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0B55502A-0C1C-473D-88CD-B43DD02A2B59}" xr6:coauthVersionLast="43" xr6:coauthVersionMax="43" xr10:uidLastSave="{00000000-0000-0000-0000-000000000000}"/>
  <bookViews>
    <workbookView xWindow="-120" yWindow="-120" windowWidth="29040" windowHeight="15840" activeTab="4" xr2:uid="{00000000-000D-0000-FFFF-FFFF00000000}"/>
  </bookViews>
  <sheets>
    <sheet name="Z1" sheetId="5" r:id="rId1"/>
    <sheet name="z2" sheetId="7" r:id="rId2"/>
    <sheet name="z3" sheetId="9" r:id="rId3"/>
    <sheet name="Arkusz2" sheetId="2" r:id="rId4"/>
    <sheet name="Z4" sheetId="1" r:id="rId5"/>
  </sheets>
  <definedNames>
    <definedName name="_xlcn.WorksheetConnection_Słodzik.xlsxcukier1" hidden="1">cukier[]</definedName>
    <definedName name="DaneZewnętrzne_1" localSheetId="3" hidden="1">Arkusz2!$A$1:$C$2163</definedName>
    <definedName name="DaneZewnętrzne_2" localSheetId="3" hidden="1">Arkusz2!$H$4:$I$14</definedName>
  </definedNames>
  <calcPr calcId="191029"/>
  <pivotCaches>
    <pivotCache cacheId="32" r:id="rId6"/>
    <pivotCache cacheId="21" r:id="rId7"/>
    <pivotCache cacheId="29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ukier" name="cukier" connection="WorksheetConnection_Słodzik.xlsx!cukier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6" i="1"/>
  <c r="F20" i="1"/>
  <c r="F19" i="1"/>
  <c r="F6" i="1"/>
  <c r="F5" i="1"/>
  <c r="E6" i="1"/>
  <c r="E7" i="1" s="1"/>
  <c r="F7" i="1" s="1"/>
  <c r="E5" i="1"/>
  <c r="K12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5" i="1"/>
  <c r="S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1018" i="2"/>
  <c r="R1019" i="2"/>
  <c r="R1020" i="2"/>
  <c r="R1021" i="2"/>
  <c r="R1022" i="2"/>
  <c r="R1023" i="2"/>
  <c r="R1024" i="2"/>
  <c r="R1025" i="2"/>
  <c r="R1026" i="2"/>
  <c r="R1027" i="2"/>
  <c r="R1028" i="2"/>
  <c r="R1029" i="2"/>
  <c r="R1030" i="2"/>
  <c r="R1031" i="2"/>
  <c r="R1032" i="2"/>
  <c r="R1033" i="2"/>
  <c r="R1034" i="2"/>
  <c r="R1035" i="2"/>
  <c r="R1036" i="2"/>
  <c r="R1037" i="2"/>
  <c r="R1038" i="2"/>
  <c r="R1039" i="2"/>
  <c r="R1040" i="2"/>
  <c r="R1041" i="2"/>
  <c r="R1042" i="2"/>
  <c r="R1043" i="2"/>
  <c r="R1044" i="2"/>
  <c r="R1045" i="2"/>
  <c r="R1046" i="2"/>
  <c r="R1047" i="2"/>
  <c r="R1048" i="2"/>
  <c r="R1049" i="2"/>
  <c r="R1050" i="2"/>
  <c r="R1051" i="2"/>
  <c r="R1052" i="2"/>
  <c r="R1053" i="2"/>
  <c r="R1054" i="2"/>
  <c r="R1055" i="2"/>
  <c r="R1056" i="2"/>
  <c r="R1057" i="2"/>
  <c r="R1058" i="2"/>
  <c r="R1059" i="2"/>
  <c r="R1060" i="2"/>
  <c r="R1061" i="2"/>
  <c r="R1062" i="2"/>
  <c r="R1063" i="2"/>
  <c r="R1064" i="2"/>
  <c r="R1065" i="2"/>
  <c r="R1066" i="2"/>
  <c r="R1067" i="2"/>
  <c r="R1068" i="2"/>
  <c r="R1069" i="2"/>
  <c r="R1070" i="2"/>
  <c r="R1071" i="2"/>
  <c r="R1072" i="2"/>
  <c r="R1073" i="2"/>
  <c r="R1074" i="2"/>
  <c r="R1075" i="2"/>
  <c r="R1076" i="2"/>
  <c r="R1077" i="2"/>
  <c r="R1078" i="2"/>
  <c r="R1079" i="2"/>
  <c r="R1080" i="2"/>
  <c r="R1081" i="2"/>
  <c r="R1082" i="2"/>
  <c r="R1083" i="2"/>
  <c r="R1084" i="2"/>
  <c r="R1085" i="2"/>
  <c r="R1086" i="2"/>
  <c r="R1087" i="2"/>
  <c r="R1088" i="2"/>
  <c r="R1089" i="2"/>
  <c r="R1090" i="2"/>
  <c r="R1091" i="2"/>
  <c r="R1092" i="2"/>
  <c r="R1093" i="2"/>
  <c r="R1094" i="2"/>
  <c r="R1095" i="2"/>
  <c r="R1096" i="2"/>
  <c r="R1097" i="2"/>
  <c r="R1098" i="2"/>
  <c r="R1099" i="2"/>
  <c r="R1100" i="2"/>
  <c r="R1101" i="2"/>
  <c r="R1102" i="2"/>
  <c r="R1103" i="2"/>
  <c r="R1104" i="2"/>
  <c r="R1105" i="2"/>
  <c r="R1106" i="2"/>
  <c r="R1107" i="2"/>
  <c r="R1108" i="2"/>
  <c r="R1109" i="2"/>
  <c r="R1110" i="2"/>
  <c r="R1111" i="2"/>
  <c r="R1112" i="2"/>
  <c r="R1113" i="2"/>
  <c r="R1114" i="2"/>
  <c r="R1115" i="2"/>
  <c r="R1116" i="2"/>
  <c r="R1117" i="2"/>
  <c r="R1118" i="2"/>
  <c r="R1119" i="2"/>
  <c r="R1120" i="2"/>
  <c r="R1121" i="2"/>
  <c r="R1122" i="2"/>
  <c r="R1123" i="2"/>
  <c r="R1124" i="2"/>
  <c r="R1125" i="2"/>
  <c r="R1126" i="2"/>
  <c r="R1127" i="2"/>
  <c r="R1128" i="2"/>
  <c r="R1129" i="2"/>
  <c r="R1130" i="2"/>
  <c r="R1131" i="2"/>
  <c r="R1132" i="2"/>
  <c r="R1133" i="2"/>
  <c r="R1134" i="2"/>
  <c r="R1135" i="2"/>
  <c r="R1136" i="2"/>
  <c r="R1137" i="2"/>
  <c r="R1138" i="2"/>
  <c r="R1139" i="2"/>
  <c r="R1140" i="2"/>
  <c r="R1141" i="2"/>
  <c r="R1142" i="2"/>
  <c r="R1143" i="2"/>
  <c r="R1144" i="2"/>
  <c r="R1145" i="2"/>
  <c r="R1146" i="2"/>
  <c r="R1147" i="2"/>
  <c r="R1148" i="2"/>
  <c r="R1149" i="2"/>
  <c r="R1150" i="2"/>
  <c r="R1151" i="2"/>
  <c r="R1152" i="2"/>
  <c r="R1153" i="2"/>
  <c r="R1154" i="2"/>
  <c r="R1155" i="2"/>
  <c r="R1156" i="2"/>
  <c r="R1157" i="2"/>
  <c r="R1158" i="2"/>
  <c r="R1159" i="2"/>
  <c r="R1160" i="2"/>
  <c r="R1161" i="2"/>
  <c r="R1162" i="2"/>
  <c r="R1163" i="2"/>
  <c r="R1164" i="2"/>
  <c r="R1165" i="2"/>
  <c r="R1166" i="2"/>
  <c r="R1167" i="2"/>
  <c r="R1168" i="2"/>
  <c r="R1169" i="2"/>
  <c r="R1170" i="2"/>
  <c r="R1171" i="2"/>
  <c r="R1172" i="2"/>
  <c r="R1173" i="2"/>
  <c r="R1174" i="2"/>
  <c r="R1175" i="2"/>
  <c r="R1176" i="2"/>
  <c r="R1177" i="2"/>
  <c r="R1178" i="2"/>
  <c r="R1179" i="2"/>
  <c r="R1180" i="2"/>
  <c r="R1181" i="2"/>
  <c r="R1182" i="2"/>
  <c r="R1183" i="2"/>
  <c r="R1184" i="2"/>
  <c r="R1185" i="2"/>
  <c r="R1186" i="2"/>
  <c r="R1187" i="2"/>
  <c r="R1188" i="2"/>
  <c r="R1189" i="2"/>
  <c r="R1190" i="2"/>
  <c r="R1191" i="2"/>
  <c r="R1192" i="2"/>
  <c r="R1193" i="2"/>
  <c r="R1194" i="2"/>
  <c r="R1195" i="2"/>
  <c r="R1196" i="2"/>
  <c r="R1197" i="2"/>
  <c r="R1198" i="2"/>
  <c r="R1199" i="2"/>
  <c r="R1200" i="2"/>
  <c r="R1201" i="2"/>
  <c r="R1202" i="2"/>
  <c r="R1203" i="2"/>
  <c r="R1204" i="2"/>
  <c r="R1205" i="2"/>
  <c r="R1206" i="2"/>
  <c r="R1207" i="2"/>
  <c r="R1208" i="2"/>
  <c r="R1209" i="2"/>
  <c r="R1210" i="2"/>
  <c r="R1211" i="2"/>
  <c r="R1212" i="2"/>
  <c r="R1213" i="2"/>
  <c r="R1214" i="2"/>
  <c r="R1215" i="2"/>
  <c r="R1216" i="2"/>
  <c r="R1217" i="2"/>
  <c r="R1218" i="2"/>
  <c r="R1219" i="2"/>
  <c r="R1220" i="2"/>
  <c r="R1221" i="2"/>
  <c r="R1222" i="2"/>
  <c r="R1223" i="2"/>
  <c r="R1224" i="2"/>
  <c r="R1225" i="2"/>
  <c r="R1226" i="2"/>
  <c r="R1227" i="2"/>
  <c r="R1228" i="2"/>
  <c r="R1229" i="2"/>
  <c r="R1230" i="2"/>
  <c r="R1231" i="2"/>
  <c r="R1232" i="2"/>
  <c r="R1233" i="2"/>
  <c r="R1234" i="2"/>
  <c r="R1235" i="2"/>
  <c r="R1236" i="2"/>
  <c r="R1237" i="2"/>
  <c r="R1238" i="2"/>
  <c r="R1239" i="2"/>
  <c r="R1240" i="2"/>
  <c r="R1241" i="2"/>
  <c r="R1242" i="2"/>
  <c r="R1243" i="2"/>
  <c r="R1244" i="2"/>
  <c r="R1245" i="2"/>
  <c r="R1246" i="2"/>
  <c r="R1247" i="2"/>
  <c r="R1248" i="2"/>
  <c r="R1249" i="2"/>
  <c r="R1250" i="2"/>
  <c r="R1251" i="2"/>
  <c r="R1252" i="2"/>
  <c r="R1253" i="2"/>
  <c r="R1254" i="2"/>
  <c r="R1255" i="2"/>
  <c r="R1256" i="2"/>
  <c r="R1257" i="2"/>
  <c r="R1258" i="2"/>
  <c r="R1259" i="2"/>
  <c r="R1260" i="2"/>
  <c r="R1261" i="2"/>
  <c r="R1262" i="2"/>
  <c r="R1263" i="2"/>
  <c r="R1264" i="2"/>
  <c r="R1265" i="2"/>
  <c r="R1266" i="2"/>
  <c r="R1267" i="2"/>
  <c r="R1268" i="2"/>
  <c r="R1269" i="2"/>
  <c r="R1270" i="2"/>
  <c r="R1271" i="2"/>
  <c r="R1272" i="2"/>
  <c r="R1273" i="2"/>
  <c r="R1274" i="2"/>
  <c r="R1275" i="2"/>
  <c r="R1276" i="2"/>
  <c r="R1277" i="2"/>
  <c r="R1278" i="2"/>
  <c r="R1279" i="2"/>
  <c r="R1280" i="2"/>
  <c r="R1281" i="2"/>
  <c r="R1282" i="2"/>
  <c r="R1283" i="2"/>
  <c r="R1284" i="2"/>
  <c r="R1285" i="2"/>
  <c r="R1286" i="2"/>
  <c r="R1287" i="2"/>
  <c r="R1288" i="2"/>
  <c r="R1289" i="2"/>
  <c r="R1290" i="2"/>
  <c r="R1291" i="2"/>
  <c r="R1292" i="2"/>
  <c r="R1293" i="2"/>
  <c r="R1294" i="2"/>
  <c r="R1295" i="2"/>
  <c r="R1296" i="2"/>
  <c r="R1297" i="2"/>
  <c r="R1298" i="2"/>
  <c r="R1299" i="2"/>
  <c r="R1300" i="2"/>
  <c r="R1301" i="2"/>
  <c r="R1302" i="2"/>
  <c r="R1303" i="2"/>
  <c r="R1304" i="2"/>
  <c r="R1305" i="2"/>
  <c r="R1306" i="2"/>
  <c r="R1307" i="2"/>
  <c r="R1308" i="2"/>
  <c r="R1309" i="2"/>
  <c r="R1310" i="2"/>
  <c r="R1311" i="2"/>
  <c r="R1312" i="2"/>
  <c r="R1313" i="2"/>
  <c r="R1314" i="2"/>
  <c r="R1315" i="2"/>
  <c r="R1316" i="2"/>
  <c r="R1317" i="2"/>
  <c r="R1318" i="2"/>
  <c r="R1319" i="2"/>
  <c r="R1320" i="2"/>
  <c r="R1321" i="2"/>
  <c r="R1322" i="2"/>
  <c r="R1323" i="2"/>
  <c r="R1324" i="2"/>
  <c r="R1325" i="2"/>
  <c r="R1326" i="2"/>
  <c r="R1327" i="2"/>
  <c r="R1328" i="2"/>
  <c r="R1329" i="2"/>
  <c r="R1330" i="2"/>
  <c r="R1331" i="2"/>
  <c r="R1332" i="2"/>
  <c r="R1333" i="2"/>
  <c r="R1334" i="2"/>
  <c r="R1335" i="2"/>
  <c r="R1336" i="2"/>
  <c r="R1337" i="2"/>
  <c r="R1338" i="2"/>
  <c r="R1339" i="2"/>
  <c r="R1340" i="2"/>
  <c r="R1341" i="2"/>
  <c r="R1342" i="2"/>
  <c r="R1343" i="2"/>
  <c r="R1344" i="2"/>
  <c r="R1345" i="2"/>
  <c r="R1346" i="2"/>
  <c r="R1347" i="2"/>
  <c r="R1348" i="2"/>
  <c r="R1349" i="2"/>
  <c r="R1350" i="2"/>
  <c r="R1351" i="2"/>
  <c r="R1352" i="2"/>
  <c r="R1353" i="2"/>
  <c r="R1354" i="2"/>
  <c r="R1355" i="2"/>
  <c r="R1356" i="2"/>
  <c r="R1357" i="2"/>
  <c r="R1358" i="2"/>
  <c r="R1359" i="2"/>
  <c r="R1360" i="2"/>
  <c r="R1361" i="2"/>
  <c r="R1362" i="2"/>
  <c r="R1363" i="2"/>
  <c r="R1364" i="2"/>
  <c r="R1365" i="2"/>
  <c r="R1366" i="2"/>
  <c r="R1367" i="2"/>
  <c r="R1368" i="2"/>
  <c r="R1369" i="2"/>
  <c r="R1370" i="2"/>
  <c r="R1371" i="2"/>
  <c r="R1372" i="2"/>
  <c r="R1373" i="2"/>
  <c r="R1374" i="2"/>
  <c r="R1375" i="2"/>
  <c r="R1376" i="2"/>
  <c r="R1377" i="2"/>
  <c r="R1378" i="2"/>
  <c r="R1379" i="2"/>
  <c r="R1380" i="2"/>
  <c r="R1381" i="2"/>
  <c r="R1382" i="2"/>
  <c r="R1383" i="2"/>
  <c r="R1384" i="2"/>
  <c r="R1385" i="2"/>
  <c r="R1386" i="2"/>
  <c r="R1387" i="2"/>
  <c r="R1388" i="2"/>
  <c r="R1389" i="2"/>
  <c r="R1390" i="2"/>
  <c r="R1391" i="2"/>
  <c r="R1392" i="2"/>
  <c r="R1393" i="2"/>
  <c r="R1394" i="2"/>
  <c r="R1395" i="2"/>
  <c r="R1396" i="2"/>
  <c r="R1397" i="2"/>
  <c r="R1398" i="2"/>
  <c r="R1399" i="2"/>
  <c r="R1400" i="2"/>
  <c r="R1401" i="2"/>
  <c r="R1402" i="2"/>
  <c r="R1403" i="2"/>
  <c r="R1404" i="2"/>
  <c r="R1405" i="2"/>
  <c r="R1406" i="2"/>
  <c r="R1407" i="2"/>
  <c r="R1408" i="2"/>
  <c r="R1409" i="2"/>
  <c r="R1410" i="2"/>
  <c r="R1411" i="2"/>
  <c r="R1412" i="2"/>
  <c r="R1413" i="2"/>
  <c r="R1414" i="2"/>
  <c r="R1415" i="2"/>
  <c r="R1416" i="2"/>
  <c r="R1417" i="2"/>
  <c r="R1418" i="2"/>
  <c r="R1419" i="2"/>
  <c r="R1420" i="2"/>
  <c r="R1421" i="2"/>
  <c r="R1422" i="2"/>
  <c r="R1423" i="2"/>
  <c r="R1424" i="2"/>
  <c r="R1425" i="2"/>
  <c r="R1426" i="2"/>
  <c r="R1427" i="2"/>
  <c r="R1428" i="2"/>
  <c r="R1429" i="2"/>
  <c r="R1430" i="2"/>
  <c r="R1431" i="2"/>
  <c r="R1432" i="2"/>
  <c r="R1433" i="2"/>
  <c r="R1434" i="2"/>
  <c r="R1435" i="2"/>
  <c r="R1436" i="2"/>
  <c r="R1437" i="2"/>
  <c r="R1438" i="2"/>
  <c r="R1439" i="2"/>
  <c r="R1440" i="2"/>
  <c r="R1441" i="2"/>
  <c r="R1442" i="2"/>
  <c r="R1443" i="2"/>
  <c r="R1444" i="2"/>
  <c r="R1445" i="2"/>
  <c r="R1446" i="2"/>
  <c r="R1447" i="2"/>
  <c r="R1448" i="2"/>
  <c r="R1449" i="2"/>
  <c r="R1450" i="2"/>
  <c r="R1451" i="2"/>
  <c r="R1452" i="2"/>
  <c r="R1453" i="2"/>
  <c r="R1454" i="2"/>
  <c r="R1455" i="2"/>
  <c r="R1456" i="2"/>
  <c r="R1457" i="2"/>
  <c r="R1458" i="2"/>
  <c r="R1459" i="2"/>
  <c r="R1460" i="2"/>
  <c r="R1461" i="2"/>
  <c r="R1462" i="2"/>
  <c r="R1463" i="2"/>
  <c r="R1464" i="2"/>
  <c r="R1465" i="2"/>
  <c r="R1466" i="2"/>
  <c r="R1467" i="2"/>
  <c r="R1468" i="2"/>
  <c r="R1469" i="2"/>
  <c r="R1470" i="2"/>
  <c r="R1471" i="2"/>
  <c r="R1472" i="2"/>
  <c r="R1473" i="2"/>
  <c r="R1474" i="2"/>
  <c r="R1475" i="2"/>
  <c r="R1476" i="2"/>
  <c r="R1477" i="2"/>
  <c r="R1478" i="2"/>
  <c r="R1479" i="2"/>
  <c r="R1480" i="2"/>
  <c r="R1481" i="2"/>
  <c r="R1482" i="2"/>
  <c r="R1483" i="2"/>
  <c r="R1484" i="2"/>
  <c r="R1485" i="2"/>
  <c r="R1486" i="2"/>
  <c r="R1487" i="2"/>
  <c r="R1488" i="2"/>
  <c r="R1489" i="2"/>
  <c r="R1490" i="2"/>
  <c r="R1491" i="2"/>
  <c r="R1492" i="2"/>
  <c r="R1493" i="2"/>
  <c r="R1494" i="2"/>
  <c r="R1495" i="2"/>
  <c r="R1496" i="2"/>
  <c r="R1497" i="2"/>
  <c r="R1498" i="2"/>
  <c r="R1499" i="2"/>
  <c r="R1500" i="2"/>
  <c r="R1501" i="2"/>
  <c r="R1502" i="2"/>
  <c r="R1503" i="2"/>
  <c r="R1504" i="2"/>
  <c r="R1505" i="2"/>
  <c r="R1506" i="2"/>
  <c r="R1507" i="2"/>
  <c r="R1508" i="2"/>
  <c r="R1509" i="2"/>
  <c r="R1510" i="2"/>
  <c r="R1511" i="2"/>
  <c r="R1512" i="2"/>
  <c r="R1513" i="2"/>
  <c r="R1514" i="2"/>
  <c r="R1515" i="2"/>
  <c r="R1516" i="2"/>
  <c r="R1517" i="2"/>
  <c r="R1518" i="2"/>
  <c r="R1519" i="2"/>
  <c r="R1520" i="2"/>
  <c r="R1521" i="2"/>
  <c r="R1522" i="2"/>
  <c r="R1523" i="2"/>
  <c r="R1524" i="2"/>
  <c r="R1525" i="2"/>
  <c r="R1526" i="2"/>
  <c r="R1527" i="2"/>
  <c r="R1528" i="2"/>
  <c r="R1529" i="2"/>
  <c r="R1530" i="2"/>
  <c r="R1531" i="2"/>
  <c r="R1532" i="2"/>
  <c r="R1533" i="2"/>
  <c r="R1534" i="2"/>
  <c r="R1535" i="2"/>
  <c r="R1536" i="2"/>
  <c r="R1537" i="2"/>
  <c r="R1538" i="2"/>
  <c r="R1539" i="2"/>
  <c r="R1540" i="2"/>
  <c r="R1541" i="2"/>
  <c r="R1542" i="2"/>
  <c r="R1543" i="2"/>
  <c r="R1544" i="2"/>
  <c r="R1545" i="2"/>
  <c r="R1546" i="2"/>
  <c r="R1547" i="2"/>
  <c r="R1548" i="2"/>
  <c r="R1549" i="2"/>
  <c r="R1550" i="2"/>
  <c r="R1551" i="2"/>
  <c r="R1552" i="2"/>
  <c r="R1553" i="2"/>
  <c r="R1554" i="2"/>
  <c r="R1555" i="2"/>
  <c r="R1556" i="2"/>
  <c r="R1557" i="2"/>
  <c r="R1558" i="2"/>
  <c r="R1559" i="2"/>
  <c r="R1560" i="2"/>
  <c r="R1561" i="2"/>
  <c r="R1562" i="2"/>
  <c r="R1563" i="2"/>
  <c r="R1564" i="2"/>
  <c r="R1565" i="2"/>
  <c r="R1566" i="2"/>
  <c r="R1567" i="2"/>
  <c r="R1568" i="2"/>
  <c r="R1569" i="2"/>
  <c r="R1570" i="2"/>
  <c r="R1571" i="2"/>
  <c r="R1572" i="2"/>
  <c r="R1573" i="2"/>
  <c r="R1574" i="2"/>
  <c r="R1575" i="2"/>
  <c r="R1576" i="2"/>
  <c r="R1577" i="2"/>
  <c r="R1578" i="2"/>
  <c r="R1579" i="2"/>
  <c r="R1580" i="2"/>
  <c r="R1581" i="2"/>
  <c r="R1582" i="2"/>
  <c r="R1583" i="2"/>
  <c r="R1584" i="2"/>
  <c r="R1585" i="2"/>
  <c r="R1586" i="2"/>
  <c r="R1587" i="2"/>
  <c r="R1588" i="2"/>
  <c r="R1589" i="2"/>
  <c r="R1590" i="2"/>
  <c r="R1591" i="2"/>
  <c r="R1592" i="2"/>
  <c r="R1593" i="2"/>
  <c r="R1594" i="2"/>
  <c r="R1595" i="2"/>
  <c r="R1596" i="2"/>
  <c r="R1597" i="2"/>
  <c r="R1598" i="2"/>
  <c r="R1599" i="2"/>
  <c r="R1600" i="2"/>
  <c r="R1601" i="2"/>
  <c r="R1602" i="2"/>
  <c r="R1603" i="2"/>
  <c r="R1604" i="2"/>
  <c r="R1605" i="2"/>
  <c r="R1606" i="2"/>
  <c r="R1607" i="2"/>
  <c r="R1608" i="2"/>
  <c r="R1609" i="2"/>
  <c r="R1610" i="2"/>
  <c r="R1611" i="2"/>
  <c r="R1612" i="2"/>
  <c r="R1613" i="2"/>
  <c r="R1614" i="2"/>
  <c r="R1615" i="2"/>
  <c r="R1616" i="2"/>
  <c r="R1617" i="2"/>
  <c r="R1618" i="2"/>
  <c r="R1619" i="2"/>
  <c r="R1620" i="2"/>
  <c r="R1621" i="2"/>
  <c r="R1622" i="2"/>
  <c r="R1623" i="2"/>
  <c r="R1624" i="2"/>
  <c r="R1625" i="2"/>
  <c r="R1626" i="2"/>
  <c r="R1627" i="2"/>
  <c r="R1628" i="2"/>
  <c r="R1629" i="2"/>
  <c r="R1630" i="2"/>
  <c r="R1631" i="2"/>
  <c r="R1632" i="2"/>
  <c r="R1633" i="2"/>
  <c r="R1634" i="2"/>
  <c r="R1635" i="2"/>
  <c r="R1636" i="2"/>
  <c r="R1637" i="2"/>
  <c r="R1638" i="2"/>
  <c r="R1639" i="2"/>
  <c r="R1640" i="2"/>
  <c r="R1641" i="2"/>
  <c r="R1642" i="2"/>
  <c r="R1643" i="2"/>
  <c r="R1644" i="2"/>
  <c r="R1645" i="2"/>
  <c r="R1646" i="2"/>
  <c r="R1647" i="2"/>
  <c r="R1648" i="2"/>
  <c r="R1649" i="2"/>
  <c r="R1650" i="2"/>
  <c r="R1651" i="2"/>
  <c r="R1652" i="2"/>
  <c r="R1653" i="2"/>
  <c r="R1654" i="2"/>
  <c r="R1655" i="2"/>
  <c r="R1656" i="2"/>
  <c r="R1657" i="2"/>
  <c r="R1658" i="2"/>
  <c r="R1659" i="2"/>
  <c r="R1660" i="2"/>
  <c r="R1661" i="2"/>
  <c r="R1662" i="2"/>
  <c r="R1663" i="2"/>
  <c r="R1664" i="2"/>
  <c r="R1665" i="2"/>
  <c r="R1666" i="2"/>
  <c r="R1667" i="2"/>
  <c r="R1668" i="2"/>
  <c r="R1669" i="2"/>
  <c r="R1670" i="2"/>
  <c r="R1671" i="2"/>
  <c r="R1672" i="2"/>
  <c r="R1673" i="2"/>
  <c r="R1674" i="2"/>
  <c r="R1675" i="2"/>
  <c r="R1676" i="2"/>
  <c r="R1677" i="2"/>
  <c r="R1678" i="2"/>
  <c r="R1679" i="2"/>
  <c r="R1680" i="2"/>
  <c r="R1681" i="2"/>
  <c r="R1682" i="2"/>
  <c r="R1683" i="2"/>
  <c r="R1684" i="2"/>
  <c r="R1685" i="2"/>
  <c r="R1686" i="2"/>
  <c r="R1687" i="2"/>
  <c r="R1688" i="2"/>
  <c r="R1689" i="2"/>
  <c r="R1690" i="2"/>
  <c r="R1691" i="2"/>
  <c r="R1692" i="2"/>
  <c r="R1693" i="2"/>
  <c r="R1694" i="2"/>
  <c r="R1695" i="2"/>
  <c r="R1696" i="2"/>
  <c r="R1697" i="2"/>
  <c r="R1698" i="2"/>
  <c r="R1699" i="2"/>
  <c r="R1700" i="2"/>
  <c r="R1701" i="2"/>
  <c r="R1702" i="2"/>
  <c r="R1703" i="2"/>
  <c r="R1704" i="2"/>
  <c r="R1705" i="2"/>
  <c r="R1706" i="2"/>
  <c r="R1707" i="2"/>
  <c r="R1708" i="2"/>
  <c r="R1709" i="2"/>
  <c r="R1710" i="2"/>
  <c r="R1711" i="2"/>
  <c r="R1712" i="2"/>
  <c r="R1713" i="2"/>
  <c r="R1714" i="2"/>
  <c r="R1715" i="2"/>
  <c r="R1716" i="2"/>
  <c r="R1717" i="2"/>
  <c r="R1718" i="2"/>
  <c r="R1719" i="2"/>
  <c r="R1720" i="2"/>
  <c r="R1721" i="2"/>
  <c r="R1722" i="2"/>
  <c r="R1723" i="2"/>
  <c r="R1724" i="2"/>
  <c r="R1725" i="2"/>
  <c r="R1726" i="2"/>
  <c r="R1727" i="2"/>
  <c r="R1728" i="2"/>
  <c r="R1729" i="2"/>
  <c r="R1730" i="2"/>
  <c r="R1731" i="2"/>
  <c r="R1732" i="2"/>
  <c r="R1733" i="2"/>
  <c r="R1734" i="2"/>
  <c r="R1735" i="2"/>
  <c r="R1736" i="2"/>
  <c r="R1737" i="2"/>
  <c r="R1738" i="2"/>
  <c r="R1739" i="2"/>
  <c r="R1740" i="2"/>
  <c r="R1741" i="2"/>
  <c r="R1742" i="2"/>
  <c r="R1743" i="2"/>
  <c r="R1744" i="2"/>
  <c r="R1745" i="2"/>
  <c r="R1746" i="2"/>
  <c r="R1747" i="2"/>
  <c r="R1748" i="2"/>
  <c r="R1749" i="2"/>
  <c r="R1750" i="2"/>
  <c r="R1751" i="2"/>
  <c r="R1752" i="2"/>
  <c r="R1753" i="2"/>
  <c r="R1754" i="2"/>
  <c r="R1755" i="2"/>
  <c r="R1756" i="2"/>
  <c r="R1757" i="2"/>
  <c r="R1758" i="2"/>
  <c r="R1759" i="2"/>
  <c r="R1760" i="2"/>
  <c r="R1761" i="2"/>
  <c r="R1762" i="2"/>
  <c r="R1763" i="2"/>
  <c r="R1764" i="2"/>
  <c r="R1765" i="2"/>
  <c r="R1766" i="2"/>
  <c r="R1767" i="2"/>
  <c r="R1768" i="2"/>
  <c r="R1769" i="2"/>
  <c r="R1770" i="2"/>
  <c r="R1771" i="2"/>
  <c r="R1772" i="2"/>
  <c r="R1773" i="2"/>
  <c r="R1774" i="2"/>
  <c r="R1775" i="2"/>
  <c r="R1776" i="2"/>
  <c r="R1777" i="2"/>
  <c r="R1778" i="2"/>
  <c r="R1779" i="2"/>
  <c r="R1780" i="2"/>
  <c r="R1781" i="2"/>
  <c r="R1782" i="2"/>
  <c r="R1783" i="2"/>
  <c r="R1784" i="2"/>
  <c r="R1785" i="2"/>
  <c r="R1786" i="2"/>
  <c r="R1787" i="2"/>
  <c r="R1788" i="2"/>
  <c r="R1789" i="2"/>
  <c r="R1790" i="2"/>
  <c r="R1791" i="2"/>
  <c r="R1792" i="2"/>
  <c r="R1793" i="2"/>
  <c r="R1794" i="2"/>
  <c r="R1795" i="2"/>
  <c r="R1796" i="2"/>
  <c r="R1797" i="2"/>
  <c r="R1798" i="2"/>
  <c r="R1799" i="2"/>
  <c r="R1800" i="2"/>
  <c r="R1801" i="2"/>
  <c r="R1802" i="2"/>
  <c r="R1803" i="2"/>
  <c r="R1804" i="2"/>
  <c r="R1805" i="2"/>
  <c r="R1806" i="2"/>
  <c r="R1807" i="2"/>
  <c r="R1808" i="2"/>
  <c r="R1809" i="2"/>
  <c r="R1810" i="2"/>
  <c r="R1811" i="2"/>
  <c r="R1812" i="2"/>
  <c r="R1813" i="2"/>
  <c r="R1814" i="2"/>
  <c r="R1815" i="2"/>
  <c r="R1816" i="2"/>
  <c r="R1817" i="2"/>
  <c r="R1818" i="2"/>
  <c r="R1819" i="2"/>
  <c r="R1820" i="2"/>
  <c r="R1821" i="2"/>
  <c r="R1822" i="2"/>
  <c r="R1823" i="2"/>
  <c r="R1824" i="2"/>
  <c r="R1825" i="2"/>
  <c r="R1826" i="2"/>
  <c r="R1827" i="2"/>
  <c r="R1828" i="2"/>
  <c r="R1829" i="2"/>
  <c r="R1830" i="2"/>
  <c r="R1831" i="2"/>
  <c r="R1832" i="2"/>
  <c r="R1833" i="2"/>
  <c r="R1834" i="2"/>
  <c r="R1835" i="2"/>
  <c r="R1836" i="2"/>
  <c r="R1837" i="2"/>
  <c r="R1838" i="2"/>
  <c r="R1839" i="2"/>
  <c r="R1840" i="2"/>
  <c r="R1841" i="2"/>
  <c r="R1842" i="2"/>
  <c r="R1843" i="2"/>
  <c r="R1844" i="2"/>
  <c r="R1845" i="2"/>
  <c r="R1846" i="2"/>
  <c r="R1847" i="2"/>
  <c r="R1848" i="2"/>
  <c r="R1849" i="2"/>
  <c r="R1850" i="2"/>
  <c r="R1851" i="2"/>
  <c r="R1852" i="2"/>
  <c r="R1853" i="2"/>
  <c r="R1854" i="2"/>
  <c r="R1855" i="2"/>
  <c r="R1856" i="2"/>
  <c r="R1857" i="2"/>
  <c r="R1858" i="2"/>
  <c r="R1859" i="2"/>
  <c r="R1860" i="2"/>
  <c r="R1861" i="2"/>
  <c r="R1862" i="2"/>
  <c r="R1863" i="2"/>
  <c r="R1864" i="2"/>
  <c r="R1865" i="2"/>
  <c r="R1866" i="2"/>
  <c r="R1867" i="2"/>
  <c r="R1868" i="2"/>
  <c r="R1869" i="2"/>
  <c r="R1870" i="2"/>
  <c r="R1871" i="2"/>
  <c r="R1872" i="2"/>
  <c r="R1873" i="2"/>
  <c r="R1874" i="2"/>
  <c r="R1875" i="2"/>
  <c r="R1876" i="2"/>
  <c r="R1877" i="2"/>
  <c r="R1878" i="2"/>
  <c r="R1879" i="2"/>
  <c r="R1880" i="2"/>
  <c r="R1881" i="2"/>
  <c r="R1882" i="2"/>
  <c r="R1883" i="2"/>
  <c r="R1884" i="2"/>
  <c r="R1885" i="2"/>
  <c r="R1886" i="2"/>
  <c r="R1887" i="2"/>
  <c r="R1888" i="2"/>
  <c r="R1889" i="2"/>
  <c r="R1890" i="2"/>
  <c r="R1891" i="2"/>
  <c r="R1892" i="2"/>
  <c r="R1893" i="2"/>
  <c r="R1894" i="2"/>
  <c r="R1895" i="2"/>
  <c r="R1896" i="2"/>
  <c r="R1897" i="2"/>
  <c r="R1898" i="2"/>
  <c r="R1899" i="2"/>
  <c r="R1900" i="2"/>
  <c r="R1901" i="2"/>
  <c r="R1902" i="2"/>
  <c r="R1903" i="2"/>
  <c r="R1904" i="2"/>
  <c r="R1905" i="2"/>
  <c r="R1906" i="2"/>
  <c r="R1907" i="2"/>
  <c r="R1908" i="2"/>
  <c r="R1909" i="2"/>
  <c r="R1910" i="2"/>
  <c r="R1911" i="2"/>
  <c r="R1912" i="2"/>
  <c r="R1913" i="2"/>
  <c r="R1914" i="2"/>
  <c r="R1915" i="2"/>
  <c r="R1916" i="2"/>
  <c r="R1917" i="2"/>
  <c r="R1918" i="2"/>
  <c r="R1919" i="2"/>
  <c r="R1920" i="2"/>
  <c r="R1921" i="2"/>
  <c r="R1922" i="2"/>
  <c r="R1923" i="2"/>
  <c r="R1924" i="2"/>
  <c r="R1925" i="2"/>
  <c r="R1926" i="2"/>
  <c r="R1927" i="2"/>
  <c r="R1928" i="2"/>
  <c r="R1929" i="2"/>
  <c r="R1930" i="2"/>
  <c r="R1931" i="2"/>
  <c r="R1932" i="2"/>
  <c r="R1933" i="2"/>
  <c r="R1934" i="2"/>
  <c r="R1935" i="2"/>
  <c r="R1936" i="2"/>
  <c r="R1937" i="2"/>
  <c r="R1938" i="2"/>
  <c r="R1939" i="2"/>
  <c r="R1940" i="2"/>
  <c r="R1941" i="2"/>
  <c r="R1942" i="2"/>
  <c r="R1943" i="2"/>
  <c r="R1944" i="2"/>
  <c r="R1945" i="2"/>
  <c r="R1946" i="2"/>
  <c r="R1947" i="2"/>
  <c r="R1948" i="2"/>
  <c r="R1949" i="2"/>
  <c r="R1950" i="2"/>
  <c r="R1951" i="2"/>
  <c r="R1952" i="2"/>
  <c r="R1953" i="2"/>
  <c r="R1954" i="2"/>
  <c r="R1955" i="2"/>
  <c r="R1956" i="2"/>
  <c r="R1957" i="2"/>
  <c r="R1958" i="2"/>
  <c r="R1959" i="2"/>
  <c r="R1960" i="2"/>
  <c r="R1961" i="2"/>
  <c r="R1962" i="2"/>
  <c r="R1963" i="2"/>
  <c r="R1964" i="2"/>
  <c r="R1965" i="2"/>
  <c r="R1966" i="2"/>
  <c r="R1967" i="2"/>
  <c r="R1968" i="2"/>
  <c r="R1969" i="2"/>
  <c r="R1970" i="2"/>
  <c r="R1971" i="2"/>
  <c r="R1972" i="2"/>
  <c r="R1973" i="2"/>
  <c r="R1974" i="2"/>
  <c r="R1975" i="2"/>
  <c r="R1976" i="2"/>
  <c r="R1977" i="2"/>
  <c r="R1978" i="2"/>
  <c r="R1979" i="2"/>
  <c r="R1980" i="2"/>
  <c r="R1981" i="2"/>
  <c r="R1982" i="2"/>
  <c r="R1983" i="2"/>
  <c r="R1984" i="2"/>
  <c r="R1985" i="2"/>
  <c r="R1986" i="2"/>
  <c r="R1987" i="2"/>
  <c r="R1988" i="2"/>
  <c r="R1989" i="2"/>
  <c r="R1990" i="2"/>
  <c r="R1991" i="2"/>
  <c r="R1992" i="2"/>
  <c r="R1993" i="2"/>
  <c r="R1994" i="2"/>
  <c r="R1995" i="2"/>
  <c r="R1996" i="2"/>
  <c r="R1997" i="2"/>
  <c r="R1998" i="2"/>
  <c r="R1999" i="2"/>
  <c r="R2000" i="2"/>
  <c r="R2001" i="2"/>
  <c r="R2002" i="2"/>
  <c r="R2003" i="2"/>
  <c r="R2004" i="2"/>
  <c r="R2005" i="2"/>
  <c r="R2006" i="2"/>
  <c r="R2007" i="2"/>
  <c r="R2008" i="2"/>
  <c r="R2009" i="2"/>
  <c r="R2010" i="2"/>
  <c r="R2011" i="2"/>
  <c r="R2012" i="2"/>
  <c r="R2013" i="2"/>
  <c r="R2014" i="2"/>
  <c r="R2015" i="2"/>
  <c r="R2016" i="2"/>
  <c r="R2017" i="2"/>
  <c r="R2018" i="2"/>
  <c r="R2019" i="2"/>
  <c r="R2020" i="2"/>
  <c r="R2021" i="2"/>
  <c r="R2022" i="2"/>
  <c r="R2023" i="2"/>
  <c r="R2024" i="2"/>
  <c r="R2025" i="2"/>
  <c r="R2026" i="2"/>
  <c r="R2027" i="2"/>
  <c r="R2028" i="2"/>
  <c r="R2029" i="2"/>
  <c r="R2030" i="2"/>
  <c r="R2031" i="2"/>
  <c r="R2032" i="2"/>
  <c r="R2033" i="2"/>
  <c r="R2034" i="2"/>
  <c r="R2035" i="2"/>
  <c r="R2036" i="2"/>
  <c r="R2037" i="2"/>
  <c r="R2038" i="2"/>
  <c r="R2039" i="2"/>
  <c r="R2040" i="2"/>
  <c r="R2041" i="2"/>
  <c r="R2042" i="2"/>
  <c r="R2043" i="2"/>
  <c r="R2044" i="2"/>
  <c r="R2045" i="2"/>
  <c r="R2046" i="2"/>
  <c r="R2047" i="2"/>
  <c r="R2048" i="2"/>
  <c r="R2049" i="2"/>
  <c r="R2050" i="2"/>
  <c r="R2051" i="2"/>
  <c r="R2052" i="2"/>
  <c r="R2053" i="2"/>
  <c r="R2054" i="2"/>
  <c r="R2055" i="2"/>
  <c r="R2056" i="2"/>
  <c r="R2057" i="2"/>
  <c r="R2058" i="2"/>
  <c r="R2059" i="2"/>
  <c r="R2060" i="2"/>
  <c r="R2061" i="2"/>
  <c r="R2062" i="2"/>
  <c r="R2063" i="2"/>
  <c r="R2064" i="2"/>
  <c r="R2065" i="2"/>
  <c r="R2066" i="2"/>
  <c r="R2067" i="2"/>
  <c r="R2068" i="2"/>
  <c r="R2069" i="2"/>
  <c r="R2070" i="2"/>
  <c r="R2071" i="2"/>
  <c r="R2072" i="2"/>
  <c r="R2073" i="2"/>
  <c r="R2074" i="2"/>
  <c r="R2075" i="2"/>
  <c r="R2076" i="2"/>
  <c r="R2077" i="2"/>
  <c r="R2078" i="2"/>
  <c r="R2079" i="2"/>
  <c r="R2080" i="2"/>
  <c r="R2081" i="2"/>
  <c r="R2082" i="2"/>
  <c r="R2083" i="2"/>
  <c r="R2084" i="2"/>
  <c r="R2085" i="2"/>
  <c r="R2086" i="2"/>
  <c r="R2087" i="2"/>
  <c r="R2088" i="2"/>
  <c r="R2089" i="2"/>
  <c r="R2090" i="2"/>
  <c r="R2091" i="2"/>
  <c r="R2092" i="2"/>
  <c r="R2093" i="2"/>
  <c r="R2094" i="2"/>
  <c r="R2095" i="2"/>
  <c r="R2096" i="2"/>
  <c r="R2097" i="2"/>
  <c r="R2098" i="2"/>
  <c r="R2099" i="2"/>
  <c r="R2100" i="2"/>
  <c r="R2101" i="2"/>
  <c r="R2102" i="2"/>
  <c r="R2103" i="2"/>
  <c r="R2104" i="2"/>
  <c r="R2105" i="2"/>
  <c r="R2106" i="2"/>
  <c r="R2107" i="2"/>
  <c r="R2108" i="2"/>
  <c r="R2109" i="2"/>
  <c r="R2110" i="2"/>
  <c r="R2111" i="2"/>
  <c r="R2112" i="2"/>
  <c r="R2113" i="2"/>
  <c r="R2114" i="2"/>
  <c r="R2115" i="2"/>
  <c r="R2116" i="2"/>
  <c r="R2117" i="2"/>
  <c r="R2118" i="2"/>
  <c r="R2119" i="2"/>
  <c r="R2120" i="2"/>
  <c r="R2121" i="2"/>
  <c r="R2122" i="2"/>
  <c r="R2123" i="2"/>
  <c r="R2124" i="2"/>
  <c r="R2125" i="2"/>
  <c r="R2126" i="2"/>
  <c r="R2127" i="2"/>
  <c r="R2128" i="2"/>
  <c r="R2129" i="2"/>
  <c r="R2130" i="2"/>
  <c r="R2131" i="2"/>
  <c r="R2132" i="2"/>
  <c r="R2133" i="2"/>
  <c r="R2134" i="2"/>
  <c r="R2135" i="2"/>
  <c r="R2136" i="2"/>
  <c r="R2137" i="2"/>
  <c r="R2138" i="2"/>
  <c r="R2139" i="2"/>
  <c r="R2140" i="2"/>
  <c r="R2141" i="2"/>
  <c r="R2142" i="2"/>
  <c r="R2143" i="2"/>
  <c r="R2144" i="2"/>
  <c r="R2145" i="2"/>
  <c r="R2146" i="2"/>
  <c r="R2147" i="2"/>
  <c r="R2148" i="2"/>
  <c r="R2149" i="2"/>
  <c r="R2150" i="2"/>
  <c r="R2151" i="2"/>
  <c r="R2152" i="2"/>
  <c r="R2153" i="2"/>
  <c r="R2154" i="2"/>
  <c r="R2155" i="2"/>
  <c r="R2156" i="2"/>
  <c r="R2157" i="2"/>
  <c r="R2158" i="2"/>
  <c r="R2159" i="2"/>
  <c r="R2160" i="2"/>
  <c r="R2161" i="2"/>
  <c r="R2162" i="2"/>
  <c r="R2163" i="2"/>
  <c r="R2164" i="2"/>
  <c r="R2165" i="2"/>
  <c r="R2166" i="2"/>
  <c r="R2167" i="2"/>
  <c r="R2168" i="2"/>
  <c r="R2169" i="2"/>
  <c r="R2170" i="2"/>
  <c r="R2171" i="2"/>
  <c r="R2172" i="2"/>
  <c r="R2173" i="2"/>
  <c r="R2174" i="2"/>
  <c r="R2175" i="2"/>
  <c r="R2176" i="2"/>
  <c r="R2177" i="2"/>
  <c r="R2178" i="2"/>
  <c r="R2179" i="2"/>
  <c r="R2180" i="2"/>
  <c r="R2181" i="2"/>
  <c r="R2182" i="2"/>
  <c r="R2183" i="2"/>
  <c r="R2184" i="2"/>
  <c r="R2185" i="2"/>
  <c r="R2186" i="2"/>
  <c r="R2187" i="2"/>
  <c r="R2188" i="2"/>
  <c r="R2189" i="2"/>
  <c r="R2190" i="2"/>
  <c r="R2191" i="2"/>
  <c r="R2192" i="2"/>
  <c r="R2193" i="2"/>
  <c r="R2194" i="2"/>
  <c r="R2195" i="2"/>
  <c r="R2196" i="2"/>
  <c r="R2197" i="2"/>
  <c r="R2198" i="2"/>
  <c r="R2199" i="2"/>
  <c r="R2200" i="2"/>
  <c r="R2201" i="2"/>
  <c r="R2202" i="2"/>
  <c r="R2203" i="2"/>
  <c r="R2204" i="2"/>
  <c r="R2205" i="2"/>
  <c r="R2206" i="2"/>
  <c r="R2207" i="2"/>
  <c r="R2208" i="2"/>
  <c r="R2209" i="2"/>
  <c r="R2210" i="2"/>
  <c r="R2211" i="2"/>
  <c r="R2212" i="2"/>
  <c r="R2213" i="2"/>
  <c r="R2214" i="2"/>
  <c r="R2215" i="2"/>
  <c r="R2216" i="2"/>
  <c r="R2217" i="2"/>
  <c r="R2218" i="2"/>
  <c r="R2219" i="2"/>
  <c r="R2220" i="2"/>
  <c r="R2221" i="2"/>
  <c r="R2222" i="2"/>
  <c r="R2223" i="2"/>
  <c r="R2224" i="2"/>
  <c r="R2225" i="2"/>
  <c r="R2226" i="2"/>
  <c r="R2227" i="2"/>
  <c r="R2228" i="2"/>
  <c r="R2229" i="2"/>
  <c r="R2230" i="2"/>
  <c r="R2231" i="2"/>
  <c r="R2232" i="2"/>
  <c r="R2233" i="2"/>
  <c r="R2234" i="2"/>
  <c r="R2235" i="2"/>
  <c r="R2236" i="2"/>
  <c r="R2237" i="2"/>
  <c r="R2238" i="2"/>
  <c r="R2239" i="2"/>
  <c r="R2240" i="2"/>
  <c r="R2241" i="2"/>
  <c r="R2242" i="2"/>
  <c r="R2243" i="2"/>
  <c r="R2244" i="2"/>
  <c r="R2245" i="2"/>
  <c r="R2246" i="2"/>
  <c r="R2247" i="2"/>
  <c r="R2248" i="2"/>
  <c r="R2249" i="2"/>
  <c r="R2250" i="2"/>
  <c r="R2251" i="2"/>
  <c r="R2252" i="2"/>
  <c r="R2253" i="2"/>
  <c r="R2254" i="2"/>
  <c r="R2255" i="2"/>
  <c r="R2256" i="2"/>
  <c r="R2257" i="2"/>
  <c r="R2258" i="2"/>
  <c r="R2259" i="2"/>
  <c r="R2260" i="2"/>
  <c r="R2261" i="2"/>
  <c r="R2262" i="2"/>
  <c r="R2263" i="2"/>
  <c r="R2264" i="2"/>
  <c r="R2265" i="2"/>
  <c r="R2266" i="2"/>
  <c r="R2267" i="2"/>
  <c r="R2268" i="2"/>
  <c r="R2269" i="2"/>
  <c r="R2270" i="2"/>
  <c r="R2271" i="2"/>
  <c r="R2272" i="2"/>
  <c r="R2273" i="2"/>
  <c r="R2274" i="2"/>
  <c r="R2275" i="2"/>
  <c r="R2276" i="2"/>
  <c r="R2277" i="2"/>
  <c r="R2278" i="2"/>
  <c r="R2279" i="2"/>
  <c r="R2280" i="2"/>
  <c r="R2281" i="2"/>
  <c r="R2282" i="2"/>
  <c r="R2283" i="2"/>
  <c r="R2284" i="2"/>
  <c r="R2285" i="2"/>
  <c r="R2286" i="2"/>
  <c r="R2287" i="2"/>
  <c r="R2288" i="2"/>
  <c r="R2289" i="2"/>
  <c r="R2290" i="2"/>
  <c r="R2291" i="2"/>
  <c r="R2292" i="2"/>
  <c r="R2293" i="2"/>
  <c r="R2294" i="2"/>
  <c r="R2295" i="2"/>
  <c r="R2296" i="2"/>
  <c r="R2297" i="2"/>
  <c r="R2298" i="2"/>
  <c r="R2299" i="2"/>
  <c r="R2300" i="2"/>
  <c r="R2301" i="2"/>
  <c r="R2302" i="2"/>
  <c r="R2303" i="2"/>
  <c r="R2304" i="2"/>
  <c r="R2305" i="2"/>
  <c r="R2306" i="2"/>
  <c r="R2307" i="2"/>
  <c r="R2308" i="2"/>
  <c r="R2309" i="2"/>
  <c r="R2310" i="2"/>
  <c r="R2311" i="2"/>
  <c r="R2312" i="2"/>
  <c r="R2313" i="2"/>
  <c r="R2314" i="2"/>
  <c r="R2315" i="2"/>
  <c r="R2316" i="2"/>
  <c r="R2317" i="2"/>
  <c r="R2318" i="2"/>
  <c r="R2319" i="2"/>
  <c r="R2320" i="2"/>
  <c r="R2321" i="2"/>
  <c r="R2322" i="2"/>
  <c r="R2323" i="2"/>
  <c r="R2324" i="2"/>
  <c r="R2325" i="2"/>
  <c r="R2326" i="2"/>
  <c r="R2327" i="2"/>
  <c r="R2328" i="2"/>
  <c r="R2329" i="2"/>
  <c r="R2330" i="2"/>
  <c r="R2331" i="2"/>
  <c r="R2332" i="2"/>
  <c r="R2333" i="2"/>
  <c r="R2334" i="2"/>
  <c r="R2335" i="2"/>
  <c r="R2336" i="2"/>
  <c r="R2337" i="2"/>
  <c r="R2338" i="2"/>
  <c r="R2339" i="2"/>
  <c r="R2340" i="2"/>
  <c r="R2341" i="2"/>
  <c r="R2342" i="2"/>
  <c r="R2343" i="2"/>
  <c r="R2344" i="2"/>
  <c r="R2345" i="2"/>
  <c r="R2346" i="2"/>
  <c r="R2347" i="2"/>
  <c r="R2348" i="2"/>
  <c r="R2349" i="2"/>
  <c r="R2350" i="2"/>
  <c r="R2351" i="2"/>
  <c r="R2352" i="2"/>
  <c r="R2353" i="2"/>
  <c r="R2354" i="2"/>
  <c r="R2355" i="2"/>
  <c r="R2356" i="2"/>
  <c r="R2357" i="2"/>
  <c r="R2358" i="2"/>
  <c r="R2359" i="2"/>
  <c r="R2360" i="2"/>
  <c r="R2361" i="2"/>
  <c r="R2362" i="2"/>
  <c r="R2363" i="2"/>
  <c r="R2364" i="2"/>
  <c r="R2365" i="2"/>
  <c r="R2366" i="2"/>
  <c r="R2367" i="2"/>
  <c r="R2368" i="2"/>
  <c r="R2369" i="2"/>
  <c r="R2370" i="2"/>
  <c r="R2371" i="2"/>
  <c r="R2372" i="2"/>
  <c r="R2373" i="2"/>
  <c r="R2374" i="2"/>
  <c r="R2375" i="2"/>
  <c r="R2376" i="2"/>
  <c r="R2377" i="2"/>
  <c r="R2378" i="2"/>
  <c r="R2379" i="2"/>
  <c r="R2380" i="2"/>
  <c r="R2381" i="2"/>
  <c r="R2382" i="2"/>
  <c r="R2383" i="2"/>
  <c r="R2384" i="2"/>
  <c r="R2385" i="2"/>
  <c r="R2386" i="2"/>
  <c r="R2387" i="2"/>
  <c r="R2388" i="2"/>
  <c r="R2389" i="2"/>
  <c r="R2390" i="2"/>
  <c r="R2391" i="2"/>
  <c r="R2392" i="2"/>
  <c r="R2393" i="2"/>
  <c r="R2394" i="2"/>
  <c r="R2395" i="2"/>
  <c r="R2396" i="2"/>
  <c r="R2397" i="2"/>
  <c r="R2398" i="2"/>
  <c r="R2399" i="2"/>
  <c r="R2400" i="2"/>
  <c r="R2401" i="2"/>
  <c r="R2402" i="2"/>
  <c r="R2403" i="2"/>
  <c r="R2404" i="2"/>
  <c r="R2405" i="2"/>
  <c r="R2406" i="2"/>
  <c r="R2407" i="2"/>
  <c r="R2408" i="2"/>
  <c r="R2409" i="2"/>
  <c r="R2410" i="2"/>
  <c r="R2411" i="2"/>
  <c r="R2412" i="2"/>
  <c r="R2413" i="2"/>
  <c r="R2414" i="2"/>
  <c r="R2415" i="2"/>
  <c r="R2416" i="2"/>
  <c r="R2417" i="2"/>
  <c r="R2418" i="2"/>
  <c r="R2419" i="2"/>
  <c r="R18" i="2"/>
  <c r="Q21" i="2"/>
  <c r="Q25" i="2"/>
  <c r="Q30" i="2"/>
  <c r="Q31" i="2"/>
  <c r="Q33" i="2"/>
  <c r="Q34" i="2"/>
  <c r="Q70" i="2"/>
  <c r="Q71" i="2"/>
  <c r="Q73" i="2"/>
  <c r="Q75" i="2"/>
  <c r="Q112" i="2"/>
  <c r="Q118" i="2"/>
  <c r="Q119" i="2"/>
  <c r="Q122" i="2"/>
  <c r="Q123" i="2"/>
  <c r="Q128" i="2"/>
  <c r="Q134" i="2"/>
  <c r="Q137" i="2"/>
  <c r="Q142" i="2"/>
  <c r="Q143" i="2"/>
  <c r="Q145" i="2"/>
  <c r="Q146" i="2"/>
  <c r="Q147" i="2"/>
  <c r="Q151" i="2"/>
  <c r="Q195" i="2"/>
  <c r="Q200" i="2"/>
  <c r="Q201" i="2"/>
  <c r="Q203" i="2"/>
  <c r="Q209" i="2"/>
  <c r="Q215" i="2"/>
  <c r="Q217" i="2"/>
  <c r="Q218" i="2"/>
  <c r="Q220" i="2"/>
  <c r="Q231" i="2"/>
  <c r="Q237" i="2"/>
  <c r="Q238" i="2"/>
  <c r="Q239" i="2"/>
  <c r="Q243" i="2"/>
  <c r="Q245" i="2"/>
  <c r="Q246" i="2"/>
  <c r="Q248" i="2"/>
  <c r="Q249" i="2"/>
  <c r="Q252" i="2"/>
  <c r="Q255" i="2"/>
  <c r="Q260" i="2"/>
  <c r="Q261" i="2"/>
  <c r="Q266" i="2"/>
  <c r="Q267" i="2"/>
  <c r="Q268" i="2"/>
  <c r="Q269" i="2"/>
  <c r="Q271" i="2"/>
  <c r="Q276" i="2"/>
  <c r="Q280" i="2"/>
  <c r="Q286" i="2"/>
  <c r="Q290" i="2"/>
  <c r="Q291" i="2"/>
  <c r="Q294" i="2"/>
  <c r="Q295" i="2"/>
  <c r="Q296" i="2"/>
  <c r="Q297" i="2"/>
  <c r="Q386" i="2"/>
  <c r="Q390" i="2"/>
  <c r="Q391" i="2"/>
  <c r="Q393" i="2"/>
  <c r="Q394" i="2"/>
  <c r="Q409" i="2"/>
  <c r="Q410" i="2"/>
  <c r="Q415" i="2"/>
  <c r="Q420" i="2"/>
  <c r="Q426" i="2"/>
  <c r="Q432" i="2"/>
  <c r="Q433" i="2"/>
  <c r="Q438" i="2"/>
  <c r="Q439" i="2"/>
  <c r="Q440" i="2"/>
  <c r="Q441" i="2"/>
  <c r="Q443" i="2"/>
  <c r="Q449" i="2"/>
  <c r="Q450" i="2"/>
  <c r="Q455" i="2"/>
  <c r="Q461" i="2"/>
  <c r="Q465" i="2"/>
  <c r="Q466" i="2"/>
  <c r="Q470" i="2"/>
  <c r="Q472" i="2"/>
  <c r="Q476" i="2"/>
  <c r="Q481" i="2"/>
  <c r="Q487" i="2"/>
  <c r="Q492" i="2"/>
  <c r="Q494" i="2"/>
  <c r="Q586" i="2"/>
  <c r="Q587" i="2"/>
  <c r="Q588" i="2"/>
  <c r="Q589" i="2"/>
  <c r="Q590" i="2"/>
  <c r="Q591" i="2"/>
  <c r="Q596" i="2"/>
  <c r="Q646" i="2"/>
  <c r="Q649" i="2"/>
  <c r="Q650" i="2"/>
  <c r="Q655" i="2"/>
  <c r="Q659" i="2"/>
  <c r="Q663" i="2"/>
  <c r="Q669" i="2"/>
  <c r="Q671" i="2"/>
  <c r="Q674" i="2"/>
  <c r="Q680" i="2"/>
  <c r="Q685" i="2"/>
  <c r="Q703" i="2"/>
  <c r="Q707" i="2"/>
  <c r="Q710" i="2"/>
  <c r="Q714" i="2"/>
  <c r="Q719" i="2"/>
  <c r="Q721" i="2"/>
  <c r="Q722" i="2"/>
  <c r="Q726" i="2"/>
  <c r="Q727" i="2"/>
  <c r="Q729" i="2"/>
  <c r="Q730" i="2"/>
  <c r="Q735" i="2"/>
  <c r="Q737" i="2"/>
  <c r="Q741" i="2"/>
  <c r="Q788" i="2"/>
  <c r="Q791" i="2"/>
  <c r="Q796" i="2"/>
  <c r="Q797" i="2"/>
  <c r="Q798" i="2"/>
  <c r="Q799" i="2"/>
  <c r="Q800" i="2"/>
  <c r="Q801" i="2"/>
  <c r="Q822" i="2"/>
  <c r="Q824" i="2"/>
  <c r="Q825" i="2"/>
  <c r="Q829" i="2"/>
  <c r="Q832" i="2"/>
  <c r="Q833" i="2"/>
  <c r="Q834" i="2"/>
  <c r="Q835" i="2"/>
  <c r="Q840" i="2"/>
  <c r="Q841" i="2"/>
  <c r="Q843" i="2"/>
  <c r="Q849" i="2"/>
  <c r="Q855" i="2"/>
  <c r="Q859" i="2"/>
  <c r="Q863" i="2"/>
  <c r="Q868" i="2"/>
  <c r="Q874" i="2"/>
  <c r="Q875" i="2"/>
  <c r="Q919" i="2"/>
  <c r="Q922" i="2"/>
  <c r="Q925" i="2"/>
  <c r="Q1015" i="2"/>
  <c r="Q1016" i="2"/>
  <c r="Q1018" i="2"/>
  <c r="Q1022" i="2"/>
  <c r="Q1028" i="2"/>
  <c r="Q1033" i="2"/>
  <c r="Q1035" i="2"/>
  <c r="Q1036" i="2"/>
  <c r="Q1038" i="2"/>
  <c r="Q1065" i="2"/>
  <c r="Q1132" i="2"/>
  <c r="Q1138" i="2"/>
  <c r="Q1140" i="2"/>
  <c r="Q1143" i="2"/>
  <c r="Q1146" i="2"/>
  <c r="Q1149" i="2"/>
  <c r="Q1151" i="2"/>
  <c r="Q1152" i="2"/>
  <c r="Q1154" i="2"/>
  <c r="Q1155" i="2"/>
  <c r="Q1160" i="2"/>
  <c r="Q1166" i="2"/>
  <c r="Q1217" i="2"/>
  <c r="Q1231" i="2"/>
  <c r="Q1232" i="2"/>
  <c r="Q1273" i="2"/>
  <c r="Q1277" i="2"/>
  <c r="Q1312" i="2"/>
  <c r="Q1316" i="2"/>
  <c r="Q1322" i="2"/>
  <c r="Q1325" i="2"/>
  <c r="Q1329" i="2"/>
  <c r="Q1331" i="2"/>
  <c r="Q1335" i="2"/>
  <c r="Q1338" i="2"/>
  <c r="Q1339" i="2"/>
  <c r="Q1379" i="2"/>
  <c r="Q1382" i="2"/>
  <c r="Q1385" i="2"/>
  <c r="Q1386" i="2" s="1"/>
  <c r="Q1391" i="2"/>
  <c r="Q1392" i="2" s="1"/>
  <c r="Q1396" i="2"/>
  <c r="Q1399" i="2"/>
  <c r="Q1404" i="2"/>
  <c r="Q1407" i="2"/>
  <c r="Q1410" i="2"/>
  <c r="Q1411" i="2"/>
  <c r="Q1416" i="2"/>
  <c r="Q1421" i="2"/>
  <c r="Q1457" i="2"/>
  <c r="Q1463" i="2"/>
  <c r="Q1469" i="2"/>
  <c r="Q1475" i="2"/>
  <c r="Q1476" i="2" s="1"/>
  <c r="Q1478" i="2"/>
  <c r="Q1479" i="2"/>
  <c r="Q1487" i="2"/>
  <c r="Q1491" i="2"/>
  <c r="Q1492" i="2" s="1"/>
  <c r="Q1495" i="2"/>
  <c r="Q1496" i="2"/>
  <c r="Q1497" i="2"/>
  <c r="Q1499" i="2"/>
  <c r="Q1502" i="2"/>
  <c r="Q1503" i="2"/>
  <c r="Q1508" i="2"/>
  <c r="Q1513" i="2"/>
  <c r="Q1519" i="2"/>
  <c r="Q1524" i="2"/>
  <c r="Q1564" i="2"/>
  <c r="Q1566" i="2"/>
  <c r="Q1567" i="2"/>
  <c r="Q1571" i="2"/>
  <c r="Q1572" i="2" s="1"/>
  <c r="Q1573" i="2"/>
  <c r="Q1577" i="2"/>
  <c r="Q1580" i="2"/>
  <c r="Q1583" i="2"/>
  <c r="Q1631" i="2"/>
  <c r="Q1637" i="2"/>
  <c r="Q1659" i="2"/>
  <c r="Q1662" i="2"/>
  <c r="Q1663" i="2"/>
  <c r="Q1667" i="2"/>
  <c r="Q1668" i="2"/>
  <c r="Q1688" i="2"/>
  <c r="Q1693" i="2"/>
  <c r="Q1698" i="2"/>
  <c r="Q1700" i="2"/>
  <c r="Q1703" i="2"/>
  <c r="Q1708" i="2"/>
  <c r="Q1711" i="2"/>
  <c r="Q1716" i="2"/>
  <c r="Q1797" i="2"/>
  <c r="Q1802" i="2"/>
  <c r="Q1803" i="2"/>
  <c r="Q1805" i="2"/>
  <c r="Q1810" i="2"/>
  <c r="Q1811" i="2"/>
  <c r="Q1812" i="2"/>
  <c r="Q1813" i="2"/>
  <c r="Q1815" i="2"/>
  <c r="Q1816" i="2"/>
  <c r="Q1818" i="2"/>
  <c r="Q1819" i="2"/>
  <c r="Q1822" i="2"/>
  <c r="Q1823" i="2" s="1"/>
  <c r="Q1826" i="2"/>
  <c r="Q1827" i="2" s="1"/>
  <c r="Q1832" i="2"/>
  <c r="Q1837" i="2"/>
  <c r="Q1838" i="2"/>
  <c r="Q1839" i="2" s="1"/>
  <c r="Q1932" i="2"/>
  <c r="Q1938" i="2"/>
  <c r="Q1939" i="2" s="1"/>
  <c r="Q1944" i="2"/>
  <c r="Q1946" i="2"/>
  <c r="Q1947" i="2" s="1"/>
  <c r="Q1948" i="2"/>
  <c r="Q1950" i="2"/>
  <c r="Q1951" i="2" s="1"/>
  <c r="Q1952" i="2"/>
  <c r="Q1956" i="2"/>
  <c r="Q1960" i="2"/>
  <c r="Q1964" i="2"/>
  <c r="Q1995" i="2"/>
  <c r="Q2033" i="2"/>
  <c r="Q2034" i="2"/>
  <c r="Q2035" i="2" s="1"/>
  <c r="Q2039" i="2"/>
  <c r="Q2042" i="2"/>
  <c r="Q2043" i="2" s="1"/>
  <c r="Q2090" i="2"/>
  <c r="Q2091" i="2" s="1"/>
  <c r="Q2109" i="2"/>
  <c r="Q2110" i="2" s="1"/>
  <c r="Q2156" i="2"/>
  <c r="Q2157" i="2" s="1"/>
  <c r="Q2158" i="2" s="1"/>
  <c r="Q2159" i="2"/>
  <c r="Q2162" i="2"/>
  <c r="Q2163" i="2" s="1"/>
  <c r="Q2181" i="2"/>
  <c r="Q2182" i="2"/>
  <c r="Q2183" i="2" s="1"/>
  <c r="Q2191" i="2"/>
  <c r="Q2195" i="2"/>
  <c r="Q2196" i="2"/>
  <c r="Q2197" i="2" s="1"/>
  <c r="Q2198" i="2" s="1"/>
  <c r="Q2199" i="2" s="1"/>
  <c r="Q2269" i="2"/>
  <c r="Q2270" i="2"/>
  <c r="Q2271" i="2" s="1"/>
  <c r="Q2272" i="2"/>
  <c r="Q2273" i="2"/>
  <c r="Q2274" i="2" s="1"/>
  <c r="Q2275" i="2" s="1"/>
  <c r="Q2278" i="2"/>
  <c r="Q2279" i="2" s="1"/>
  <c r="Q2286" i="2"/>
  <c r="Q2287" i="2" s="1"/>
  <c r="Q2289" i="2"/>
  <c r="Q2290" i="2" s="1"/>
  <c r="Q2291" i="2" s="1"/>
  <c r="Q2293" i="2"/>
  <c r="Q2298" i="2"/>
  <c r="Q2299" i="2" s="1"/>
  <c r="Q2303" i="2"/>
  <c r="Q2306" i="2"/>
  <c r="Q2307" i="2" s="1"/>
  <c r="Q2310" i="2"/>
  <c r="Q2311" i="2" s="1"/>
  <c r="Q2312" i="2"/>
  <c r="Q2313" i="2" s="1"/>
  <c r="Q2314" i="2" s="1"/>
  <c r="Q2315" i="2" s="1"/>
  <c r="Q2316" i="2"/>
  <c r="Q2317" i="2"/>
  <c r="Q2318" i="2"/>
  <c r="Q2319" i="2" s="1"/>
  <c r="Q2320" i="2"/>
  <c r="Q2321" i="2" s="1"/>
  <c r="Q2322" i="2" s="1"/>
  <c r="Q2323" i="2"/>
  <c r="Q2324" i="2"/>
  <c r="Q2325" i="2" s="1"/>
  <c r="Q2326" i="2" s="1"/>
  <c r="Q2327" i="2" s="1"/>
  <c r="Q2361" i="2"/>
  <c r="Q2362" i="2" s="1"/>
  <c r="Q2363" i="2" s="1"/>
  <c r="Q2366" i="2"/>
  <c r="Q2367" i="2" s="1"/>
  <c r="Q2369" i="2"/>
  <c r="Q2370" i="2" s="1"/>
  <c r="Q2371" i="2"/>
  <c r="Q2377" i="2"/>
  <c r="Q2378" i="2"/>
  <c r="Q2379" i="2" s="1"/>
  <c r="Q2382" i="2"/>
  <c r="Q2383" i="2" s="1"/>
  <c r="Q2384" i="2"/>
  <c r="Q2385" i="2" s="1"/>
  <c r="Q2386" i="2"/>
  <c r="Q2387" i="2" s="1"/>
  <c r="Q2388" i="2"/>
  <c r="Q2389" i="2" s="1"/>
  <c r="Q2416" i="2"/>
  <c r="Q2417" i="2" s="1"/>
  <c r="Q2418" i="2" s="1"/>
  <c r="Q2419" i="2" s="1"/>
  <c r="Q20" i="2"/>
  <c r="Q18" i="2"/>
  <c r="Q19" i="2"/>
  <c r="D1741" i="2"/>
  <c r="E1741" i="2" s="1"/>
  <c r="F1741" i="2" s="1"/>
  <c r="E8" i="1" l="1"/>
  <c r="F8" i="1" s="1"/>
  <c r="Q2390" i="2"/>
  <c r="Q2111" i="2"/>
  <c r="Q2276" i="2"/>
  <c r="Q2164" i="2"/>
  <c r="Q2044" i="2"/>
  <c r="Q1953" i="2"/>
  <c r="Q1664" i="2"/>
  <c r="Q1514" i="2"/>
  <c r="Q1412" i="2"/>
  <c r="Q1336" i="2"/>
  <c r="Q1313" i="2"/>
  <c r="Q856" i="2"/>
  <c r="Q836" i="2"/>
  <c r="Q802" i="2"/>
  <c r="Q731" i="2"/>
  <c r="Q387" i="2"/>
  <c r="Q32" i="2"/>
  <c r="Q1824" i="2"/>
  <c r="Q1817" i="2"/>
  <c r="Q1806" i="2"/>
  <c r="Q1694" i="2"/>
  <c r="Q1565" i="2"/>
  <c r="Q1509" i="2"/>
  <c r="Q1500" i="2"/>
  <c r="Q1480" i="2"/>
  <c r="Q1408" i="2"/>
  <c r="Q1233" i="2"/>
  <c r="Q1218" i="2"/>
  <c r="Q1150" i="2"/>
  <c r="Q1141" i="2"/>
  <c r="Q1034" i="2"/>
  <c r="Q876" i="2"/>
  <c r="Q823" i="2"/>
  <c r="Q728" i="2"/>
  <c r="Q708" i="2"/>
  <c r="Q672" i="2"/>
  <c r="Q656" i="2"/>
  <c r="Q647" i="2"/>
  <c r="Q416" i="2"/>
  <c r="Q392" i="2"/>
  <c r="Q2304" i="2"/>
  <c r="Q2294" i="2"/>
  <c r="Q2280" i="2"/>
  <c r="Q2192" i="2"/>
  <c r="Q2092" i="2"/>
  <c r="Q2036" i="2"/>
  <c r="Q1996" i="2"/>
  <c r="Q1957" i="2"/>
  <c r="Q1933" i="2"/>
  <c r="Q1833" i="2"/>
  <c r="Q1820" i="2"/>
  <c r="Q1804" i="2"/>
  <c r="Q1798" i="2"/>
  <c r="Q1712" i="2"/>
  <c r="Q1704" i="2"/>
  <c r="Q1699" i="2"/>
  <c r="Q1689" i="2"/>
  <c r="Q1584" i="2"/>
  <c r="Q1568" i="2"/>
  <c r="Q1498" i="2"/>
  <c r="Q1488" i="2"/>
  <c r="Q1464" i="2"/>
  <c r="Q1405" i="2"/>
  <c r="Q1393" i="2"/>
  <c r="Q1380" i="2"/>
  <c r="Q1330" i="2"/>
  <c r="Q1323" i="2"/>
  <c r="Q1274" i="2"/>
  <c r="Q1161" i="2"/>
  <c r="Q1147" i="2"/>
  <c r="Q1139" i="2"/>
  <c r="Q1037" i="2"/>
  <c r="Q1029" i="2"/>
  <c r="Q1023" i="2"/>
  <c r="Q1019" i="2"/>
  <c r="Q926" i="2"/>
  <c r="Q860" i="2"/>
  <c r="Q826" i="2"/>
  <c r="Q792" i="2"/>
  <c r="Q742" i="2"/>
  <c r="Q736" i="2"/>
  <c r="Q711" i="2"/>
  <c r="Q704" i="2"/>
  <c r="Q686" i="2"/>
  <c r="Q681" i="2"/>
  <c r="Q670" i="2"/>
  <c r="Q664" i="2"/>
  <c r="Q651" i="2"/>
  <c r="Q495" i="2"/>
  <c r="Q488" i="2"/>
  <c r="Q471" i="2"/>
  <c r="Q434" i="2"/>
  <c r="Q427" i="2"/>
  <c r="Q421" i="2"/>
  <c r="Q411" i="2"/>
  <c r="Q395" i="2"/>
  <c r="Q277" i="2"/>
  <c r="Q270" i="2"/>
  <c r="Q256" i="2"/>
  <c r="Q250" i="2"/>
  <c r="Q219" i="2"/>
  <c r="Q148" i="2"/>
  <c r="Q135" i="2"/>
  <c r="Q74" i="2"/>
  <c r="Q26" i="2"/>
  <c r="Q1945" i="2"/>
  <c r="Q1814" i="2"/>
  <c r="Q1638" i="2"/>
  <c r="Q244" i="2"/>
  <c r="Q2372" i="2"/>
  <c r="Q2364" i="2"/>
  <c r="Q2300" i="2"/>
  <c r="Q2292" i="2"/>
  <c r="Q2184" i="2"/>
  <c r="Q2160" i="2"/>
  <c r="Q2040" i="2"/>
  <c r="Q1965" i="2"/>
  <c r="Q1940" i="2"/>
  <c r="Q1828" i="2"/>
  <c r="Q1717" i="2"/>
  <c r="Q1709" i="2"/>
  <c r="Q1701" i="2"/>
  <c r="Q1632" i="2"/>
  <c r="Q1581" i="2"/>
  <c r="Q1574" i="2"/>
  <c r="Q1458" i="2"/>
  <c r="Q1400" i="2"/>
  <c r="Q1383" i="2"/>
  <c r="Q1332" i="2"/>
  <c r="Q1326" i="2"/>
  <c r="Q1317" i="2"/>
  <c r="Q1278" i="2"/>
  <c r="Q1167" i="2"/>
  <c r="Q1156" i="2"/>
  <c r="Q1144" i="2"/>
  <c r="Q1133" i="2"/>
  <c r="Q1066" i="2"/>
  <c r="Q1039" i="2"/>
  <c r="Q1017" i="2"/>
  <c r="Q923" i="2"/>
  <c r="Q869" i="2"/>
  <c r="Q864" i="2"/>
  <c r="Q850" i="2"/>
  <c r="Q842" i="2"/>
  <c r="Q830" i="2"/>
  <c r="Q789" i="2"/>
  <c r="Q738" i="2"/>
  <c r="Q723" i="2"/>
  <c r="Q715" i="2"/>
  <c r="Q675" i="2"/>
  <c r="Q597" i="2"/>
  <c r="Q493" i="2"/>
  <c r="Q482" i="2"/>
  <c r="Q477" i="2"/>
  <c r="Q473" i="2"/>
  <c r="Q467" i="2"/>
  <c r="Q462" i="2"/>
  <c r="Q451" i="2"/>
  <c r="Q442" i="2"/>
  <c r="Q298" i="2"/>
  <c r="Q281" i="2"/>
  <c r="Q262" i="2"/>
  <c r="Q253" i="2"/>
  <c r="Q240" i="2"/>
  <c r="Q232" i="2"/>
  <c r="Q221" i="2"/>
  <c r="Q210" i="2"/>
  <c r="Q202" i="2"/>
  <c r="Q196" i="2"/>
  <c r="Q138" i="2"/>
  <c r="Q113" i="2"/>
  <c r="Q22" i="2"/>
  <c r="Q2368" i="2"/>
  <c r="Q2200" i="2"/>
  <c r="Q1840" i="2"/>
  <c r="Q1578" i="2"/>
  <c r="Q1525" i="2"/>
  <c r="Q1504" i="2"/>
  <c r="Q1477" i="2"/>
  <c r="Q1422" i="2"/>
  <c r="Q1387" i="2"/>
  <c r="Q1153" i="2"/>
  <c r="Q920" i="2"/>
  <c r="Q844" i="2"/>
  <c r="Q720" i="2"/>
  <c r="Q660" i="2"/>
  <c r="Q592" i="2"/>
  <c r="Q456" i="2"/>
  <c r="Q444" i="2"/>
  <c r="Q287" i="2"/>
  <c r="Q204" i="2"/>
  <c r="Q124" i="2"/>
  <c r="Q72" i="2"/>
  <c r="Q2380" i="2"/>
  <c r="Q2328" i="2"/>
  <c r="Q2308" i="2"/>
  <c r="Q2288" i="2"/>
  <c r="Q1961" i="2"/>
  <c r="Q1949" i="2"/>
  <c r="Q1669" i="2"/>
  <c r="Q1660" i="2"/>
  <c r="Q1520" i="2"/>
  <c r="Q1493" i="2"/>
  <c r="Q1470" i="2"/>
  <c r="Q1417" i="2"/>
  <c r="Q1397" i="2"/>
  <c r="Q1340" i="2"/>
  <c r="Q292" i="2"/>
  <c r="Q272" i="2"/>
  <c r="Q247" i="2"/>
  <c r="Q216" i="2"/>
  <c r="Q152" i="2"/>
  <c r="Q144" i="2"/>
  <c r="Q129" i="2"/>
  <c r="Q120" i="2"/>
  <c r="Q76" i="2"/>
  <c r="Q35" i="2"/>
  <c r="E9" i="1" l="1"/>
  <c r="F9" i="1" s="1"/>
  <c r="Q197" i="2"/>
  <c r="Q254" i="2"/>
  <c r="Q474" i="2"/>
  <c r="Q716" i="2"/>
  <c r="Q865" i="2"/>
  <c r="Q1327" i="2"/>
  <c r="Q1575" i="2"/>
  <c r="Q1941" i="2"/>
  <c r="Q2301" i="2"/>
  <c r="Q1030" i="2"/>
  <c r="Q1834" i="2"/>
  <c r="Q2093" i="2"/>
  <c r="Q2295" i="2"/>
  <c r="Q857" i="2"/>
  <c r="Q1954" i="2"/>
  <c r="Q121" i="2"/>
  <c r="Q273" i="2"/>
  <c r="Q1341" i="2"/>
  <c r="Q1418" i="2"/>
  <c r="Q1494" i="2"/>
  <c r="Q1661" i="2"/>
  <c r="Q2329" i="2"/>
  <c r="Q125" i="2"/>
  <c r="Q288" i="2"/>
  <c r="Q457" i="2"/>
  <c r="Q661" i="2"/>
  <c r="Q845" i="2"/>
  <c r="Q1423" i="2"/>
  <c r="Q1505" i="2"/>
  <c r="Q1579" i="2"/>
  <c r="Q2201" i="2"/>
  <c r="Q222" i="2"/>
  <c r="Q241" i="2"/>
  <c r="Q299" i="2"/>
  <c r="Q468" i="2"/>
  <c r="Q790" i="2"/>
  <c r="Q1134" i="2"/>
  <c r="Q1168" i="2"/>
  <c r="Q1702" i="2"/>
  <c r="Q1829" i="2"/>
  <c r="Q2041" i="2"/>
  <c r="Q2373" i="2"/>
  <c r="Q149" i="2"/>
  <c r="Q257" i="2"/>
  <c r="Q412" i="2"/>
  <c r="Q652" i="2"/>
  <c r="Q682" i="2"/>
  <c r="Q712" i="2"/>
  <c r="Q743" i="2"/>
  <c r="Q1024" i="2"/>
  <c r="Q1148" i="2"/>
  <c r="Q1324" i="2"/>
  <c r="Q1381" i="2"/>
  <c r="Q1406" i="2"/>
  <c r="Q1690" i="2"/>
  <c r="Q2281" i="2"/>
  <c r="Q648" i="2"/>
  <c r="Q673" i="2"/>
  <c r="Q877" i="2"/>
  <c r="Q1142" i="2"/>
  <c r="Q1219" i="2"/>
  <c r="Q1409" i="2"/>
  <c r="Q1501" i="2"/>
  <c r="Q1807" i="2"/>
  <c r="Q1825" i="2"/>
  <c r="Q130" i="2"/>
  <c r="Q136" i="2"/>
  <c r="Q422" i="2"/>
  <c r="Q687" i="2"/>
  <c r="Q861" i="2"/>
  <c r="Q1162" i="2"/>
  <c r="Q1799" i="2"/>
  <c r="Q1958" i="2"/>
  <c r="Q803" i="2"/>
  <c r="Q2165" i="2"/>
  <c r="Q77" i="2"/>
  <c r="Q153" i="2"/>
  <c r="Q293" i="2"/>
  <c r="Q1398" i="2"/>
  <c r="Q1471" i="2"/>
  <c r="Q1521" i="2"/>
  <c r="Q1670" i="2"/>
  <c r="Q1962" i="2"/>
  <c r="Q2309" i="2"/>
  <c r="Q2381" i="2"/>
  <c r="Q205" i="2"/>
  <c r="Q445" i="2"/>
  <c r="Q593" i="2"/>
  <c r="Q921" i="2"/>
  <c r="Q1388" i="2"/>
  <c r="Q1526" i="2"/>
  <c r="Q1841" i="2"/>
  <c r="Q114" i="2"/>
  <c r="Q233" i="2"/>
  <c r="Q263" i="2"/>
  <c r="Q452" i="2"/>
  <c r="Q478" i="2"/>
  <c r="Q724" i="2"/>
  <c r="Q870" i="2"/>
  <c r="Q1145" i="2"/>
  <c r="Q1279" i="2"/>
  <c r="Q1333" i="2"/>
  <c r="Q1582" i="2"/>
  <c r="Q1718" i="2"/>
  <c r="Q2185" i="2"/>
  <c r="Q27" i="2"/>
  <c r="Q251" i="2"/>
  <c r="Q278" i="2"/>
  <c r="Q428" i="2"/>
  <c r="Q489" i="2"/>
  <c r="Q665" i="2"/>
  <c r="Q793" i="2"/>
  <c r="Q927" i="2"/>
  <c r="Q1394" i="2"/>
  <c r="Q1465" i="2"/>
  <c r="Q1569" i="2"/>
  <c r="Q1705" i="2"/>
  <c r="Q1997" i="2"/>
  <c r="Q2193" i="2"/>
  <c r="Q2305" i="2"/>
  <c r="Q417" i="2"/>
  <c r="Q657" i="2"/>
  <c r="Q709" i="2"/>
  <c r="Q1234" i="2"/>
  <c r="Q1481" i="2"/>
  <c r="Q1510" i="2"/>
  <c r="Q1695" i="2"/>
  <c r="Q23" i="2"/>
  <c r="Q598" i="2"/>
  <c r="Q831" i="2"/>
  <c r="Q1040" i="2"/>
  <c r="Q1401" i="2"/>
  <c r="Q1710" i="2"/>
  <c r="Q2161" i="2"/>
  <c r="Q1639" i="2"/>
  <c r="Q388" i="2"/>
  <c r="Q1337" i="2"/>
  <c r="Q1515" i="2"/>
  <c r="Q2112" i="2"/>
  <c r="Q36" i="2"/>
  <c r="Q139" i="2"/>
  <c r="Q211" i="2"/>
  <c r="Q282" i="2"/>
  <c r="Q463" i="2"/>
  <c r="Q483" i="2"/>
  <c r="Q676" i="2"/>
  <c r="Q739" i="2"/>
  <c r="Q851" i="2"/>
  <c r="Q924" i="2"/>
  <c r="Q1067" i="2"/>
  <c r="Q1157" i="2"/>
  <c r="Q1318" i="2"/>
  <c r="Q1384" i="2"/>
  <c r="Q1459" i="2"/>
  <c r="Q1633" i="2"/>
  <c r="Q1966" i="2"/>
  <c r="Q2365" i="2"/>
  <c r="Q396" i="2"/>
  <c r="Q435" i="2"/>
  <c r="Q496" i="2"/>
  <c r="Q705" i="2"/>
  <c r="Q827" i="2"/>
  <c r="Q1020" i="2"/>
  <c r="Q1275" i="2"/>
  <c r="Q1489" i="2"/>
  <c r="Q1585" i="2"/>
  <c r="Q1713" i="2"/>
  <c r="Q1821" i="2"/>
  <c r="Q1934" i="2"/>
  <c r="Q2037" i="2"/>
  <c r="Q732" i="2"/>
  <c r="Q837" i="2"/>
  <c r="Q1314" i="2"/>
  <c r="Q1413" i="2"/>
  <c r="Q1665" i="2"/>
  <c r="Q2045" i="2"/>
  <c r="Q2277" i="2"/>
  <c r="Q2391" i="2"/>
  <c r="D1737" i="2"/>
  <c r="D736" i="2"/>
  <c r="E736" i="2" s="1"/>
  <c r="F736" i="2" s="1"/>
  <c r="D905" i="2"/>
  <c r="E905" i="2" s="1"/>
  <c r="F905" i="2" s="1"/>
  <c r="D2042" i="2"/>
  <c r="E2042" i="2" s="1"/>
  <c r="F2042" i="2" s="1"/>
  <c r="D1320" i="2"/>
  <c r="E1320" i="2" s="1"/>
  <c r="F1320" i="2" s="1"/>
  <c r="D1289" i="2"/>
  <c r="E1289" i="2" s="1"/>
  <c r="F1289" i="2" s="1"/>
  <c r="D88" i="2"/>
  <c r="E88" i="2" s="1"/>
  <c r="F88" i="2" s="1"/>
  <c r="D505" i="2"/>
  <c r="E505" i="2" s="1"/>
  <c r="F505" i="2" s="1"/>
  <c r="D504" i="2"/>
  <c r="E504" i="2" s="1"/>
  <c r="F504" i="2" s="1"/>
  <c r="D1810" i="2"/>
  <c r="E1810" i="2" s="1"/>
  <c r="F1810" i="2" s="1"/>
  <c r="D1718" i="2"/>
  <c r="E1718" i="2" s="1"/>
  <c r="F1718" i="2" s="1"/>
  <c r="D1441" i="2"/>
  <c r="E1441" i="2" s="1"/>
  <c r="F1441" i="2" s="1"/>
  <c r="D199" i="2"/>
  <c r="E199" i="2" s="1"/>
  <c r="F199" i="2" s="1"/>
  <c r="D1864" i="2"/>
  <c r="E1864" i="2" s="1"/>
  <c r="F1864" i="2" s="1"/>
  <c r="D1440" i="2"/>
  <c r="E1440" i="2" s="1"/>
  <c r="F1440" i="2" s="1"/>
  <c r="D503" i="2"/>
  <c r="E503" i="2" s="1"/>
  <c r="F503" i="2" s="1"/>
  <c r="D1501" i="2"/>
  <c r="E1501" i="2" s="1"/>
  <c r="F1501" i="2" s="1"/>
  <c r="D1594" i="2"/>
  <c r="E1594" i="2" s="1"/>
  <c r="F1594" i="2" s="1"/>
  <c r="D93" i="2"/>
  <c r="E93" i="2" s="1"/>
  <c r="F93" i="2" s="1"/>
  <c r="D724" i="2"/>
  <c r="E724" i="2" s="1"/>
  <c r="F724" i="2" s="1"/>
  <c r="D997" i="2"/>
  <c r="E997" i="2" s="1"/>
  <c r="F997" i="2" s="1"/>
  <c r="D561" i="2"/>
  <c r="E561" i="2" s="1"/>
  <c r="F561" i="2" s="1"/>
  <c r="D161" i="2"/>
  <c r="E161" i="2" s="1"/>
  <c r="F161" i="2" s="1"/>
  <c r="D1593" i="2"/>
  <c r="E1593" i="2" s="1"/>
  <c r="F1593" i="2" s="1"/>
  <c r="D1882" i="2"/>
  <c r="E1882" i="2" s="1"/>
  <c r="F1882" i="2" s="1"/>
  <c r="D898" i="2"/>
  <c r="E898" i="2" s="1"/>
  <c r="F898" i="2" s="1"/>
  <c r="D327" i="2"/>
  <c r="E327" i="2" s="1"/>
  <c r="F327" i="2" s="1"/>
  <c r="D1288" i="2"/>
  <c r="E1288" i="2" s="1"/>
  <c r="F1288" i="2" s="1"/>
  <c r="D326" i="2"/>
  <c r="E326" i="2" s="1"/>
  <c r="F326" i="2" s="1"/>
  <c r="D49" i="2"/>
  <c r="E49" i="2" s="1"/>
  <c r="F49" i="2" s="1"/>
  <c r="D711" i="2"/>
  <c r="E711" i="2" s="1"/>
  <c r="F711" i="2" s="1"/>
  <c r="D560" i="2"/>
  <c r="E560" i="2" s="1"/>
  <c r="F560" i="2" s="1"/>
  <c r="D931" i="2"/>
  <c r="E931" i="2" s="1"/>
  <c r="F931" i="2" s="1"/>
  <c r="D608" i="2"/>
  <c r="E608" i="2" s="1"/>
  <c r="F608" i="2" s="1"/>
  <c r="D325" i="2"/>
  <c r="E325" i="2" s="1"/>
  <c r="F325" i="2" s="1"/>
  <c r="D2062" i="2"/>
  <c r="E2062" i="2" s="1"/>
  <c r="F2062" i="2" s="1"/>
  <c r="D795" i="2"/>
  <c r="E795" i="2" s="1"/>
  <c r="F795" i="2" s="1"/>
  <c r="D1592" i="2"/>
  <c r="E1592" i="2" s="1"/>
  <c r="F1592" i="2" s="1"/>
  <c r="D1287" i="2"/>
  <c r="E1287" i="2" s="1"/>
  <c r="F1287" i="2" s="1"/>
  <c r="D1333" i="2"/>
  <c r="E1333" i="2" s="1"/>
  <c r="F1333" i="2" s="1"/>
  <c r="D1222" i="2"/>
  <c r="E1222" i="2" s="1"/>
  <c r="F1222" i="2" s="1"/>
  <c r="D1950" i="2"/>
  <c r="E1950" i="2" s="1"/>
  <c r="F1950" i="2" s="1"/>
  <c r="D559" i="2"/>
  <c r="E559" i="2" s="1"/>
  <c r="F559" i="2" s="1"/>
  <c r="D1717" i="2"/>
  <c r="E1717" i="2" s="1"/>
  <c r="F1717" i="2" s="1"/>
  <c r="D2163" i="2"/>
  <c r="E2163" i="2" s="1"/>
  <c r="F2163" i="2" s="1"/>
  <c r="D11" i="2"/>
  <c r="E11" i="2" s="1"/>
  <c r="F11" i="2" s="1"/>
  <c r="D2064" i="2"/>
  <c r="E2064" i="2" s="1"/>
  <c r="F2064" i="2" s="1"/>
  <c r="D502" i="2"/>
  <c r="E502" i="2" s="1"/>
  <c r="F502" i="2" s="1"/>
  <c r="D501" i="2"/>
  <c r="E501" i="2" s="1"/>
  <c r="F501" i="2" s="1"/>
  <c r="D735" i="2"/>
  <c r="E735" i="2" s="1"/>
  <c r="F735" i="2" s="1"/>
  <c r="D930" i="2"/>
  <c r="E930" i="2" s="1"/>
  <c r="F930" i="2" s="1"/>
  <c r="D2114" i="2"/>
  <c r="E2114" i="2" s="1"/>
  <c r="F2114" i="2" s="1"/>
  <c r="D500" i="2"/>
  <c r="E500" i="2" s="1"/>
  <c r="F500" i="2" s="1"/>
  <c r="D379" i="2"/>
  <c r="E379" i="2" s="1"/>
  <c r="F379" i="2" s="1"/>
  <c r="D1928" i="2"/>
  <c r="E1928" i="2" s="1"/>
  <c r="F1928" i="2" s="1"/>
  <c r="D409" i="2"/>
  <c r="E409" i="2" s="1"/>
  <c r="F409" i="2" s="1"/>
  <c r="D1467" i="2"/>
  <c r="E1467" i="2" s="1"/>
  <c r="F1467" i="2" s="1"/>
  <c r="D996" i="2"/>
  <c r="E996" i="2" s="1"/>
  <c r="F996" i="2" s="1"/>
  <c r="D751" i="2"/>
  <c r="E751" i="2" s="1"/>
  <c r="F751" i="2" s="1"/>
  <c r="D1591" i="2"/>
  <c r="E1591" i="2" s="1"/>
  <c r="F1591" i="2" s="1"/>
  <c r="D995" i="2"/>
  <c r="E995" i="2" s="1"/>
  <c r="F995" i="2" s="1"/>
  <c r="D237" i="2"/>
  <c r="E237" i="2" s="1"/>
  <c r="F237" i="2" s="1"/>
  <c r="D1590" i="2"/>
  <c r="E1590" i="2" s="1"/>
  <c r="F1590" i="2" s="1"/>
  <c r="D216" i="2"/>
  <c r="E216" i="2" s="1"/>
  <c r="F216" i="2" s="1"/>
  <c r="D1386" i="2"/>
  <c r="E1386" i="2" s="1"/>
  <c r="F1386" i="2" s="1"/>
  <c r="D324" i="2"/>
  <c r="E324" i="2" s="1"/>
  <c r="F324" i="2" s="1"/>
  <c r="D1299" i="2"/>
  <c r="E1299" i="2" s="1"/>
  <c r="F1299" i="2" s="1"/>
  <c r="D888" i="2"/>
  <c r="E888" i="2" s="1"/>
  <c r="F888" i="2" s="1"/>
  <c r="D1716" i="2"/>
  <c r="E1716" i="2" s="1"/>
  <c r="F1716" i="2" s="1"/>
  <c r="D167" i="2"/>
  <c r="E167" i="2" s="1"/>
  <c r="F167" i="2" s="1"/>
  <c r="D794" i="2"/>
  <c r="E794" i="2" s="1"/>
  <c r="F794" i="2" s="1"/>
  <c r="D1294" i="2"/>
  <c r="E1294" i="2" s="1"/>
  <c r="F1294" i="2" s="1"/>
  <c r="D323" i="2"/>
  <c r="E323" i="2" s="1"/>
  <c r="F323" i="2" s="1"/>
  <c r="D1221" i="2"/>
  <c r="E1221" i="2" s="1"/>
  <c r="F1221" i="2" s="1"/>
  <c r="D1439" i="2"/>
  <c r="E1439" i="2" s="1"/>
  <c r="F1439" i="2" s="1"/>
  <c r="D1166" i="2"/>
  <c r="E1166" i="2" s="1"/>
  <c r="F1166" i="2" s="1"/>
  <c r="D1254" i="2"/>
  <c r="E1254" i="2" s="1"/>
  <c r="F1254" i="2" s="1"/>
  <c r="D2035" i="2"/>
  <c r="E2035" i="2" s="1"/>
  <c r="F2035" i="2" s="1"/>
  <c r="D48" i="2"/>
  <c r="E48" i="2" s="1"/>
  <c r="F48" i="2" s="1"/>
  <c r="D558" i="2"/>
  <c r="E558" i="2" s="1"/>
  <c r="F558" i="2" s="1"/>
  <c r="D1624" i="2"/>
  <c r="E1624" i="2" s="1"/>
  <c r="F1624" i="2" s="1"/>
  <c r="D1072" i="2"/>
  <c r="E1072" i="2" s="1"/>
  <c r="F1072" i="2" s="1"/>
  <c r="D1329" i="2"/>
  <c r="E1329" i="2" s="1"/>
  <c r="F1329" i="2" s="1"/>
  <c r="D2041" i="2"/>
  <c r="E2041" i="2" s="1"/>
  <c r="F2041" i="2" s="1"/>
  <c r="D1446" i="2"/>
  <c r="E1446" i="2" s="1"/>
  <c r="F1446" i="2" s="1"/>
  <c r="D682" i="2"/>
  <c r="E682" i="2" s="1"/>
  <c r="F682" i="2" s="1"/>
  <c r="D887" i="2"/>
  <c r="E887" i="2" s="1"/>
  <c r="F887" i="2" s="1"/>
  <c r="D1286" i="2"/>
  <c r="E1286" i="2" s="1"/>
  <c r="F1286" i="2" s="1"/>
  <c r="D322" i="2"/>
  <c r="E322" i="2" s="1"/>
  <c r="F322" i="2" s="1"/>
  <c r="D1598" i="2"/>
  <c r="E1598" i="2" s="1"/>
  <c r="F1598" i="2" s="1"/>
  <c r="D87" i="2"/>
  <c r="E87" i="2" s="1"/>
  <c r="F87" i="2" s="1"/>
  <c r="D195" i="2"/>
  <c r="E195" i="2" s="1"/>
  <c r="F195" i="2" s="1"/>
  <c r="D1085" i="2"/>
  <c r="E1085" i="2" s="1"/>
  <c r="F1085" i="2" s="1"/>
  <c r="D1589" i="2"/>
  <c r="E1589" i="2" s="1"/>
  <c r="F1589" i="2" s="1"/>
  <c r="D1176" i="2"/>
  <c r="E1176" i="2" s="1"/>
  <c r="F1176" i="2" s="1"/>
  <c r="D1473" i="2"/>
  <c r="E1473" i="2" s="1"/>
  <c r="F1473" i="2" s="1"/>
  <c r="D1381" i="2"/>
  <c r="E1381" i="2" s="1"/>
  <c r="F1381" i="2" s="1"/>
  <c r="D1881" i="2"/>
  <c r="E1881" i="2" s="1"/>
  <c r="F1881" i="2" s="1"/>
  <c r="D886" i="2"/>
  <c r="E886" i="2" s="1"/>
  <c r="F886" i="2" s="1"/>
  <c r="D1588" i="2"/>
  <c r="E1588" i="2" s="1"/>
  <c r="F1588" i="2" s="1"/>
  <c r="D1863" i="2"/>
  <c r="E1863" i="2" s="1"/>
  <c r="F1863" i="2" s="1"/>
  <c r="D86" i="2"/>
  <c r="E86" i="2" s="1"/>
  <c r="F86" i="2" s="1"/>
  <c r="D1723" i="2"/>
  <c r="E1723" i="2" s="1"/>
  <c r="F1723" i="2" s="1"/>
  <c r="D2034" i="2"/>
  <c r="E2034" i="2" s="1"/>
  <c r="F2034" i="2" s="1"/>
  <c r="D1314" i="2"/>
  <c r="E1314" i="2" s="1"/>
  <c r="F1314" i="2" s="1"/>
  <c r="D2033" i="2"/>
  <c r="E2033" i="2" s="1"/>
  <c r="F2033" i="2" s="1"/>
  <c r="D1715" i="2"/>
  <c r="E1715" i="2" s="1"/>
  <c r="F1715" i="2" s="1"/>
  <c r="D1298" i="2"/>
  <c r="E1298" i="2" s="1"/>
  <c r="F1298" i="2" s="1"/>
  <c r="D731" i="2"/>
  <c r="E731" i="2" s="1"/>
  <c r="F731" i="2" s="1"/>
  <c r="D2032" i="2"/>
  <c r="E2032" i="2" s="1"/>
  <c r="F2032" i="2" s="1"/>
  <c r="D211" i="2"/>
  <c r="E211" i="2" s="1"/>
  <c r="F211" i="2" s="1"/>
  <c r="D1163" i="2"/>
  <c r="E1163" i="2" s="1"/>
  <c r="F1163" i="2" s="1"/>
  <c r="D330" i="2"/>
  <c r="E330" i="2" s="1"/>
  <c r="F330" i="2" s="1"/>
  <c r="D1714" i="2"/>
  <c r="E1714" i="2" s="1"/>
  <c r="F1714" i="2" s="1"/>
  <c r="D681" i="2"/>
  <c r="E681" i="2" s="1"/>
  <c r="F681" i="2" s="1"/>
  <c r="D587" i="2"/>
  <c r="E587" i="2" s="1"/>
  <c r="F587" i="2" s="1"/>
  <c r="D1126" i="2"/>
  <c r="E1126" i="2" s="1"/>
  <c r="F1126" i="2" s="1"/>
  <c r="D1927" i="2"/>
  <c r="E1927" i="2" s="1"/>
  <c r="F1927" i="2" s="1"/>
  <c r="D1220" i="2"/>
  <c r="E1220" i="2" s="1"/>
  <c r="F1220" i="2" s="1"/>
  <c r="D499" i="2"/>
  <c r="E499" i="2" s="1"/>
  <c r="F499" i="2" s="1"/>
  <c r="D2126" i="2"/>
  <c r="E2126" i="2" s="1"/>
  <c r="F2126" i="2" s="1"/>
  <c r="D793" i="2"/>
  <c r="E793" i="2" s="1"/>
  <c r="F793" i="2" s="1"/>
  <c r="D160" i="2"/>
  <c r="E160" i="2" s="1"/>
  <c r="F160" i="2" s="1"/>
  <c r="D1773" i="2"/>
  <c r="E1773" i="2" s="1"/>
  <c r="F1773" i="2" s="1"/>
  <c r="D101" i="2"/>
  <c r="E101" i="2" s="1"/>
  <c r="F101" i="2" s="1"/>
  <c r="D621" i="2"/>
  <c r="E621" i="2" s="1"/>
  <c r="F621" i="2" s="1"/>
  <c r="D716" i="2"/>
  <c r="E716" i="2" s="1"/>
  <c r="F716" i="2" s="1"/>
  <c r="D2118" i="2"/>
  <c r="E2118" i="2" s="1"/>
  <c r="F2118" i="2" s="1"/>
  <c r="D1394" i="2"/>
  <c r="E1394" i="2" s="1"/>
  <c r="F1394" i="2" s="1"/>
  <c r="D792" i="2"/>
  <c r="E792" i="2" s="1"/>
  <c r="F792" i="2" s="1"/>
  <c r="D2031" i="2"/>
  <c r="E2031" i="2" s="1"/>
  <c r="F2031" i="2" s="1"/>
  <c r="D1125" i="2"/>
  <c r="E1125" i="2" s="1"/>
  <c r="F1125" i="2" s="1"/>
  <c r="D1713" i="2"/>
  <c r="E1713" i="2" s="1"/>
  <c r="F1713" i="2" s="1"/>
  <c r="D1862" i="2"/>
  <c r="E1862" i="2" s="1"/>
  <c r="F1862" i="2" s="1"/>
  <c r="D1466" i="2"/>
  <c r="E1466" i="2" s="1"/>
  <c r="F1466" i="2" s="1"/>
  <c r="D108" i="2"/>
  <c r="E108" i="2" s="1"/>
  <c r="F108" i="2" s="1"/>
  <c r="D159" i="2"/>
  <c r="E159" i="2" s="1"/>
  <c r="F159" i="2" s="1"/>
  <c r="D1285" i="2"/>
  <c r="E1285" i="2" s="1"/>
  <c r="F1285" i="2" s="1"/>
  <c r="D1493" i="2"/>
  <c r="E1493" i="2" s="1"/>
  <c r="F1493" i="2" s="1"/>
  <c r="D1809" i="2"/>
  <c r="E1809" i="2" s="1"/>
  <c r="F1809" i="2" s="1"/>
  <c r="D2030" i="2"/>
  <c r="E2030" i="2" s="1"/>
  <c r="F2030" i="2" s="1"/>
  <c r="D1124" i="2"/>
  <c r="E1124" i="2" s="1"/>
  <c r="F1124" i="2" s="1"/>
  <c r="D632" i="2"/>
  <c r="E632" i="2" s="1"/>
  <c r="F632" i="2" s="1"/>
  <c r="D1071" i="2"/>
  <c r="E1071" i="2" s="1"/>
  <c r="F1071" i="2" s="1"/>
  <c r="D1949" i="2"/>
  <c r="E1949" i="2" s="1"/>
  <c r="F1949" i="2" s="1"/>
  <c r="D498" i="2"/>
  <c r="E498" i="2" s="1"/>
  <c r="F498" i="2" s="1"/>
  <c r="D1712" i="2"/>
  <c r="E1712" i="2" s="1"/>
  <c r="F1712" i="2" s="1"/>
  <c r="D791" i="2"/>
  <c r="E791" i="2" s="1"/>
  <c r="F791" i="2" s="1"/>
  <c r="D2029" i="2"/>
  <c r="E2029" i="2" s="1"/>
  <c r="F2029" i="2" s="1"/>
  <c r="D1959" i="2"/>
  <c r="E1959" i="2" s="1"/>
  <c r="F1959" i="2" s="1"/>
  <c r="D1861" i="2"/>
  <c r="E1861" i="2" s="1"/>
  <c r="F1861" i="2" s="1"/>
  <c r="D1162" i="2"/>
  <c r="E1162" i="2" s="1"/>
  <c r="F1162" i="2" s="1"/>
  <c r="D47" i="2"/>
  <c r="E47" i="2" s="1"/>
  <c r="F47" i="2" s="1"/>
  <c r="D557" i="2"/>
  <c r="E557" i="2" s="1"/>
  <c r="F557" i="2" s="1"/>
  <c r="D885" i="2"/>
  <c r="E885" i="2" s="1"/>
  <c r="F885" i="2" s="1"/>
  <c r="D1711" i="2"/>
  <c r="E1711" i="2" s="1"/>
  <c r="F1711" i="2" s="1"/>
  <c r="D85" i="2"/>
  <c r="E85" i="2" s="1"/>
  <c r="F85" i="2" s="1"/>
  <c r="D1958" i="2"/>
  <c r="E1958" i="2" s="1"/>
  <c r="F1958" i="2" s="1"/>
  <c r="D790" i="2"/>
  <c r="E790" i="2" s="1"/>
  <c r="F790" i="2" s="1"/>
  <c r="D1284" i="2"/>
  <c r="E1284" i="2" s="1"/>
  <c r="F1284" i="2" s="1"/>
  <c r="D321" i="2"/>
  <c r="E321" i="2" s="1"/>
  <c r="F321" i="2" s="1"/>
  <c r="D723" i="2"/>
  <c r="E723" i="2" s="1"/>
  <c r="F723" i="2" s="1"/>
  <c r="D789" i="2"/>
  <c r="E789" i="2" s="1"/>
  <c r="F789" i="2" s="1"/>
  <c r="D1808" i="2"/>
  <c r="E1808" i="2" s="1"/>
  <c r="F1808" i="2" s="1"/>
  <c r="D1171" i="2"/>
  <c r="E1171" i="2" s="1"/>
  <c r="F1171" i="2" s="1"/>
  <c r="D112" i="2"/>
  <c r="E112" i="2" s="1"/>
  <c r="F112" i="2" s="1"/>
  <c r="D4" i="2"/>
  <c r="E4" i="2" s="1"/>
  <c r="F4" i="2" s="1"/>
  <c r="D158" i="2"/>
  <c r="E158" i="2" s="1"/>
  <c r="F158" i="2" s="1"/>
  <c r="D2028" i="2"/>
  <c r="E2028" i="2" s="1"/>
  <c r="F2028" i="2" s="1"/>
  <c r="D1123" i="2"/>
  <c r="E1123" i="2" s="1"/>
  <c r="F1123" i="2" s="1"/>
  <c r="D1926" i="2"/>
  <c r="E1926" i="2" s="1"/>
  <c r="F1926" i="2" s="1"/>
  <c r="D1438" i="2"/>
  <c r="E1438" i="2" s="1"/>
  <c r="F1438" i="2" s="1"/>
  <c r="D556" i="2"/>
  <c r="E556" i="2" s="1"/>
  <c r="F556" i="2" s="1"/>
  <c r="D1815" i="2"/>
  <c r="E1815" i="2" s="1"/>
  <c r="F1815" i="2" s="1"/>
  <c r="D1710" i="2"/>
  <c r="E1710" i="2" s="1"/>
  <c r="F1710" i="2" s="1"/>
  <c r="D1219" i="2"/>
  <c r="E1219" i="2" s="1"/>
  <c r="F1219" i="2" s="1"/>
  <c r="D497" i="2"/>
  <c r="E497" i="2" s="1"/>
  <c r="F497" i="2" s="1"/>
  <c r="D2054" i="2"/>
  <c r="E2054" i="2" s="1"/>
  <c r="F2054" i="2" s="1"/>
  <c r="D1604" i="2"/>
  <c r="E1604" i="2" s="1"/>
  <c r="F1604" i="2" s="1"/>
  <c r="D710" i="2"/>
  <c r="E710" i="2" s="1"/>
  <c r="F710" i="2" s="1"/>
  <c r="D1218" i="2"/>
  <c r="E1218" i="2" s="1"/>
  <c r="F1218" i="2" s="1"/>
  <c r="D1860" i="2"/>
  <c r="E1860" i="2" s="1"/>
  <c r="F1860" i="2" s="1"/>
  <c r="D1313" i="2"/>
  <c r="E1313" i="2" s="1"/>
  <c r="F1313" i="2" s="1"/>
  <c r="D1122" i="2"/>
  <c r="E1122" i="2" s="1"/>
  <c r="F1122" i="2" s="1"/>
  <c r="D579" i="2"/>
  <c r="E579" i="2" s="1"/>
  <c r="F579" i="2" s="1"/>
  <c r="D1328" i="2"/>
  <c r="E1328" i="2" s="1"/>
  <c r="F1328" i="2" s="1"/>
  <c r="D1283" i="2"/>
  <c r="E1283" i="2" s="1"/>
  <c r="F1283" i="2" s="1"/>
  <c r="D1492" i="2"/>
  <c r="E1492" i="2" s="1"/>
  <c r="F1492" i="2" s="1"/>
  <c r="D555" i="2"/>
  <c r="E555" i="2" s="1"/>
  <c r="F555" i="2" s="1"/>
  <c r="D207" i="2"/>
  <c r="E207" i="2" s="1"/>
  <c r="F207" i="2" s="1"/>
  <c r="D1709" i="2"/>
  <c r="E1709" i="2" s="1"/>
  <c r="F1709" i="2" s="1"/>
  <c r="D902" i="2"/>
  <c r="E902" i="2" s="1"/>
  <c r="F902" i="2" s="1"/>
  <c r="D356" i="2"/>
  <c r="E356" i="2" s="1"/>
  <c r="F356" i="2" s="1"/>
  <c r="D210" i="2"/>
  <c r="E210" i="2" s="1"/>
  <c r="F210" i="2" s="1"/>
  <c r="D1437" i="2"/>
  <c r="E1437" i="2" s="1"/>
  <c r="F1437" i="2" s="1"/>
  <c r="D1925" i="2"/>
  <c r="E1925" i="2" s="1"/>
  <c r="F1925" i="2" s="1"/>
  <c r="D613" i="2"/>
  <c r="E613" i="2" s="1"/>
  <c r="F613" i="2" s="1"/>
  <c r="D1235" i="2"/>
  <c r="E1235" i="2" s="1"/>
  <c r="F1235" i="2" s="1"/>
  <c r="D1327" i="2"/>
  <c r="E1327" i="2" s="1"/>
  <c r="F1327" i="2" s="1"/>
  <c r="D1587" i="2"/>
  <c r="E1587" i="2" s="1"/>
  <c r="F1587" i="2" s="1"/>
  <c r="D994" i="2"/>
  <c r="E994" i="2" s="1"/>
  <c r="F994" i="2" s="1"/>
  <c r="D1586" i="2"/>
  <c r="E1586" i="2" s="1"/>
  <c r="F1586" i="2" s="1"/>
  <c r="D680" i="2"/>
  <c r="E680" i="2" s="1"/>
  <c r="F680" i="2" s="1"/>
  <c r="D7" i="2"/>
  <c r="E7" i="2" s="1"/>
  <c r="F7" i="2" s="1"/>
  <c r="D1708" i="2"/>
  <c r="E1708" i="2" s="1"/>
  <c r="F1708" i="2" s="1"/>
  <c r="D1620" i="2"/>
  <c r="E1620" i="2" s="1"/>
  <c r="F1620" i="2" s="1"/>
  <c r="D13" i="2"/>
  <c r="E13" i="2" s="1"/>
  <c r="F13" i="2" s="1"/>
  <c r="D234" i="2"/>
  <c r="E234" i="2" s="1"/>
  <c r="F234" i="2" s="1"/>
  <c r="D1332" i="2"/>
  <c r="E1332" i="2" s="1"/>
  <c r="F1332" i="2" s="1"/>
  <c r="D1491" i="2"/>
  <c r="E1491" i="2" s="1"/>
  <c r="F1491" i="2" s="1"/>
  <c r="D1772" i="2"/>
  <c r="E1772" i="2" s="1"/>
  <c r="F1772" i="2" s="1"/>
  <c r="D884" i="2"/>
  <c r="E884" i="2" s="1"/>
  <c r="F884" i="2" s="1"/>
  <c r="D993" i="2"/>
  <c r="E993" i="2" s="1"/>
  <c r="F993" i="2" s="1"/>
  <c r="D194" i="2"/>
  <c r="E194" i="2" s="1"/>
  <c r="F194" i="2" s="1"/>
  <c r="D1859" i="2"/>
  <c r="E1859" i="2" s="1"/>
  <c r="F1859" i="2" s="1"/>
  <c r="D992" i="2"/>
  <c r="E992" i="2" s="1"/>
  <c r="F992" i="2" s="1"/>
  <c r="D2113" i="2"/>
  <c r="E2113" i="2" s="1"/>
  <c r="F2113" i="2" s="1"/>
  <c r="D1585" i="2"/>
  <c r="E1585" i="2" s="1"/>
  <c r="F1585" i="2" s="1"/>
  <c r="D320" i="2"/>
  <c r="E320" i="2" s="1"/>
  <c r="F320" i="2" s="1"/>
  <c r="D730" i="2"/>
  <c r="E730" i="2" s="1"/>
  <c r="F730" i="2" s="1"/>
  <c r="D679" i="2"/>
  <c r="E679" i="2" s="1"/>
  <c r="F679" i="2" s="1"/>
  <c r="D1603" i="2"/>
  <c r="E1603" i="2" s="1"/>
  <c r="F1603" i="2" s="1"/>
  <c r="D991" i="2"/>
  <c r="E991" i="2" s="1"/>
  <c r="F991" i="2" s="1"/>
  <c r="D496" i="2"/>
  <c r="E496" i="2" s="1"/>
  <c r="F496" i="2" s="1"/>
  <c r="D1707" i="2"/>
  <c r="E1707" i="2" s="1"/>
  <c r="F1707" i="2" s="1"/>
  <c r="D883" i="2"/>
  <c r="E883" i="2" s="1"/>
  <c r="F883" i="2" s="1"/>
  <c r="D554" i="2"/>
  <c r="E554" i="2" s="1"/>
  <c r="F554" i="2" s="1"/>
  <c r="D378" i="2"/>
  <c r="E378" i="2" s="1"/>
  <c r="F378" i="2" s="1"/>
  <c r="D1771" i="2"/>
  <c r="E1771" i="2" s="1"/>
  <c r="F1771" i="2" s="1"/>
  <c r="D688" i="2"/>
  <c r="E688" i="2" s="1"/>
  <c r="F688" i="2" s="1"/>
  <c r="D607" i="2"/>
  <c r="E607" i="2" s="1"/>
  <c r="F607" i="2" s="1"/>
  <c r="D1465" i="2"/>
  <c r="E1465" i="2" s="1"/>
  <c r="F1465" i="2" s="1"/>
  <c r="D157" i="2"/>
  <c r="E157" i="2" s="1"/>
  <c r="F157" i="2" s="1"/>
  <c r="D1380" i="2"/>
  <c r="E1380" i="2" s="1"/>
  <c r="F1380" i="2" s="1"/>
  <c r="D746" i="2"/>
  <c r="E746" i="2" s="1"/>
  <c r="F746" i="2" s="1"/>
  <c r="D2133" i="2"/>
  <c r="E2133" i="2" s="1"/>
  <c r="F2133" i="2" s="1"/>
  <c r="D1217" i="2"/>
  <c r="E1217" i="2" s="1"/>
  <c r="F1217" i="2" s="1"/>
  <c r="D2077" i="2"/>
  <c r="E2077" i="2" s="1"/>
  <c r="F2077" i="2" s="1"/>
  <c r="D1706" i="2"/>
  <c r="E1706" i="2" s="1"/>
  <c r="F1706" i="2" s="1"/>
  <c r="D1007" i="2"/>
  <c r="E1007" i="2" s="1"/>
  <c r="F1007" i="2" s="1"/>
  <c r="D495" i="2"/>
  <c r="E495" i="2" s="1"/>
  <c r="F495" i="2" s="1"/>
  <c r="D1070" i="2"/>
  <c r="E1070" i="2" s="1"/>
  <c r="F1070" i="2" s="1"/>
  <c r="D1216" i="2"/>
  <c r="E1216" i="2" s="1"/>
  <c r="F1216" i="2" s="1"/>
  <c r="D2161" i="2"/>
  <c r="E2161" i="2" s="1"/>
  <c r="F2161" i="2" s="1"/>
  <c r="D217" i="2"/>
  <c r="E217" i="2" s="1"/>
  <c r="F217" i="2" s="1"/>
  <c r="D1619" i="2"/>
  <c r="E1619" i="2" s="1"/>
  <c r="F1619" i="2" s="1"/>
  <c r="D1705" i="2"/>
  <c r="E1705" i="2" s="1"/>
  <c r="F1705" i="2" s="1"/>
  <c r="D578" i="2"/>
  <c r="E578" i="2" s="1"/>
  <c r="F578" i="2" s="1"/>
  <c r="D2027" i="2"/>
  <c r="E2027" i="2" s="1"/>
  <c r="F2027" i="2" s="1"/>
  <c r="D1084" i="2"/>
  <c r="E1084" i="2" s="1"/>
  <c r="F1084" i="2" s="1"/>
  <c r="D553" i="2"/>
  <c r="E553" i="2" s="1"/>
  <c r="F553" i="2" s="1"/>
  <c r="D709" i="2"/>
  <c r="E709" i="2" s="1"/>
  <c r="F709" i="2" s="1"/>
  <c r="D1704" i="2"/>
  <c r="E1704" i="2" s="1"/>
  <c r="F1704" i="2" s="1"/>
  <c r="D2067" i="2"/>
  <c r="E2067" i="2" s="1"/>
  <c r="F2067" i="2" s="1"/>
  <c r="D990" i="2"/>
  <c r="E990" i="2" s="1"/>
  <c r="F990" i="2" s="1"/>
  <c r="D552" i="2"/>
  <c r="E552" i="2" s="1"/>
  <c r="F552" i="2" s="1"/>
  <c r="D1161" i="2"/>
  <c r="E1161" i="2" s="1"/>
  <c r="F1161" i="2" s="1"/>
  <c r="D371" i="2"/>
  <c r="E371" i="2" s="1"/>
  <c r="F371" i="2" s="1"/>
  <c r="D319" i="2"/>
  <c r="E319" i="2" s="1"/>
  <c r="F319" i="2" s="1"/>
  <c r="D46" i="2"/>
  <c r="E46" i="2" s="1"/>
  <c r="F46" i="2" s="1"/>
  <c r="D929" i="2"/>
  <c r="E929" i="2" s="1"/>
  <c r="F929" i="2" s="1"/>
  <c r="D882" i="2"/>
  <c r="E882" i="2" s="1"/>
  <c r="F882" i="2" s="1"/>
  <c r="D1508" i="2"/>
  <c r="E1508" i="2" s="1"/>
  <c r="F1508" i="2" s="1"/>
  <c r="D719" i="2"/>
  <c r="E719" i="2" s="1"/>
  <c r="F719" i="2" s="1"/>
  <c r="D106" i="2"/>
  <c r="E106" i="2" s="1"/>
  <c r="F106" i="2" s="1"/>
  <c r="D1385" i="2"/>
  <c r="E1385" i="2" s="1"/>
  <c r="F1385" i="2" s="1"/>
  <c r="D687" i="2"/>
  <c r="E687" i="2" s="1"/>
  <c r="F687" i="2" s="1"/>
  <c r="D1957" i="2"/>
  <c r="E1957" i="2" s="1"/>
  <c r="F1957" i="2" s="1"/>
  <c r="D223" i="2"/>
  <c r="E223" i="2" s="1"/>
  <c r="F223" i="2" s="1"/>
  <c r="D1584" i="2"/>
  <c r="E1584" i="2" s="1"/>
  <c r="F1584" i="2" s="1"/>
  <c r="D318" i="2"/>
  <c r="E318" i="2" s="1"/>
  <c r="F318" i="2" s="1"/>
  <c r="D708" i="2"/>
  <c r="E708" i="2" s="1"/>
  <c r="F708" i="2" s="1"/>
  <c r="D84" i="2"/>
  <c r="E84" i="2" s="1"/>
  <c r="F84" i="2" s="1"/>
  <c r="D1924" i="2"/>
  <c r="E1924" i="2" s="1"/>
  <c r="F1924" i="2" s="1"/>
  <c r="D1160" i="2"/>
  <c r="E1160" i="2" s="1"/>
  <c r="F1160" i="2" s="1"/>
  <c r="D1241" i="2"/>
  <c r="E1241" i="2" s="1"/>
  <c r="F1241" i="2" s="1"/>
  <c r="D1173" i="2"/>
  <c r="E1173" i="2" s="1"/>
  <c r="F1173" i="2" s="1"/>
  <c r="D1002" i="2"/>
  <c r="E1002" i="2" s="1"/>
  <c r="F1002" i="2" s="1"/>
  <c r="D2160" i="2"/>
  <c r="E2160" i="2" s="1"/>
  <c r="F2160" i="2" s="1"/>
  <c r="D989" i="2"/>
  <c r="E989" i="2" s="1"/>
  <c r="F989" i="2" s="1"/>
  <c r="D361" i="2"/>
  <c r="E361" i="2" s="1"/>
  <c r="F361" i="2" s="1"/>
  <c r="D1807" i="2"/>
  <c r="E1807" i="2" s="1"/>
  <c r="F1807" i="2" s="1"/>
  <c r="D1069" i="2"/>
  <c r="E1069" i="2" s="1"/>
  <c r="F1069" i="2" s="1"/>
  <c r="D1703" i="2"/>
  <c r="E1703" i="2" s="1"/>
  <c r="F1703" i="2" s="1"/>
  <c r="D1464" i="2"/>
  <c r="E1464" i="2" s="1"/>
  <c r="F1464" i="2" s="1"/>
  <c r="D881" i="2"/>
  <c r="E881" i="2" s="1"/>
  <c r="F881" i="2" s="1"/>
  <c r="D1806" i="2"/>
  <c r="E1806" i="2" s="1"/>
  <c r="F1806" i="2" s="1"/>
  <c r="D1215" i="2"/>
  <c r="E1215" i="2" s="1"/>
  <c r="F1215" i="2" s="1"/>
  <c r="D317" i="2"/>
  <c r="E317" i="2" s="1"/>
  <c r="F317" i="2" s="1"/>
  <c r="D2134" i="2"/>
  <c r="E2134" i="2" s="1"/>
  <c r="F2134" i="2" s="1"/>
  <c r="D1858" i="2"/>
  <c r="E1858" i="2" s="1"/>
  <c r="F1858" i="2" s="1"/>
  <c r="D1962" i="2"/>
  <c r="E1962" i="2" s="1"/>
  <c r="F1962" i="2" s="1"/>
  <c r="D1702" i="2"/>
  <c r="E1702" i="2" s="1"/>
  <c r="F1702" i="2" s="1"/>
  <c r="D1068" i="2"/>
  <c r="E1068" i="2" s="1"/>
  <c r="F1068" i="2" s="1"/>
  <c r="D413" i="2"/>
  <c r="E413" i="2" s="1"/>
  <c r="F413" i="2" s="1"/>
  <c r="D633" i="2"/>
  <c r="E633" i="2" s="1"/>
  <c r="F633" i="2" s="1"/>
  <c r="D389" i="2"/>
  <c r="E389" i="2" s="1"/>
  <c r="F389" i="2" s="1"/>
  <c r="D2130" i="2"/>
  <c r="E2130" i="2" s="1"/>
  <c r="F2130" i="2" s="1"/>
  <c r="D2049" i="2"/>
  <c r="E2049" i="2" s="1"/>
  <c r="F2049" i="2" s="1"/>
  <c r="D494" i="2"/>
  <c r="E494" i="2" s="1"/>
  <c r="F494" i="2" s="1"/>
  <c r="D316" i="2"/>
  <c r="E316" i="2" s="1"/>
  <c r="F316" i="2" s="1"/>
  <c r="D1009" i="2"/>
  <c r="E1009" i="2" s="1"/>
  <c r="F1009" i="2" s="1"/>
  <c r="D51" i="2"/>
  <c r="E51" i="2" s="1"/>
  <c r="F51" i="2" s="1"/>
  <c r="D1701" i="2"/>
  <c r="E1701" i="2" s="1"/>
  <c r="F1701" i="2" s="1"/>
  <c r="D2159" i="2"/>
  <c r="E2159" i="2" s="1"/>
  <c r="F2159" i="2" s="1"/>
  <c r="D988" i="2"/>
  <c r="E988" i="2" s="1"/>
  <c r="F988" i="2" s="1"/>
  <c r="D1282" i="2"/>
  <c r="E1282" i="2" s="1"/>
  <c r="F1282" i="2" s="1"/>
  <c r="D928" i="2"/>
  <c r="E928" i="2" s="1"/>
  <c r="F928" i="2" s="1"/>
  <c r="D1700" i="2"/>
  <c r="E1700" i="2" s="1"/>
  <c r="F1700" i="2" s="1"/>
  <c r="D1699" i="2"/>
  <c r="E1699" i="2" s="1"/>
  <c r="F1699" i="2" s="1"/>
  <c r="D1214" i="2"/>
  <c r="E1214" i="2" s="1"/>
  <c r="F1214" i="2" s="1"/>
  <c r="D45" i="2"/>
  <c r="E45" i="2" s="1"/>
  <c r="F45" i="2" s="1"/>
  <c r="D2076" i="2"/>
  <c r="E2076" i="2" s="1"/>
  <c r="F2076" i="2" s="1"/>
  <c r="D678" i="2"/>
  <c r="E678" i="2" s="1"/>
  <c r="F678" i="2" s="1"/>
  <c r="D493" i="2"/>
  <c r="E493" i="2" s="1"/>
  <c r="F493" i="2" s="1"/>
  <c r="D1583" i="2"/>
  <c r="E1583" i="2" s="1"/>
  <c r="F1583" i="2" s="1"/>
  <c r="D222" i="2"/>
  <c r="E222" i="2" s="1"/>
  <c r="F222" i="2" s="1"/>
  <c r="D677" i="2"/>
  <c r="E677" i="2" s="1"/>
  <c r="F677" i="2" s="1"/>
  <c r="D2112" i="2"/>
  <c r="E2112" i="2" s="1"/>
  <c r="F2112" i="2" s="1"/>
  <c r="D606" i="2"/>
  <c r="E606" i="2" s="1"/>
  <c r="F606" i="2" s="1"/>
  <c r="D2026" i="2"/>
  <c r="E2026" i="2" s="1"/>
  <c r="F2026" i="2" s="1"/>
  <c r="D360" i="2"/>
  <c r="E360" i="2" s="1"/>
  <c r="F360" i="2" s="1"/>
  <c r="D370" i="2"/>
  <c r="E370" i="2" s="1"/>
  <c r="F370" i="2" s="1"/>
  <c r="D492" i="2"/>
  <c r="E492" i="2" s="1"/>
  <c r="F492" i="2" s="1"/>
  <c r="D315" i="2"/>
  <c r="E315" i="2" s="1"/>
  <c r="F315" i="2" s="1"/>
  <c r="D1770" i="2"/>
  <c r="E1770" i="2" s="1"/>
  <c r="F1770" i="2" s="1"/>
  <c r="D2111" i="2"/>
  <c r="E2111" i="2" s="1"/>
  <c r="F2111" i="2" s="1"/>
  <c r="D1582" i="2"/>
  <c r="E1582" i="2" s="1"/>
  <c r="F1582" i="2" s="1"/>
  <c r="D788" i="2"/>
  <c r="E788" i="2" s="1"/>
  <c r="F788" i="2" s="1"/>
  <c r="D1805" i="2"/>
  <c r="E1805" i="2" s="1"/>
  <c r="F1805" i="2" s="1"/>
  <c r="D1213" i="2"/>
  <c r="E1213" i="2" s="1"/>
  <c r="F1213" i="2" s="1"/>
  <c r="D787" i="2"/>
  <c r="E787" i="2" s="1"/>
  <c r="F787" i="2" s="1"/>
  <c r="D1379" i="2"/>
  <c r="E1379" i="2" s="1"/>
  <c r="F1379" i="2" s="1"/>
  <c r="D190" i="2"/>
  <c r="E190" i="2" s="1"/>
  <c r="F190" i="2" s="1"/>
  <c r="D1814" i="2"/>
  <c r="E1814" i="2" s="1"/>
  <c r="F1814" i="2" s="1"/>
  <c r="D491" i="2"/>
  <c r="E491" i="2" s="1"/>
  <c r="F491" i="2" s="1"/>
  <c r="D1769" i="2"/>
  <c r="E1769" i="2" s="1"/>
  <c r="F1769" i="2" s="1"/>
  <c r="D551" i="2"/>
  <c r="E551" i="2" s="1"/>
  <c r="F551" i="2" s="1"/>
  <c r="D490" i="2"/>
  <c r="E490" i="2" s="1"/>
  <c r="F490" i="2" s="1"/>
  <c r="D1159" i="2"/>
  <c r="E1159" i="2" s="1"/>
  <c r="F1159" i="2" s="1"/>
  <c r="D2158" i="2"/>
  <c r="E2158" i="2" s="1"/>
  <c r="F2158" i="2" s="1"/>
  <c r="D1067" i="2"/>
  <c r="E1067" i="2" s="1"/>
  <c r="F1067" i="2" s="1"/>
  <c r="D1304" i="2"/>
  <c r="E1304" i="2" s="1"/>
  <c r="F1304" i="2" s="1"/>
  <c r="D742" i="2"/>
  <c r="E742" i="2" s="1"/>
  <c r="F742" i="2" s="1"/>
  <c r="D1597" i="2"/>
  <c r="E1597" i="2" s="1"/>
  <c r="F1597" i="2" s="1"/>
  <c r="D100" i="2"/>
  <c r="E100" i="2" s="1"/>
  <c r="F100" i="2" s="1"/>
  <c r="D1378" i="2"/>
  <c r="E1378" i="2" s="1"/>
  <c r="F1378" i="2" s="1"/>
  <c r="D676" i="2"/>
  <c r="E676" i="2" s="1"/>
  <c r="F676" i="2" s="1"/>
  <c r="D165" i="2"/>
  <c r="E165" i="2" s="1"/>
  <c r="F165" i="2" s="1"/>
  <c r="D50" i="2"/>
  <c r="E50" i="2" s="1"/>
  <c r="F50" i="2" s="1"/>
  <c r="D1857" i="2"/>
  <c r="E1857" i="2" s="1"/>
  <c r="F1857" i="2" s="1"/>
  <c r="D1948" i="2"/>
  <c r="E1948" i="2" s="1"/>
  <c r="F1948" i="2" s="1"/>
  <c r="D1463" i="2"/>
  <c r="E1463" i="2" s="1"/>
  <c r="F1463" i="2" s="1"/>
  <c r="D489" i="2"/>
  <c r="E489" i="2" s="1"/>
  <c r="F489" i="2" s="1"/>
  <c r="D1384" i="2"/>
  <c r="E1384" i="2" s="1"/>
  <c r="F1384" i="2" s="1"/>
  <c r="D1923" i="2"/>
  <c r="E1923" i="2" s="1"/>
  <c r="F1923" i="2" s="1"/>
  <c r="D880" i="2"/>
  <c r="E880" i="2" s="1"/>
  <c r="F880" i="2" s="1"/>
  <c r="D987" i="2"/>
  <c r="E987" i="2" s="1"/>
  <c r="F987" i="2" s="1"/>
  <c r="D189" i="2"/>
  <c r="E189" i="2" s="1"/>
  <c r="F189" i="2" s="1"/>
  <c r="D83" i="2"/>
  <c r="E83" i="2" s="1"/>
  <c r="F83" i="2" s="1"/>
  <c r="D986" i="2"/>
  <c r="E986" i="2" s="1"/>
  <c r="F986" i="2" s="1"/>
  <c r="D1768" i="2"/>
  <c r="E1768" i="2" s="1"/>
  <c r="F1768" i="2" s="1"/>
  <c r="D879" i="2"/>
  <c r="E879" i="2" s="1"/>
  <c r="F879" i="2" s="1"/>
  <c r="D985" i="2"/>
  <c r="E985" i="2" s="1"/>
  <c r="F985" i="2" s="1"/>
  <c r="D82" i="2"/>
  <c r="E82" i="2" s="1"/>
  <c r="F82" i="2" s="1"/>
  <c r="D1121" i="2"/>
  <c r="E1121" i="2" s="1"/>
  <c r="F1121" i="2" s="1"/>
  <c r="D156" i="2"/>
  <c r="E156" i="2" s="1"/>
  <c r="F156" i="2" s="1"/>
  <c r="D1856" i="2"/>
  <c r="E1856" i="2" s="1"/>
  <c r="F1856" i="2" s="1"/>
  <c r="D631" i="2"/>
  <c r="E631" i="2" s="1"/>
  <c r="F631" i="2" s="1"/>
  <c r="D2025" i="2"/>
  <c r="E2025" i="2" s="1"/>
  <c r="F2025" i="2" s="1"/>
  <c r="D1817" i="2"/>
  <c r="E1817" i="2" s="1"/>
  <c r="F1817" i="2" s="1"/>
  <c r="D1581" i="2"/>
  <c r="E1581" i="2" s="1"/>
  <c r="F1581" i="2" s="1"/>
  <c r="D1922" i="2"/>
  <c r="E1922" i="2" s="1"/>
  <c r="F1922" i="2" s="1"/>
  <c r="D488" i="2"/>
  <c r="E488" i="2" s="1"/>
  <c r="F488" i="2" s="1"/>
  <c r="D878" i="2"/>
  <c r="E878" i="2" s="1"/>
  <c r="F878" i="2" s="1"/>
  <c r="D1736" i="2"/>
  <c r="E1736" i="2" s="1"/>
  <c r="F1736" i="2" s="1"/>
  <c r="D1698" i="2"/>
  <c r="E1698" i="2" s="1"/>
  <c r="F1698" i="2" s="1"/>
  <c r="D44" i="2"/>
  <c r="E44" i="2" s="1"/>
  <c r="F44" i="2" s="1"/>
  <c r="D2120" i="2"/>
  <c r="E2120" i="2" s="1"/>
  <c r="F2120" i="2" s="1"/>
  <c r="D81" i="2"/>
  <c r="E81" i="2" s="1"/>
  <c r="F81" i="2" s="1"/>
  <c r="D1245" i="2"/>
  <c r="E1245" i="2" s="1"/>
  <c r="F1245" i="2" s="1"/>
  <c r="D1022" i="2"/>
  <c r="E1022" i="2" s="1"/>
  <c r="F1022" i="2" s="1"/>
  <c r="D877" i="2"/>
  <c r="E877" i="2" s="1"/>
  <c r="F877" i="2" s="1"/>
  <c r="D1120" i="2"/>
  <c r="E1120" i="2" s="1"/>
  <c r="F1120" i="2" s="1"/>
  <c r="D347" i="2"/>
  <c r="E347" i="2" s="1"/>
  <c r="F347" i="2" s="1"/>
  <c r="D2024" i="2"/>
  <c r="E2024" i="2" s="1"/>
  <c r="F2024" i="2" s="1"/>
  <c r="D2058" i="2"/>
  <c r="E2058" i="2" s="1"/>
  <c r="F2058" i="2" s="1"/>
  <c r="D582" i="2"/>
  <c r="E582" i="2" s="1"/>
  <c r="F582" i="2" s="1"/>
  <c r="D1237" i="2"/>
  <c r="E1237" i="2" s="1"/>
  <c r="F1237" i="2" s="1"/>
  <c r="D487" i="2"/>
  <c r="E487" i="2" s="1"/>
  <c r="F487" i="2" s="1"/>
  <c r="D111" i="2"/>
  <c r="E111" i="2" s="1"/>
  <c r="F111" i="2" s="1"/>
  <c r="D1003" i="2"/>
  <c r="E1003" i="2" s="1"/>
  <c r="F1003" i="2" s="1"/>
  <c r="D1212" i="2"/>
  <c r="E1212" i="2" s="1"/>
  <c r="F1212" i="2" s="1"/>
  <c r="D2023" i="2"/>
  <c r="E2023" i="2" s="1"/>
  <c r="F2023" i="2" s="1"/>
  <c r="D369" i="2"/>
  <c r="E369" i="2" s="1"/>
  <c r="F369" i="2" s="1"/>
  <c r="D43" i="2"/>
  <c r="E43" i="2" s="1"/>
  <c r="F43" i="2" s="1"/>
  <c r="D42" i="2"/>
  <c r="E42" i="2" s="1"/>
  <c r="F42" i="2" s="1"/>
  <c r="D1377" i="2"/>
  <c r="E1377" i="2" s="1"/>
  <c r="F1377" i="2" s="1"/>
  <c r="D41" i="2"/>
  <c r="E41" i="2" s="1"/>
  <c r="F41" i="2" s="1"/>
  <c r="D984" i="2"/>
  <c r="E984" i="2" s="1"/>
  <c r="F984" i="2" s="1"/>
  <c r="D231" i="2"/>
  <c r="E231" i="2" s="1"/>
  <c r="F231" i="2" s="1"/>
  <c r="D675" i="2"/>
  <c r="E675" i="2" s="1"/>
  <c r="F675" i="2" s="1"/>
  <c r="D550" i="2"/>
  <c r="E550" i="2" s="1"/>
  <c r="F550" i="2" s="1"/>
  <c r="D486" i="2"/>
  <c r="E486" i="2" s="1"/>
  <c r="F486" i="2" s="1"/>
  <c r="D983" i="2"/>
  <c r="E983" i="2" s="1"/>
  <c r="F983" i="2" s="1"/>
  <c r="D750" i="2"/>
  <c r="E750" i="2" s="1"/>
  <c r="F750" i="2" s="1"/>
  <c r="D876" i="2"/>
  <c r="E876" i="2" s="1"/>
  <c r="F876" i="2" s="1"/>
  <c r="D2075" i="2"/>
  <c r="E2075" i="2" s="1"/>
  <c r="F2075" i="2" s="1"/>
  <c r="D1436" i="2"/>
  <c r="E1436" i="2" s="1"/>
  <c r="F1436" i="2" s="1"/>
  <c r="D40" i="2"/>
  <c r="E40" i="2" s="1"/>
  <c r="F40" i="2" s="1"/>
  <c r="D314" i="2"/>
  <c r="E314" i="2" s="1"/>
  <c r="F314" i="2" s="1"/>
  <c r="D1580" i="2"/>
  <c r="E1580" i="2" s="1"/>
  <c r="F1580" i="2" s="1"/>
  <c r="D982" i="2"/>
  <c r="E982" i="2" s="1"/>
  <c r="F982" i="2" s="1"/>
  <c r="D2061" i="2"/>
  <c r="E2061" i="2" s="1"/>
  <c r="F2061" i="2" s="1"/>
  <c r="D2132" i="2"/>
  <c r="E2132" i="2" s="1"/>
  <c r="F2132" i="2" s="1"/>
  <c r="D1855" i="2"/>
  <c r="E1855" i="2" s="1"/>
  <c r="F1855" i="2" s="1"/>
  <c r="D39" i="2"/>
  <c r="E39" i="2" s="1"/>
  <c r="F39" i="2" s="1"/>
  <c r="D92" i="2"/>
  <c r="E92" i="2" s="1"/>
  <c r="F92" i="2" s="1"/>
  <c r="D2022" i="2"/>
  <c r="E2022" i="2" s="1"/>
  <c r="F2022" i="2" s="1"/>
  <c r="D1435" i="2"/>
  <c r="E1435" i="2" s="1"/>
  <c r="F1435" i="2" s="1"/>
  <c r="D1119" i="2"/>
  <c r="E1119" i="2" s="1"/>
  <c r="F1119" i="2" s="1"/>
  <c r="D875" i="2"/>
  <c r="E875" i="2" s="1"/>
  <c r="F875" i="2" s="1"/>
  <c r="D1281" i="2"/>
  <c r="E1281" i="2" s="1"/>
  <c r="F1281" i="2" s="1"/>
  <c r="D355" i="2"/>
  <c r="E355" i="2" s="1"/>
  <c r="F355" i="2" s="1"/>
  <c r="D346" i="2"/>
  <c r="E346" i="2" s="1"/>
  <c r="F346" i="2" s="1"/>
  <c r="D1490" i="2"/>
  <c r="E1490" i="2" s="1"/>
  <c r="F1490" i="2" s="1"/>
  <c r="D981" i="2"/>
  <c r="E981" i="2" s="1"/>
  <c r="F981" i="2" s="1"/>
  <c r="D1618" i="2"/>
  <c r="E1618" i="2" s="1"/>
  <c r="F1618" i="2" s="1"/>
  <c r="D1854" i="2"/>
  <c r="E1854" i="2" s="1"/>
  <c r="F1854" i="2" s="1"/>
  <c r="D1853" i="2"/>
  <c r="E1853" i="2" s="1"/>
  <c r="F1853" i="2" s="1"/>
  <c r="D1017" i="2"/>
  <c r="E1017" i="2" s="1"/>
  <c r="F1017" i="2" s="1"/>
  <c r="D786" i="2"/>
  <c r="E786" i="2" s="1"/>
  <c r="F786" i="2" s="1"/>
  <c r="D927" i="2"/>
  <c r="E927" i="2" s="1"/>
  <c r="F927" i="2" s="1"/>
  <c r="D1010" i="2"/>
  <c r="E1010" i="2" s="1"/>
  <c r="F1010" i="2" s="1"/>
  <c r="D2021" i="2"/>
  <c r="E2021" i="2" s="1"/>
  <c r="F2021" i="2" s="1"/>
  <c r="D1211" i="2"/>
  <c r="E1211" i="2" s="1"/>
  <c r="F1211" i="2" s="1"/>
  <c r="D313" i="2"/>
  <c r="E313" i="2" s="1"/>
  <c r="F313" i="2" s="1"/>
  <c r="D2020" i="2"/>
  <c r="E2020" i="2" s="1"/>
  <c r="F2020" i="2" s="1"/>
  <c r="D312" i="2"/>
  <c r="E312" i="2" s="1"/>
  <c r="F312" i="2" s="1"/>
  <c r="D1280" i="2"/>
  <c r="E1280" i="2" s="1"/>
  <c r="F1280" i="2" s="1"/>
  <c r="D549" i="2"/>
  <c r="E549" i="2" s="1"/>
  <c r="F549" i="2" s="1"/>
  <c r="D1852" i="2"/>
  <c r="E1852" i="2" s="1"/>
  <c r="F1852" i="2" s="1"/>
  <c r="D1462" i="2"/>
  <c r="E1462" i="2" s="1"/>
  <c r="F1462" i="2" s="1"/>
  <c r="D1001" i="2"/>
  <c r="E1001" i="2" s="1"/>
  <c r="F1001" i="2" s="1"/>
  <c r="D2110" i="2"/>
  <c r="E2110" i="2" s="1"/>
  <c r="F2110" i="2" s="1"/>
  <c r="D1732" i="2"/>
  <c r="E1732" i="2" s="1"/>
  <c r="F1732" i="2" s="1"/>
  <c r="D1279" i="2"/>
  <c r="E1279" i="2" s="1"/>
  <c r="F1279" i="2" s="1"/>
  <c r="D1158" i="2"/>
  <c r="E1158" i="2" s="1"/>
  <c r="F1158" i="2" s="1"/>
  <c r="D1461" i="2"/>
  <c r="E1461" i="2" s="1"/>
  <c r="F1461" i="2" s="1"/>
  <c r="D2117" i="2"/>
  <c r="E2117" i="2" s="1"/>
  <c r="F2117" i="2" s="1"/>
  <c r="D485" i="2"/>
  <c r="E485" i="2" s="1"/>
  <c r="F485" i="2" s="1"/>
  <c r="D980" i="2"/>
  <c r="E980" i="2" s="1"/>
  <c r="F980" i="2" s="1"/>
  <c r="D484" i="2"/>
  <c r="E484" i="2" s="1"/>
  <c r="F484" i="2" s="1"/>
  <c r="D2109" i="2"/>
  <c r="E2109" i="2" s="1"/>
  <c r="F2109" i="2" s="1"/>
  <c r="D80" i="2"/>
  <c r="E80" i="2" s="1"/>
  <c r="F80" i="2" s="1"/>
  <c r="D1579" i="2"/>
  <c r="E1579" i="2" s="1"/>
  <c r="F1579" i="2" s="1"/>
  <c r="D311" i="2"/>
  <c r="E311" i="2" s="1"/>
  <c r="F311" i="2" s="1"/>
  <c r="D483" i="2"/>
  <c r="E483" i="2" s="1"/>
  <c r="F483" i="2" s="1"/>
  <c r="D1697" i="2"/>
  <c r="E1697" i="2" s="1"/>
  <c r="F1697" i="2" s="1"/>
  <c r="D1851" i="2"/>
  <c r="E1851" i="2" s="1"/>
  <c r="F1851" i="2" s="1"/>
  <c r="D1615" i="2"/>
  <c r="E1615" i="2" s="1"/>
  <c r="F1615" i="2" s="1"/>
  <c r="D1376" i="2"/>
  <c r="E1376" i="2" s="1"/>
  <c r="F1376" i="2" s="1"/>
  <c r="D482" i="2"/>
  <c r="E482" i="2" s="1"/>
  <c r="F482" i="2" s="1"/>
  <c r="D1804" i="2"/>
  <c r="E1804" i="2" s="1"/>
  <c r="F1804" i="2" s="1"/>
  <c r="D797" i="2"/>
  <c r="E797" i="2" s="1"/>
  <c r="F797" i="2" s="1"/>
  <c r="D548" i="2"/>
  <c r="E548" i="2" s="1"/>
  <c r="F548" i="2" s="1"/>
  <c r="D1578" i="2"/>
  <c r="E1578" i="2" s="1"/>
  <c r="F1578" i="2" s="1"/>
  <c r="D1497" i="2"/>
  <c r="E1497" i="2" s="1"/>
  <c r="F1497" i="2" s="1"/>
  <c r="D155" i="2"/>
  <c r="E155" i="2" s="1"/>
  <c r="F155" i="2" s="1"/>
  <c r="D785" i="2"/>
  <c r="E785" i="2" s="1"/>
  <c r="F785" i="2" s="1"/>
  <c r="D1021" i="2"/>
  <c r="E1021" i="2" s="1"/>
  <c r="F1021" i="2" s="1"/>
  <c r="D1577" i="2"/>
  <c r="E1577" i="2" s="1"/>
  <c r="F1577" i="2" s="1"/>
  <c r="D1500" i="2"/>
  <c r="E1500" i="2" s="1"/>
  <c r="F1500" i="2" s="1"/>
  <c r="D547" i="2"/>
  <c r="E547" i="2" s="1"/>
  <c r="F547" i="2" s="1"/>
  <c r="D979" i="2"/>
  <c r="E979" i="2" s="1"/>
  <c r="F979" i="2" s="1"/>
  <c r="D154" i="2"/>
  <c r="E154" i="2" s="1"/>
  <c r="F154" i="2" s="1"/>
  <c r="D1005" i="2"/>
  <c r="E1005" i="2" s="1"/>
  <c r="F1005" i="2" s="1"/>
  <c r="D978" i="2"/>
  <c r="E978" i="2" s="1"/>
  <c r="F978" i="2" s="1"/>
  <c r="D1576" i="2"/>
  <c r="E1576" i="2" s="1"/>
  <c r="F1576" i="2" s="1"/>
  <c r="D674" i="2"/>
  <c r="E674" i="2" s="1"/>
  <c r="F674" i="2" s="1"/>
  <c r="D1489" i="2"/>
  <c r="E1489" i="2" s="1"/>
  <c r="F1489" i="2" s="1"/>
  <c r="D2108" i="2"/>
  <c r="E2108" i="2" s="1"/>
  <c r="F2108" i="2" s="1"/>
  <c r="D784" i="2"/>
  <c r="E784" i="2" s="1"/>
  <c r="F784" i="2" s="1"/>
  <c r="D574" i="2"/>
  <c r="E574" i="2" s="1"/>
  <c r="F574" i="2" s="1"/>
  <c r="D707" i="2"/>
  <c r="E707" i="2" s="1"/>
  <c r="F707" i="2" s="1"/>
  <c r="D1696" i="2"/>
  <c r="E1696" i="2" s="1"/>
  <c r="F1696" i="2" s="1"/>
  <c r="D1278" i="2"/>
  <c r="E1278" i="2" s="1"/>
  <c r="F1278" i="2" s="1"/>
  <c r="D926" i="2"/>
  <c r="E926" i="2" s="1"/>
  <c r="F926" i="2" s="1"/>
  <c r="D611" i="2"/>
  <c r="E611" i="2" s="1"/>
  <c r="F611" i="2" s="1"/>
  <c r="D874" i="2"/>
  <c r="E874" i="2" s="1"/>
  <c r="F874" i="2" s="1"/>
  <c r="D1008" i="2"/>
  <c r="E1008" i="2" s="1"/>
  <c r="F1008" i="2" s="1"/>
  <c r="D2019" i="2"/>
  <c r="E2019" i="2" s="1"/>
  <c r="F2019" i="2" s="1"/>
  <c r="D1118" i="2"/>
  <c r="E1118" i="2" s="1"/>
  <c r="F1118" i="2" s="1"/>
  <c r="D404" i="2"/>
  <c r="E404" i="2" s="1"/>
  <c r="F404" i="2" s="1"/>
  <c r="D1921" i="2"/>
  <c r="E1921" i="2" s="1"/>
  <c r="F1921" i="2" s="1"/>
  <c r="D873" i="2"/>
  <c r="E873" i="2" s="1"/>
  <c r="F873" i="2" s="1"/>
  <c r="D1961" i="2"/>
  <c r="E1961" i="2" s="1"/>
  <c r="F1961" i="2" s="1"/>
  <c r="D586" i="2"/>
  <c r="E586" i="2" s="1"/>
  <c r="F586" i="2" s="1"/>
  <c r="D1767" i="2"/>
  <c r="E1767" i="2" s="1"/>
  <c r="F1767" i="2" s="1"/>
  <c r="D1803" i="2"/>
  <c r="E1803" i="2" s="1"/>
  <c r="F1803" i="2" s="1"/>
  <c r="D872" i="2"/>
  <c r="E872" i="2" s="1"/>
  <c r="F872" i="2" s="1"/>
  <c r="D1472" i="2"/>
  <c r="E1472" i="2" s="1"/>
  <c r="F1472" i="2" s="1"/>
  <c r="D673" i="2"/>
  <c r="E673" i="2" s="1"/>
  <c r="F673" i="2" s="1"/>
  <c r="D871" i="2"/>
  <c r="E871" i="2" s="1"/>
  <c r="F871" i="2" s="1"/>
  <c r="D481" i="2"/>
  <c r="E481" i="2" s="1"/>
  <c r="F481" i="2" s="1"/>
  <c r="D1210" i="2"/>
  <c r="E1210" i="2" s="1"/>
  <c r="F1210" i="2" s="1"/>
  <c r="D354" i="2"/>
  <c r="E354" i="2" s="1"/>
  <c r="F354" i="2" s="1"/>
  <c r="D1695" i="2"/>
  <c r="E1695" i="2" s="1"/>
  <c r="F1695" i="2" s="1"/>
  <c r="D2129" i="2"/>
  <c r="E2129" i="2" s="1"/>
  <c r="F2129" i="2" s="1"/>
  <c r="D1066" i="2"/>
  <c r="E1066" i="2" s="1"/>
  <c r="F1066" i="2" s="1"/>
  <c r="D1920" i="2"/>
  <c r="E1920" i="2" s="1"/>
  <c r="F1920" i="2" s="1"/>
  <c r="D1157" i="2"/>
  <c r="E1157" i="2" s="1"/>
  <c r="F1157" i="2" s="1"/>
  <c r="D1393" i="2"/>
  <c r="E1393" i="2" s="1"/>
  <c r="F1393" i="2" s="1"/>
  <c r="D1375" i="2"/>
  <c r="E1375" i="2" s="1"/>
  <c r="F1375" i="2" s="1"/>
  <c r="D310" i="2"/>
  <c r="E310" i="2" s="1"/>
  <c r="F310" i="2" s="1"/>
  <c r="D2063" i="2"/>
  <c r="E2063" i="2" s="1"/>
  <c r="F2063" i="2" s="1"/>
  <c r="D706" i="2"/>
  <c r="E706" i="2" s="1"/>
  <c r="F706" i="2" s="1"/>
  <c r="D1065" i="2"/>
  <c r="E1065" i="2" s="1"/>
  <c r="F1065" i="2" s="1"/>
  <c r="D309" i="2"/>
  <c r="E309" i="2" s="1"/>
  <c r="F309" i="2" s="1"/>
  <c r="D308" i="2"/>
  <c r="E308" i="2" s="1"/>
  <c r="F308" i="2" s="1"/>
  <c r="D546" i="2"/>
  <c r="E546" i="2" s="1"/>
  <c r="F546" i="2" s="1"/>
  <c r="D236" i="2"/>
  <c r="E236" i="2" s="1"/>
  <c r="F236" i="2" s="1"/>
  <c r="D10" i="2"/>
  <c r="E10" i="2" s="1"/>
  <c r="F10" i="2" s="1"/>
  <c r="D1575" i="2"/>
  <c r="E1575" i="2" s="1"/>
  <c r="F1575" i="2" s="1"/>
  <c r="D1850" i="2"/>
  <c r="E1850" i="2" s="1"/>
  <c r="F1850" i="2" s="1"/>
  <c r="D38" i="2"/>
  <c r="E38" i="2" s="1"/>
  <c r="F38" i="2" s="1"/>
  <c r="D1434" i="2"/>
  <c r="E1434" i="2" s="1"/>
  <c r="F1434" i="2" s="1"/>
  <c r="D1209" i="2"/>
  <c r="E1209" i="2" s="1"/>
  <c r="F1209" i="2" s="1"/>
  <c r="D749" i="2"/>
  <c r="E749" i="2" s="1"/>
  <c r="F749" i="2" s="1"/>
  <c r="D307" i="2"/>
  <c r="E307" i="2" s="1"/>
  <c r="F307" i="2" s="1"/>
  <c r="D1766" i="2"/>
  <c r="E1766" i="2" s="1"/>
  <c r="F1766" i="2" s="1"/>
  <c r="D1433" i="2"/>
  <c r="E1433" i="2" s="1"/>
  <c r="F1433" i="2" s="1"/>
  <c r="D1319" i="2"/>
  <c r="E1319" i="2" s="1"/>
  <c r="F1319" i="2" s="1"/>
  <c r="D480" i="2"/>
  <c r="E480" i="2" s="1"/>
  <c r="F480" i="2" s="1"/>
  <c r="D1694" i="2"/>
  <c r="E1694" i="2" s="1"/>
  <c r="F1694" i="2" s="1"/>
  <c r="D1693" i="2"/>
  <c r="E1693" i="2" s="1"/>
  <c r="F1693" i="2" s="1"/>
  <c r="D1374" i="2"/>
  <c r="E1374" i="2" s="1"/>
  <c r="F1374" i="2" s="1"/>
  <c r="D1802" i="2"/>
  <c r="E1802" i="2" s="1"/>
  <c r="F1802" i="2" s="1"/>
  <c r="D2072" i="2"/>
  <c r="E2072" i="2" s="1"/>
  <c r="F2072" i="2" s="1"/>
  <c r="D1692" i="2"/>
  <c r="E1692" i="2" s="1"/>
  <c r="F1692" i="2" s="1"/>
  <c r="D1488" i="2"/>
  <c r="E1488" i="2" s="1"/>
  <c r="F1488" i="2" s="1"/>
  <c r="D672" i="2"/>
  <c r="E672" i="2" s="1"/>
  <c r="F672" i="2" s="1"/>
  <c r="D1919" i="2"/>
  <c r="E1919" i="2" s="1"/>
  <c r="F1919" i="2" s="1"/>
  <c r="D2048" i="2"/>
  <c r="E2048" i="2" s="1"/>
  <c r="F2048" i="2" s="1"/>
  <c r="D1691" i="2"/>
  <c r="E1691" i="2" s="1"/>
  <c r="F1691" i="2" s="1"/>
  <c r="D870" i="2"/>
  <c r="E870" i="2" s="1"/>
  <c r="F870" i="2" s="1"/>
  <c r="D153" i="2"/>
  <c r="E153" i="2" s="1"/>
  <c r="F153" i="2" s="1"/>
  <c r="D219" i="2"/>
  <c r="E219" i="2" s="1"/>
  <c r="F219" i="2" s="1"/>
  <c r="D1250" i="2"/>
  <c r="E1250" i="2" s="1"/>
  <c r="F1250" i="2" s="1"/>
  <c r="D1277" i="2"/>
  <c r="E1277" i="2" s="1"/>
  <c r="F1277" i="2" s="1"/>
  <c r="D705" i="2"/>
  <c r="E705" i="2" s="1"/>
  <c r="F705" i="2" s="1"/>
  <c r="D345" i="2"/>
  <c r="E345" i="2" s="1"/>
  <c r="F345" i="2" s="1"/>
  <c r="D977" i="2"/>
  <c r="E977" i="2" s="1"/>
  <c r="F977" i="2" s="1"/>
  <c r="D897" i="2"/>
  <c r="E897" i="2" s="1"/>
  <c r="F897" i="2" s="1"/>
  <c r="D1487" i="2"/>
  <c r="E1487" i="2" s="1"/>
  <c r="F1487" i="2" s="1"/>
  <c r="D2018" i="2"/>
  <c r="E2018" i="2" s="1"/>
  <c r="F2018" i="2" s="1"/>
  <c r="D869" i="2"/>
  <c r="E869" i="2" s="1"/>
  <c r="F869" i="2" s="1"/>
  <c r="D1390" i="2"/>
  <c r="E1390" i="2" s="1"/>
  <c r="F1390" i="2" s="1"/>
  <c r="D976" i="2"/>
  <c r="E976" i="2" s="1"/>
  <c r="F976" i="2" s="1"/>
  <c r="D1918" i="2"/>
  <c r="E1918" i="2" s="1"/>
  <c r="F1918" i="2" s="1"/>
  <c r="D901" i="2"/>
  <c r="E901" i="2" s="1"/>
  <c r="F901" i="2" s="1"/>
  <c r="D1064" i="2"/>
  <c r="E1064" i="2" s="1"/>
  <c r="F1064" i="2" s="1"/>
  <c r="D748" i="2"/>
  <c r="E748" i="2" s="1"/>
  <c r="F748" i="2" s="1"/>
  <c r="D479" i="2"/>
  <c r="E479" i="2" s="1"/>
  <c r="F479" i="2" s="1"/>
  <c r="D545" i="2"/>
  <c r="E545" i="2" s="1"/>
  <c r="F545" i="2" s="1"/>
  <c r="D1574" i="2"/>
  <c r="E1574" i="2" s="1"/>
  <c r="F1574" i="2" s="1"/>
  <c r="D1117" i="2"/>
  <c r="E1117" i="2" s="1"/>
  <c r="F1117" i="2" s="1"/>
  <c r="D1116" i="2"/>
  <c r="E1116" i="2" s="1"/>
  <c r="F1116" i="2" s="1"/>
  <c r="D1208" i="2"/>
  <c r="E1208" i="2" s="1"/>
  <c r="F1208" i="2" s="1"/>
  <c r="D188" i="2"/>
  <c r="E188" i="2" s="1"/>
  <c r="F188" i="2" s="1"/>
  <c r="D79" i="2"/>
  <c r="E79" i="2" s="1"/>
  <c r="F79" i="2" s="1"/>
  <c r="D1303" i="2"/>
  <c r="E1303" i="2" s="1"/>
  <c r="F1303" i="2" s="1"/>
  <c r="D1063" i="2"/>
  <c r="E1063" i="2" s="1"/>
  <c r="F1063" i="2" s="1"/>
  <c r="D1917" i="2"/>
  <c r="E1917" i="2" s="1"/>
  <c r="F1917" i="2" s="1"/>
  <c r="D478" i="2"/>
  <c r="E478" i="2" s="1"/>
  <c r="F478" i="2" s="1"/>
  <c r="D477" i="2"/>
  <c r="E477" i="2" s="1"/>
  <c r="F477" i="2" s="1"/>
  <c r="D2017" i="2"/>
  <c r="E2017" i="2" s="1"/>
  <c r="F2017" i="2" s="1"/>
  <c r="D2107" i="2"/>
  <c r="E2107" i="2" s="1"/>
  <c r="F2107" i="2" s="1"/>
  <c r="D1849" i="2"/>
  <c r="E1849" i="2" s="1"/>
  <c r="F1849" i="2" s="1"/>
  <c r="D1115" i="2"/>
  <c r="E1115" i="2" s="1"/>
  <c r="F1115" i="2" s="1"/>
  <c r="D1956" i="2"/>
  <c r="E1956" i="2" s="1"/>
  <c r="F1956" i="2" s="1"/>
  <c r="D1207" i="2"/>
  <c r="E1207" i="2" s="1"/>
  <c r="F1207" i="2" s="1"/>
  <c r="D1486" i="2"/>
  <c r="E1486" i="2" s="1"/>
  <c r="F1486" i="2" s="1"/>
  <c r="D722" i="2"/>
  <c r="E722" i="2" s="1"/>
  <c r="F722" i="2" s="1"/>
  <c r="D1326" i="2"/>
  <c r="E1326" i="2" s="1"/>
  <c r="F1326" i="2" s="1"/>
  <c r="D152" i="2"/>
  <c r="E152" i="2" s="1"/>
  <c r="F152" i="2" s="1"/>
  <c r="D868" i="2"/>
  <c r="E868" i="2" s="1"/>
  <c r="F868" i="2" s="1"/>
  <c r="D37" i="2"/>
  <c r="E37" i="2" s="1"/>
  <c r="F37" i="2" s="1"/>
  <c r="D2016" i="2"/>
  <c r="E2016" i="2" s="1"/>
  <c r="F2016" i="2" s="1"/>
  <c r="D2015" i="2"/>
  <c r="E2015" i="2" s="1"/>
  <c r="F2015" i="2" s="1"/>
  <c r="D867" i="2"/>
  <c r="E867" i="2" s="1"/>
  <c r="F867" i="2" s="1"/>
  <c r="D151" i="2"/>
  <c r="E151" i="2" s="1"/>
  <c r="F151" i="2" s="1"/>
  <c r="D1114" i="2"/>
  <c r="E1114" i="2" s="1"/>
  <c r="F1114" i="2" s="1"/>
  <c r="D783" i="2"/>
  <c r="E783" i="2" s="1"/>
  <c r="F783" i="2" s="1"/>
  <c r="D2074" i="2"/>
  <c r="E2074" i="2" s="1"/>
  <c r="F2074" i="2" s="1"/>
  <c r="D36" i="2"/>
  <c r="E36" i="2" s="1"/>
  <c r="F36" i="2" s="1"/>
  <c r="D866" i="2"/>
  <c r="E866" i="2" s="1"/>
  <c r="F866" i="2" s="1"/>
  <c r="D91" i="2"/>
  <c r="E91" i="2" s="1"/>
  <c r="F91" i="2" s="1"/>
  <c r="D1801" i="2"/>
  <c r="E1801" i="2" s="1"/>
  <c r="F1801" i="2" s="1"/>
  <c r="D2014" i="2"/>
  <c r="E2014" i="2" s="1"/>
  <c r="F2014" i="2" s="1"/>
  <c r="D408" i="2"/>
  <c r="E408" i="2" s="1"/>
  <c r="F408" i="2" s="1"/>
  <c r="D1485" i="2"/>
  <c r="E1485" i="2" s="1"/>
  <c r="F1485" i="2" s="1"/>
  <c r="D704" i="2"/>
  <c r="E704" i="2" s="1"/>
  <c r="F704" i="2" s="1"/>
  <c r="D591" i="2"/>
  <c r="E591" i="2" s="1"/>
  <c r="F591" i="2" s="1"/>
  <c r="D671" i="2"/>
  <c r="E671" i="2" s="1"/>
  <c r="F671" i="2" s="1"/>
  <c r="D366" i="2"/>
  <c r="E366" i="2" s="1"/>
  <c r="F366" i="2" s="1"/>
  <c r="D670" i="2"/>
  <c r="E670" i="2" s="1"/>
  <c r="F670" i="2" s="1"/>
  <c r="D900" i="2"/>
  <c r="E900" i="2" s="1"/>
  <c r="F900" i="2" s="1"/>
  <c r="D669" i="2"/>
  <c r="E669" i="2" s="1"/>
  <c r="F669" i="2" s="1"/>
  <c r="D1373" i="2"/>
  <c r="E1373" i="2" s="1"/>
  <c r="F1373" i="2" s="1"/>
  <c r="D35" i="2"/>
  <c r="E35" i="2" s="1"/>
  <c r="F35" i="2" s="1"/>
  <c r="D1916" i="2"/>
  <c r="E1916" i="2" s="1"/>
  <c r="F1916" i="2" s="1"/>
  <c r="D396" i="2"/>
  <c r="E396" i="2" s="1"/>
  <c r="F396" i="2" s="1"/>
  <c r="D544" i="2"/>
  <c r="E544" i="2" s="1"/>
  <c r="F544" i="2" s="1"/>
  <c r="D625" i="2"/>
  <c r="E625" i="2" s="1"/>
  <c r="F625" i="2" s="1"/>
  <c r="D703" i="2"/>
  <c r="E703" i="2" s="1"/>
  <c r="F703" i="2" s="1"/>
  <c r="D1573" i="2"/>
  <c r="E1573" i="2" s="1"/>
  <c r="F1573" i="2" s="1"/>
  <c r="D702" i="2"/>
  <c r="E702" i="2" s="1"/>
  <c r="F702" i="2" s="1"/>
  <c r="D1000" i="2"/>
  <c r="E1000" i="2" s="1"/>
  <c r="F1000" i="2" s="1"/>
  <c r="D1276" i="2"/>
  <c r="E1276" i="2" s="1"/>
  <c r="F1276" i="2" s="1"/>
  <c r="D865" i="2"/>
  <c r="E865" i="2" s="1"/>
  <c r="F865" i="2" s="1"/>
  <c r="D384" i="2"/>
  <c r="E384" i="2" s="1"/>
  <c r="F384" i="2" s="1"/>
  <c r="D999" i="2"/>
  <c r="E999" i="2" s="1"/>
  <c r="F999" i="2" s="1"/>
  <c r="D1156" i="2"/>
  <c r="E1156" i="2" s="1"/>
  <c r="F1156" i="2" s="1"/>
  <c r="D1690" i="2"/>
  <c r="E1690" i="2" s="1"/>
  <c r="F1690" i="2" s="1"/>
  <c r="D2162" i="2"/>
  <c r="E2162" i="2" s="1"/>
  <c r="F2162" i="2" s="1"/>
  <c r="D620" i="2"/>
  <c r="E620" i="2" s="1"/>
  <c r="F620" i="2" s="1"/>
  <c r="D864" i="2"/>
  <c r="E864" i="2" s="1"/>
  <c r="F864" i="2" s="1"/>
  <c r="D739" i="2"/>
  <c r="E739" i="2" s="1"/>
  <c r="F739" i="2" s="1"/>
  <c r="D2013" i="2"/>
  <c r="E2013" i="2" s="1"/>
  <c r="F2013" i="2" s="1"/>
  <c r="D1502" i="2"/>
  <c r="E1502" i="2" s="1"/>
  <c r="F1502" i="2" s="1"/>
  <c r="D630" i="2"/>
  <c r="E630" i="2" s="1"/>
  <c r="F630" i="2" s="1"/>
  <c r="D568" i="2"/>
  <c r="E568" i="2" s="1"/>
  <c r="F568" i="2" s="1"/>
  <c r="D1607" i="2"/>
  <c r="E1607" i="2" s="1"/>
  <c r="F1607" i="2" s="1"/>
  <c r="D202" i="2"/>
  <c r="E202" i="2" s="1"/>
  <c r="F202" i="2" s="1"/>
  <c r="D863" i="2"/>
  <c r="E863" i="2" s="1"/>
  <c r="F863" i="2" s="1"/>
  <c r="D2128" i="2"/>
  <c r="E2128" i="2" s="1"/>
  <c r="F2128" i="2" s="1"/>
  <c r="D1572" i="2"/>
  <c r="E1572" i="2" s="1"/>
  <c r="F1572" i="2" s="1"/>
  <c r="D476" i="2"/>
  <c r="E476" i="2" s="1"/>
  <c r="F476" i="2" s="1"/>
  <c r="D198" i="2"/>
  <c r="E198" i="2" s="1"/>
  <c r="F198" i="2" s="1"/>
  <c r="D475" i="2"/>
  <c r="E475" i="2" s="1"/>
  <c r="F475" i="2" s="1"/>
  <c r="D1155" i="2"/>
  <c r="E1155" i="2" s="1"/>
  <c r="F1155" i="2" s="1"/>
  <c r="D2012" i="2"/>
  <c r="E2012" i="2" s="1"/>
  <c r="F2012" i="2" s="1"/>
  <c r="D782" i="2"/>
  <c r="E782" i="2" s="1"/>
  <c r="F782" i="2" s="1"/>
  <c r="D2060" i="2"/>
  <c r="E2060" i="2" s="1"/>
  <c r="F2060" i="2" s="1"/>
  <c r="D1083" i="2"/>
  <c r="E1083" i="2" s="1"/>
  <c r="F1083" i="2" s="1"/>
  <c r="D1062" i="2"/>
  <c r="E1062" i="2" s="1"/>
  <c r="F1062" i="2" s="1"/>
  <c r="D205" i="2"/>
  <c r="E205" i="2" s="1"/>
  <c r="F205" i="2" s="1"/>
  <c r="D306" i="2"/>
  <c r="E306" i="2" s="1"/>
  <c r="F306" i="2" s="1"/>
  <c r="D1432" i="2"/>
  <c r="E1432" i="2" s="1"/>
  <c r="F1432" i="2" s="1"/>
  <c r="D344" i="2"/>
  <c r="E344" i="2" s="1"/>
  <c r="F344" i="2" s="1"/>
  <c r="D781" i="2"/>
  <c r="E781" i="2" s="1"/>
  <c r="F781" i="2" s="1"/>
  <c r="D1113" i="2"/>
  <c r="E1113" i="2" s="1"/>
  <c r="F1113" i="2" s="1"/>
  <c r="D400" i="2"/>
  <c r="E400" i="2" s="1"/>
  <c r="F400" i="2" s="1"/>
  <c r="D616" i="2"/>
  <c r="E616" i="2" s="1"/>
  <c r="F616" i="2" s="1"/>
  <c r="D180" i="2"/>
  <c r="E180" i="2" s="1"/>
  <c r="F180" i="2" s="1"/>
  <c r="D2106" i="2"/>
  <c r="E2106" i="2" s="1"/>
  <c r="F2106" i="2" s="1"/>
  <c r="D305" i="2"/>
  <c r="E305" i="2" s="1"/>
  <c r="F305" i="2" s="1"/>
  <c r="D2157" i="2"/>
  <c r="E2157" i="2" s="1"/>
  <c r="F2157" i="2" s="1"/>
  <c r="D304" i="2"/>
  <c r="E304" i="2" s="1"/>
  <c r="F304" i="2" s="1"/>
  <c r="D150" i="2"/>
  <c r="E150" i="2" s="1"/>
  <c r="F150" i="2" s="1"/>
  <c r="D1112" i="2"/>
  <c r="E1112" i="2" s="1"/>
  <c r="F1112" i="2" s="1"/>
  <c r="D1689" i="2"/>
  <c r="E1689" i="2" s="1"/>
  <c r="F1689" i="2" s="1"/>
  <c r="D862" i="2"/>
  <c r="E862" i="2" s="1"/>
  <c r="F862" i="2" s="1"/>
  <c r="D1571" i="2"/>
  <c r="E1571" i="2" s="1"/>
  <c r="F1571" i="2" s="1"/>
  <c r="D2011" i="2"/>
  <c r="E2011" i="2" s="1"/>
  <c r="F2011" i="2" s="1"/>
  <c r="D474" i="2"/>
  <c r="E474" i="2" s="1"/>
  <c r="F474" i="2" s="1"/>
  <c r="D1111" i="2"/>
  <c r="E1111" i="2" s="1"/>
  <c r="F1111" i="2" s="1"/>
  <c r="D701" i="2"/>
  <c r="E701" i="2" s="1"/>
  <c r="F701" i="2" s="1"/>
  <c r="D1623" i="2"/>
  <c r="E1623" i="2" s="1"/>
  <c r="F1623" i="2" s="1"/>
  <c r="D1154" i="2"/>
  <c r="E1154" i="2" s="1"/>
  <c r="F1154" i="2" s="1"/>
  <c r="D2156" i="2"/>
  <c r="E2156" i="2" s="1"/>
  <c r="F2156" i="2" s="1"/>
  <c r="D193" i="2"/>
  <c r="E193" i="2" s="1"/>
  <c r="F193" i="2" s="1"/>
  <c r="D1165" i="2"/>
  <c r="E1165" i="2" s="1"/>
  <c r="F1165" i="2" s="1"/>
  <c r="D1153" i="2"/>
  <c r="E1153" i="2" s="1"/>
  <c r="F1153" i="2" s="1"/>
  <c r="D543" i="2"/>
  <c r="E543" i="2" s="1"/>
  <c r="F543" i="2" s="1"/>
  <c r="D2010" i="2"/>
  <c r="E2010" i="2" s="1"/>
  <c r="F2010" i="2" s="1"/>
  <c r="D1460" i="2"/>
  <c r="E1460" i="2" s="1"/>
  <c r="F1460" i="2" s="1"/>
  <c r="D1765" i="2"/>
  <c r="E1765" i="2" s="1"/>
  <c r="F1765" i="2" s="1"/>
  <c r="D1570" i="2"/>
  <c r="E1570" i="2" s="1"/>
  <c r="F1570" i="2" s="1"/>
  <c r="D353" i="2"/>
  <c r="E353" i="2" s="1"/>
  <c r="F353" i="2" s="1"/>
  <c r="D1955" i="2"/>
  <c r="E1955" i="2" s="1"/>
  <c r="F1955" i="2" s="1"/>
  <c r="D215" i="2"/>
  <c r="E215" i="2" s="1"/>
  <c r="F215" i="2" s="1"/>
  <c r="D1152" i="2"/>
  <c r="E1152" i="2" s="1"/>
  <c r="F1152" i="2" s="1"/>
  <c r="D204" i="2"/>
  <c r="E204" i="2" s="1"/>
  <c r="F204" i="2" s="1"/>
  <c r="D34" i="2"/>
  <c r="E34" i="2" s="1"/>
  <c r="F34" i="2" s="1"/>
  <c r="D1275" i="2"/>
  <c r="E1275" i="2" s="1"/>
  <c r="F1275" i="2" s="1"/>
  <c r="D2009" i="2"/>
  <c r="E2009" i="2" s="1"/>
  <c r="F2009" i="2" s="1"/>
  <c r="D975" i="2"/>
  <c r="E975" i="2" s="1"/>
  <c r="F975" i="2" s="1"/>
  <c r="D590" i="2"/>
  <c r="E590" i="2" s="1"/>
  <c r="F590" i="2" s="1"/>
  <c r="D1469" i="2"/>
  <c r="E1469" i="2" s="1"/>
  <c r="F1469" i="2" s="1"/>
  <c r="D1569" i="2"/>
  <c r="E1569" i="2" s="1"/>
  <c r="F1569" i="2" s="1"/>
  <c r="D668" i="2"/>
  <c r="E668" i="2" s="1"/>
  <c r="F668" i="2" s="1"/>
  <c r="D1431" i="2"/>
  <c r="E1431" i="2" s="1"/>
  <c r="F1431" i="2" s="1"/>
  <c r="D99" i="2"/>
  <c r="E99" i="2" s="1"/>
  <c r="F99" i="2" s="1"/>
  <c r="D1688" i="2"/>
  <c r="E1688" i="2" s="1"/>
  <c r="F1688" i="2" s="1"/>
  <c r="D3" i="2"/>
  <c r="E3" i="2" s="1"/>
  <c r="F3" i="2" s="1"/>
  <c r="D1151" i="2"/>
  <c r="E1151" i="2" s="1"/>
  <c r="F1151" i="2" s="1"/>
  <c r="D605" i="2"/>
  <c r="E605" i="2" s="1"/>
  <c r="F605" i="2" s="1"/>
  <c r="D1061" i="2"/>
  <c r="E1061" i="2" s="1"/>
  <c r="F1061" i="2" s="1"/>
  <c r="D636" i="2"/>
  <c r="E636" i="2" s="1"/>
  <c r="F636" i="2" s="1"/>
  <c r="D974" i="2"/>
  <c r="E974" i="2" s="1"/>
  <c r="F974" i="2" s="1"/>
  <c r="D2155" i="2"/>
  <c r="E2155" i="2" s="1"/>
  <c r="F2155" i="2" s="1"/>
  <c r="D473" i="2"/>
  <c r="E473" i="2" s="1"/>
  <c r="F473" i="2" s="1"/>
  <c r="D1722" i="2"/>
  <c r="E1722" i="2" s="1"/>
  <c r="F1722" i="2" s="1"/>
  <c r="D78" i="2"/>
  <c r="E78" i="2" s="1"/>
  <c r="F78" i="2" s="1"/>
  <c r="D33" i="2"/>
  <c r="E33" i="2" s="1"/>
  <c r="F33" i="2" s="1"/>
  <c r="D1175" i="2"/>
  <c r="E1175" i="2" s="1"/>
  <c r="F1175" i="2" s="1"/>
  <c r="D1372" i="2"/>
  <c r="E1372" i="2" s="1"/>
  <c r="F1372" i="2" s="1"/>
  <c r="D542" i="2"/>
  <c r="E542" i="2" s="1"/>
  <c r="F542" i="2" s="1"/>
  <c r="D667" i="2"/>
  <c r="E667" i="2" s="1"/>
  <c r="F667" i="2" s="1"/>
  <c r="D541" i="2"/>
  <c r="E541" i="2" s="1"/>
  <c r="F541" i="2" s="1"/>
  <c r="D343" i="2"/>
  <c r="E343" i="2" s="1"/>
  <c r="F343" i="2" s="1"/>
  <c r="D1371" i="2"/>
  <c r="E1371" i="2" s="1"/>
  <c r="F1371" i="2" s="1"/>
  <c r="D861" i="2"/>
  <c r="E861" i="2" s="1"/>
  <c r="F861" i="2" s="1"/>
  <c r="D472" i="2"/>
  <c r="E472" i="2" s="1"/>
  <c r="F472" i="2" s="1"/>
  <c r="D666" i="2"/>
  <c r="E666" i="2" s="1"/>
  <c r="F666" i="2" s="1"/>
  <c r="D1236" i="2"/>
  <c r="E1236" i="2" s="1"/>
  <c r="F1236" i="2" s="1"/>
  <c r="D665" i="2"/>
  <c r="E665" i="2" s="1"/>
  <c r="F665" i="2" s="1"/>
  <c r="D1504" i="2"/>
  <c r="E1504" i="2" s="1"/>
  <c r="F1504" i="2" s="1"/>
  <c r="D2008" i="2"/>
  <c r="E2008" i="2" s="1"/>
  <c r="F2008" i="2" s="1"/>
  <c r="D1947" i="2"/>
  <c r="E1947" i="2" s="1"/>
  <c r="F1947" i="2" s="1"/>
  <c r="D1915" i="2"/>
  <c r="E1915" i="2" s="1"/>
  <c r="F1915" i="2" s="1"/>
  <c r="D1430" i="2"/>
  <c r="E1430" i="2" s="1"/>
  <c r="F1430" i="2" s="1"/>
  <c r="D1016" i="2"/>
  <c r="E1016" i="2" s="1"/>
  <c r="F1016" i="2" s="1"/>
  <c r="D1764" i="2"/>
  <c r="E1764" i="2" s="1"/>
  <c r="F1764" i="2" s="1"/>
  <c r="D303" i="2"/>
  <c r="E303" i="2" s="1"/>
  <c r="F303" i="2" s="1"/>
  <c r="D32" i="2"/>
  <c r="E32" i="2" s="1"/>
  <c r="F32" i="2" s="1"/>
  <c r="D1932" i="2"/>
  <c r="E1932" i="2" s="1"/>
  <c r="F1932" i="2" s="1"/>
  <c r="D540" i="2"/>
  <c r="E540" i="2" s="1"/>
  <c r="F540" i="2" s="1"/>
  <c r="D1231" i="2"/>
  <c r="E1231" i="2" s="1"/>
  <c r="F1231" i="2" s="1"/>
  <c r="D226" i="2"/>
  <c r="E226" i="2" s="1"/>
  <c r="F226" i="2" s="1"/>
  <c r="D1370" i="2"/>
  <c r="E1370" i="2" s="1"/>
  <c r="F1370" i="2" s="1"/>
  <c r="D2105" i="2"/>
  <c r="E2105" i="2" s="1"/>
  <c r="F2105" i="2" s="1"/>
  <c r="D1206" i="2"/>
  <c r="E1206" i="2" s="1"/>
  <c r="F1206" i="2" s="1"/>
  <c r="D664" i="2"/>
  <c r="E664" i="2" s="1"/>
  <c r="F664" i="2" s="1"/>
  <c r="D729" i="2"/>
  <c r="E729" i="2" s="1"/>
  <c r="F729" i="2" s="1"/>
  <c r="D2007" i="2"/>
  <c r="E2007" i="2" s="1"/>
  <c r="F2007" i="2" s="1"/>
  <c r="D1800" i="2"/>
  <c r="E1800" i="2" s="1"/>
  <c r="F1800" i="2" s="1"/>
  <c r="D166" i="2"/>
  <c r="E166" i="2" s="1"/>
  <c r="F166" i="2" s="1"/>
  <c r="D973" i="2"/>
  <c r="E973" i="2" s="1"/>
  <c r="F973" i="2" s="1"/>
  <c r="D1110" i="2"/>
  <c r="E1110" i="2" s="1"/>
  <c r="F1110" i="2" s="1"/>
  <c r="D302" i="2"/>
  <c r="E302" i="2" s="1"/>
  <c r="F302" i="2" s="1"/>
  <c r="D2006" i="2"/>
  <c r="E2006" i="2" s="1"/>
  <c r="F2006" i="2" s="1"/>
  <c r="D301" i="2"/>
  <c r="E301" i="2" s="1"/>
  <c r="F301" i="2" s="1"/>
  <c r="D860" i="2"/>
  <c r="E860" i="2" s="1"/>
  <c r="F860" i="2" s="1"/>
  <c r="D1484" i="2"/>
  <c r="E1484" i="2" s="1"/>
  <c r="F1484" i="2" s="1"/>
  <c r="D925" i="2"/>
  <c r="E925" i="2" s="1"/>
  <c r="F925" i="2" s="1"/>
  <c r="D1369" i="2"/>
  <c r="E1369" i="2" s="1"/>
  <c r="F1369" i="2" s="1"/>
  <c r="D300" i="2"/>
  <c r="E300" i="2" s="1"/>
  <c r="F300" i="2" s="1"/>
  <c r="D1459" i="2"/>
  <c r="E1459" i="2" s="1"/>
  <c r="F1459" i="2" s="1"/>
  <c r="D780" i="2"/>
  <c r="E780" i="2" s="1"/>
  <c r="F780" i="2" s="1"/>
  <c r="D77" i="2"/>
  <c r="E77" i="2" s="1"/>
  <c r="F77" i="2" s="1"/>
  <c r="D368" i="2"/>
  <c r="E368" i="2" s="1"/>
  <c r="F368" i="2" s="1"/>
  <c r="D1721" i="2"/>
  <c r="E1721" i="2" s="1"/>
  <c r="F1721" i="2" s="1"/>
  <c r="D1006" i="2"/>
  <c r="E1006" i="2" s="1"/>
  <c r="F1006" i="2" s="1"/>
  <c r="D1483" i="2"/>
  <c r="E1483" i="2" s="1"/>
  <c r="F1483" i="2" s="1"/>
  <c r="D177" i="2"/>
  <c r="E177" i="2" s="1"/>
  <c r="F177" i="2" s="1"/>
  <c r="D1687" i="2"/>
  <c r="E1687" i="2" s="1"/>
  <c r="F1687" i="2" s="1"/>
  <c r="D1482" i="2"/>
  <c r="E1482" i="2" s="1"/>
  <c r="F1482" i="2" s="1"/>
  <c r="D1481" i="2"/>
  <c r="E1481" i="2" s="1"/>
  <c r="F1481" i="2" s="1"/>
  <c r="D1109" i="2"/>
  <c r="E1109" i="2" s="1"/>
  <c r="F1109" i="2" s="1"/>
  <c r="D1108" i="2"/>
  <c r="E1108" i="2" s="1"/>
  <c r="F1108" i="2" s="1"/>
  <c r="D512" i="2"/>
  <c r="E512" i="2" s="1"/>
  <c r="F512" i="2" s="1"/>
  <c r="D539" i="2"/>
  <c r="E539" i="2" s="1"/>
  <c r="F539" i="2" s="1"/>
  <c r="D299" i="2"/>
  <c r="E299" i="2" s="1"/>
  <c r="F299" i="2" s="1"/>
  <c r="D471" i="2"/>
  <c r="E471" i="2" s="1"/>
  <c r="F471" i="2" s="1"/>
  <c r="D1297" i="2"/>
  <c r="E1297" i="2" s="1"/>
  <c r="F1297" i="2" s="1"/>
  <c r="D1060" i="2"/>
  <c r="E1060" i="2" s="1"/>
  <c r="F1060" i="2" s="1"/>
  <c r="D589" i="2"/>
  <c r="E589" i="2" s="1"/>
  <c r="F589" i="2" s="1"/>
  <c r="D779" i="2"/>
  <c r="E779" i="2" s="1"/>
  <c r="F779" i="2" s="1"/>
  <c r="D1606" i="2"/>
  <c r="E1606" i="2" s="1"/>
  <c r="F1606" i="2" s="1"/>
  <c r="D470" i="2"/>
  <c r="E470" i="2" s="1"/>
  <c r="F470" i="2" s="1"/>
  <c r="D1317" i="2"/>
  <c r="E1317" i="2" s="1"/>
  <c r="F1317" i="2" s="1"/>
  <c r="D1302" i="2"/>
  <c r="E1302" i="2" s="1"/>
  <c r="F1302" i="2" s="1"/>
  <c r="D2154" i="2"/>
  <c r="E2154" i="2" s="1"/>
  <c r="F2154" i="2" s="1"/>
  <c r="D1686" i="2"/>
  <c r="E1686" i="2" s="1"/>
  <c r="F1686" i="2" s="1"/>
  <c r="D187" i="2"/>
  <c r="E187" i="2" s="1"/>
  <c r="F187" i="2" s="1"/>
  <c r="D2040" i="2"/>
  <c r="E2040" i="2" s="1"/>
  <c r="F2040" i="2" s="1"/>
  <c r="D2005" i="2"/>
  <c r="E2005" i="2" s="1"/>
  <c r="F2005" i="2" s="1"/>
  <c r="D1914" i="2"/>
  <c r="E1914" i="2" s="1"/>
  <c r="F1914" i="2" s="1"/>
  <c r="D1568" i="2"/>
  <c r="E1568" i="2" s="1"/>
  <c r="F1568" i="2" s="1"/>
  <c r="D538" i="2"/>
  <c r="E538" i="2" s="1"/>
  <c r="F538" i="2" s="1"/>
  <c r="D1368" i="2"/>
  <c r="E1368" i="2" s="1"/>
  <c r="F1368" i="2" s="1"/>
  <c r="D899" i="2"/>
  <c r="E899" i="2" s="1"/>
  <c r="F899" i="2" s="1"/>
  <c r="D537" i="2"/>
  <c r="E537" i="2" s="1"/>
  <c r="F537" i="2" s="1"/>
  <c r="D2004" i="2"/>
  <c r="E2004" i="2" s="1"/>
  <c r="F2004" i="2" s="1"/>
  <c r="D149" i="2"/>
  <c r="E149" i="2" s="1"/>
  <c r="F149" i="2" s="1"/>
  <c r="D1389" i="2"/>
  <c r="E1389" i="2" s="1"/>
  <c r="F1389" i="2" s="1"/>
  <c r="D1946" i="2"/>
  <c r="E1946" i="2" s="1"/>
  <c r="F1946" i="2" s="1"/>
  <c r="D859" i="2"/>
  <c r="E859" i="2" s="1"/>
  <c r="F859" i="2" s="1"/>
  <c r="D1205" i="2"/>
  <c r="E1205" i="2" s="1"/>
  <c r="F1205" i="2" s="1"/>
  <c r="D1367" i="2"/>
  <c r="E1367" i="2" s="1"/>
  <c r="F1367" i="2" s="1"/>
  <c r="D858" i="2"/>
  <c r="E858" i="2" s="1"/>
  <c r="F858" i="2" s="1"/>
  <c r="D298" i="2"/>
  <c r="E298" i="2" s="1"/>
  <c r="F298" i="2" s="1"/>
  <c r="D1312" i="2"/>
  <c r="E1312" i="2" s="1"/>
  <c r="F1312" i="2" s="1"/>
  <c r="D377" i="2"/>
  <c r="E377" i="2" s="1"/>
  <c r="F377" i="2" s="1"/>
  <c r="D412" i="2"/>
  <c r="E412" i="2" s="1"/>
  <c r="F412" i="2" s="1"/>
  <c r="D214" i="2"/>
  <c r="E214" i="2" s="1"/>
  <c r="F214" i="2" s="1"/>
  <c r="D1763" i="2"/>
  <c r="E1763" i="2" s="1"/>
  <c r="F1763" i="2" s="1"/>
  <c r="D1799" i="2"/>
  <c r="E1799" i="2" s="1"/>
  <c r="F1799" i="2" s="1"/>
  <c r="D352" i="2"/>
  <c r="E352" i="2" s="1"/>
  <c r="F352" i="2" s="1"/>
  <c r="D1945" i="2"/>
  <c r="E1945" i="2" s="1"/>
  <c r="F1945" i="2" s="1"/>
  <c r="D1274" i="2"/>
  <c r="E1274" i="2" s="1"/>
  <c r="F1274" i="2" s="1"/>
  <c r="D567" i="2"/>
  <c r="E567" i="2" s="1"/>
  <c r="F567" i="2" s="1"/>
  <c r="D857" i="2"/>
  <c r="E857" i="2" s="1"/>
  <c r="F857" i="2" s="1"/>
  <c r="D148" i="2"/>
  <c r="E148" i="2" s="1"/>
  <c r="F148" i="2" s="1"/>
  <c r="D1944" i="2"/>
  <c r="E1944" i="2" s="1"/>
  <c r="F1944" i="2" s="1"/>
  <c r="D663" i="2"/>
  <c r="E663" i="2" s="1"/>
  <c r="F663" i="2" s="1"/>
  <c r="D1685" i="2"/>
  <c r="E1685" i="2" s="1"/>
  <c r="F1685" i="2" s="1"/>
  <c r="D297" i="2"/>
  <c r="E297" i="2" s="1"/>
  <c r="F297" i="2" s="1"/>
  <c r="D9" i="2"/>
  <c r="E9" i="2" s="1"/>
  <c r="F9" i="2" s="1"/>
  <c r="D2104" i="2"/>
  <c r="E2104" i="2" s="1"/>
  <c r="F2104" i="2" s="1"/>
  <c r="D2003" i="2"/>
  <c r="E2003" i="2" s="1"/>
  <c r="F2003" i="2" s="1"/>
  <c r="D1150" i="2"/>
  <c r="E1150" i="2" s="1"/>
  <c r="F1150" i="2" s="1"/>
  <c r="D1149" i="2"/>
  <c r="E1149" i="2" s="1"/>
  <c r="F1149" i="2" s="1"/>
  <c r="D1567" i="2"/>
  <c r="E1567" i="2" s="1"/>
  <c r="F1567" i="2" s="1"/>
  <c r="D1684" i="2"/>
  <c r="E1684" i="2" s="1"/>
  <c r="F1684" i="2" s="1"/>
  <c r="D1614" i="2"/>
  <c r="E1614" i="2" s="1"/>
  <c r="F1614" i="2" s="1"/>
  <c r="D856" i="2"/>
  <c r="E856" i="2" s="1"/>
  <c r="F856" i="2" s="1"/>
  <c r="D536" i="2"/>
  <c r="E536" i="2" s="1"/>
  <c r="F536" i="2" s="1"/>
  <c r="D296" i="2"/>
  <c r="E296" i="2" s="1"/>
  <c r="F296" i="2" s="1"/>
  <c r="D1798" i="2"/>
  <c r="E1798" i="2" s="1"/>
  <c r="F1798" i="2" s="1"/>
  <c r="D295" i="2"/>
  <c r="E295" i="2" s="1"/>
  <c r="F295" i="2" s="1"/>
  <c r="D700" i="2"/>
  <c r="E700" i="2" s="1"/>
  <c r="F700" i="2" s="1"/>
  <c r="D662" i="2"/>
  <c r="E662" i="2" s="1"/>
  <c r="F662" i="2" s="1"/>
  <c r="D2002" i="2"/>
  <c r="E2002" i="2" s="1"/>
  <c r="F2002" i="2" s="1"/>
  <c r="D1107" i="2"/>
  <c r="E1107" i="2" s="1"/>
  <c r="F1107" i="2" s="1"/>
  <c r="D1848" i="2"/>
  <c r="E1848" i="2" s="1"/>
  <c r="F1848" i="2" s="1"/>
  <c r="D972" i="2"/>
  <c r="E972" i="2" s="1"/>
  <c r="F972" i="2" s="1"/>
  <c r="D294" i="2"/>
  <c r="E294" i="2" s="1"/>
  <c r="F294" i="2" s="1"/>
  <c r="D661" i="2"/>
  <c r="E661" i="2" s="1"/>
  <c r="F661" i="2" s="1"/>
  <c r="D164" i="2"/>
  <c r="E164" i="2" s="1"/>
  <c r="F164" i="2" s="1"/>
  <c r="D1880" i="2"/>
  <c r="E1880" i="2" s="1"/>
  <c r="F1880" i="2" s="1"/>
  <c r="D2125" i="2"/>
  <c r="E2125" i="2" s="1"/>
  <c r="F2125" i="2" s="1"/>
  <c r="D1224" i="2"/>
  <c r="E1224" i="2" s="1"/>
  <c r="F1224" i="2" s="1"/>
  <c r="D1293" i="2"/>
  <c r="E1293" i="2" s="1"/>
  <c r="F1293" i="2" s="1"/>
  <c r="D1445" i="2"/>
  <c r="E1445" i="2" s="1"/>
  <c r="F1445" i="2" s="1"/>
  <c r="D1728" i="2"/>
  <c r="E1728" i="2" s="1"/>
  <c r="F1728" i="2" s="1"/>
  <c r="D1499" i="2"/>
  <c r="E1499" i="2" s="1"/>
  <c r="F1499" i="2" s="1"/>
  <c r="D469" i="2"/>
  <c r="E469" i="2" s="1"/>
  <c r="F469" i="2" s="1"/>
  <c r="D1273" i="2"/>
  <c r="E1273" i="2" s="1"/>
  <c r="F1273" i="2" s="1"/>
  <c r="D1272" i="2"/>
  <c r="E1272" i="2" s="1"/>
  <c r="F1272" i="2" s="1"/>
  <c r="D971" i="2"/>
  <c r="E971" i="2" s="1"/>
  <c r="F971" i="2" s="1"/>
  <c r="D1148" i="2"/>
  <c r="E1148" i="2" s="1"/>
  <c r="F1148" i="2" s="1"/>
  <c r="D1879" i="2"/>
  <c r="E1879" i="2" s="1"/>
  <c r="F1879" i="2" s="1"/>
  <c r="D468" i="2"/>
  <c r="E468" i="2" s="1"/>
  <c r="F468" i="2" s="1"/>
  <c r="D2001" i="2"/>
  <c r="E2001" i="2" s="1"/>
  <c r="F2001" i="2" s="1"/>
  <c r="D467" i="2"/>
  <c r="E467" i="2" s="1"/>
  <c r="F467" i="2" s="1"/>
  <c r="D1943" i="2"/>
  <c r="E1943" i="2" s="1"/>
  <c r="F1943" i="2" s="1"/>
  <c r="D734" i="2"/>
  <c r="E734" i="2" s="1"/>
  <c r="F734" i="2" s="1"/>
  <c r="D1617" i="2"/>
  <c r="E1617" i="2" s="1"/>
  <c r="F1617" i="2" s="1"/>
  <c r="D1566" i="2"/>
  <c r="E1566" i="2" s="1"/>
  <c r="F1566" i="2" s="1"/>
  <c r="D577" i="2"/>
  <c r="E577" i="2" s="1"/>
  <c r="F577" i="2" s="1"/>
  <c r="D2071" i="2"/>
  <c r="E2071" i="2" s="1"/>
  <c r="F2071" i="2" s="1"/>
  <c r="D1180" i="2"/>
  <c r="E1180" i="2" s="1"/>
  <c r="F1180" i="2" s="1"/>
  <c r="D1913" i="2"/>
  <c r="E1913" i="2" s="1"/>
  <c r="F1913" i="2" s="1"/>
  <c r="D1234" i="2"/>
  <c r="E1234" i="2" s="1"/>
  <c r="F1234" i="2" s="1"/>
  <c r="D1565" i="2"/>
  <c r="E1565" i="2" s="1"/>
  <c r="F1565" i="2" s="1"/>
  <c r="D1366" i="2"/>
  <c r="E1366" i="2" s="1"/>
  <c r="F1366" i="2" s="1"/>
  <c r="D110" i="2"/>
  <c r="E110" i="2" s="1"/>
  <c r="F110" i="2" s="1"/>
  <c r="D1365" i="2"/>
  <c r="E1365" i="2" s="1"/>
  <c r="F1365" i="2" s="1"/>
  <c r="D535" i="2"/>
  <c r="E535" i="2" s="1"/>
  <c r="F535" i="2" s="1"/>
  <c r="D1292" i="2"/>
  <c r="E1292" i="2" s="1"/>
  <c r="F1292" i="2" s="1"/>
  <c r="D660" i="2"/>
  <c r="E660" i="2" s="1"/>
  <c r="F660" i="2" s="1"/>
  <c r="D855" i="2"/>
  <c r="E855" i="2" s="1"/>
  <c r="F855" i="2" s="1"/>
  <c r="D712" i="2"/>
  <c r="E712" i="2" s="1"/>
  <c r="F712" i="2" s="1"/>
  <c r="D924" i="2"/>
  <c r="E924" i="2" s="1"/>
  <c r="F924" i="2" s="1"/>
  <c r="D1600" i="2"/>
  <c r="E1600" i="2" s="1"/>
  <c r="F1600" i="2" s="1"/>
  <c r="D1204" i="2"/>
  <c r="E1204" i="2" s="1"/>
  <c r="F1204" i="2" s="1"/>
  <c r="D571" i="2"/>
  <c r="E571" i="2" s="1"/>
  <c r="F571" i="2" s="1"/>
  <c r="D233" i="2"/>
  <c r="E233" i="2" s="1"/>
  <c r="F233" i="2" s="1"/>
  <c r="D466" i="2"/>
  <c r="E466" i="2" s="1"/>
  <c r="F466" i="2" s="1"/>
  <c r="D1468" i="2"/>
  <c r="E1468" i="2" s="1"/>
  <c r="F1468" i="2" s="1"/>
  <c r="D1564" i="2"/>
  <c r="E1564" i="2" s="1"/>
  <c r="F1564" i="2" s="1"/>
  <c r="D176" i="2"/>
  <c r="E176" i="2" s="1"/>
  <c r="F176" i="2" s="1"/>
  <c r="D585" i="2"/>
  <c r="E585" i="2" s="1"/>
  <c r="F585" i="2" s="1"/>
  <c r="D293" i="2"/>
  <c r="E293" i="2" s="1"/>
  <c r="F293" i="2" s="1"/>
  <c r="D465" i="2"/>
  <c r="E465" i="2" s="1"/>
  <c r="F465" i="2" s="1"/>
  <c r="D1271" i="2"/>
  <c r="E1271" i="2" s="1"/>
  <c r="F1271" i="2" s="1"/>
  <c r="D2000" i="2"/>
  <c r="E2000" i="2" s="1"/>
  <c r="F2000" i="2" s="1"/>
  <c r="D1331" i="2"/>
  <c r="E1331" i="2" s="1"/>
  <c r="F1331" i="2" s="1"/>
  <c r="D31" i="2"/>
  <c r="E31" i="2" s="1"/>
  <c r="F31" i="2" s="1"/>
  <c r="D699" i="2"/>
  <c r="E699" i="2" s="1"/>
  <c r="F699" i="2" s="1"/>
  <c r="D1683" i="2"/>
  <c r="E1683" i="2" s="1"/>
  <c r="F1683" i="2" s="1"/>
  <c r="D1270" i="2"/>
  <c r="E1270" i="2" s="1"/>
  <c r="F1270" i="2" s="1"/>
  <c r="D292" i="2"/>
  <c r="E292" i="2" s="1"/>
  <c r="F292" i="2" s="1"/>
  <c r="D970" i="2"/>
  <c r="E970" i="2" s="1"/>
  <c r="F970" i="2" s="1"/>
  <c r="D1182" i="2"/>
  <c r="E1182" i="2" s="1"/>
  <c r="F1182" i="2" s="1"/>
  <c r="D1059" i="2"/>
  <c r="E1059" i="2" s="1"/>
  <c r="F1059" i="2" s="1"/>
  <c r="D403" i="2"/>
  <c r="E403" i="2" s="1"/>
  <c r="F403" i="2" s="1"/>
  <c r="D854" i="2"/>
  <c r="E854" i="2" s="1"/>
  <c r="F854" i="2" s="1"/>
  <c r="D374" i="2"/>
  <c r="E374" i="2" s="1"/>
  <c r="F374" i="2" s="1"/>
  <c r="D1847" i="2"/>
  <c r="E1847" i="2" s="1"/>
  <c r="F1847" i="2" s="1"/>
  <c r="D464" i="2"/>
  <c r="E464" i="2" s="1"/>
  <c r="F464" i="2" s="1"/>
  <c r="D1514" i="2"/>
  <c r="E1514" i="2" s="1"/>
  <c r="F1514" i="2" s="1"/>
  <c r="D581" i="2"/>
  <c r="E581" i="2" s="1"/>
  <c r="F581" i="2" s="1"/>
  <c r="D1878" i="2"/>
  <c r="E1878" i="2" s="1"/>
  <c r="F1878" i="2" s="1"/>
  <c r="D206" i="2"/>
  <c r="E206" i="2" s="1"/>
  <c r="F206" i="2" s="1"/>
  <c r="D778" i="2"/>
  <c r="E778" i="2" s="1"/>
  <c r="F778" i="2" s="1"/>
  <c r="D291" i="2"/>
  <c r="E291" i="2" s="1"/>
  <c r="F291" i="2" s="1"/>
  <c r="D1999" i="2"/>
  <c r="E1999" i="2" s="1"/>
  <c r="F1999" i="2" s="1"/>
  <c r="D777" i="2"/>
  <c r="E777" i="2" s="1"/>
  <c r="F777" i="2" s="1"/>
  <c r="D1797" i="2"/>
  <c r="E1797" i="2" s="1"/>
  <c r="F1797" i="2" s="1"/>
  <c r="D853" i="2"/>
  <c r="E853" i="2" s="1"/>
  <c r="F853" i="2" s="1"/>
  <c r="D1682" i="2"/>
  <c r="E1682" i="2" s="1"/>
  <c r="F1682" i="2" s="1"/>
  <c r="D534" i="2"/>
  <c r="E534" i="2" s="1"/>
  <c r="F534" i="2" s="1"/>
  <c r="D852" i="2"/>
  <c r="E852" i="2" s="1"/>
  <c r="F852" i="2" s="1"/>
  <c r="D1563" i="2"/>
  <c r="E1563" i="2" s="1"/>
  <c r="F1563" i="2" s="1"/>
  <c r="D1562" i="2"/>
  <c r="E1562" i="2" s="1"/>
  <c r="F1562" i="2" s="1"/>
  <c r="D1496" i="2"/>
  <c r="E1496" i="2" s="1"/>
  <c r="F1496" i="2" s="1"/>
  <c r="D1912" i="2"/>
  <c r="E1912" i="2" s="1"/>
  <c r="F1912" i="2" s="1"/>
  <c r="D1324" i="2"/>
  <c r="E1324" i="2" s="1"/>
  <c r="F1324" i="2" s="1"/>
  <c r="D1942" i="2"/>
  <c r="E1942" i="2" s="1"/>
  <c r="F1942" i="2" s="1"/>
  <c r="D1602" i="2"/>
  <c r="E1602" i="2" s="1"/>
  <c r="F1602" i="2" s="1"/>
  <c r="D1058" i="2"/>
  <c r="E1058" i="2" s="1"/>
  <c r="F1058" i="2" s="1"/>
  <c r="D147" i="2"/>
  <c r="E147" i="2" s="1"/>
  <c r="F147" i="2" s="1"/>
  <c r="D1998" i="2"/>
  <c r="E1998" i="2" s="1"/>
  <c r="F1998" i="2" s="1"/>
  <c r="D659" i="2"/>
  <c r="E659" i="2" s="1"/>
  <c r="F659" i="2" s="1"/>
  <c r="D1796" i="2"/>
  <c r="E1796" i="2" s="1"/>
  <c r="F1796" i="2" s="1"/>
  <c r="D1941" i="2"/>
  <c r="E1941" i="2" s="1"/>
  <c r="F1941" i="2" s="1"/>
  <c r="D1931" i="2"/>
  <c r="E1931" i="2" s="1"/>
  <c r="F1931" i="2" s="1"/>
  <c r="D114" i="2"/>
  <c r="E114" i="2" s="1"/>
  <c r="F114" i="2" s="1"/>
  <c r="D1147" i="2"/>
  <c r="E1147" i="2" s="1"/>
  <c r="F1147" i="2" s="1"/>
  <c r="D1269" i="2"/>
  <c r="E1269" i="2" s="1"/>
  <c r="F1269" i="2" s="1"/>
  <c r="D1911" i="2"/>
  <c r="E1911" i="2" s="1"/>
  <c r="F1911" i="2" s="1"/>
  <c r="D1057" i="2"/>
  <c r="E1057" i="2" s="1"/>
  <c r="F1057" i="2" s="1"/>
  <c r="D610" i="2"/>
  <c r="E610" i="2" s="1"/>
  <c r="F610" i="2" s="1"/>
  <c r="D365" i="2"/>
  <c r="E365" i="2" s="1"/>
  <c r="F365" i="2" s="1"/>
  <c r="D1681" i="2"/>
  <c r="E1681" i="2" s="1"/>
  <c r="F1681" i="2" s="1"/>
  <c r="D576" i="2"/>
  <c r="E576" i="2" s="1"/>
  <c r="F576" i="2" s="1"/>
  <c r="D1680" i="2"/>
  <c r="E1680" i="2" s="1"/>
  <c r="F1680" i="2" s="1"/>
  <c r="D1561" i="2"/>
  <c r="E1561" i="2" s="1"/>
  <c r="F1561" i="2" s="1"/>
  <c r="D1056" i="2"/>
  <c r="E1056" i="2" s="1"/>
  <c r="F1056" i="2" s="1"/>
  <c r="D463" i="2"/>
  <c r="E463" i="2" s="1"/>
  <c r="F463" i="2" s="1"/>
  <c r="D851" i="2"/>
  <c r="E851" i="2" s="1"/>
  <c r="F851" i="2" s="1"/>
  <c r="D627" i="2"/>
  <c r="E627" i="2" s="1"/>
  <c r="F627" i="2" s="1"/>
  <c r="D1997" i="2"/>
  <c r="E1997" i="2" s="1"/>
  <c r="F1997" i="2" s="1"/>
  <c r="D1910" i="2"/>
  <c r="E1910" i="2" s="1"/>
  <c r="F1910" i="2" s="1"/>
  <c r="D511" i="2"/>
  <c r="E511" i="2" s="1"/>
  <c r="F511" i="2" s="1"/>
  <c r="D776" i="2"/>
  <c r="E776" i="2" s="1"/>
  <c r="F776" i="2" s="1"/>
  <c r="D1795" i="2"/>
  <c r="E1795" i="2" s="1"/>
  <c r="F1795" i="2" s="1"/>
  <c r="D1429" i="2"/>
  <c r="E1429" i="2" s="1"/>
  <c r="F1429" i="2" s="1"/>
  <c r="D1382" i="2"/>
  <c r="E1382" i="2" s="1"/>
  <c r="F1382" i="2" s="1"/>
  <c r="D163" i="2"/>
  <c r="E163" i="2" s="1"/>
  <c r="F163" i="2" s="1"/>
  <c r="D1383" i="2"/>
  <c r="E1383" i="2" s="1"/>
  <c r="F1383" i="2" s="1"/>
  <c r="D1960" i="2"/>
  <c r="E1960" i="2" s="1"/>
  <c r="F1960" i="2" s="1"/>
  <c r="D200" i="2"/>
  <c r="E200" i="2" s="1"/>
  <c r="F200" i="2" s="1"/>
  <c r="D1996" i="2"/>
  <c r="E1996" i="2" s="1"/>
  <c r="F1996" i="2" s="1"/>
  <c r="D850" i="2"/>
  <c r="E850" i="2" s="1"/>
  <c r="F850" i="2" s="1"/>
  <c r="D1794" i="2"/>
  <c r="E1794" i="2" s="1"/>
  <c r="F1794" i="2" s="1"/>
  <c r="D1679" i="2"/>
  <c r="E1679" i="2" s="1"/>
  <c r="F1679" i="2" s="1"/>
  <c r="D1106" i="2"/>
  <c r="E1106" i="2" s="1"/>
  <c r="F1106" i="2" s="1"/>
  <c r="D893" i="2"/>
  <c r="E893" i="2" s="1"/>
  <c r="F893" i="2" s="1"/>
  <c r="D1055" i="2"/>
  <c r="E1055" i="2" s="1"/>
  <c r="F1055" i="2" s="1"/>
  <c r="D1392" i="2"/>
  <c r="E1392" i="2" s="1"/>
  <c r="F1392" i="2" s="1"/>
  <c r="D580" i="2"/>
  <c r="E580" i="2" s="1"/>
  <c r="F580" i="2" s="1"/>
  <c r="D1678" i="2"/>
  <c r="E1678" i="2" s="1"/>
  <c r="F1678" i="2" s="1"/>
  <c r="D903" i="2"/>
  <c r="E903" i="2" s="1"/>
  <c r="F903" i="2" s="1"/>
  <c r="D721" i="2"/>
  <c r="E721" i="2" s="1"/>
  <c r="F721" i="2" s="1"/>
  <c r="D1330" i="2"/>
  <c r="E1330" i="2" s="1"/>
  <c r="F1330" i="2" s="1"/>
  <c r="D563" i="2"/>
  <c r="E563" i="2" s="1"/>
  <c r="F563" i="2" s="1"/>
  <c r="D373" i="2"/>
  <c r="E373" i="2" s="1"/>
  <c r="F373" i="2" s="1"/>
  <c r="D1268" i="2"/>
  <c r="E1268" i="2" s="1"/>
  <c r="F1268" i="2" s="1"/>
  <c r="D1428" i="2"/>
  <c r="E1428" i="2" s="1"/>
  <c r="F1428" i="2" s="1"/>
  <c r="D533" i="2"/>
  <c r="E533" i="2" s="1"/>
  <c r="F533" i="2" s="1"/>
  <c r="D1364" i="2"/>
  <c r="E1364" i="2" s="1"/>
  <c r="F1364" i="2" s="1"/>
  <c r="D1226" i="2"/>
  <c r="E1226" i="2" s="1"/>
  <c r="F1226" i="2" s="1"/>
  <c r="D1480" i="2"/>
  <c r="E1480" i="2" s="1"/>
  <c r="F1480" i="2" s="1"/>
  <c r="D146" i="2"/>
  <c r="E146" i="2" s="1"/>
  <c r="F146" i="2" s="1"/>
  <c r="D383" i="2"/>
  <c r="E383" i="2" s="1"/>
  <c r="F383" i="2" s="1"/>
  <c r="D609" i="2"/>
  <c r="E609" i="2" s="1"/>
  <c r="F609" i="2" s="1"/>
  <c r="D1677" i="2"/>
  <c r="E1677" i="2" s="1"/>
  <c r="F1677" i="2" s="1"/>
  <c r="D1995" i="2"/>
  <c r="E1995" i="2" s="1"/>
  <c r="F1995" i="2" s="1"/>
  <c r="D2047" i="2"/>
  <c r="E2047" i="2" s="1"/>
  <c r="F2047" i="2" s="1"/>
  <c r="D1994" i="2"/>
  <c r="E1994" i="2" s="1"/>
  <c r="F1994" i="2" s="1"/>
  <c r="D290" i="2"/>
  <c r="E290" i="2" s="1"/>
  <c r="F290" i="2" s="1"/>
  <c r="D1177" i="2"/>
  <c r="E1177" i="2" s="1"/>
  <c r="F1177" i="2" s="1"/>
  <c r="D604" i="2"/>
  <c r="E604" i="2" s="1"/>
  <c r="F604" i="2" s="1"/>
  <c r="D2103" i="2"/>
  <c r="E2103" i="2" s="1"/>
  <c r="F2103" i="2" s="1"/>
  <c r="D923" i="2"/>
  <c r="E923" i="2" s="1"/>
  <c r="F923" i="2" s="1"/>
  <c r="D849" i="2"/>
  <c r="E849" i="2" s="1"/>
  <c r="F849" i="2" s="1"/>
  <c r="D1909" i="2"/>
  <c r="E1909" i="2" s="1"/>
  <c r="F1909" i="2" s="1"/>
  <c r="D532" i="2"/>
  <c r="E532" i="2" s="1"/>
  <c r="F532" i="2" s="1"/>
  <c r="D658" i="2"/>
  <c r="E658" i="2" s="1"/>
  <c r="F658" i="2" s="1"/>
  <c r="D733" i="2"/>
  <c r="E733" i="2" s="1"/>
  <c r="F733" i="2" s="1"/>
  <c r="D1230" i="2"/>
  <c r="E1230" i="2" s="1"/>
  <c r="F1230" i="2" s="1"/>
  <c r="D657" i="2"/>
  <c r="E657" i="2" s="1"/>
  <c r="F657" i="2" s="1"/>
  <c r="D531" i="2"/>
  <c r="E531" i="2" s="1"/>
  <c r="F531" i="2" s="1"/>
  <c r="D1363" i="2"/>
  <c r="E1363" i="2" s="1"/>
  <c r="F1363" i="2" s="1"/>
  <c r="D1316" i="2"/>
  <c r="E1316" i="2" s="1"/>
  <c r="F1316" i="2" s="1"/>
  <c r="D1993" i="2"/>
  <c r="E1993" i="2" s="1"/>
  <c r="F1993" i="2" s="1"/>
  <c r="D1560" i="2"/>
  <c r="E1560" i="2" s="1"/>
  <c r="F1560" i="2" s="1"/>
  <c r="D1315" i="2"/>
  <c r="E1315" i="2" s="1"/>
  <c r="F1315" i="2" s="1"/>
  <c r="D775" i="2"/>
  <c r="E775" i="2" s="1"/>
  <c r="F775" i="2" s="1"/>
  <c r="D289" i="2"/>
  <c r="E289" i="2" s="1"/>
  <c r="F289" i="2" s="1"/>
  <c r="D774" i="2"/>
  <c r="E774" i="2" s="1"/>
  <c r="F774" i="2" s="1"/>
  <c r="D1762" i="2"/>
  <c r="E1762" i="2" s="1"/>
  <c r="F1762" i="2" s="1"/>
  <c r="D76" i="2"/>
  <c r="E76" i="2" s="1"/>
  <c r="F76" i="2" s="1"/>
  <c r="D1992" i="2"/>
  <c r="E1992" i="2" s="1"/>
  <c r="F1992" i="2" s="1"/>
  <c r="D1612" i="2"/>
  <c r="E1612" i="2" s="1"/>
  <c r="F1612" i="2" s="1"/>
  <c r="D1387" i="2"/>
  <c r="E1387" i="2" s="1"/>
  <c r="F1387" i="2" s="1"/>
  <c r="D1510" i="2"/>
  <c r="E1510" i="2" s="1"/>
  <c r="F1510" i="2" s="1"/>
  <c r="D1082" i="2"/>
  <c r="E1082" i="2" s="1"/>
  <c r="F1082" i="2" s="1"/>
  <c r="D1940" i="2"/>
  <c r="E1940" i="2" s="1"/>
  <c r="F1940" i="2" s="1"/>
  <c r="D1954" i="2"/>
  <c r="E1954" i="2" s="1"/>
  <c r="F1954" i="2" s="1"/>
  <c r="D1507" i="2"/>
  <c r="E1507" i="2" s="1"/>
  <c r="F1507" i="2" s="1"/>
  <c r="D969" i="2"/>
  <c r="E969" i="2" s="1"/>
  <c r="F969" i="2" s="1"/>
  <c r="D1203" i="2"/>
  <c r="E1203" i="2" s="1"/>
  <c r="F1203" i="2" s="1"/>
  <c r="D1877" i="2"/>
  <c r="E1877" i="2" s="1"/>
  <c r="F1877" i="2" s="1"/>
  <c r="D2153" i="2"/>
  <c r="E2153" i="2" s="1"/>
  <c r="F2153" i="2" s="1"/>
  <c r="D96" i="2"/>
  <c r="E96" i="2" s="1"/>
  <c r="F96" i="2" s="1"/>
  <c r="D75" i="2"/>
  <c r="E75" i="2" s="1"/>
  <c r="F75" i="2" s="1"/>
  <c r="D848" i="2"/>
  <c r="E848" i="2" s="1"/>
  <c r="F848" i="2" s="1"/>
  <c r="D1908" i="2"/>
  <c r="E1908" i="2" s="1"/>
  <c r="F1908" i="2" s="1"/>
  <c r="D968" i="2"/>
  <c r="E968" i="2" s="1"/>
  <c r="F968" i="2" s="1"/>
  <c r="D686" i="2"/>
  <c r="E686" i="2" s="1"/>
  <c r="F686" i="2" s="1"/>
  <c r="D1105" i="2"/>
  <c r="E1105" i="2" s="1"/>
  <c r="F1105" i="2" s="1"/>
  <c r="D1793" i="2"/>
  <c r="E1793" i="2" s="1"/>
  <c r="F1793" i="2" s="1"/>
  <c r="D656" i="2"/>
  <c r="E656" i="2" s="1"/>
  <c r="F656" i="2" s="1"/>
  <c r="D407" i="2"/>
  <c r="E407" i="2" s="1"/>
  <c r="F407" i="2" s="1"/>
  <c r="D1622" i="2"/>
  <c r="E1622" i="2" s="1"/>
  <c r="F1622" i="2" s="1"/>
  <c r="D8" i="2"/>
  <c r="E8" i="2" s="1"/>
  <c r="F8" i="2" s="1"/>
  <c r="D1939" i="2"/>
  <c r="E1939" i="2" s="1"/>
  <c r="F1939" i="2" s="1"/>
  <c r="D1559" i="2"/>
  <c r="E1559" i="2" s="1"/>
  <c r="F1559" i="2" s="1"/>
  <c r="D1513" i="2"/>
  <c r="E1513" i="2" s="1"/>
  <c r="F1513" i="2" s="1"/>
  <c r="D1458" i="2"/>
  <c r="E1458" i="2" s="1"/>
  <c r="F1458" i="2" s="1"/>
  <c r="D186" i="2"/>
  <c r="E186" i="2" s="1"/>
  <c r="F186" i="2" s="1"/>
  <c r="D1676" i="2"/>
  <c r="E1676" i="2" s="1"/>
  <c r="F1676" i="2" s="1"/>
  <c r="D105" i="2"/>
  <c r="E105" i="2" s="1"/>
  <c r="F105" i="2" s="1"/>
  <c r="D1104" i="2"/>
  <c r="E1104" i="2" s="1"/>
  <c r="F1104" i="2" s="1"/>
  <c r="D1202" i="2"/>
  <c r="E1202" i="2" s="1"/>
  <c r="F1202" i="2" s="1"/>
  <c r="D715" i="2"/>
  <c r="E715" i="2" s="1"/>
  <c r="F715" i="2" s="1"/>
  <c r="D1675" i="2"/>
  <c r="E1675" i="2" s="1"/>
  <c r="F1675" i="2" s="1"/>
  <c r="D2124" i="2"/>
  <c r="E2124" i="2" s="1"/>
  <c r="F2124" i="2" s="1"/>
  <c r="D530" i="2"/>
  <c r="E530" i="2" s="1"/>
  <c r="F530" i="2" s="1"/>
  <c r="D2102" i="2"/>
  <c r="E2102" i="2" s="1"/>
  <c r="F2102" i="2" s="1"/>
  <c r="D529" i="2"/>
  <c r="E529" i="2" s="1"/>
  <c r="F529" i="2" s="1"/>
  <c r="D221" i="2"/>
  <c r="E221" i="2" s="1"/>
  <c r="F221" i="2" s="1"/>
  <c r="D528" i="2"/>
  <c r="E528" i="2" s="1"/>
  <c r="F528" i="2" s="1"/>
  <c r="D12" i="2"/>
  <c r="E12" i="2" s="1"/>
  <c r="F12" i="2" s="1"/>
  <c r="D30" i="2"/>
  <c r="E30" i="2" s="1"/>
  <c r="F30" i="2" s="1"/>
  <c r="D2152" i="2"/>
  <c r="E2152" i="2" s="1"/>
  <c r="F2152" i="2" s="1"/>
  <c r="D1267" i="2"/>
  <c r="E1267" i="2" s="1"/>
  <c r="F1267" i="2" s="1"/>
  <c r="D1479" i="2"/>
  <c r="E1479" i="2" s="1"/>
  <c r="F1479" i="2" s="1"/>
  <c r="D462" i="2"/>
  <c r="E462" i="2" s="1"/>
  <c r="F462" i="2" s="1"/>
  <c r="D967" i="2"/>
  <c r="E967" i="2" s="1"/>
  <c r="F967" i="2" s="1"/>
  <c r="D1266" i="2"/>
  <c r="E1266" i="2" s="1"/>
  <c r="F1266" i="2" s="1"/>
  <c r="D847" i="2"/>
  <c r="E847" i="2" s="1"/>
  <c r="F847" i="2" s="1"/>
  <c r="D2046" i="2"/>
  <c r="E2046" i="2" s="1"/>
  <c r="F2046" i="2" s="1"/>
  <c r="D461" i="2"/>
  <c r="E461" i="2" s="1"/>
  <c r="F461" i="2" s="1"/>
  <c r="D145" i="2"/>
  <c r="E145" i="2" s="1"/>
  <c r="F145" i="2" s="1"/>
  <c r="D230" i="2"/>
  <c r="E230" i="2" s="1"/>
  <c r="F230" i="2" s="1"/>
  <c r="D1558" i="2"/>
  <c r="E1558" i="2" s="1"/>
  <c r="F1558" i="2" s="1"/>
  <c r="D1731" i="2"/>
  <c r="E1731" i="2" s="1"/>
  <c r="F1731" i="2" s="1"/>
  <c r="D846" i="2"/>
  <c r="E846" i="2" s="1"/>
  <c r="F846" i="2" s="1"/>
  <c r="D1146" i="2"/>
  <c r="E1146" i="2" s="1"/>
  <c r="F1146" i="2" s="1"/>
  <c r="D1427" i="2"/>
  <c r="E1427" i="2" s="1"/>
  <c r="F1427" i="2" s="1"/>
  <c r="D738" i="2"/>
  <c r="E738" i="2" s="1"/>
  <c r="F738" i="2" s="1"/>
  <c r="D1846" i="2"/>
  <c r="E1846" i="2" s="1"/>
  <c r="F1846" i="2" s="1"/>
  <c r="D1342" i="2"/>
  <c r="E1342" i="2" s="1"/>
  <c r="F1342" i="2" s="1"/>
  <c r="D1876" i="2"/>
  <c r="E1876" i="2" s="1"/>
  <c r="F1876" i="2" s="1"/>
  <c r="D1907" i="2"/>
  <c r="E1907" i="2" s="1"/>
  <c r="F1907" i="2" s="1"/>
  <c r="D2101" i="2"/>
  <c r="E2101" i="2" s="1"/>
  <c r="F2101" i="2" s="1"/>
  <c r="D144" i="2"/>
  <c r="E144" i="2" s="1"/>
  <c r="F144" i="2" s="1"/>
  <c r="D1362" i="2"/>
  <c r="E1362" i="2" s="1"/>
  <c r="F1362" i="2" s="1"/>
  <c r="D1674" i="2"/>
  <c r="E1674" i="2" s="1"/>
  <c r="F1674" i="2" s="1"/>
  <c r="D197" i="2"/>
  <c r="E197" i="2" s="1"/>
  <c r="F197" i="2" s="1"/>
  <c r="D1761" i="2"/>
  <c r="E1761" i="2" s="1"/>
  <c r="F1761" i="2" s="1"/>
  <c r="D74" i="2"/>
  <c r="E74" i="2" s="1"/>
  <c r="F74" i="2" s="1"/>
  <c r="D1557" i="2"/>
  <c r="E1557" i="2" s="1"/>
  <c r="F1557" i="2" s="1"/>
  <c r="D382" i="2"/>
  <c r="E382" i="2" s="1"/>
  <c r="F382" i="2" s="1"/>
  <c r="D395" i="2"/>
  <c r="E395" i="2" s="1"/>
  <c r="F395" i="2" s="1"/>
  <c r="D2059" i="2"/>
  <c r="E2059" i="2" s="1"/>
  <c r="F2059" i="2" s="1"/>
  <c r="D460" i="2"/>
  <c r="E460" i="2" s="1"/>
  <c r="F460" i="2" s="1"/>
  <c r="D397" i="2"/>
  <c r="E397" i="2" s="1"/>
  <c r="F397" i="2" s="1"/>
  <c r="D29" i="2"/>
  <c r="E29" i="2" s="1"/>
  <c r="F29" i="2" s="1"/>
  <c r="D1457" i="2"/>
  <c r="E1457" i="2" s="1"/>
  <c r="F1457" i="2" s="1"/>
  <c r="D1426" i="2"/>
  <c r="E1426" i="2" s="1"/>
  <c r="F1426" i="2" s="1"/>
  <c r="D28" i="2"/>
  <c r="E28" i="2" s="1"/>
  <c r="F28" i="2" s="1"/>
  <c r="D1760" i="2"/>
  <c r="E1760" i="2" s="1"/>
  <c r="F1760" i="2" s="1"/>
  <c r="D966" i="2"/>
  <c r="E966" i="2" s="1"/>
  <c r="F966" i="2" s="1"/>
  <c r="D1243" i="2"/>
  <c r="E1243" i="2" s="1"/>
  <c r="F1243" i="2" s="1"/>
  <c r="D459" i="2"/>
  <c r="E459" i="2" s="1"/>
  <c r="F459" i="2" s="1"/>
  <c r="D1991" i="2"/>
  <c r="E1991" i="2" s="1"/>
  <c r="F1991" i="2" s="1"/>
  <c r="D458" i="2"/>
  <c r="E458" i="2" s="1"/>
  <c r="F458" i="2" s="1"/>
  <c r="D2100" i="2"/>
  <c r="E2100" i="2" s="1"/>
  <c r="F2100" i="2" s="1"/>
  <c r="D1792" i="2"/>
  <c r="E1792" i="2" s="1"/>
  <c r="F1792" i="2" s="1"/>
  <c r="D1201" i="2"/>
  <c r="E1201" i="2" s="1"/>
  <c r="F1201" i="2" s="1"/>
  <c r="D773" i="2"/>
  <c r="E773" i="2" s="1"/>
  <c r="F773" i="2" s="1"/>
  <c r="D288" i="2"/>
  <c r="E288" i="2" s="1"/>
  <c r="F288" i="2" s="1"/>
  <c r="D457" i="2"/>
  <c r="E457" i="2" s="1"/>
  <c r="F457" i="2" s="1"/>
  <c r="D1004" i="2"/>
  <c r="E1004" i="2" s="1"/>
  <c r="F1004" i="2" s="1"/>
  <c r="D287" i="2"/>
  <c r="E287" i="2" s="1"/>
  <c r="F287" i="2" s="1"/>
  <c r="D1361" i="2"/>
  <c r="E1361" i="2" s="1"/>
  <c r="F1361" i="2" s="1"/>
  <c r="D1735" i="2"/>
  <c r="E1735" i="2" s="1"/>
  <c r="F1735" i="2" s="1"/>
  <c r="D845" i="2"/>
  <c r="E845" i="2" s="1"/>
  <c r="F845" i="2" s="1"/>
  <c r="D1990" i="2"/>
  <c r="E1990" i="2" s="1"/>
  <c r="F1990" i="2" s="1"/>
  <c r="D364" i="2"/>
  <c r="E364" i="2" s="1"/>
  <c r="F364" i="2" s="1"/>
  <c r="D965" i="2"/>
  <c r="E965" i="2" s="1"/>
  <c r="F965" i="2" s="1"/>
  <c r="D1906" i="2"/>
  <c r="E1906" i="2" s="1"/>
  <c r="F1906" i="2" s="1"/>
  <c r="D1170" i="2"/>
  <c r="E1170" i="2" s="1"/>
  <c r="F1170" i="2" s="1"/>
  <c r="D1054" i="2"/>
  <c r="E1054" i="2" s="1"/>
  <c r="F1054" i="2" s="1"/>
  <c r="D964" i="2"/>
  <c r="E964" i="2" s="1"/>
  <c r="F964" i="2" s="1"/>
  <c r="D963" i="2"/>
  <c r="E963" i="2" s="1"/>
  <c r="F963" i="2" s="1"/>
  <c r="D1556" i="2"/>
  <c r="E1556" i="2" s="1"/>
  <c r="F1556" i="2" s="1"/>
  <c r="D962" i="2"/>
  <c r="E962" i="2" s="1"/>
  <c r="F962" i="2" s="1"/>
  <c r="D1759" i="2"/>
  <c r="E1759" i="2" s="1"/>
  <c r="F1759" i="2" s="1"/>
  <c r="D922" i="2"/>
  <c r="E922" i="2" s="1"/>
  <c r="F922" i="2" s="1"/>
  <c r="D1425" i="2"/>
  <c r="E1425" i="2" s="1"/>
  <c r="F1425" i="2" s="1"/>
  <c r="D143" i="2"/>
  <c r="E143" i="2" s="1"/>
  <c r="F143" i="2" s="1"/>
  <c r="D844" i="2"/>
  <c r="E844" i="2" s="1"/>
  <c r="F844" i="2" s="1"/>
  <c r="D2099" i="2"/>
  <c r="E2099" i="2" s="1"/>
  <c r="F2099" i="2" s="1"/>
  <c r="D2051" i="2"/>
  <c r="E2051" i="2" s="1"/>
  <c r="F2051" i="2" s="1"/>
  <c r="D1740" i="2"/>
  <c r="E1740" i="2" s="1"/>
  <c r="F1740" i="2" s="1"/>
  <c r="D1989" i="2"/>
  <c r="E1989" i="2" s="1"/>
  <c r="F1989" i="2" s="1"/>
  <c r="D1555" i="2"/>
  <c r="E1555" i="2" s="1"/>
  <c r="F1555" i="2" s="1"/>
  <c r="D843" i="2"/>
  <c r="E843" i="2" s="1"/>
  <c r="F843" i="2" s="1"/>
  <c r="D2053" i="2"/>
  <c r="E2053" i="2" s="1"/>
  <c r="F2053" i="2" s="1"/>
  <c r="D772" i="2"/>
  <c r="E772" i="2" s="1"/>
  <c r="F772" i="2" s="1"/>
  <c r="D73" i="2"/>
  <c r="E73" i="2" s="1"/>
  <c r="F73" i="2" s="1"/>
  <c r="D1813" i="2"/>
  <c r="E1813" i="2" s="1"/>
  <c r="F1813" i="2" s="1"/>
  <c r="D1200" i="2"/>
  <c r="E1200" i="2" s="1"/>
  <c r="F1200" i="2" s="1"/>
  <c r="D286" i="2"/>
  <c r="E286" i="2" s="1"/>
  <c r="F286" i="2" s="1"/>
  <c r="D72" i="2"/>
  <c r="E72" i="2" s="1"/>
  <c r="F72" i="2" s="1"/>
  <c r="D201" i="2"/>
  <c r="E201" i="2" s="1"/>
  <c r="F201" i="2" s="1"/>
  <c r="D1424" i="2"/>
  <c r="E1424" i="2" s="1"/>
  <c r="F1424" i="2" s="1"/>
  <c r="D285" i="2"/>
  <c r="E285" i="2" s="1"/>
  <c r="F285" i="2" s="1"/>
  <c r="D1129" i="2"/>
  <c r="E1129" i="2" s="1"/>
  <c r="F1129" i="2" s="1"/>
  <c r="D284" i="2"/>
  <c r="E284" i="2" s="1"/>
  <c r="F284" i="2" s="1"/>
  <c r="D456" i="2"/>
  <c r="E456" i="2" s="1"/>
  <c r="F456" i="2" s="1"/>
  <c r="D1758" i="2"/>
  <c r="E1758" i="2" s="1"/>
  <c r="F1758" i="2" s="1"/>
  <c r="D921" i="2"/>
  <c r="E921" i="2" s="1"/>
  <c r="F921" i="2" s="1"/>
  <c r="D283" i="2"/>
  <c r="E283" i="2" s="1"/>
  <c r="F283" i="2" s="1"/>
  <c r="D718" i="2"/>
  <c r="E718" i="2" s="1"/>
  <c r="F718" i="2" s="1"/>
  <c r="D771" i="2"/>
  <c r="E771" i="2" s="1"/>
  <c r="F771" i="2" s="1"/>
  <c r="D1242" i="2"/>
  <c r="E1242" i="2" s="1"/>
  <c r="F1242" i="2" s="1"/>
  <c r="D1199" i="2"/>
  <c r="E1199" i="2" s="1"/>
  <c r="F1199" i="2" s="1"/>
  <c r="D842" i="2"/>
  <c r="E842" i="2" s="1"/>
  <c r="F842" i="2" s="1"/>
  <c r="D684" i="2"/>
  <c r="E684" i="2" s="1"/>
  <c r="F684" i="2" s="1"/>
  <c r="D1478" i="2"/>
  <c r="E1478" i="2" s="1"/>
  <c r="F1478" i="2" s="1"/>
  <c r="D1554" i="2"/>
  <c r="E1554" i="2" s="1"/>
  <c r="F1554" i="2" s="1"/>
  <c r="D841" i="2"/>
  <c r="E841" i="2" s="1"/>
  <c r="F841" i="2" s="1"/>
  <c r="D1444" i="2"/>
  <c r="E1444" i="2" s="1"/>
  <c r="F1444" i="2" s="1"/>
  <c r="D142" i="2"/>
  <c r="E142" i="2" s="1"/>
  <c r="F142" i="2" s="1"/>
  <c r="D1845" i="2"/>
  <c r="E1845" i="2" s="1"/>
  <c r="F1845" i="2" s="1"/>
  <c r="D920" i="2"/>
  <c r="E920" i="2" s="1"/>
  <c r="F920" i="2" s="1"/>
  <c r="D332" i="2"/>
  <c r="E332" i="2" s="1"/>
  <c r="F332" i="2" s="1"/>
  <c r="D1844" i="2"/>
  <c r="E1844" i="2" s="1"/>
  <c r="F1844" i="2" s="1"/>
  <c r="D455" i="2"/>
  <c r="E455" i="2" s="1"/>
  <c r="F455" i="2" s="1"/>
  <c r="D1169" i="2"/>
  <c r="E1169" i="2" s="1"/>
  <c r="F1169" i="2" s="1"/>
  <c r="D770" i="2"/>
  <c r="E770" i="2" s="1"/>
  <c r="F770" i="2" s="1"/>
  <c r="D655" i="2"/>
  <c r="E655" i="2" s="1"/>
  <c r="F655" i="2" s="1"/>
  <c r="D282" i="2"/>
  <c r="E282" i="2" s="1"/>
  <c r="F282" i="2" s="1"/>
  <c r="D1456" i="2"/>
  <c r="E1456" i="2" s="1"/>
  <c r="F1456" i="2" s="1"/>
  <c r="D1360" i="2"/>
  <c r="E1360" i="2" s="1"/>
  <c r="F1360" i="2" s="1"/>
  <c r="D1053" i="2"/>
  <c r="E1053" i="2" s="1"/>
  <c r="F1053" i="2" s="1"/>
  <c r="D1553" i="2"/>
  <c r="E1553" i="2" s="1"/>
  <c r="F1553" i="2" s="1"/>
  <c r="D1905" i="2"/>
  <c r="E1905" i="2" s="1"/>
  <c r="F1905" i="2" s="1"/>
  <c r="D745" i="2"/>
  <c r="E745" i="2" s="1"/>
  <c r="F745" i="2" s="1"/>
  <c r="D454" i="2"/>
  <c r="E454" i="2" s="1"/>
  <c r="F454" i="2" s="1"/>
  <c r="D281" i="2"/>
  <c r="E281" i="2" s="1"/>
  <c r="F281" i="2" s="1"/>
  <c r="D1673" i="2"/>
  <c r="E1673" i="2" s="1"/>
  <c r="F1673" i="2" s="1"/>
  <c r="D1672" i="2"/>
  <c r="E1672" i="2" s="1"/>
  <c r="F1672" i="2" s="1"/>
  <c r="D1052" i="2"/>
  <c r="E1052" i="2" s="1"/>
  <c r="F1052" i="2" s="1"/>
  <c r="D840" i="2"/>
  <c r="E840" i="2" s="1"/>
  <c r="F840" i="2" s="1"/>
  <c r="D1671" i="2"/>
  <c r="E1671" i="2" s="1"/>
  <c r="F1671" i="2" s="1"/>
  <c r="D1051" i="2"/>
  <c r="E1051" i="2" s="1"/>
  <c r="F1051" i="2" s="1"/>
  <c r="D747" i="2"/>
  <c r="E747" i="2" s="1"/>
  <c r="F747" i="2" s="1"/>
  <c r="D392" i="2"/>
  <c r="E392" i="2" s="1"/>
  <c r="F392" i="2" s="1"/>
  <c r="D1512" i="2"/>
  <c r="E1512" i="2" s="1"/>
  <c r="F1512" i="2" s="1"/>
  <c r="D1306" i="2"/>
  <c r="E1306" i="2" s="1"/>
  <c r="F1306" i="2" s="1"/>
  <c r="D1904" i="2"/>
  <c r="E1904" i="2" s="1"/>
  <c r="F1904" i="2" s="1"/>
  <c r="D1229" i="2"/>
  <c r="E1229" i="2" s="1"/>
  <c r="F1229" i="2" s="1"/>
  <c r="D388" i="2"/>
  <c r="E388" i="2" s="1"/>
  <c r="F388" i="2" s="1"/>
  <c r="D27" i="2"/>
  <c r="E27" i="2" s="1"/>
  <c r="F27" i="2" s="1"/>
  <c r="D1670" i="2"/>
  <c r="E1670" i="2" s="1"/>
  <c r="F1670" i="2" s="1"/>
  <c r="D769" i="2"/>
  <c r="E769" i="2" s="1"/>
  <c r="F769" i="2" s="1"/>
  <c r="D1552" i="2"/>
  <c r="E1552" i="2" s="1"/>
  <c r="F1552" i="2" s="1"/>
  <c r="D453" i="2"/>
  <c r="E453" i="2" s="1"/>
  <c r="F453" i="2" s="1"/>
  <c r="D452" i="2"/>
  <c r="E452" i="2" s="1"/>
  <c r="F452" i="2" s="1"/>
  <c r="D1988" i="2"/>
  <c r="E1988" i="2" s="1"/>
  <c r="F1988" i="2" s="1"/>
  <c r="D141" i="2"/>
  <c r="E141" i="2" s="1"/>
  <c r="F141" i="2" s="1"/>
  <c r="D451" i="2"/>
  <c r="E451" i="2" s="1"/>
  <c r="F451" i="2" s="1"/>
  <c r="D351" i="2"/>
  <c r="E351" i="2" s="1"/>
  <c r="F351" i="2" s="1"/>
  <c r="D1225" i="2"/>
  <c r="E1225" i="2" s="1"/>
  <c r="F1225" i="2" s="1"/>
  <c r="D280" i="2"/>
  <c r="E280" i="2" s="1"/>
  <c r="F280" i="2" s="1"/>
  <c r="D1734" i="2"/>
  <c r="E1734" i="2" s="1"/>
  <c r="F1734" i="2" s="1"/>
  <c r="D1050" i="2"/>
  <c r="E1050" i="2" s="1"/>
  <c r="F1050" i="2" s="1"/>
  <c r="D1198" i="2"/>
  <c r="E1198" i="2" s="1"/>
  <c r="F1198" i="2" s="1"/>
  <c r="D26" i="2"/>
  <c r="E26" i="2" s="1"/>
  <c r="F26" i="2" s="1"/>
  <c r="D1987" i="2"/>
  <c r="E1987" i="2" s="1"/>
  <c r="F1987" i="2" s="1"/>
  <c r="D1145" i="2"/>
  <c r="E1145" i="2" s="1"/>
  <c r="F1145" i="2" s="1"/>
  <c r="D1938" i="2"/>
  <c r="E1938" i="2" s="1"/>
  <c r="F1938" i="2" s="1"/>
  <c r="D450" i="2"/>
  <c r="E450" i="2" s="1"/>
  <c r="F450" i="2" s="1"/>
  <c r="D1455" i="2"/>
  <c r="E1455" i="2" s="1"/>
  <c r="F1455" i="2" s="1"/>
  <c r="D1049" i="2"/>
  <c r="E1049" i="2" s="1"/>
  <c r="F1049" i="2" s="1"/>
  <c r="D1757" i="2"/>
  <c r="E1757" i="2" s="1"/>
  <c r="F1757" i="2" s="1"/>
  <c r="D1233" i="2"/>
  <c r="E1233" i="2" s="1"/>
  <c r="F1233" i="2" s="1"/>
  <c r="D98" i="2"/>
  <c r="E98" i="2" s="1"/>
  <c r="F98" i="2" s="1"/>
  <c r="D839" i="2"/>
  <c r="E839" i="2" s="1"/>
  <c r="F839" i="2" s="1"/>
  <c r="D1551" i="2"/>
  <c r="E1551" i="2" s="1"/>
  <c r="F1551" i="2" s="1"/>
  <c r="D998" i="2"/>
  <c r="E998" i="2" s="1"/>
  <c r="F998" i="2" s="1"/>
  <c r="D1197" i="2"/>
  <c r="E1197" i="2" s="1"/>
  <c r="F1197" i="2" s="1"/>
  <c r="D1103" i="2"/>
  <c r="E1103" i="2" s="1"/>
  <c r="F1103" i="2" s="1"/>
  <c r="D1454" i="2"/>
  <c r="E1454" i="2" s="1"/>
  <c r="F1454" i="2" s="1"/>
  <c r="D1791" i="2"/>
  <c r="E1791" i="2" s="1"/>
  <c r="F1791" i="2" s="1"/>
  <c r="D1550" i="2"/>
  <c r="E1550" i="2" s="1"/>
  <c r="F1550" i="2" s="1"/>
  <c r="D1423" i="2"/>
  <c r="E1423" i="2" s="1"/>
  <c r="F1423" i="2" s="1"/>
  <c r="D97" i="2"/>
  <c r="E97" i="2" s="1"/>
  <c r="F97" i="2" s="1"/>
  <c r="D890" i="2"/>
  <c r="E890" i="2" s="1"/>
  <c r="F890" i="2" s="1"/>
  <c r="D838" i="2"/>
  <c r="E838" i="2" s="1"/>
  <c r="F838" i="2" s="1"/>
  <c r="D619" i="2"/>
  <c r="E619" i="2" s="1"/>
  <c r="F619" i="2" s="1"/>
  <c r="D2151" i="2"/>
  <c r="E2151" i="2" s="1"/>
  <c r="F2151" i="2" s="1"/>
  <c r="D1953" i="2"/>
  <c r="E1953" i="2" s="1"/>
  <c r="F1953" i="2" s="1"/>
  <c r="D1244" i="2"/>
  <c r="E1244" i="2" s="1"/>
  <c r="F1244" i="2" s="1"/>
  <c r="D1144" i="2"/>
  <c r="E1144" i="2" s="1"/>
  <c r="F1144" i="2" s="1"/>
  <c r="D837" i="2"/>
  <c r="E837" i="2" s="1"/>
  <c r="F837" i="2" s="1"/>
  <c r="D1669" i="2"/>
  <c r="E1669" i="2" s="1"/>
  <c r="F1669" i="2" s="1"/>
  <c r="D2098" i="2"/>
  <c r="E2098" i="2" s="1"/>
  <c r="F2098" i="2" s="1"/>
  <c r="D689" i="2"/>
  <c r="E689" i="2" s="1"/>
  <c r="F689" i="2" s="1"/>
  <c r="D527" i="2"/>
  <c r="E527" i="2" s="1"/>
  <c r="F527" i="2" s="1"/>
  <c r="D140" i="2"/>
  <c r="E140" i="2" s="1"/>
  <c r="F140" i="2" s="1"/>
  <c r="D1223" i="2"/>
  <c r="E1223" i="2" s="1"/>
  <c r="F1223" i="2" s="1"/>
  <c r="D1668" i="2"/>
  <c r="E1668" i="2" s="1"/>
  <c r="F1668" i="2" s="1"/>
  <c r="D1453" i="2"/>
  <c r="E1453" i="2" s="1"/>
  <c r="F1453" i="2" s="1"/>
  <c r="D1903" i="2"/>
  <c r="E1903" i="2" s="1"/>
  <c r="F1903" i="2" s="1"/>
  <c r="D1422" i="2"/>
  <c r="E1422" i="2" s="1"/>
  <c r="F1422" i="2" s="1"/>
  <c r="D698" i="2"/>
  <c r="E698" i="2" s="1"/>
  <c r="F698" i="2" s="1"/>
  <c r="D279" i="2"/>
  <c r="E279" i="2" s="1"/>
  <c r="F279" i="2" s="1"/>
  <c r="D1902" i="2"/>
  <c r="E1902" i="2" s="1"/>
  <c r="F1902" i="2" s="1"/>
  <c r="D1667" i="2"/>
  <c r="E1667" i="2" s="1"/>
  <c r="F1667" i="2" s="1"/>
  <c r="D1048" i="2"/>
  <c r="E1048" i="2" s="1"/>
  <c r="F1048" i="2" s="1"/>
  <c r="D768" i="2"/>
  <c r="E768" i="2" s="1"/>
  <c r="F768" i="2" s="1"/>
  <c r="D1843" i="2"/>
  <c r="E1843" i="2" s="1"/>
  <c r="F1843" i="2" s="1"/>
  <c r="D175" i="2"/>
  <c r="E175" i="2" s="1"/>
  <c r="F175" i="2" s="1"/>
  <c r="D1842" i="2"/>
  <c r="E1842" i="2" s="1"/>
  <c r="F1842" i="2" s="1"/>
  <c r="D359" i="2"/>
  <c r="E359" i="2" s="1"/>
  <c r="F359" i="2" s="1"/>
  <c r="D1421" i="2"/>
  <c r="E1421" i="2" s="1"/>
  <c r="F1421" i="2" s="1"/>
  <c r="D372" i="2"/>
  <c r="E372" i="2" s="1"/>
  <c r="F372" i="2" s="1"/>
  <c r="D1102" i="2"/>
  <c r="E1102" i="2" s="1"/>
  <c r="F1102" i="2" s="1"/>
  <c r="D1359" i="2"/>
  <c r="E1359" i="2" s="1"/>
  <c r="F1359" i="2" s="1"/>
  <c r="D1506" i="2"/>
  <c r="E1506" i="2" s="1"/>
  <c r="F1506" i="2" s="1"/>
  <c r="D1666" i="2"/>
  <c r="E1666" i="2" s="1"/>
  <c r="F1666" i="2" s="1"/>
  <c r="D2097" i="2"/>
  <c r="E2097" i="2" s="1"/>
  <c r="F2097" i="2" s="1"/>
  <c r="D1420" i="2"/>
  <c r="E1420" i="2" s="1"/>
  <c r="F1420" i="2" s="1"/>
  <c r="D1419" i="2"/>
  <c r="E1419" i="2" s="1"/>
  <c r="F1419" i="2" s="1"/>
  <c r="D1665" i="2"/>
  <c r="E1665" i="2" s="1"/>
  <c r="F1665" i="2" s="1"/>
  <c r="D961" i="2"/>
  <c r="E961" i="2" s="1"/>
  <c r="F961" i="2" s="1"/>
  <c r="D1613" i="2"/>
  <c r="E1613" i="2" s="1"/>
  <c r="F1613" i="2" s="1"/>
  <c r="D744" i="2"/>
  <c r="E744" i="2" s="1"/>
  <c r="F744" i="2" s="1"/>
  <c r="D1311" i="2"/>
  <c r="E1311" i="2" s="1"/>
  <c r="F1311" i="2" s="1"/>
  <c r="D2096" i="2"/>
  <c r="E2096" i="2" s="1"/>
  <c r="F2096" i="2" s="1"/>
  <c r="D1143" i="2"/>
  <c r="E1143" i="2" s="1"/>
  <c r="F1143" i="2" s="1"/>
  <c r="D960" i="2"/>
  <c r="E960" i="2" s="1"/>
  <c r="F960" i="2" s="1"/>
  <c r="D278" i="2"/>
  <c r="E278" i="2" s="1"/>
  <c r="F278" i="2" s="1"/>
  <c r="D603" i="2"/>
  <c r="E603" i="2" s="1"/>
  <c r="F603" i="2" s="1"/>
  <c r="D376" i="2"/>
  <c r="E376" i="2" s="1"/>
  <c r="F376" i="2" s="1"/>
  <c r="D277" i="2"/>
  <c r="E277" i="2" s="1"/>
  <c r="F277" i="2" s="1"/>
  <c r="D1986" i="2"/>
  <c r="E1986" i="2" s="1"/>
  <c r="F1986" i="2" s="1"/>
  <c r="D1549" i="2"/>
  <c r="E1549" i="2" s="1"/>
  <c r="F1549" i="2" s="1"/>
  <c r="D1196" i="2"/>
  <c r="E1196" i="2" s="1"/>
  <c r="F1196" i="2" s="1"/>
  <c r="D1841" i="2"/>
  <c r="E1841" i="2" s="1"/>
  <c r="F1841" i="2" s="1"/>
  <c r="D836" i="2"/>
  <c r="E836" i="2" s="1"/>
  <c r="F836" i="2" s="1"/>
  <c r="D767" i="2"/>
  <c r="E767" i="2" s="1"/>
  <c r="F767" i="2" s="1"/>
  <c r="D1985" i="2"/>
  <c r="E1985" i="2" s="1"/>
  <c r="F1985" i="2" s="1"/>
  <c r="D1358" i="2"/>
  <c r="E1358" i="2" s="1"/>
  <c r="F1358" i="2" s="1"/>
  <c r="D835" i="2"/>
  <c r="E835" i="2" s="1"/>
  <c r="F835" i="2" s="1"/>
  <c r="D1548" i="2"/>
  <c r="E1548" i="2" s="1"/>
  <c r="F1548" i="2" s="1"/>
  <c r="D1547" i="2"/>
  <c r="E1547" i="2" s="1"/>
  <c r="F1547" i="2" s="1"/>
  <c r="D1840" i="2"/>
  <c r="E1840" i="2" s="1"/>
  <c r="F1840" i="2" s="1"/>
  <c r="D796" i="2"/>
  <c r="E796" i="2" s="1"/>
  <c r="F796" i="2" s="1"/>
  <c r="D2095" i="2"/>
  <c r="E2095" i="2" s="1"/>
  <c r="F2095" i="2" s="1"/>
  <c r="D449" i="2"/>
  <c r="E449" i="2" s="1"/>
  <c r="F449" i="2" s="1"/>
  <c r="D1047" i="2"/>
  <c r="E1047" i="2" s="1"/>
  <c r="F1047" i="2" s="1"/>
  <c r="D919" i="2"/>
  <c r="E919" i="2" s="1"/>
  <c r="F919" i="2" s="1"/>
  <c r="D1452" i="2"/>
  <c r="E1452" i="2" s="1"/>
  <c r="F1452" i="2" s="1"/>
  <c r="D139" i="2"/>
  <c r="E139" i="2" s="1"/>
  <c r="F139" i="2" s="1"/>
  <c r="D1839" i="2"/>
  <c r="E1839" i="2" s="1"/>
  <c r="F1839" i="2" s="1"/>
  <c r="D276" i="2"/>
  <c r="E276" i="2" s="1"/>
  <c r="F276" i="2" s="1"/>
  <c r="D834" i="2"/>
  <c r="E834" i="2" s="1"/>
  <c r="F834" i="2" s="1"/>
  <c r="D833" i="2"/>
  <c r="E833" i="2" s="1"/>
  <c r="F833" i="2" s="1"/>
  <c r="D1546" i="2"/>
  <c r="E1546" i="2" s="1"/>
  <c r="F1546" i="2" s="1"/>
  <c r="D918" i="2"/>
  <c r="E918" i="2" s="1"/>
  <c r="F918" i="2" s="1"/>
  <c r="D1101" i="2"/>
  <c r="E1101" i="2" s="1"/>
  <c r="F1101" i="2" s="1"/>
  <c r="D229" i="2"/>
  <c r="E229" i="2" s="1"/>
  <c r="F229" i="2" s="1"/>
  <c r="D138" i="2"/>
  <c r="E138" i="2" s="1"/>
  <c r="F138" i="2" s="1"/>
  <c r="D25" i="2"/>
  <c r="E25" i="2" s="1"/>
  <c r="F25" i="2" s="1"/>
  <c r="D1495" i="2"/>
  <c r="E1495" i="2" s="1"/>
  <c r="F1495" i="2" s="1"/>
  <c r="D959" i="2"/>
  <c r="E959" i="2" s="1"/>
  <c r="F959" i="2" s="1"/>
  <c r="D2123" i="2"/>
  <c r="E2123" i="2" s="1"/>
  <c r="F2123" i="2" s="1"/>
  <c r="D832" i="2"/>
  <c r="E832" i="2" s="1"/>
  <c r="F832" i="2" s="1"/>
  <c r="D174" i="2"/>
  <c r="E174" i="2" s="1"/>
  <c r="F174" i="2" s="1"/>
  <c r="D1838" i="2"/>
  <c r="E1838" i="2" s="1"/>
  <c r="F1838" i="2" s="1"/>
  <c r="D766" i="2"/>
  <c r="E766" i="2" s="1"/>
  <c r="F766" i="2" s="1"/>
  <c r="D1901" i="2"/>
  <c r="E1901" i="2" s="1"/>
  <c r="F1901" i="2" s="1"/>
  <c r="D765" i="2"/>
  <c r="E765" i="2" s="1"/>
  <c r="F765" i="2" s="1"/>
  <c r="D448" i="2"/>
  <c r="E448" i="2" s="1"/>
  <c r="F448" i="2" s="1"/>
  <c r="D1545" i="2"/>
  <c r="E1545" i="2" s="1"/>
  <c r="F1545" i="2" s="1"/>
  <c r="D2037" i="2"/>
  <c r="E2037" i="2" s="1"/>
  <c r="F2037" i="2" s="1"/>
  <c r="D1195" i="2"/>
  <c r="E1195" i="2" s="1"/>
  <c r="F1195" i="2" s="1"/>
  <c r="D1100" i="2"/>
  <c r="E1100" i="2" s="1"/>
  <c r="F1100" i="2" s="1"/>
  <c r="D447" i="2"/>
  <c r="E447" i="2" s="1"/>
  <c r="F447" i="2" s="1"/>
  <c r="D402" i="2"/>
  <c r="E402" i="2" s="1"/>
  <c r="F402" i="2" s="1"/>
  <c r="D1544" i="2"/>
  <c r="E1544" i="2" s="1"/>
  <c r="F1544" i="2" s="1"/>
  <c r="D342" i="2"/>
  <c r="E342" i="2" s="1"/>
  <c r="F342" i="2" s="1"/>
  <c r="D831" i="2"/>
  <c r="E831" i="2" s="1"/>
  <c r="F831" i="2" s="1"/>
  <c r="D1046" i="2"/>
  <c r="E1046" i="2" s="1"/>
  <c r="F1046" i="2" s="1"/>
  <c r="D958" i="2"/>
  <c r="E958" i="2" s="1"/>
  <c r="F958" i="2" s="1"/>
  <c r="D1837" i="2"/>
  <c r="E1837" i="2" s="1"/>
  <c r="F1837" i="2" s="1"/>
  <c r="D1477" i="2"/>
  <c r="E1477" i="2" s="1"/>
  <c r="F1477" i="2" s="1"/>
  <c r="D1616" i="2"/>
  <c r="E1616" i="2" s="1"/>
  <c r="F1616" i="2" s="1"/>
  <c r="D1181" i="2"/>
  <c r="E1181" i="2" s="1"/>
  <c r="F1181" i="2" s="1"/>
  <c r="D618" i="2"/>
  <c r="E618" i="2" s="1"/>
  <c r="F618" i="2" s="1"/>
  <c r="D275" i="2"/>
  <c r="E275" i="2" s="1"/>
  <c r="F275" i="2" s="1"/>
  <c r="D1494" i="2"/>
  <c r="E1494" i="2" s="1"/>
  <c r="F1494" i="2" s="1"/>
  <c r="D1937" i="2"/>
  <c r="E1937" i="2" s="1"/>
  <c r="F1937" i="2" s="1"/>
  <c r="D1664" i="2"/>
  <c r="E1664" i="2" s="1"/>
  <c r="F1664" i="2" s="1"/>
  <c r="D1418" i="2"/>
  <c r="E1418" i="2" s="1"/>
  <c r="F1418" i="2" s="1"/>
  <c r="D830" i="2"/>
  <c r="E830" i="2" s="1"/>
  <c r="F830" i="2" s="1"/>
  <c r="D602" i="2"/>
  <c r="E602" i="2" s="1"/>
  <c r="F602" i="2" s="1"/>
  <c r="D1045" i="2"/>
  <c r="E1045" i="2" s="1"/>
  <c r="F1045" i="2" s="1"/>
  <c r="D1265" i="2"/>
  <c r="E1265" i="2" s="1"/>
  <c r="F1265" i="2" s="1"/>
  <c r="D1451" i="2"/>
  <c r="E1451" i="2" s="1"/>
  <c r="F1451" i="2" s="1"/>
  <c r="D1663" i="2"/>
  <c r="E1663" i="2" s="1"/>
  <c r="F1663" i="2" s="1"/>
  <c r="D654" i="2"/>
  <c r="E654" i="2" s="1"/>
  <c r="F654" i="2" s="1"/>
  <c r="D6" i="2"/>
  <c r="E6" i="2" s="1"/>
  <c r="F6" i="2" s="1"/>
  <c r="D1228" i="2"/>
  <c r="E1228" i="2" s="1"/>
  <c r="F1228" i="2" s="1"/>
  <c r="D2121" i="2"/>
  <c r="E2121" i="2" s="1"/>
  <c r="F2121" i="2" s="1"/>
  <c r="D829" i="2"/>
  <c r="E829" i="2" s="1"/>
  <c r="F829" i="2" s="1"/>
  <c r="D1984" i="2"/>
  <c r="E1984" i="2" s="1"/>
  <c r="F1984" i="2" s="1"/>
  <c r="D1816" i="2"/>
  <c r="E1816" i="2" s="1"/>
  <c r="F1816" i="2" s="1"/>
  <c r="D764" i="2"/>
  <c r="E764" i="2" s="1"/>
  <c r="F764" i="2" s="1"/>
  <c r="D228" i="2"/>
  <c r="E228" i="2" s="1"/>
  <c r="F228" i="2" s="1"/>
  <c r="D1662" i="2"/>
  <c r="E1662" i="2" s="1"/>
  <c r="F1662" i="2" s="1"/>
  <c r="D137" i="2"/>
  <c r="E137" i="2" s="1"/>
  <c r="F137" i="2" s="1"/>
  <c r="D274" i="2"/>
  <c r="E274" i="2" s="1"/>
  <c r="F274" i="2" s="1"/>
  <c r="D506" i="2"/>
  <c r="E506" i="2" s="1"/>
  <c r="F506" i="2" s="1"/>
  <c r="D1875" i="2"/>
  <c r="E1875" i="2" s="1"/>
  <c r="F1875" i="2" s="1"/>
  <c r="D178" i="2"/>
  <c r="E178" i="2" s="1"/>
  <c r="F178" i="2" s="1"/>
  <c r="D2094" i="2"/>
  <c r="E2094" i="2" s="1"/>
  <c r="F2094" i="2" s="1"/>
  <c r="D185" i="2"/>
  <c r="E185" i="2" s="1"/>
  <c r="F185" i="2" s="1"/>
  <c r="D1417" i="2"/>
  <c r="E1417" i="2" s="1"/>
  <c r="F1417" i="2" s="1"/>
  <c r="D1836" i="2"/>
  <c r="E1836" i="2" s="1"/>
  <c r="F1836" i="2" s="1"/>
  <c r="D71" i="2"/>
  <c r="E71" i="2" s="1"/>
  <c r="F71" i="2" s="1"/>
  <c r="D1936" i="2"/>
  <c r="E1936" i="2" s="1"/>
  <c r="F1936" i="2" s="1"/>
  <c r="D1952" i="2"/>
  <c r="E1952" i="2" s="1"/>
  <c r="F1952" i="2" s="1"/>
  <c r="D446" i="2"/>
  <c r="E446" i="2" s="1"/>
  <c r="F446" i="2" s="1"/>
  <c r="D828" i="2"/>
  <c r="E828" i="2" s="1"/>
  <c r="F828" i="2" s="1"/>
  <c r="D1081" i="2"/>
  <c r="E1081" i="2" s="1"/>
  <c r="F1081" i="2" s="1"/>
  <c r="D1194" i="2"/>
  <c r="E1194" i="2" s="1"/>
  <c r="F1194" i="2" s="1"/>
  <c r="D394" i="2"/>
  <c r="E394" i="2" s="1"/>
  <c r="F394" i="2" s="1"/>
  <c r="D1543" i="2"/>
  <c r="E1543" i="2" s="1"/>
  <c r="F1543" i="2" s="1"/>
  <c r="D1044" i="2"/>
  <c r="E1044" i="2" s="1"/>
  <c r="F1044" i="2" s="1"/>
  <c r="D957" i="2"/>
  <c r="E957" i="2" s="1"/>
  <c r="F957" i="2" s="1"/>
  <c r="D1099" i="2"/>
  <c r="E1099" i="2" s="1"/>
  <c r="F1099" i="2" s="1"/>
  <c r="D184" i="2"/>
  <c r="E184" i="2" s="1"/>
  <c r="F184" i="2" s="1"/>
  <c r="D1416" i="2"/>
  <c r="E1416" i="2" s="1"/>
  <c r="F1416" i="2" s="1"/>
  <c r="D1542" i="2"/>
  <c r="E1542" i="2" s="1"/>
  <c r="F1542" i="2" s="1"/>
  <c r="D273" i="2"/>
  <c r="E273" i="2" s="1"/>
  <c r="F273" i="2" s="1"/>
  <c r="D827" i="2"/>
  <c r="E827" i="2" s="1"/>
  <c r="F827" i="2" s="1"/>
  <c r="D2093" i="2"/>
  <c r="E2093" i="2" s="1"/>
  <c r="F2093" i="2" s="1"/>
  <c r="D726" i="2"/>
  <c r="E726" i="2" s="1"/>
  <c r="F726" i="2" s="1"/>
  <c r="D387" i="2"/>
  <c r="E387" i="2" s="1"/>
  <c r="F387" i="2" s="1"/>
  <c r="D799" i="2"/>
  <c r="E799" i="2" s="1"/>
  <c r="F799" i="2" s="1"/>
  <c r="D1661" i="2"/>
  <c r="E1661" i="2" s="1"/>
  <c r="F1661" i="2" s="1"/>
  <c r="D1338" i="2"/>
  <c r="E1338" i="2" s="1"/>
  <c r="F1338" i="2" s="1"/>
  <c r="D1080" i="2"/>
  <c r="E1080" i="2" s="1"/>
  <c r="F1080" i="2" s="1"/>
  <c r="D763" i="2"/>
  <c r="E763" i="2" s="1"/>
  <c r="F763" i="2" s="1"/>
  <c r="D653" i="2"/>
  <c r="E653" i="2" s="1"/>
  <c r="F653" i="2" s="1"/>
  <c r="D172" i="2"/>
  <c r="E172" i="2" s="1"/>
  <c r="F172" i="2" s="1"/>
  <c r="D1835" i="2"/>
  <c r="E1835" i="2" s="1"/>
  <c r="F1835" i="2" s="1"/>
  <c r="D1983" i="2"/>
  <c r="E1983" i="2" s="1"/>
  <c r="F1983" i="2" s="1"/>
  <c r="D272" i="2"/>
  <c r="E272" i="2" s="1"/>
  <c r="F272" i="2" s="1"/>
  <c r="D192" i="2"/>
  <c r="E192" i="2" s="1"/>
  <c r="F192" i="2" s="1"/>
  <c r="D1249" i="2"/>
  <c r="E1249" i="2" s="1"/>
  <c r="F1249" i="2" s="1"/>
  <c r="D445" i="2"/>
  <c r="E445" i="2" s="1"/>
  <c r="F445" i="2" s="1"/>
  <c r="D104" i="2"/>
  <c r="E104" i="2" s="1"/>
  <c r="F104" i="2" s="1"/>
  <c r="D1790" i="2"/>
  <c r="E1790" i="2" s="1"/>
  <c r="F1790" i="2" s="1"/>
  <c r="D70" i="2"/>
  <c r="E70" i="2" s="1"/>
  <c r="F70" i="2" s="1"/>
  <c r="D1415" i="2"/>
  <c r="E1415" i="2" s="1"/>
  <c r="F1415" i="2" s="1"/>
  <c r="D1193" i="2"/>
  <c r="E1193" i="2" s="1"/>
  <c r="F1193" i="2" s="1"/>
  <c r="D399" i="2"/>
  <c r="E399" i="2" s="1"/>
  <c r="F399" i="2" s="1"/>
  <c r="D526" i="2"/>
  <c r="E526" i="2" s="1"/>
  <c r="F526" i="2" s="1"/>
  <c r="D1318" i="2"/>
  <c r="E1318" i="2" s="1"/>
  <c r="F1318" i="2" s="1"/>
  <c r="D1733" i="2"/>
  <c r="E1733" i="2" s="1"/>
  <c r="F1733" i="2" s="1"/>
  <c r="D1660" i="2"/>
  <c r="E1660" i="2" s="1"/>
  <c r="F1660" i="2" s="1"/>
  <c r="D1357" i="2"/>
  <c r="E1357" i="2" s="1"/>
  <c r="F1357" i="2" s="1"/>
  <c r="D956" i="2"/>
  <c r="E956" i="2" s="1"/>
  <c r="F956" i="2" s="1"/>
  <c r="D955" i="2"/>
  <c r="E955" i="2" s="1"/>
  <c r="F955" i="2" s="1"/>
  <c r="D1043" i="2"/>
  <c r="E1043" i="2" s="1"/>
  <c r="F1043" i="2" s="1"/>
  <c r="D136" i="2"/>
  <c r="E136" i="2" s="1"/>
  <c r="F136" i="2" s="1"/>
  <c r="D1337" i="2"/>
  <c r="E1337" i="2" s="1"/>
  <c r="F1337" i="2" s="1"/>
  <c r="D697" i="2"/>
  <c r="E697" i="2" s="1"/>
  <c r="F697" i="2" s="1"/>
  <c r="D1042" i="2"/>
  <c r="E1042" i="2" s="1"/>
  <c r="F1042" i="2" s="1"/>
  <c r="D331" i="2"/>
  <c r="E331" i="2" s="1"/>
  <c r="F331" i="2" s="1"/>
  <c r="D1982" i="2"/>
  <c r="E1982" i="2" s="1"/>
  <c r="F1982" i="2" s="1"/>
  <c r="D135" i="2"/>
  <c r="E135" i="2" s="1"/>
  <c r="F135" i="2" s="1"/>
  <c r="D1935" i="2"/>
  <c r="E1935" i="2" s="1"/>
  <c r="F1935" i="2" s="1"/>
  <c r="D525" i="2"/>
  <c r="E525" i="2" s="1"/>
  <c r="F525" i="2" s="1"/>
  <c r="D2092" i="2"/>
  <c r="E2092" i="2" s="1"/>
  <c r="F2092" i="2" s="1"/>
  <c r="D917" i="2"/>
  <c r="E917" i="2" s="1"/>
  <c r="F917" i="2" s="1"/>
  <c r="D1079" i="2"/>
  <c r="E1079" i="2" s="1"/>
  <c r="F1079" i="2" s="1"/>
  <c r="D134" i="2"/>
  <c r="E134" i="2" s="1"/>
  <c r="F134" i="2" s="1"/>
  <c r="D1041" i="2"/>
  <c r="E1041" i="2" s="1"/>
  <c r="F1041" i="2" s="1"/>
  <c r="D1341" i="2"/>
  <c r="E1341" i="2" s="1"/>
  <c r="F1341" i="2" s="1"/>
  <c r="D652" i="2"/>
  <c r="E652" i="2" s="1"/>
  <c r="F652" i="2" s="1"/>
  <c r="D411" i="2"/>
  <c r="E411" i="2" s="1"/>
  <c r="F411" i="2" s="1"/>
  <c r="D1834" i="2"/>
  <c r="E1834" i="2" s="1"/>
  <c r="F1834" i="2" s="1"/>
  <c r="D1739" i="2"/>
  <c r="E1739" i="2" s="1"/>
  <c r="F1739" i="2" s="1"/>
  <c r="D1659" i="2"/>
  <c r="E1659" i="2" s="1"/>
  <c r="F1659" i="2" s="1"/>
  <c r="D133" i="2"/>
  <c r="E133" i="2" s="1"/>
  <c r="F133" i="2" s="1"/>
  <c r="D954" i="2"/>
  <c r="E954" i="2" s="1"/>
  <c r="F954" i="2" s="1"/>
  <c r="D2091" i="2"/>
  <c r="E2091" i="2" s="1"/>
  <c r="F2091" i="2" s="1"/>
  <c r="D562" i="2"/>
  <c r="E562" i="2" s="1"/>
  <c r="F562" i="2" s="1"/>
  <c r="D1179" i="2"/>
  <c r="E1179" i="2" s="1"/>
  <c r="F1179" i="2" s="1"/>
  <c r="D953" i="2"/>
  <c r="E953" i="2" s="1"/>
  <c r="F953" i="2" s="1"/>
  <c r="D2150" i="2"/>
  <c r="E2150" i="2" s="1"/>
  <c r="F2150" i="2" s="1"/>
  <c r="D1040" i="2"/>
  <c r="E1040" i="2" s="1"/>
  <c r="F1040" i="2" s="1"/>
  <c r="D1414" i="2"/>
  <c r="E1414" i="2" s="1"/>
  <c r="F1414" i="2" s="1"/>
  <c r="D1900" i="2"/>
  <c r="E1900" i="2" s="1"/>
  <c r="F1900" i="2" s="1"/>
  <c r="D271" i="2"/>
  <c r="E271" i="2" s="1"/>
  <c r="F271" i="2" s="1"/>
  <c r="D1098" i="2"/>
  <c r="E1098" i="2" s="1"/>
  <c r="F1098" i="2" s="1"/>
  <c r="D1142" i="2"/>
  <c r="E1142" i="2" s="1"/>
  <c r="F1142" i="2" s="1"/>
  <c r="D444" i="2"/>
  <c r="E444" i="2" s="1"/>
  <c r="F444" i="2" s="1"/>
  <c r="D132" i="2"/>
  <c r="E132" i="2" s="1"/>
  <c r="F132" i="2" s="1"/>
  <c r="D1756" i="2"/>
  <c r="E1756" i="2" s="1"/>
  <c r="F1756" i="2" s="1"/>
  <c r="D1833" i="2"/>
  <c r="E1833" i="2" s="1"/>
  <c r="F1833" i="2" s="1"/>
  <c r="D69" i="2"/>
  <c r="E69" i="2" s="1"/>
  <c r="F69" i="2" s="1"/>
  <c r="D1310" i="2"/>
  <c r="E1310" i="2" s="1"/>
  <c r="F1310" i="2" s="1"/>
  <c r="D381" i="2"/>
  <c r="E381" i="2" s="1"/>
  <c r="F381" i="2" s="1"/>
  <c r="D2090" i="2"/>
  <c r="E2090" i="2" s="1"/>
  <c r="F2090" i="2" s="1"/>
  <c r="D2089" i="2"/>
  <c r="E2089" i="2" s="1"/>
  <c r="F2089" i="2" s="1"/>
  <c r="D1812" i="2"/>
  <c r="E1812" i="2" s="1"/>
  <c r="F1812" i="2" s="1"/>
  <c r="D1899" i="2"/>
  <c r="E1899" i="2" s="1"/>
  <c r="F1899" i="2" s="1"/>
  <c r="D2088" i="2"/>
  <c r="E2088" i="2" s="1"/>
  <c r="F2088" i="2" s="1"/>
  <c r="D1240" i="2"/>
  <c r="E1240" i="2" s="1"/>
  <c r="F1240" i="2" s="1"/>
  <c r="D1658" i="2"/>
  <c r="E1658" i="2" s="1"/>
  <c r="F1658" i="2" s="1"/>
  <c r="D68" i="2"/>
  <c r="E68" i="2" s="1"/>
  <c r="F68" i="2" s="1"/>
  <c r="D1541" i="2"/>
  <c r="E1541" i="2" s="1"/>
  <c r="F1541" i="2" s="1"/>
  <c r="D2045" i="2"/>
  <c r="E2045" i="2" s="1"/>
  <c r="F2045" i="2" s="1"/>
  <c r="D1789" i="2"/>
  <c r="E1789" i="2" s="1"/>
  <c r="F1789" i="2" s="1"/>
  <c r="D570" i="2"/>
  <c r="E570" i="2" s="1"/>
  <c r="F570" i="2" s="1"/>
  <c r="D232" i="2"/>
  <c r="E232" i="2" s="1"/>
  <c r="F232" i="2" s="1"/>
  <c r="D1898" i="2"/>
  <c r="E1898" i="2" s="1"/>
  <c r="F1898" i="2" s="1"/>
  <c r="D524" i="2"/>
  <c r="E524" i="2" s="1"/>
  <c r="F524" i="2" s="1"/>
  <c r="D584" i="2"/>
  <c r="E584" i="2" s="1"/>
  <c r="F584" i="2" s="1"/>
  <c r="D1832" i="2"/>
  <c r="E1832" i="2" s="1"/>
  <c r="F1832" i="2" s="1"/>
  <c r="D696" i="2"/>
  <c r="E696" i="2" s="1"/>
  <c r="F696" i="2" s="1"/>
  <c r="D67" i="2"/>
  <c r="E67" i="2" s="1"/>
  <c r="F67" i="2" s="1"/>
  <c r="D1413" i="2"/>
  <c r="E1413" i="2" s="1"/>
  <c r="F1413" i="2" s="1"/>
  <c r="D896" i="2"/>
  <c r="E896" i="2" s="1"/>
  <c r="F896" i="2" s="1"/>
  <c r="D762" i="2"/>
  <c r="E762" i="2" s="1"/>
  <c r="F762" i="2" s="1"/>
  <c r="D1498" i="2"/>
  <c r="E1498" i="2" s="1"/>
  <c r="F1498" i="2" s="1"/>
  <c r="D695" i="2"/>
  <c r="E695" i="2" s="1"/>
  <c r="F695" i="2" s="1"/>
  <c r="D380" i="2"/>
  <c r="E380" i="2" s="1"/>
  <c r="F380" i="2" s="1"/>
  <c r="D398" i="2"/>
  <c r="E398" i="2" s="1"/>
  <c r="F398" i="2" s="1"/>
  <c r="D363" i="2"/>
  <c r="E363" i="2" s="1"/>
  <c r="F363" i="2" s="1"/>
  <c r="D1657" i="2"/>
  <c r="E1657" i="2" s="1"/>
  <c r="F1657" i="2" s="1"/>
  <c r="D2149" i="2"/>
  <c r="E2149" i="2" s="1"/>
  <c r="F2149" i="2" s="1"/>
  <c r="D615" i="2"/>
  <c r="E615" i="2" s="1"/>
  <c r="F615" i="2" s="1"/>
  <c r="D1192" i="2"/>
  <c r="E1192" i="2" s="1"/>
  <c r="F1192" i="2" s="1"/>
  <c r="D52" i="2"/>
  <c r="E52" i="2" s="1"/>
  <c r="F52" i="2" s="1"/>
  <c r="D270" i="2"/>
  <c r="E270" i="2" s="1"/>
  <c r="F270" i="2" s="1"/>
  <c r="D952" i="2"/>
  <c r="E952" i="2" s="1"/>
  <c r="F952" i="2" s="1"/>
  <c r="D1264" i="2"/>
  <c r="E1264" i="2" s="1"/>
  <c r="F1264" i="2" s="1"/>
  <c r="D761" i="2"/>
  <c r="E761" i="2" s="1"/>
  <c r="F761" i="2" s="1"/>
  <c r="D651" i="2"/>
  <c r="E651" i="2" s="1"/>
  <c r="F651" i="2" s="1"/>
  <c r="D916" i="2"/>
  <c r="E916" i="2" s="1"/>
  <c r="F916" i="2" s="1"/>
  <c r="D1981" i="2"/>
  <c r="E1981" i="2" s="1"/>
  <c r="F1981" i="2" s="1"/>
  <c r="D889" i="2"/>
  <c r="E889" i="2" s="1"/>
  <c r="F889" i="2" s="1"/>
  <c r="D895" i="2"/>
  <c r="E895" i="2" s="1"/>
  <c r="F895" i="2" s="1"/>
  <c r="D1980" i="2"/>
  <c r="E1980" i="2" s="1"/>
  <c r="F1980" i="2" s="1"/>
  <c r="D1511" i="2"/>
  <c r="E1511" i="2" s="1"/>
  <c r="F1511" i="2" s="1"/>
  <c r="D2116" i="2"/>
  <c r="E2116" i="2" s="1"/>
  <c r="F2116" i="2" s="1"/>
  <c r="D1141" i="2"/>
  <c r="E1141" i="2" s="1"/>
  <c r="F1141" i="2" s="1"/>
  <c r="D915" i="2"/>
  <c r="E915" i="2" s="1"/>
  <c r="F915" i="2" s="1"/>
  <c r="D1611" i="2"/>
  <c r="E1611" i="2" s="1"/>
  <c r="F1611" i="2" s="1"/>
  <c r="D650" i="2"/>
  <c r="E650" i="2" s="1"/>
  <c r="F650" i="2" s="1"/>
  <c r="D183" i="2"/>
  <c r="E183" i="2" s="1"/>
  <c r="F183" i="2" s="1"/>
  <c r="D894" i="2"/>
  <c r="E894" i="2" s="1"/>
  <c r="F894" i="2" s="1"/>
  <c r="D131" i="2"/>
  <c r="E131" i="2" s="1"/>
  <c r="F131" i="2" s="1"/>
  <c r="D269" i="2"/>
  <c r="E269" i="2" s="1"/>
  <c r="F269" i="2" s="1"/>
  <c r="D601" i="2"/>
  <c r="E601" i="2" s="1"/>
  <c r="F601" i="2" s="1"/>
  <c r="D1788" i="2"/>
  <c r="E1788" i="2" s="1"/>
  <c r="F1788" i="2" s="1"/>
  <c r="D649" i="2"/>
  <c r="E649" i="2" s="1"/>
  <c r="F649" i="2" s="1"/>
  <c r="D1727" i="2"/>
  <c r="E1727" i="2" s="1"/>
  <c r="F1727" i="2" s="1"/>
  <c r="D1078" i="2"/>
  <c r="E1078" i="2" s="1"/>
  <c r="F1078" i="2" s="1"/>
  <c r="D798" i="2"/>
  <c r="E798" i="2" s="1"/>
  <c r="F798" i="2" s="1"/>
  <c r="D1596" i="2"/>
  <c r="E1596" i="2" s="1"/>
  <c r="F1596" i="2" s="1"/>
  <c r="D914" i="2"/>
  <c r="E914" i="2" s="1"/>
  <c r="F914" i="2" s="1"/>
  <c r="D386" i="2"/>
  <c r="E386" i="2" s="1"/>
  <c r="F386" i="2" s="1"/>
  <c r="D130" i="2"/>
  <c r="E130" i="2" s="1"/>
  <c r="F130" i="2" s="1"/>
  <c r="D268" i="2"/>
  <c r="E268" i="2" s="1"/>
  <c r="F268" i="2" s="1"/>
  <c r="D826" i="2"/>
  <c r="E826" i="2" s="1"/>
  <c r="F826" i="2" s="1"/>
  <c r="D1831" i="2"/>
  <c r="E1831" i="2" s="1"/>
  <c r="F1831" i="2" s="1"/>
  <c r="D66" i="2"/>
  <c r="E66" i="2" s="1"/>
  <c r="F66" i="2" s="1"/>
  <c r="D694" i="2"/>
  <c r="E694" i="2" s="1"/>
  <c r="F694" i="2" s="1"/>
  <c r="D1191" i="2"/>
  <c r="E1191" i="2" s="1"/>
  <c r="F1191" i="2" s="1"/>
  <c r="D1412" i="2"/>
  <c r="E1412" i="2" s="1"/>
  <c r="F1412" i="2" s="1"/>
  <c r="D1787" i="2"/>
  <c r="E1787" i="2" s="1"/>
  <c r="F1787" i="2" s="1"/>
  <c r="D1012" i="2"/>
  <c r="E1012" i="2" s="1"/>
  <c r="F1012" i="2" s="1"/>
  <c r="D414" i="2"/>
  <c r="E414" i="2" s="1"/>
  <c r="F414" i="2" s="1"/>
  <c r="D1729" i="2"/>
  <c r="E1729" i="2" s="1"/>
  <c r="F1729" i="2" s="1"/>
  <c r="D65" i="2"/>
  <c r="E65" i="2" s="1"/>
  <c r="F65" i="2" s="1"/>
  <c r="D362" i="2"/>
  <c r="E362" i="2" s="1"/>
  <c r="F362" i="2" s="1"/>
  <c r="D1039" i="2"/>
  <c r="E1039" i="2" s="1"/>
  <c r="F1039" i="2" s="1"/>
  <c r="D1232" i="2"/>
  <c r="E1232" i="2" s="1"/>
  <c r="F1232" i="2" s="1"/>
  <c r="D1309" i="2"/>
  <c r="E1309" i="2" s="1"/>
  <c r="F1309" i="2" s="1"/>
  <c r="D1140" i="2"/>
  <c r="E1140" i="2" s="1"/>
  <c r="F1140" i="2" s="1"/>
  <c r="D1656" i="2"/>
  <c r="E1656" i="2" s="1"/>
  <c r="F1656" i="2" s="1"/>
  <c r="D267" i="2"/>
  <c r="E267" i="2" s="1"/>
  <c r="F267" i="2" s="1"/>
  <c r="D2073" i="2"/>
  <c r="E2073" i="2" s="1"/>
  <c r="F2073" i="2" s="1"/>
  <c r="D266" i="2"/>
  <c r="E266" i="2" s="1"/>
  <c r="F266" i="2" s="1"/>
  <c r="D1411" i="2"/>
  <c r="E1411" i="2" s="1"/>
  <c r="F1411" i="2" s="1"/>
  <c r="D1786" i="2"/>
  <c r="E1786" i="2" s="1"/>
  <c r="F1786" i="2" s="1"/>
  <c r="D1038" i="2"/>
  <c r="E1038" i="2" s="1"/>
  <c r="F1038" i="2" s="1"/>
  <c r="D1356" i="2"/>
  <c r="E1356" i="2" s="1"/>
  <c r="F1356" i="2" s="1"/>
  <c r="D1540" i="2"/>
  <c r="E1540" i="2" s="1"/>
  <c r="F1540" i="2" s="1"/>
  <c r="D1037" i="2"/>
  <c r="E1037" i="2" s="1"/>
  <c r="F1037" i="2" s="1"/>
  <c r="D1897" i="2"/>
  <c r="E1897" i="2" s="1"/>
  <c r="F1897" i="2" s="1"/>
  <c r="D1979" i="2"/>
  <c r="E1979" i="2" s="1"/>
  <c r="F1979" i="2" s="1"/>
  <c r="D913" i="2"/>
  <c r="E913" i="2" s="1"/>
  <c r="F913" i="2" s="1"/>
  <c r="D443" i="2"/>
  <c r="E443" i="2" s="1"/>
  <c r="F443" i="2" s="1"/>
  <c r="D265" i="2"/>
  <c r="E265" i="2" s="1"/>
  <c r="F265" i="2" s="1"/>
  <c r="D103" i="2"/>
  <c r="E103" i="2" s="1"/>
  <c r="F103" i="2" s="1"/>
  <c r="D912" i="2"/>
  <c r="E912" i="2" s="1"/>
  <c r="F912" i="2" s="1"/>
  <c r="D510" i="2"/>
  <c r="E510" i="2" s="1"/>
  <c r="F510" i="2" s="1"/>
  <c r="D523" i="2"/>
  <c r="E523" i="2" s="1"/>
  <c r="F523" i="2" s="1"/>
  <c r="D1190" i="2"/>
  <c r="E1190" i="2" s="1"/>
  <c r="F1190" i="2" s="1"/>
  <c r="D825" i="2"/>
  <c r="E825" i="2" s="1"/>
  <c r="F825" i="2" s="1"/>
  <c r="D1655" i="2"/>
  <c r="E1655" i="2" s="1"/>
  <c r="F1655" i="2" s="1"/>
  <c r="D1605" i="2"/>
  <c r="E1605" i="2" s="1"/>
  <c r="F1605" i="2" s="1"/>
  <c r="D2148" i="2"/>
  <c r="E2148" i="2" s="1"/>
  <c r="F2148" i="2" s="1"/>
  <c r="D129" i="2"/>
  <c r="E129" i="2" s="1"/>
  <c r="F129" i="2" s="1"/>
  <c r="D1978" i="2"/>
  <c r="E1978" i="2" s="1"/>
  <c r="F1978" i="2" s="1"/>
  <c r="D573" i="2"/>
  <c r="E573" i="2" s="1"/>
  <c r="F573" i="2" s="1"/>
  <c r="D1934" i="2"/>
  <c r="E1934" i="2" s="1"/>
  <c r="F1934" i="2" s="1"/>
  <c r="D1340" i="2"/>
  <c r="E1340" i="2" s="1"/>
  <c r="F1340" i="2" s="1"/>
  <c r="D209" i="2"/>
  <c r="E209" i="2" s="1"/>
  <c r="F209" i="2" s="1"/>
  <c r="D1248" i="2"/>
  <c r="E1248" i="2" s="1"/>
  <c r="F1248" i="2" s="1"/>
  <c r="D600" i="2"/>
  <c r="E600" i="2" s="1"/>
  <c r="F600" i="2" s="1"/>
  <c r="D1263" i="2"/>
  <c r="E1263" i="2" s="1"/>
  <c r="F1263" i="2" s="1"/>
  <c r="D2147" i="2"/>
  <c r="E2147" i="2" s="1"/>
  <c r="F2147" i="2" s="1"/>
  <c r="D522" i="2"/>
  <c r="E522" i="2" s="1"/>
  <c r="F522" i="2" s="1"/>
  <c r="D1097" i="2"/>
  <c r="E1097" i="2" s="1"/>
  <c r="F1097" i="2" s="1"/>
  <c r="D1539" i="2"/>
  <c r="E1539" i="2" s="1"/>
  <c r="F1539" i="2" s="1"/>
  <c r="D442" i="2"/>
  <c r="E442" i="2" s="1"/>
  <c r="F442" i="2" s="1"/>
  <c r="D171" i="2"/>
  <c r="E171" i="2" s="1"/>
  <c r="F171" i="2" s="1"/>
  <c r="D1355" i="2"/>
  <c r="E1355" i="2" s="1"/>
  <c r="F1355" i="2" s="1"/>
  <c r="D599" i="2"/>
  <c r="E599" i="2" s="1"/>
  <c r="F599" i="2" s="1"/>
  <c r="D598" i="2"/>
  <c r="E598" i="2" s="1"/>
  <c r="F598" i="2" s="1"/>
  <c r="D1896" i="2"/>
  <c r="E1896" i="2" s="1"/>
  <c r="F1896" i="2" s="1"/>
  <c r="D2087" i="2"/>
  <c r="E2087" i="2" s="1"/>
  <c r="F2087" i="2" s="1"/>
  <c r="D24" i="2"/>
  <c r="E24" i="2" s="1"/>
  <c r="F24" i="2" s="1"/>
  <c r="D23" i="2"/>
  <c r="E23" i="2" s="1"/>
  <c r="F23" i="2" s="1"/>
  <c r="D714" i="2"/>
  <c r="E714" i="2" s="1"/>
  <c r="F714" i="2" s="1"/>
  <c r="D1388" i="2"/>
  <c r="E1388" i="2" s="1"/>
  <c r="F1388" i="2" s="1"/>
  <c r="D1654" i="2"/>
  <c r="E1654" i="2" s="1"/>
  <c r="F1654" i="2" s="1"/>
  <c r="D1247" i="2"/>
  <c r="E1247" i="2" s="1"/>
  <c r="F1247" i="2" s="1"/>
  <c r="D1874" i="2"/>
  <c r="E1874" i="2" s="1"/>
  <c r="F1874" i="2" s="1"/>
  <c r="D1653" i="2"/>
  <c r="E1653" i="2" s="1"/>
  <c r="F1653" i="2" s="1"/>
  <c r="D182" i="2"/>
  <c r="E182" i="2" s="1"/>
  <c r="F182" i="2" s="1"/>
  <c r="D1139" i="2"/>
  <c r="E1139" i="2" s="1"/>
  <c r="F1139" i="2" s="1"/>
  <c r="D264" i="2"/>
  <c r="E264" i="2" s="1"/>
  <c r="F264" i="2" s="1"/>
  <c r="D64" i="2"/>
  <c r="E64" i="2" s="1"/>
  <c r="F64" i="2" s="1"/>
  <c r="D441" i="2"/>
  <c r="E441" i="2" s="1"/>
  <c r="F441" i="2" s="1"/>
  <c r="D1168" i="2"/>
  <c r="E1168" i="2" s="1"/>
  <c r="F1168" i="2" s="1"/>
  <c r="D2146" i="2"/>
  <c r="E2146" i="2" s="1"/>
  <c r="F2146" i="2" s="1"/>
  <c r="D626" i="2"/>
  <c r="E626" i="2" s="1"/>
  <c r="F626" i="2" s="1"/>
  <c r="D1538" i="2"/>
  <c r="E1538" i="2" s="1"/>
  <c r="F1538" i="2" s="1"/>
  <c r="D1011" i="2"/>
  <c r="E1011" i="2" s="1"/>
  <c r="F1011" i="2" s="1"/>
  <c r="D63" i="2"/>
  <c r="E63" i="2" s="1"/>
  <c r="F63" i="2" s="1"/>
  <c r="D118" i="2"/>
  <c r="E118" i="2" s="1"/>
  <c r="F118" i="2" s="1"/>
  <c r="D263" i="2"/>
  <c r="E263" i="2" s="1"/>
  <c r="F263" i="2" s="1"/>
  <c r="D1652" i="2"/>
  <c r="E1652" i="2" s="1"/>
  <c r="F1652" i="2" s="1"/>
  <c r="D375" i="2"/>
  <c r="E375" i="2" s="1"/>
  <c r="F375" i="2" s="1"/>
  <c r="D597" i="2"/>
  <c r="E597" i="2" s="1"/>
  <c r="F597" i="2" s="1"/>
  <c r="D1246" i="2"/>
  <c r="E1246" i="2" s="1"/>
  <c r="F1246" i="2" s="1"/>
  <c r="D225" i="2"/>
  <c r="E225" i="2" s="1"/>
  <c r="F225" i="2" s="1"/>
  <c r="D1537" i="2"/>
  <c r="E1537" i="2" s="1"/>
  <c r="F1537" i="2" s="1"/>
  <c r="D1977" i="2"/>
  <c r="E1977" i="2" s="1"/>
  <c r="F1977" i="2" s="1"/>
  <c r="D1262" i="2"/>
  <c r="E1262" i="2" s="1"/>
  <c r="F1262" i="2" s="1"/>
  <c r="D162" i="2"/>
  <c r="E162" i="2" s="1"/>
  <c r="F162" i="2" s="1"/>
  <c r="D440" i="2"/>
  <c r="E440" i="2" s="1"/>
  <c r="F440" i="2" s="1"/>
  <c r="D208" i="2"/>
  <c r="E208" i="2" s="1"/>
  <c r="F208" i="2" s="1"/>
  <c r="D1128" i="2"/>
  <c r="E1128" i="2" s="1"/>
  <c r="F1128" i="2" s="1"/>
  <c r="D1410" i="2"/>
  <c r="E1410" i="2" s="1"/>
  <c r="F1410" i="2" s="1"/>
  <c r="D509" i="2"/>
  <c r="E509" i="2" s="1"/>
  <c r="F509" i="2" s="1"/>
  <c r="D22" i="2"/>
  <c r="E22" i="2" s="1"/>
  <c r="F22" i="2" s="1"/>
  <c r="D1873" i="2"/>
  <c r="E1873" i="2" s="1"/>
  <c r="F1873" i="2" s="1"/>
  <c r="D648" i="2"/>
  <c r="E648" i="2" s="1"/>
  <c r="F648" i="2" s="1"/>
  <c r="D128" i="2"/>
  <c r="E128" i="2" s="1"/>
  <c r="F128" i="2" s="1"/>
  <c r="D1138" i="2"/>
  <c r="E1138" i="2" s="1"/>
  <c r="F1138" i="2" s="1"/>
  <c r="D1976" i="2"/>
  <c r="E1976" i="2" s="1"/>
  <c r="F1976" i="2" s="1"/>
  <c r="D2066" i="2"/>
  <c r="E2066" i="2" s="1"/>
  <c r="F2066" i="2" s="1"/>
  <c r="D760" i="2"/>
  <c r="E760" i="2" s="1"/>
  <c r="F760" i="2" s="1"/>
  <c r="D1975" i="2"/>
  <c r="E1975" i="2" s="1"/>
  <c r="F1975" i="2" s="1"/>
  <c r="D614" i="2"/>
  <c r="E614" i="2" s="1"/>
  <c r="F614" i="2" s="1"/>
  <c r="D741" i="2"/>
  <c r="E741" i="2" s="1"/>
  <c r="F741" i="2" s="1"/>
  <c r="D1974" i="2"/>
  <c r="E1974" i="2" s="1"/>
  <c r="F1974" i="2" s="1"/>
  <c r="D439" i="2"/>
  <c r="E439" i="2" s="1"/>
  <c r="F439" i="2" s="1"/>
  <c r="D740" i="2"/>
  <c r="E740" i="2" s="1"/>
  <c r="F740" i="2" s="1"/>
  <c r="D2086" i="2"/>
  <c r="E2086" i="2" s="1"/>
  <c r="F2086" i="2" s="1"/>
  <c r="D262" i="2"/>
  <c r="E262" i="2" s="1"/>
  <c r="F262" i="2" s="1"/>
  <c r="D1726" i="2"/>
  <c r="E1726" i="2" s="1"/>
  <c r="F1726" i="2" s="1"/>
  <c r="D1895" i="2"/>
  <c r="E1895" i="2" s="1"/>
  <c r="F1895" i="2" s="1"/>
  <c r="D1503" i="2"/>
  <c r="E1503" i="2" s="1"/>
  <c r="F1503" i="2" s="1"/>
  <c r="D1973" i="2"/>
  <c r="E1973" i="2" s="1"/>
  <c r="F1973" i="2" s="1"/>
  <c r="D1894" i="2"/>
  <c r="E1894" i="2" s="1"/>
  <c r="F1894" i="2" s="1"/>
  <c r="D612" i="2"/>
  <c r="E612" i="2" s="1"/>
  <c r="F612" i="2" s="1"/>
  <c r="D1178" i="2"/>
  <c r="E1178" i="2" s="1"/>
  <c r="F1178" i="2" s="1"/>
  <c r="D1830" i="2"/>
  <c r="E1830" i="2" s="1"/>
  <c r="F1830" i="2" s="1"/>
  <c r="D951" i="2"/>
  <c r="E951" i="2" s="1"/>
  <c r="F951" i="2" s="1"/>
  <c r="D1137" i="2"/>
  <c r="E1137" i="2" s="1"/>
  <c r="F1137" i="2" s="1"/>
  <c r="D647" i="2"/>
  <c r="E647" i="2" s="1"/>
  <c r="F647" i="2" s="1"/>
  <c r="D1536" i="2"/>
  <c r="E1536" i="2" s="1"/>
  <c r="F1536" i="2" s="1"/>
  <c r="D759" i="2"/>
  <c r="E759" i="2" s="1"/>
  <c r="F759" i="2" s="1"/>
  <c r="D720" i="2"/>
  <c r="E720" i="2" s="1"/>
  <c r="F720" i="2" s="1"/>
  <c r="D21" i="2"/>
  <c r="E21" i="2" s="1"/>
  <c r="F21" i="2" s="1"/>
  <c r="D1354" i="2"/>
  <c r="E1354" i="2" s="1"/>
  <c r="F1354" i="2" s="1"/>
  <c r="D261" i="2"/>
  <c r="E261" i="2" s="1"/>
  <c r="F261" i="2" s="1"/>
  <c r="D1353" i="2"/>
  <c r="E1353" i="2" s="1"/>
  <c r="F1353" i="2" s="1"/>
  <c r="D1305" i="2"/>
  <c r="E1305" i="2" s="1"/>
  <c r="F1305" i="2" s="1"/>
  <c r="D629" i="2"/>
  <c r="E629" i="2" s="1"/>
  <c r="F629" i="2" s="1"/>
  <c r="D341" i="2"/>
  <c r="E341" i="2" s="1"/>
  <c r="F341" i="2" s="1"/>
  <c r="D1077" i="2"/>
  <c r="E1077" i="2" s="1"/>
  <c r="F1077" i="2" s="1"/>
  <c r="D1651" i="2"/>
  <c r="E1651" i="2" s="1"/>
  <c r="F1651" i="2" s="1"/>
  <c r="D1650" i="2"/>
  <c r="E1650" i="2" s="1"/>
  <c r="F1650" i="2" s="1"/>
  <c r="D950" i="2"/>
  <c r="E950" i="2" s="1"/>
  <c r="F950" i="2" s="1"/>
  <c r="D1291" i="2"/>
  <c r="E1291" i="2" s="1"/>
  <c r="F1291" i="2" s="1"/>
  <c r="D824" i="2"/>
  <c r="E824" i="2" s="1"/>
  <c r="F824" i="2" s="1"/>
  <c r="D2070" i="2"/>
  <c r="E2070" i="2" s="1"/>
  <c r="F2070" i="2" s="1"/>
  <c r="D438" i="2"/>
  <c r="E438" i="2" s="1"/>
  <c r="F438" i="2" s="1"/>
  <c r="D1535" i="2"/>
  <c r="E1535" i="2" s="1"/>
  <c r="F1535" i="2" s="1"/>
  <c r="D646" i="2"/>
  <c r="E646" i="2" s="1"/>
  <c r="F646" i="2" s="1"/>
  <c r="D260" i="2"/>
  <c r="E260" i="2" s="1"/>
  <c r="F260" i="2" s="1"/>
  <c r="D1339" i="2"/>
  <c r="E1339" i="2" s="1"/>
  <c r="F1339" i="2" s="1"/>
  <c r="D127" i="2"/>
  <c r="E127" i="2" s="1"/>
  <c r="F127" i="2" s="1"/>
  <c r="D693" i="2"/>
  <c r="E693" i="2" s="1"/>
  <c r="F693" i="2" s="1"/>
  <c r="D1972" i="2"/>
  <c r="E1972" i="2" s="1"/>
  <c r="F1972" i="2" s="1"/>
  <c r="D569" i="2"/>
  <c r="E569" i="2" s="1"/>
  <c r="F569" i="2" s="1"/>
  <c r="D1755" i="2"/>
  <c r="E1755" i="2" s="1"/>
  <c r="F1755" i="2" s="1"/>
  <c r="D20" i="2"/>
  <c r="E20" i="2" s="1"/>
  <c r="F20" i="2" s="1"/>
  <c r="D1036" i="2"/>
  <c r="E1036" i="2" s="1"/>
  <c r="F1036" i="2" s="1"/>
  <c r="D645" i="2"/>
  <c r="E645" i="2" s="1"/>
  <c r="F645" i="2" s="1"/>
  <c r="D2085" i="2"/>
  <c r="E2085" i="2" s="1"/>
  <c r="F2085" i="2" s="1"/>
  <c r="D1253" i="2"/>
  <c r="E1253" i="2" s="1"/>
  <c r="F1253" i="2" s="1"/>
  <c r="D1136" i="2"/>
  <c r="E1136" i="2" s="1"/>
  <c r="F1136" i="2" s="1"/>
  <c r="D1172" i="2"/>
  <c r="E1172" i="2" s="1"/>
  <c r="F1172" i="2" s="1"/>
  <c r="D521" i="2"/>
  <c r="E521" i="2" s="1"/>
  <c r="F521" i="2" s="1"/>
  <c r="D1785" i="2"/>
  <c r="E1785" i="2" s="1"/>
  <c r="F1785" i="2" s="1"/>
  <c r="D1409" i="2"/>
  <c r="E1409" i="2" s="1"/>
  <c r="F1409" i="2" s="1"/>
  <c r="D2145" i="2"/>
  <c r="E2145" i="2" s="1"/>
  <c r="F2145" i="2" s="1"/>
  <c r="D437" i="2"/>
  <c r="E437" i="2" s="1"/>
  <c r="F437" i="2" s="1"/>
  <c r="D1971" i="2"/>
  <c r="E1971" i="2" s="1"/>
  <c r="F1971" i="2" s="1"/>
  <c r="D1951" i="2"/>
  <c r="E1951" i="2" s="1"/>
  <c r="F1951" i="2" s="1"/>
  <c r="D1015" i="2"/>
  <c r="E1015" i="2" s="1"/>
  <c r="F1015" i="2" s="1"/>
  <c r="D1096" i="2"/>
  <c r="E1096" i="2" s="1"/>
  <c r="F1096" i="2" s="1"/>
  <c r="D949" i="2"/>
  <c r="E949" i="2" s="1"/>
  <c r="F949" i="2" s="1"/>
  <c r="D102" i="2"/>
  <c r="E102" i="2" s="1"/>
  <c r="F102" i="2" s="1"/>
  <c r="D173" i="2"/>
  <c r="E173" i="2" s="1"/>
  <c r="F173" i="2" s="1"/>
  <c r="D1035" i="2"/>
  <c r="E1035" i="2" s="1"/>
  <c r="F1035" i="2" s="1"/>
  <c r="D948" i="2"/>
  <c r="E948" i="2" s="1"/>
  <c r="F948" i="2" s="1"/>
  <c r="D1649" i="2"/>
  <c r="E1649" i="2" s="1"/>
  <c r="F1649" i="2" s="1"/>
  <c r="D1164" i="2"/>
  <c r="E1164" i="2" s="1"/>
  <c r="F1164" i="2" s="1"/>
  <c r="D1095" i="2"/>
  <c r="E1095" i="2" s="1"/>
  <c r="F1095" i="2" s="1"/>
  <c r="D690" i="2"/>
  <c r="E690" i="2" s="1"/>
  <c r="F690" i="2" s="1"/>
  <c r="D1443" i="2"/>
  <c r="E1443" i="2" s="1"/>
  <c r="F1443" i="2" s="1"/>
  <c r="D340" i="2"/>
  <c r="E340" i="2" s="1"/>
  <c r="F340" i="2" s="1"/>
  <c r="D62" i="2"/>
  <c r="E62" i="2" s="1"/>
  <c r="F62" i="2" s="1"/>
  <c r="D436" i="2"/>
  <c r="E436" i="2" s="1"/>
  <c r="F436" i="2" s="1"/>
  <c r="D1534" i="2"/>
  <c r="E1534" i="2" s="1"/>
  <c r="F1534" i="2" s="1"/>
  <c r="D1034" i="2"/>
  <c r="E1034" i="2" s="1"/>
  <c r="F1034" i="2" s="1"/>
  <c r="D588" i="2"/>
  <c r="E588" i="2" s="1"/>
  <c r="F588" i="2" s="1"/>
  <c r="D1020" i="2"/>
  <c r="E1020" i="2" s="1"/>
  <c r="F1020" i="2" s="1"/>
  <c r="D1621" i="2"/>
  <c r="E1621" i="2" s="1"/>
  <c r="F1621" i="2" s="1"/>
  <c r="D624" i="2"/>
  <c r="E624" i="2" s="1"/>
  <c r="F624" i="2" s="1"/>
  <c r="D596" i="2"/>
  <c r="E596" i="2" s="1"/>
  <c r="F596" i="2" s="1"/>
  <c r="D1754" i="2"/>
  <c r="E1754" i="2" s="1"/>
  <c r="F1754" i="2" s="1"/>
  <c r="D823" i="2"/>
  <c r="E823" i="2" s="1"/>
  <c r="F823" i="2" s="1"/>
  <c r="D1893" i="2"/>
  <c r="E1893" i="2" s="1"/>
  <c r="F1893" i="2" s="1"/>
  <c r="D126" i="2"/>
  <c r="E126" i="2" s="1"/>
  <c r="F126" i="2" s="1"/>
  <c r="D583" i="2"/>
  <c r="E583" i="2" s="1"/>
  <c r="F583" i="2" s="1"/>
  <c r="D117" i="2"/>
  <c r="E117" i="2" s="1"/>
  <c r="F117" i="2" s="1"/>
  <c r="D350" i="2"/>
  <c r="E350" i="2" s="1"/>
  <c r="F350" i="2" s="1"/>
  <c r="D1811" i="2"/>
  <c r="E1811" i="2" s="1"/>
  <c r="F1811" i="2" s="1"/>
  <c r="D520" i="2"/>
  <c r="E520" i="2" s="1"/>
  <c r="F520" i="2" s="1"/>
  <c r="D1094" i="2"/>
  <c r="E1094" i="2" s="1"/>
  <c r="F1094" i="2" s="1"/>
  <c r="D435" i="2"/>
  <c r="E435" i="2" s="1"/>
  <c r="F435" i="2" s="1"/>
  <c r="D1892" i="2"/>
  <c r="E1892" i="2" s="1"/>
  <c r="F1892" i="2" s="1"/>
  <c r="D125" i="2"/>
  <c r="E125" i="2" s="1"/>
  <c r="F125" i="2" s="1"/>
  <c r="D406" i="2"/>
  <c r="E406" i="2" s="1"/>
  <c r="F406" i="2" s="1"/>
  <c r="D1408" i="2"/>
  <c r="E1408" i="2" s="1"/>
  <c r="F1408" i="2" s="1"/>
  <c r="D1648" i="2"/>
  <c r="E1648" i="2" s="1"/>
  <c r="F1648" i="2" s="1"/>
  <c r="D349" i="2"/>
  <c r="E349" i="2" s="1"/>
  <c r="F349" i="2" s="1"/>
  <c r="D758" i="2"/>
  <c r="E758" i="2" s="1"/>
  <c r="F758" i="2" s="1"/>
  <c r="D235" i="2"/>
  <c r="E235" i="2" s="1"/>
  <c r="F235" i="2" s="1"/>
  <c r="D179" i="2"/>
  <c r="E179" i="2" s="1"/>
  <c r="F179" i="2" s="1"/>
  <c r="D259" i="2"/>
  <c r="E259" i="2" s="1"/>
  <c r="F259" i="2" s="1"/>
  <c r="D1261" i="2"/>
  <c r="E1261" i="2" s="1"/>
  <c r="F1261" i="2" s="1"/>
  <c r="D1647" i="2"/>
  <c r="E1647" i="2" s="1"/>
  <c r="F1647" i="2" s="1"/>
  <c r="D904" i="2"/>
  <c r="E904" i="2" s="1"/>
  <c r="F904" i="2" s="1"/>
  <c r="D5" i="2"/>
  <c r="E5" i="2" s="1"/>
  <c r="F5" i="2" s="1"/>
  <c r="D947" i="2"/>
  <c r="E947" i="2" s="1"/>
  <c r="F947" i="2" s="1"/>
  <c r="D2057" i="2"/>
  <c r="E2057" i="2" s="1"/>
  <c r="F2057" i="2" s="1"/>
  <c r="D1407" i="2"/>
  <c r="E1407" i="2" s="1"/>
  <c r="F1407" i="2" s="1"/>
  <c r="D1260" i="2"/>
  <c r="E1260" i="2" s="1"/>
  <c r="F1260" i="2" s="1"/>
  <c r="D1970" i="2"/>
  <c r="E1970" i="2" s="1"/>
  <c r="F1970" i="2" s="1"/>
  <c r="D329" i="2"/>
  <c r="E329" i="2" s="1"/>
  <c r="F329" i="2" s="1"/>
  <c r="D508" i="2"/>
  <c r="E508" i="2" s="1"/>
  <c r="F508" i="2" s="1"/>
  <c r="D1646" i="2"/>
  <c r="E1646" i="2" s="1"/>
  <c r="F1646" i="2" s="1"/>
  <c r="D19" i="2"/>
  <c r="E19" i="2" s="1"/>
  <c r="F19" i="2" s="1"/>
  <c r="D822" i="2"/>
  <c r="E822" i="2" s="1"/>
  <c r="F822" i="2" s="1"/>
  <c r="D1252" i="2"/>
  <c r="E1252" i="2" s="1"/>
  <c r="F1252" i="2" s="1"/>
  <c r="D115" i="2"/>
  <c r="E115" i="2" s="1"/>
  <c r="F115" i="2" s="1"/>
  <c r="D2039" i="2"/>
  <c r="E2039" i="2" s="1"/>
  <c r="F2039" i="2" s="1"/>
  <c r="D1135" i="2"/>
  <c r="E1135" i="2" s="1"/>
  <c r="F1135" i="2" s="1"/>
  <c r="D683" i="2"/>
  <c r="E683" i="2" s="1"/>
  <c r="F683" i="2" s="1"/>
  <c r="D519" i="2"/>
  <c r="E519" i="2" s="1"/>
  <c r="F519" i="2" s="1"/>
  <c r="D644" i="2"/>
  <c r="E644" i="2" s="1"/>
  <c r="F644" i="2" s="1"/>
  <c r="D518" i="2"/>
  <c r="E518" i="2" s="1"/>
  <c r="F518" i="2" s="1"/>
  <c r="D1352" i="2"/>
  <c r="E1352" i="2" s="1"/>
  <c r="F1352" i="2" s="1"/>
  <c r="D1033" i="2"/>
  <c r="E1033" i="2" s="1"/>
  <c r="F1033" i="2" s="1"/>
  <c r="D1533" i="2"/>
  <c r="E1533" i="2" s="1"/>
  <c r="F1533" i="2" s="1"/>
  <c r="D1645" i="2"/>
  <c r="E1645" i="2" s="1"/>
  <c r="F1645" i="2" s="1"/>
  <c r="D1532" i="2"/>
  <c r="E1532" i="2" s="1"/>
  <c r="F1532" i="2" s="1"/>
  <c r="D1644" i="2"/>
  <c r="E1644" i="2" s="1"/>
  <c r="F1644" i="2" s="1"/>
  <c r="D595" i="2"/>
  <c r="E595" i="2" s="1"/>
  <c r="F595" i="2" s="1"/>
  <c r="D328" i="2"/>
  <c r="E328" i="2" s="1"/>
  <c r="F328" i="2" s="1"/>
  <c r="D1189" i="2"/>
  <c r="E1189" i="2" s="1"/>
  <c r="F1189" i="2" s="1"/>
  <c r="D946" i="2"/>
  <c r="E946" i="2" s="1"/>
  <c r="F946" i="2" s="1"/>
  <c r="D821" i="2"/>
  <c r="E821" i="2" s="1"/>
  <c r="F821" i="2" s="1"/>
  <c r="D1032" i="2"/>
  <c r="E1032" i="2" s="1"/>
  <c r="F1032" i="2" s="1"/>
  <c r="D1829" i="2"/>
  <c r="E1829" i="2" s="1"/>
  <c r="F1829" i="2" s="1"/>
  <c r="D339" i="2"/>
  <c r="E339" i="2" s="1"/>
  <c r="F339" i="2" s="1"/>
  <c r="D95" i="2"/>
  <c r="E95" i="2" s="1"/>
  <c r="F95" i="2" s="1"/>
  <c r="D1476" i="2"/>
  <c r="E1476" i="2" s="1"/>
  <c r="F1476" i="2" s="1"/>
  <c r="D434" i="2"/>
  <c r="E434" i="2" s="1"/>
  <c r="F434" i="2" s="1"/>
  <c r="D1933" i="2"/>
  <c r="E1933" i="2" s="1"/>
  <c r="F1933" i="2" s="1"/>
  <c r="D224" i="2"/>
  <c r="E224" i="2" s="1"/>
  <c r="F224" i="2" s="1"/>
  <c r="D566" i="2"/>
  <c r="E566" i="2" s="1"/>
  <c r="F566" i="2" s="1"/>
  <c r="D1031" i="2"/>
  <c r="E1031" i="2" s="1"/>
  <c r="F1031" i="2" s="1"/>
  <c r="D1259" i="2"/>
  <c r="E1259" i="2" s="1"/>
  <c r="F1259" i="2" s="1"/>
  <c r="D1828" i="2"/>
  <c r="E1828" i="2" s="1"/>
  <c r="F1828" i="2" s="1"/>
  <c r="D1406" i="2"/>
  <c r="E1406" i="2" s="1"/>
  <c r="F1406" i="2" s="1"/>
  <c r="D1599" i="2"/>
  <c r="E1599" i="2" s="1"/>
  <c r="F1599" i="2" s="1"/>
  <c r="D433" i="2"/>
  <c r="E433" i="2" s="1"/>
  <c r="F433" i="2" s="1"/>
  <c r="D1030" i="2"/>
  <c r="E1030" i="2" s="1"/>
  <c r="F1030" i="2" s="1"/>
  <c r="D1323" i="2"/>
  <c r="E1323" i="2" s="1"/>
  <c r="F1323" i="2" s="1"/>
  <c r="D757" i="2"/>
  <c r="E757" i="2" s="1"/>
  <c r="F757" i="2" s="1"/>
  <c r="D90" i="2"/>
  <c r="E90" i="2" s="1"/>
  <c r="F90" i="2" s="1"/>
  <c r="D945" i="2"/>
  <c r="E945" i="2" s="1"/>
  <c r="F945" i="2" s="1"/>
  <c r="D1029" i="2"/>
  <c r="E1029" i="2" s="1"/>
  <c r="F1029" i="2" s="1"/>
  <c r="D2144" i="2"/>
  <c r="E2144" i="2" s="1"/>
  <c r="F2144" i="2" s="1"/>
  <c r="D1336" i="2"/>
  <c r="E1336" i="2" s="1"/>
  <c r="F1336" i="2" s="1"/>
  <c r="D756" i="2"/>
  <c r="E756" i="2" s="1"/>
  <c r="F756" i="2" s="1"/>
  <c r="D1531" i="2"/>
  <c r="E1531" i="2" s="1"/>
  <c r="F1531" i="2" s="1"/>
  <c r="D820" i="2"/>
  <c r="E820" i="2" s="1"/>
  <c r="F820" i="2" s="1"/>
  <c r="D1076" i="2"/>
  <c r="E1076" i="2" s="1"/>
  <c r="F1076" i="2" s="1"/>
  <c r="D2084" i="2"/>
  <c r="E2084" i="2" s="1"/>
  <c r="F2084" i="2" s="1"/>
  <c r="D1351" i="2"/>
  <c r="E1351" i="2" s="1"/>
  <c r="F1351" i="2" s="1"/>
  <c r="D1643" i="2"/>
  <c r="E1643" i="2" s="1"/>
  <c r="F1643" i="2" s="1"/>
  <c r="D517" i="2"/>
  <c r="E517" i="2" s="1"/>
  <c r="F517" i="2" s="1"/>
  <c r="D1134" i="2"/>
  <c r="E1134" i="2" s="1"/>
  <c r="F1134" i="2" s="1"/>
  <c r="D1350" i="2"/>
  <c r="E1350" i="2" s="1"/>
  <c r="F1350" i="2" s="1"/>
  <c r="D1475" i="2"/>
  <c r="E1475" i="2" s="1"/>
  <c r="F1475" i="2" s="1"/>
  <c r="D1530" i="2"/>
  <c r="E1530" i="2" s="1"/>
  <c r="F1530" i="2" s="1"/>
  <c r="D432" i="2"/>
  <c r="E432" i="2" s="1"/>
  <c r="F432" i="2" s="1"/>
  <c r="D911" i="2"/>
  <c r="E911" i="2" s="1"/>
  <c r="F911" i="2" s="1"/>
  <c r="D1529" i="2"/>
  <c r="E1529" i="2" s="1"/>
  <c r="F1529" i="2" s="1"/>
  <c r="D944" i="2"/>
  <c r="E944" i="2" s="1"/>
  <c r="F944" i="2" s="1"/>
  <c r="D2056" i="2"/>
  <c r="E2056" i="2" s="1"/>
  <c r="F2056" i="2" s="1"/>
  <c r="D1528" i="2"/>
  <c r="E1528" i="2" s="1"/>
  <c r="F1528" i="2" s="1"/>
  <c r="D1133" i="2"/>
  <c r="E1133" i="2" s="1"/>
  <c r="F1133" i="2" s="1"/>
  <c r="D393" i="2"/>
  <c r="E393" i="2" s="1"/>
  <c r="F393" i="2" s="1"/>
  <c r="D227" i="2"/>
  <c r="E227" i="2" s="1"/>
  <c r="F227" i="2" s="1"/>
  <c r="D431" i="2"/>
  <c r="E431" i="2" s="1"/>
  <c r="F431" i="2" s="1"/>
  <c r="D1595" i="2"/>
  <c r="E1595" i="2" s="1"/>
  <c r="F1595" i="2" s="1"/>
  <c r="D1509" i="2"/>
  <c r="E1509" i="2" s="1"/>
  <c r="F1509" i="2" s="1"/>
  <c r="D1743" i="2"/>
  <c r="E1743" i="2" s="1"/>
  <c r="F1743" i="2" s="1"/>
  <c r="D516" i="2"/>
  <c r="E516" i="2" s="1"/>
  <c r="F516" i="2" s="1"/>
  <c r="D1308" i="2"/>
  <c r="E1308" i="2" s="1"/>
  <c r="F1308" i="2" s="1"/>
  <c r="D258" i="2"/>
  <c r="E258" i="2" s="1"/>
  <c r="F258" i="2" s="1"/>
  <c r="D430" i="2"/>
  <c r="E430" i="2" s="1"/>
  <c r="F430" i="2" s="1"/>
  <c r="D181" i="2"/>
  <c r="E181" i="2" s="1"/>
  <c r="F181" i="2" s="1"/>
  <c r="D1527" i="2"/>
  <c r="E1527" i="2" s="1"/>
  <c r="F1527" i="2" s="1"/>
  <c r="D1471" i="2"/>
  <c r="E1471" i="2" s="1"/>
  <c r="F1471" i="2" s="1"/>
  <c r="D1335" i="2"/>
  <c r="E1335" i="2" s="1"/>
  <c r="F1335" i="2" s="1"/>
  <c r="D1753" i="2"/>
  <c r="E1753" i="2" s="1"/>
  <c r="F1753" i="2" s="1"/>
  <c r="D124" i="2"/>
  <c r="E124" i="2" s="1"/>
  <c r="F124" i="2" s="1"/>
  <c r="D1405" i="2"/>
  <c r="E1405" i="2" s="1"/>
  <c r="F1405" i="2" s="1"/>
  <c r="D1028" i="2"/>
  <c r="E1028" i="2" s="1"/>
  <c r="F1028" i="2" s="1"/>
  <c r="D1258" i="2"/>
  <c r="E1258" i="2" s="1"/>
  <c r="F1258" i="2" s="1"/>
  <c r="D1188" i="2"/>
  <c r="E1188" i="2" s="1"/>
  <c r="F1188" i="2" s="1"/>
  <c r="D1642" i="2"/>
  <c r="E1642" i="2" s="1"/>
  <c r="F1642" i="2" s="1"/>
  <c r="D819" i="2"/>
  <c r="E819" i="2" s="1"/>
  <c r="F819" i="2" s="1"/>
  <c r="D818" i="2"/>
  <c r="E818" i="2" s="1"/>
  <c r="F818" i="2" s="1"/>
  <c r="D1752" i="2"/>
  <c r="E1752" i="2" s="1"/>
  <c r="F1752" i="2" s="1"/>
  <c r="D1290" i="2"/>
  <c r="E1290" i="2" s="1"/>
  <c r="F1290" i="2" s="1"/>
  <c r="D1610" i="2"/>
  <c r="E1610" i="2" s="1"/>
  <c r="F1610" i="2" s="1"/>
  <c r="D1641" i="2"/>
  <c r="E1641" i="2" s="1"/>
  <c r="F1641" i="2" s="1"/>
  <c r="D1640" i="2"/>
  <c r="E1640" i="2" s="1"/>
  <c r="F1640" i="2" s="1"/>
  <c r="D257" i="2"/>
  <c r="E257" i="2" s="1"/>
  <c r="F257" i="2" s="1"/>
  <c r="D429" i="2"/>
  <c r="E429" i="2" s="1"/>
  <c r="F429" i="2" s="1"/>
  <c r="D943" i="2"/>
  <c r="E943" i="2" s="1"/>
  <c r="F943" i="2" s="1"/>
  <c r="D61" i="2"/>
  <c r="E61" i="2" s="1"/>
  <c r="F61" i="2" s="1"/>
  <c r="D1404" i="2"/>
  <c r="E1404" i="2" s="1"/>
  <c r="F1404" i="2" s="1"/>
  <c r="D1227" i="2"/>
  <c r="E1227" i="2" s="1"/>
  <c r="F1227" i="2" s="1"/>
  <c r="D1609" i="2"/>
  <c r="E1609" i="2" s="1"/>
  <c r="F1609" i="2" s="1"/>
  <c r="D1187" i="2"/>
  <c r="E1187" i="2" s="1"/>
  <c r="F1187" i="2" s="1"/>
  <c r="D338" i="2"/>
  <c r="E338" i="2" s="1"/>
  <c r="F338" i="2" s="1"/>
  <c r="D1738" i="2"/>
  <c r="E1738" i="2" s="1"/>
  <c r="F1738" i="2" s="1"/>
  <c r="D623" i="2"/>
  <c r="E623" i="2" s="1"/>
  <c r="F623" i="2" s="1"/>
  <c r="D565" i="2"/>
  <c r="E565" i="2" s="1"/>
  <c r="F565" i="2" s="1"/>
  <c r="D1403" i="2"/>
  <c r="E1403" i="2" s="1"/>
  <c r="F1403" i="2" s="1"/>
  <c r="D1014" i="2"/>
  <c r="E1014" i="2" s="1"/>
  <c r="F1014" i="2" s="1"/>
  <c r="D728" i="2"/>
  <c r="E728" i="2" s="1"/>
  <c r="F728" i="2" s="1"/>
  <c r="D1969" i="2"/>
  <c r="E1969" i="2" s="1"/>
  <c r="F1969" i="2" s="1"/>
  <c r="D1450" i="2"/>
  <c r="E1450" i="2" s="1"/>
  <c r="F1450" i="2" s="1"/>
  <c r="D191" i="2"/>
  <c r="E191" i="2" s="1"/>
  <c r="F191" i="2" s="1"/>
  <c r="D60" i="2"/>
  <c r="E60" i="2" s="1"/>
  <c r="F60" i="2" s="1"/>
  <c r="D817" i="2"/>
  <c r="E817" i="2" s="1"/>
  <c r="F817" i="2" s="1"/>
  <c r="D942" i="2"/>
  <c r="E942" i="2" s="1"/>
  <c r="F942" i="2" s="1"/>
  <c r="D1891" i="2"/>
  <c r="E1891" i="2" s="1"/>
  <c r="F1891" i="2" s="1"/>
  <c r="D1093" i="2"/>
  <c r="E1093" i="2" s="1"/>
  <c r="F1093" i="2" s="1"/>
  <c r="D2083" i="2"/>
  <c r="E2083" i="2" s="1"/>
  <c r="F2083" i="2" s="1"/>
  <c r="D2038" i="2"/>
  <c r="E2038" i="2" s="1"/>
  <c r="F2038" i="2" s="1"/>
  <c r="D2143" i="2"/>
  <c r="E2143" i="2" s="1"/>
  <c r="F2143" i="2" s="1"/>
  <c r="D1827" i="2"/>
  <c r="E1827" i="2" s="1"/>
  <c r="F1827" i="2" s="1"/>
  <c r="D1872" i="2"/>
  <c r="E1872" i="2" s="1"/>
  <c r="F1872" i="2" s="1"/>
  <c r="D123" i="2"/>
  <c r="E123" i="2" s="1"/>
  <c r="F123" i="2" s="1"/>
  <c r="D428" i="2"/>
  <c r="E428" i="2" s="1"/>
  <c r="F428" i="2" s="1"/>
  <c r="D1742" i="2"/>
  <c r="E1742" i="2" s="1"/>
  <c r="F1742" i="2" s="1"/>
  <c r="D1639" i="2"/>
  <c r="E1639" i="2" s="1"/>
  <c r="F1639" i="2" s="1"/>
  <c r="D59" i="2"/>
  <c r="E59" i="2" s="1"/>
  <c r="F59" i="2" s="1"/>
  <c r="D1449" i="2"/>
  <c r="E1449" i="2" s="1"/>
  <c r="F1449" i="2" s="1"/>
  <c r="D170" i="2"/>
  <c r="E170" i="2" s="1"/>
  <c r="F170" i="2" s="1"/>
  <c r="D1725" i="2"/>
  <c r="E1725" i="2" s="1"/>
  <c r="F1725" i="2" s="1"/>
  <c r="D572" i="2"/>
  <c r="E572" i="2" s="1"/>
  <c r="F572" i="2" s="1"/>
  <c r="D2142" i="2"/>
  <c r="E2142" i="2" s="1"/>
  <c r="F2142" i="2" s="1"/>
  <c r="D635" i="2"/>
  <c r="E635" i="2" s="1"/>
  <c r="F635" i="2" s="1"/>
  <c r="D1890" i="2"/>
  <c r="E1890" i="2" s="1"/>
  <c r="F1890" i="2" s="1"/>
  <c r="D1349" i="2"/>
  <c r="E1349" i="2" s="1"/>
  <c r="F1349" i="2" s="1"/>
  <c r="D427" i="2"/>
  <c r="E427" i="2" s="1"/>
  <c r="F427" i="2" s="1"/>
  <c r="D816" i="2"/>
  <c r="E816" i="2" s="1"/>
  <c r="F816" i="2" s="1"/>
  <c r="D116" i="2"/>
  <c r="E116" i="2" s="1"/>
  <c r="F116" i="2" s="1"/>
  <c r="D941" i="2"/>
  <c r="E941" i="2" s="1"/>
  <c r="F941" i="2" s="1"/>
  <c r="D910" i="2"/>
  <c r="E910" i="2" s="1"/>
  <c r="F910" i="2" s="1"/>
  <c r="D2141" i="2"/>
  <c r="E2141" i="2" s="1"/>
  <c r="F2141" i="2" s="1"/>
  <c r="D1132" i="2"/>
  <c r="E1132" i="2" s="1"/>
  <c r="F1132" i="2" s="1"/>
  <c r="D337" i="2"/>
  <c r="E337" i="2" s="1"/>
  <c r="F337" i="2" s="1"/>
  <c r="D1402" i="2"/>
  <c r="E1402" i="2" s="1"/>
  <c r="F1402" i="2" s="1"/>
  <c r="D1724" i="2"/>
  <c r="E1724" i="2" s="1"/>
  <c r="F1724" i="2" s="1"/>
  <c r="D1505" i="2"/>
  <c r="E1505" i="2" s="1"/>
  <c r="F1505" i="2" s="1"/>
  <c r="D89" i="2"/>
  <c r="E89" i="2" s="1"/>
  <c r="F89" i="2" s="1"/>
  <c r="D2044" i="2"/>
  <c r="E2044" i="2" s="1"/>
  <c r="F2044" i="2" s="1"/>
  <c r="D815" i="2"/>
  <c r="E815" i="2" s="1"/>
  <c r="F815" i="2" s="1"/>
  <c r="D1930" i="2"/>
  <c r="E1930" i="2" s="1"/>
  <c r="F1930" i="2" s="1"/>
  <c r="D1720" i="2"/>
  <c r="E1720" i="2" s="1"/>
  <c r="F1720" i="2" s="1"/>
  <c r="D727" i="2"/>
  <c r="E727" i="2" s="1"/>
  <c r="F727" i="2" s="1"/>
  <c r="D220" i="2"/>
  <c r="E220" i="2" s="1"/>
  <c r="F220" i="2" s="1"/>
  <c r="D1889" i="2"/>
  <c r="E1889" i="2" s="1"/>
  <c r="F1889" i="2" s="1"/>
  <c r="D203" i="2"/>
  <c r="E203" i="2" s="1"/>
  <c r="F203" i="2" s="1"/>
  <c r="D1092" i="2"/>
  <c r="E1092" i="2" s="1"/>
  <c r="F1092" i="2" s="1"/>
  <c r="D256" i="2"/>
  <c r="E256" i="2" s="1"/>
  <c r="F256" i="2" s="1"/>
  <c r="D391" i="2"/>
  <c r="E391" i="2" s="1"/>
  <c r="F391" i="2" s="1"/>
  <c r="D94" i="2"/>
  <c r="E94" i="2" s="1"/>
  <c r="F94" i="2" s="1"/>
  <c r="D814" i="2"/>
  <c r="E814" i="2" s="1"/>
  <c r="F814" i="2" s="1"/>
  <c r="D1638" i="2"/>
  <c r="E1638" i="2" s="1"/>
  <c r="F1638" i="2" s="1"/>
  <c r="D755" i="2"/>
  <c r="E755" i="2" s="1"/>
  <c r="F755" i="2" s="1"/>
  <c r="D1526" i="2"/>
  <c r="E1526" i="2" s="1"/>
  <c r="F1526" i="2" s="1"/>
  <c r="D196" i="2"/>
  <c r="E196" i="2" s="1"/>
  <c r="F196" i="2" s="1"/>
  <c r="D622" i="2"/>
  <c r="E622" i="2" s="1"/>
  <c r="F622" i="2" s="1"/>
  <c r="D336" i="2"/>
  <c r="E336" i="2" s="1"/>
  <c r="F336" i="2" s="1"/>
  <c r="D1401" i="2"/>
  <c r="E1401" i="2" s="1"/>
  <c r="F1401" i="2" s="1"/>
  <c r="D1784" i="2"/>
  <c r="E1784" i="2" s="1"/>
  <c r="F1784" i="2" s="1"/>
  <c r="D1027" i="2"/>
  <c r="E1027" i="2" s="1"/>
  <c r="F1027" i="2" s="1"/>
  <c r="D1871" i="2"/>
  <c r="E1871" i="2" s="1"/>
  <c r="F1871" i="2" s="1"/>
  <c r="D107" i="2"/>
  <c r="E107" i="2" s="1"/>
  <c r="F107" i="2" s="1"/>
  <c r="D1296" i="2"/>
  <c r="E1296" i="2" s="1"/>
  <c r="F1296" i="2" s="1"/>
  <c r="D1325" i="2"/>
  <c r="E1325" i="2" s="1"/>
  <c r="F1325" i="2" s="1"/>
  <c r="D507" i="2"/>
  <c r="E507" i="2" s="1"/>
  <c r="F507" i="2" s="1"/>
  <c r="D1525" i="2"/>
  <c r="E1525" i="2" s="1"/>
  <c r="F1525" i="2" s="1"/>
  <c r="D1637" i="2"/>
  <c r="E1637" i="2" s="1"/>
  <c r="F1637" i="2" s="1"/>
  <c r="D813" i="2"/>
  <c r="E813" i="2" s="1"/>
  <c r="F813" i="2" s="1"/>
  <c r="D58" i="2"/>
  <c r="E58" i="2" s="1"/>
  <c r="F58" i="2" s="1"/>
  <c r="D57" i="2"/>
  <c r="E57" i="2" s="1"/>
  <c r="F57" i="2" s="1"/>
  <c r="D122" i="2"/>
  <c r="E122" i="2" s="1"/>
  <c r="F122" i="2" s="1"/>
  <c r="D426" i="2"/>
  <c r="E426" i="2" s="1"/>
  <c r="F426" i="2" s="1"/>
  <c r="D56" i="2"/>
  <c r="E56" i="2" s="1"/>
  <c r="F56" i="2" s="1"/>
  <c r="D425" i="2"/>
  <c r="E425" i="2" s="1"/>
  <c r="F425" i="2" s="1"/>
  <c r="D335" i="2"/>
  <c r="E335" i="2" s="1"/>
  <c r="F335" i="2" s="1"/>
  <c r="D909" i="2"/>
  <c r="E909" i="2" s="1"/>
  <c r="F909" i="2" s="1"/>
  <c r="D1019" i="2"/>
  <c r="E1019" i="2" s="1"/>
  <c r="F1019" i="2" s="1"/>
  <c r="D2131" i="2"/>
  <c r="E2131" i="2" s="1"/>
  <c r="F2131" i="2" s="1"/>
  <c r="D2115" i="2"/>
  <c r="E2115" i="2" s="1"/>
  <c r="F2115" i="2" s="1"/>
  <c r="D812" i="2"/>
  <c r="E812" i="2" s="1"/>
  <c r="F812" i="2" s="1"/>
  <c r="D1186" i="2"/>
  <c r="E1186" i="2" s="1"/>
  <c r="F1186" i="2" s="1"/>
  <c r="D390" i="2"/>
  <c r="E390" i="2" s="1"/>
  <c r="F390" i="2" s="1"/>
  <c r="D754" i="2"/>
  <c r="E754" i="2" s="1"/>
  <c r="F754" i="2" s="1"/>
  <c r="D2069" i="2"/>
  <c r="E2069" i="2" s="1"/>
  <c r="F2069" i="2" s="1"/>
  <c r="D334" i="2"/>
  <c r="E334" i="2" s="1"/>
  <c r="F334" i="2" s="1"/>
  <c r="D1239" i="2"/>
  <c r="E1239" i="2" s="1"/>
  <c r="F1239" i="2" s="1"/>
  <c r="D1608" i="2"/>
  <c r="E1608" i="2" s="1"/>
  <c r="F1608" i="2" s="1"/>
  <c r="D255" i="2"/>
  <c r="E255" i="2" s="1"/>
  <c r="F255" i="2" s="1"/>
  <c r="D1257" i="2"/>
  <c r="E1257" i="2" s="1"/>
  <c r="F1257" i="2" s="1"/>
  <c r="D594" i="2"/>
  <c r="E594" i="2" s="1"/>
  <c r="F594" i="2" s="1"/>
  <c r="D1026" i="2"/>
  <c r="E1026" i="2" s="1"/>
  <c r="F1026" i="2" s="1"/>
  <c r="D1185" i="2"/>
  <c r="E1185" i="2" s="1"/>
  <c r="F1185" i="2" s="1"/>
  <c r="D424" i="2"/>
  <c r="E424" i="2" s="1"/>
  <c r="F424" i="2" s="1"/>
  <c r="D423" i="2"/>
  <c r="E423" i="2" s="1"/>
  <c r="F423" i="2" s="1"/>
  <c r="D1524" i="2"/>
  <c r="E1524" i="2" s="1"/>
  <c r="F1524" i="2" s="1"/>
  <c r="D940" i="2"/>
  <c r="E940" i="2" s="1"/>
  <c r="F940" i="2" s="1"/>
  <c r="D1167" i="2"/>
  <c r="E1167" i="2" s="1"/>
  <c r="F1167" i="2" s="1"/>
  <c r="D2052" i="2"/>
  <c r="E2052" i="2" s="1"/>
  <c r="F2052" i="2" s="1"/>
  <c r="D254" i="2"/>
  <c r="E254" i="2" s="1"/>
  <c r="F254" i="2" s="1"/>
  <c r="D1295" i="2"/>
  <c r="E1295" i="2" s="1"/>
  <c r="F1295" i="2" s="1"/>
  <c r="D1251" i="2"/>
  <c r="E1251" i="2" s="1"/>
  <c r="F1251" i="2" s="1"/>
  <c r="D717" i="2"/>
  <c r="E717" i="2" s="1"/>
  <c r="F717" i="2" s="1"/>
  <c r="D1127" i="2"/>
  <c r="E1127" i="2" s="1"/>
  <c r="F1127" i="2" s="1"/>
  <c r="D1751" i="2"/>
  <c r="E1751" i="2" s="1"/>
  <c r="F1751" i="2" s="1"/>
  <c r="D213" i="2"/>
  <c r="E213" i="2" s="1"/>
  <c r="F213" i="2" s="1"/>
  <c r="D1636" i="2"/>
  <c r="E1636" i="2" s="1"/>
  <c r="F1636" i="2" s="1"/>
  <c r="D212" i="2"/>
  <c r="E212" i="2" s="1"/>
  <c r="F212" i="2" s="1"/>
  <c r="D55" i="2"/>
  <c r="E55" i="2" s="1"/>
  <c r="F55" i="2" s="1"/>
  <c r="D732" i="2"/>
  <c r="E732" i="2" s="1"/>
  <c r="F732" i="2" s="1"/>
  <c r="D2082" i="2"/>
  <c r="E2082" i="2" s="1"/>
  <c r="F2082" i="2" s="1"/>
  <c r="D2081" i="2"/>
  <c r="E2081" i="2" s="1"/>
  <c r="F2081" i="2" s="1"/>
  <c r="D385" i="2"/>
  <c r="E385" i="2" s="1"/>
  <c r="F385" i="2" s="1"/>
  <c r="D238" i="2"/>
  <c r="E238" i="2" s="1"/>
  <c r="F238" i="2" s="1"/>
  <c r="D1750" i="2"/>
  <c r="E1750" i="2" s="1"/>
  <c r="F1750" i="2" s="1"/>
  <c r="D405" i="2"/>
  <c r="E405" i="2" s="1"/>
  <c r="F405" i="2" s="1"/>
  <c r="D169" i="2"/>
  <c r="E169" i="2" s="1"/>
  <c r="F169" i="2" s="1"/>
  <c r="D685" i="2"/>
  <c r="E685" i="2" s="1"/>
  <c r="F685" i="2" s="1"/>
  <c r="D1826" i="2"/>
  <c r="E1826" i="2" s="1"/>
  <c r="F1826" i="2" s="1"/>
  <c r="D109" i="2"/>
  <c r="E109" i="2" s="1"/>
  <c r="F109" i="2" s="1"/>
  <c r="D1523" i="2"/>
  <c r="E1523" i="2" s="1"/>
  <c r="F1523" i="2" s="1"/>
  <c r="D1184" i="2"/>
  <c r="E1184" i="2" s="1"/>
  <c r="F1184" i="2" s="1"/>
  <c r="D892" i="2"/>
  <c r="E892" i="2" s="1"/>
  <c r="F892" i="2" s="1"/>
  <c r="D2140" i="2"/>
  <c r="E2140" i="2" s="1"/>
  <c r="F2140" i="2" s="1"/>
  <c r="D1400" i="2"/>
  <c r="E1400" i="2" s="1"/>
  <c r="F1400" i="2" s="1"/>
  <c r="D1929" i="2"/>
  <c r="E1929" i="2" s="1"/>
  <c r="F1929" i="2" s="1"/>
  <c r="D811" i="2"/>
  <c r="E811" i="2" s="1"/>
  <c r="F811" i="2" s="1"/>
  <c r="D1399" i="2"/>
  <c r="E1399" i="2" s="1"/>
  <c r="F1399" i="2" s="1"/>
  <c r="D1334" i="2"/>
  <c r="E1334" i="2" s="1"/>
  <c r="F1334" i="2" s="1"/>
  <c r="D1749" i="2"/>
  <c r="E1749" i="2" s="1"/>
  <c r="F1749" i="2" s="1"/>
  <c r="D2036" i="2"/>
  <c r="E2036" i="2" s="1"/>
  <c r="F2036" i="2" s="1"/>
  <c r="D810" i="2"/>
  <c r="E810" i="2" s="1"/>
  <c r="F810" i="2" s="1"/>
  <c r="D253" i="2"/>
  <c r="E253" i="2" s="1"/>
  <c r="F253" i="2" s="1"/>
  <c r="D168" i="2"/>
  <c r="E168" i="2" s="1"/>
  <c r="F168" i="2" s="1"/>
  <c r="D939" i="2"/>
  <c r="E939" i="2" s="1"/>
  <c r="F939" i="2" s="1"/>
  <c r="D1888" i="2"/>
  <c r="E1888" i="2" s="1"/>
  <c r="F1888" i="2" s="1"/>
  <c r="D643" i="2"/>
  <c r="E643" i="2" s="1"/>
  <c r="F643" i="2" s="1"/>
  <c r="D1635" i="2"/>
  <c r="E1635" i="2" s="1"/>
  <c r="F1635" i="2" s="1"/>
  <c r="D18" i="2"/>
  <c r="E18" i="2" s="1"/>
  <c r="F18" i="2" s="1"/>
  <c r="D252" i="2"/>
  <c r="E252" i="2" s="1"/>
  <c r="F252" i="2" s="1"/>
  <c r="D1398" i="2"/>
  <c r="E1398" i="2" s="1"/>
  <c r="F1398" i="2" s="1"/>
  <c r="D593" i="2"/>
  <c r="E593" i="2" s="1"/>
  <c r="F593" i="2" s="1"/>
  <c r="D1968" i="2"/>
  <c r="E1968" i="2" s="1"/>
  <c r="F1968" i="2" s="1"/>
  <c r="D17" i="2"/>
  <c r="E17" i="2" s="1"/>
  <c r="F17" i="2" s="1"/>
  <c r="D908" i="2"/>
  <c r="E908" i="2" s="1"/>
  <c r="F908" i="2" s="1"/>
  <c r="D16" i="2"/>
  <c r="E16" i="2" s="1"/>
  <c r="F16" i="2" s="1"/>
  <c r="D1470" i="2"/>
  <c r="E1470" i="2" s="1"/>
  <c r="F1470" i="2" s="1"/>
  <c r="D1634" i="2"/>
  <c r="E1634" i="2" s="1"/>
  <c r="F1634" i="2" s="1"/>
  <c r="D367" i="2"/>
  <c r="E367" i="2" s="1"/>
  <c r="F367" i="2" s="1"/>
  <c r="D54" i="2"/>
  <c r="E54" i="2" s="1"/>
  <c r="F54" i="2" s="1"/>
  <c r="D1131" i="2"/>
  <c r="E1131" i="2" s="1"/>
  <c r="F1131" i="2" s="1"/>
  <c r="D575" i="2"/>
  <c r="E575" i="2" s="1"/>
  <c r="F575" i="2" s="1"/>
  <c r="D1748" i="2"/>
  <c r="E1748" i="2" s="1"/>
  <c r="F1748" i="2" s="1"/>
  <c r="D1633" i="2"/>
  <c r="E1633" i="2" s="1"/>
  <c r="F1633" i="2" s="1"/>
  <c r="D809" i="2"/>
  <c r="E809" i="2" s="1"/>
  <c r="F809" i="2" s="1"/>
  <c r="D808" i="2"/>
  <c r="E808" i="2" s="1"/>
  <c r="D2080" i="2"/>
  <c r="E2080" i="2" s="1"/>
  <c r="F2080" i="2" s="1"/>
  <c r="D1397" i="2"/>
  <c r="E1397" i="2" s="1"/>
  <c r="F1397" i="2" s="1"/>
  <c r="D348" i="2"/>
  <c r="E348" i="2" s="1"/>
  <c r="F348" i="2" s="1"/>
  <c r="D1091" i="2"/>
  <c r="E1091" i="2" s="1"/>
  <c r="F1091" i="2" s="1"/>
  <c r="D1870" i="2"/>
  <c r="E1870" i="2" s="1"/>
  <c r="F1870" i="2" s="1"/>
  <c r="D1522" i="2"/>
  <c r="E1522" i="2" s="1"/>
  <c r="F1522" i="2" s="1"/>
  <c r="D2119" i="2"/>
  <c r="E2119" i="2" s="1"/>
  <c r="F2119" i="2" s="1"/>
  <c r="D617" i="2"/>
  <c r="E617" i="2" s="1"/>
  <c r="F617" i="2" s="1"/>
  <c r="D1391" i="2"/>
  <c r="E1391" i="2" s="1"/>
  <c r="F1391" i="2" s="1"/>
  <c r="D251" i="2"/>
  <c r="E251" i="2" s="1"/>
  <c r="F251" i="2" s="1"/>
  <c r="D807" i="2"/>
  <c r="E807" i="2" s="1"/>
  <c r="F807" i="2" s="1"/>
  <c r="D1632" i="2"/>
  <c r="E1632" i="2" s="1"/>
  <c r="F1632" i="2" s="1"/>
  <c r="D1301" i="2"/>
  <c r="E1301" i="2" s="1"/>
  <c r="F1301" i="2" s="1"/>
  <c r="D806" i="2"/>
  <c r="E806" i="2" s="1"/>
  <c r="F806" i="2" s="1"/>
  <c r="D2139" i="2"/>
  <c r="E2139" i="2" s="1"/>
  <c r="F2139" i="2" s="1"/>
  <c r="D250" i="2"/>
  <c r="E250" i="2" s="1"/>
  <c r="F250" i="2" s="1"/>
  <c r="D642" i="2"/>
  <c r="E642" i="2" s="1"/>
  <c r="F642" i="2" s="1"/>
  <c r="D641" i="2"/>
  <c r="E641" i="2" s="1"/>
  <c r="F641" i="2" s="1"/>
  <c r="D938" i="2"/>
  <c r="E938" i="2" s="1"/>
  <c r="F938" i="2" s="1"/>
  <c r="D592" i="2"/>
  <c r="E592" i="2" s="1"/>
  <c r="F592" i="2" s="1"/>
  <c r="D1967" i="2"/>
  <c r="E1967" i="2" s="1"/>
  <c r="F1967" i="2" s="1"/>
  <c r="D1631" i="2"/>
  <c r="E1631" i="2" s="1"/>
  <c r="F1631" i="2" s="1"/>
  <c r="D121" i="2"/>
  <c r="E121" i="2" s="1"/>
  <c r="F121" i="2" s="1"/>
  <c r="D1256" i="2"/>
  <c r="E1256" i="2" s="1"/>
  <c r="F1256" i="2" s="1"/>
  <c r="D1869" i="2"/>
  <c r="E1869" i="2" s="1"/>
  <c r="F1869" i="2" s="1"/>
  <c r="D1013" i="2"/>
  <c r="E1013" i="2" s="1"/>
  <c r="F1013" i="2" s="1"/>
  <c r="D805" i="2"/>
  <c r="E805" i="2" s="1"/>
  <c r="F805" i="2" s="1"/>
  <c r="D1825" i="2"/>
  <c r="E1825" i="2" s="1"/>
  <c r="F1825" i="2" s="1"/>
  <c r="D422" i="2"/>
  <c r="E422" i="2" s="1"/>
  <c r="F422" i="2" s="1"/>
  <c r="D1887" i="2"/>
  <c r="E1887" i="2" s="1"/>
  <c r="F1887" i="2" s="1"/>
  <c r="D692" i="2"/>
  <c r="E692" i="2" s="1"/>
  <c r="F692" i="2" s="1"/>
  <c r="D1747" i="2"/>
  <c r="E1747" i="2" s="1"/>
  <c r="F1747" i="2" s="1"/>
  <c r="D1521" i="2"/>
  <c r="E1521" i="2" s="1"/>
  <c r="F1521" i="2" s="1"/>
  <c r="D2079" i="2"/>
  <c r="E2079" i="2" s="1"/>
  <c r="F2079" i="2" s="1"/>
  <c r="D1090" i="2"/>
  <c r="E1090" i="2" s="1"/>
  <c r="F1090" i="2" s="1"/>
  <c r="D249" i="2"/>
  <c r="E249" i="2" s="1"/>
  <c r="F249" i="2" s="1"/>
  <c r="D1966" i="2"/>
  <c r="E1966" i="2" s="1"/>
  <c r="F1966" i="2" s="1"/>
  <c r="D248" i="2"/>
  <c r="E248" i="2" s="1"/>
  <c r="F248" i="2" s="1"/>
  <c r="D1520" i="2"/>
  <c r="E1520" i="2" s="1"/>
  <c r="F1520" i="2" s="1"/>
  <c r="D725" i="2"/>
  <c r="E725" i="2" s="1"/>
  <c r="F725" i="2" s="1"/>
  <c r="D1746" i="2"/>
  <c r="E1746" i="2" s="1"/>
  <c r="F1746" i="2" s="1"/>
  <c r="D2138" i="2"/>
  <c r="E2138" i="2" s="1"/>
  <c r="F2138" i="2" s="1"/>
  <c r="D15" i="2"/>
  <c r="E15" i="2" s="1"/>
  <c r="F15" i="2" s="1"/>
  <c r="D1824" i="2"/>
  <c r="E1824" i="2" s="1"/>
  <c r="F1824" i="2" s="1"/>
  <c r="D1348" i="2"/>
  <c r="E1348" i="2" s="1"/>
  <c r="F1348" i="2" s="1"/>
  <c r="D2050" i="2"/>
  <c r="E2050" i="2" s="1"/>
  <c r="F2050" i="2" s="1"/>
  <c r="D1018" i="2"/>
  <c r="E1018" i="2" s="1"/>
  <c r="F1018" i="2" s="1"/>
  <c r="D1025" i="2"/>
  <c r="E1025" i="2" s="1"/>
  <c r="F1025" i="2" s="1"/>
  <c r="D2078" i="2"/>
  <c r="E2078" i="2" s="1"/>
  <c r="F2078" i="2" s="1"/>
  <c r="D358" i="2"/>
  <c r="E358" i="2" s="1"/>
  <c r="F358" i="2" s="1"/>
  <c r="D1519" i="2"/>
  <c r="E1519" i="2" s="1"/>
  <c r="F1519" i="2" s="1"/>
  <c r="D1886" i="2"/>
  <c r="E1886" i="2" s="1"/>
  <c r="F1886" i="2" s="1"/>
  <c r="D1823" i="2"/>
  <c r="E1823" i="2" s="1"/>
  <c r="F1823" i="2" s="1"/>
  <c r="D1822" i="2"/>
  <c r="E1822" i="2" s="1"/>
  <c r="F1822" i="2" s="1"/>
  <c r="D2" i="2"/>
  <c r="E2" i="2" s="1"/>
  <c r="F2" i="2" s="1"/>
  <c r="D1183" i="2"/>
  <c r="E1183" i="2" s="1"/>
  <c r="F1183" i="2" s="1"/>
  <c r="D1630" i="2"/>
  <c r="E1630" i="2" s="1"/>
  <c r="F1630" i="2" s="1"/>
  <c r="D1130" i="2"/>
  <c r="E1130" i="2" s="1"/>
  <c r="F1130" i="2" s="1"/>
  <c r="D515" i="2"/>
  <c r="E515" i="2" s="1"/>
  <c r="F515" i="2" s="1"/>
  <c r="D628" i="2"/>
  <c r="E628" i="2" s="1"/>
  <c r="F628" i="2" s="1"/>
  <c r="D2137" i="2"/>
  <c r="E2137" i="2" s="1"/>
  <c r="F2137" i="2" s="1"/>
  <c r="D1783" i="2"/>
  <c r="E1783" i="2" s="1"/>
  <c r="F1783" i="2" s="1"/>
  <c r="D2068" i="2"/>
  <c r="E2068" i="2" s="1"/>
  <c r="F2068" i="2" s="1"/>
  <c r="D1745" i="2"/>
  <c r="E1745" i="2" s="1"/>
  <c r="F1745" i="2" s="1"/>
  <c r="D1629" i="2"/>
  <c r="E1629" i="2" s="1"/>
  <c r="F1629" i="2" s="1"/>
  <c r="D1307" i="2"/>
  <c r="E1307" i="2" s="1"/>
  <c r="F1307" i="2" s="1"/>
  <c r="D421" i="2"/>
  <c r="E421" i="2" s="1"/>
  <c r="F421" i="2" s="1"/>
  <c r="D1024" i="2"/>
  <c r="E1024" i="2" s="1"/>
  <c r="F1024" i="2" s="1"/>
  <c r="D1821" i="2"/>
  <c r="E1821" i="2" s="1"/>
  <c r="F1821" i="2" s="1"/>
  <c r="D53" i="2"/>
  <c r="E53" i="2" s="1"/>
  <c r="F53" i="2" s="1"/>
  <c r="D1347" i="2"/>
  <c r="E1347" i="2" s="1"/>
  <c r="F1347" i="2" s="1"/>
  <c r="D937" i="2"/>
  <c r="E937" i="2" s="1"/>
  <c r="F937" i="2" s="1"/>
  <c r="D247" i="2"/>
  <c r="E247" i="2" s="1"/>
  <c r="F247" i="2" s="1"/>
  <c r="D1885" i="2"/>
  <c r="E1885" i="2" s="1"/>
  <c r="F1885" i="2" s="1"/>
  <c r="D936" i="2"/>
  <c r="E936" i="2" s="1"/>
  <c r="F936" i="2" s="1"/>
  <c r="D1782" i="2"/>
  <c r="E1782" i="2" s="1"/>
  <c r="F1782" i="2" s="1"/>
  <c r="D1448" i="2"/>
  <c r="E1448" i="2" s="1"/>
  <c r="F1448" i="2" s="1"/>
  <c r="D935" i="2"/>
  <c r="E935" i="2" s="1"/>
  <c r="F935" i="2" s="1"/>
  <c r="D891" i="2"/>
  <c r="E891" i="2" s="1"/>
  <c r="F891" i="2" s="1"/>
  <c r="D1321" i="2"/>
  <c r="E1321" i="2" s="1"/>
  <c r="F1321" i="2" s="1"/>
  <c r="D410" i="2"/>
  <c r="E410" i="2" s="1"/>
  <c r="F410" i="2" s="1"/>
  <c r="D1884" i="2"/>
  <c r="E1884" i="2" s="1"/>
  <c r="F1884" i="2" s="1"/>
  <c r="D1965" i="2"/>
  <c r="E1965" i="2" s="1"/>
  <c r="F1965" i="2" s="1"/>
  <c r="D1474" i="2"/>
  <c r="E1474" i="2" s="1"/>
  <c r="F1474" i="2" s="1"/>
  <c r="D1346" i="2"/>
  <c r="E1346" i="2" s="1"/>
  <c r="F1346" i="2" s="1"/>
  <c r="D1300" i="2"/>
  <c r="E1300" i="2" s="1"/>
  <c r="F1300" i="2" s="1"/>
  <c r="D1781" i="2"/>
  <c r="E1781" i="2" s="1"/>
  <c r="F1781" i="2" s="1"/>
  <c r="D1868" i="2"/>
  <c r="E1868" i="2" s="1"/>
  <c r="F1868" i="2" s="1"/>
  <c r="D1780" i="2"/>
  <c r="E1780" i="2" s="1"/>
  <c r="F1780" i="2" s="1"/>
  <c r="D1075" i="2"/>
  <c r="E1075" i="2" s="1"/>
  <c r="F1075" i="2" s="1"/>
  <c r="D1964" i="2"/>
  <c r="E1964" i="2" s="1"/>
  <c r="F1964" i="2" s="1"/>
  <c r="D1963" i="2"/>
  <c r="E1963" i="2" s="1"/>
  <c r="F1963" i="2" s="1"/>
  <c r="D514" i="2"/>
  <c r="E514" i="2" s="1"/>
  <c r="F514" i="2" s="1"/>
  <c r="D640" i="2"/>
  <c r="E640" i="2" s="1"/>
  <c r="F640" i="2" s="1"/>
  <c r="D1518" i="2"/>
  <c r="E1518" i="2" s="1"/>
  <c r="F1518" i="2" s="1"/>
  <c r="D1628" i="2"/>
  <c r="E1628" i="2" s="1"/>
  <c r="F1628" i="2" s="1"/>
  <c r="D420" i="2"/>
  <c r="E420" i="2" s="1"/>
  <c r="F420" i="2" s="1"/>
  <c r="D1396" i="2"/>
  <c r="E1396" i="2" s="1"/>
  <c r="F1396" i="2" s="1"/>
  <c r="D1517" i="2"/>
  <c r="E1517" i="2" s="1"/>
  <c r="F1517" i="2" s="1"/>
  <c r="D1345" i="2"/>
  <c r="E1345" i="2" s="1"/>
  <c r="F1345" i="2" s="1"/>
  <c r="D2136" i="2"/>
  <c r="E2136" i="2" s="1"/>
  <c r="F2136" i="2" s="1"/>
  <c r="D1730" i="2"/>
  <c r="E1730" i="2" s="1"/>
  <c r="F1730" i="2" s="1"/>
  <c r="D1601" i="2"/>
  <c r="E1601" i="2" s="1"/>
  <c r="F1601" i="2" s="1"/>
  <c r="D1174" i="2"/>
  <c r="E1174" i="2" s="1"/>
  <c r="F1174" i="2" s="1"/>
  <c r="D2135" i="2"/>
  <c r="E2135" i="2" s="1"/>
  <c r="F2135" i="2" s="1"/>
  <c r="D1238" i="2"/>
  <c r="E1238" i="2" s="1"/>
  <c r="F1238" i="2" s="1"/>
  <c r="D934" i="2"/>
  <c r="E934" i="2" s="1"/>
  <c r="F934" i="2" s="1"/>
  <c r="D120" i="2"/>
  <c r="E120" i="2" s="1"/>
  <c r="F120" i="2" s="1"/>
  <c r="D1516" i="2"/>
  <c r="E1516" i="2" s="1"/>
  <c r="F1516" i="2" s="1"/>
  <c r="D1447" i="2"/>
  <c r="E1447" i="2" s="1"/>
  <c r="F1447" i="2" s="1"/>
  <c r="D1322" i="2"/>
  <c r="E1322" i="2" s="1"/>
  <c r="F1322" i="2" s="1"/>
  <c r="D113" i="2"/>
  <c r="E113" i="2" s="1"/>
  <c r="F113" i="2" s="1"/>
  <c r="D1627" i="2"/>
  <c r="E1627" i="2" s="1"/>
  <c r="F1627" i="2" s="1"/>
  <c r="D401" i="2"/>
  <c r="E401" i="2" s="1"/>
  <c r="F401" i="2" s="1"/>
  <c r="D1626" i="2"/>
  <c r="E1626" i="2" s="1"/>
  <c r="F1626" i="2" s="1"/>
  <c r="D1779" i="2"/>
  <c r="E1779" i="2" s="1"/>
  <c r="F1779" i="2" s="1"/>
  <c r="D804" i="2"/>
  <c r="E804" i="2" s="1"/>
  <c r="F804" i="2" s="1"/>
  <c r="D1255" i="2"/>
  <c r="E1255" i="2" s="1"/>
  <c r="F1255" i="2" s="1"/>
  <c r="D1344" i="2"/>
  <c r="E1344" i="2" s="1"/>
  <c r="F1344" i="2" s="1"/>
  <c r="D1074" i="2"/>
  <c r="E1074" i="2" s="1"/>
  <c r="F1074" i="2" s="1"/>
  <c r="D1778" i="2"/>
  <c r="E1778" i="2" s="1"/>
  <c r="F1778" i="2" s="1"/>
  <c r="D737" i="2"/>
  <c r="E737" i="2" s="1"/>
  <c r="F737" i="2" s="1"/>
  <c r="D2065" i="2"/>
  <c r="E2065" i="2" s="1"/>
  <c r="F2065" i="2" s="1"/>
  <c r="D246" i="2"/>
  <c r="E246" i="2" s="1"/>
  <c r="F246" i="2" s="1"/>
  <c r="D1089" i="2"/>
  <c r="E1089" i="2" s="1"/>
  <c r="F1089" i="2" s="1"/>
  <c r="D245" i="2"/>
  <c r="E245" i="2" s="1"/>
  <c r="F245" i="2" s="1"/>
  <c r="D2122" i="2"/>
  <c r="E2122" i="2" s="1"/>
  <c r="F2122" i="2" s="1"/>
  <c r="D753" i="2"/>
  <c r="E753" i="2" s="1"/>
  <c r="F753" i="2" s="1"/>
  <c r="D907" i="2"/>
  <c r="E907" i="2" s="1"/>
  <c r="F907" i="2" s="1"/>
  <c r="D1867" i="2"/>
  <c r="E1867" i="2" s="1"/>
  <c r="F1867" i="2" s="1"/>
  <c r="D419" i="2"/>
  <c r="E419" i="2" s="1"/>
  <c r="F419" i="2" s="1"/>
  <c r="D244" i="2"/>
  <c r="E244" i="2" s="1"/>
  <c r="F244" i="2" s="1"/>
  <c r="D14" i="2"/>
  <c r="E14" i="2" s="1"/>
  <c r="F14" i="2" s="1"/>
  <c r="D1023" i="2"/>
  <c r="E1023" i="2" s="1"/>
  <c r="F1023" i="2" s="1"/>
  <c r="D1777" i="2"/>
  <c r="E1777" i="2" s="1"/>
  <c r="F1777" i="2" s="1"/>
  <c r="D218" i="2"/>
  <c r="E218" i="2" s="1"/>
  <c r="F218" i="2" s="1"/>
  <c r="D803" i="2"/>
  <c r="E803" i="2" s="1"/>
  <c r="F803" i="2" s="1"/>
  <c r="D243" i="2"/>
  <c r="E243" i="2" s="1"/>
  <c r="F243" i="2" s="1"/>
  <c r="D639" i="2"/>
  <c r="E639" i="2" s="1"/>
  <c r="F639" i="2" s="1"/>
  <c r="D2127" i="2"/>
  <c r="E2127" i="2" s="1"/>
  <c r="F2127" i="2" s="1"/>
  <c r="D1866" i="2"/>
  <c r="E1866" i="2" s="1"/>
  <c r="F1866" i="2" s="1"/>
  <c r="D2043" i="2"/>
  <c r="E2043" i="2" s="1"/>
  <c r="F2043" i="2" s="1"/>
  <c r="D1442" i="2"/>
  <c r="E1442" i="2" s="1"/>
  <c r="F1442" i="2" s="1"/>
  <c r="D638" i="2"/>
  <c r="E638" i="2" s="1"/>
  <c r="F638" i="2" s="1"/>
  <c r="D242" i="2"/>
  <c r="E242" i="2" s="1"/>
  <c r="F242" i="2" s="1"/>
  <c r="D1088" i="2"/>
  <c r="E1088" i="2" s="1"/>
  <c r="F1088" i="2" s="1"/>
  <c r="D1820" i="2"/>
  <c r="E1820" i="2" s="1"/>
  <c r="F1820" i="2" s="1"/>
  <c r="D1819" i="2"/>
  <c r="E1819" i="2" s="1"/>
  <c r="F1819" i="2" s="1"/>
  <c r="D241" i="2"/>
  <c r="E241" i="2" s="1"/>
  <c r="F241" i="2" s="1"/>
  <c r="D418" i="2"/>
  <c r="E418" i="2" s="1"/>
  <c r="F418" i="2" s="1"/>
  <c r="D1719" i="2"/>
  <c r="E1719" i="2" s="1"/>
  <c r="F1719" i="2" s="1"/>
  <c r="D752" i="2"/>
  <c r="E752" i="2" s="1"/>
  <c r="F752" i="2" s="1"/>
  <c r="D417" i="2"/>
  <c r="E417" i="2" s="1"/>
  <c r="F417" i="2" s="1"/>
  <c r="D1087" i="2"/>
  <c r="E1087" i="2" s="1"/>
  <c r="F1087" i="2" s="1"/>
  <c r="D1776" i="2"/>
  <c r="E1776" i="2" s="1"/>
  <c r="F1776" i="2" s="1"/>
  <c r="D1395" i="2"/>
  <c r="E1395" i="2" s="1"/>
  <c r="F1395" i="2" s="1"/>
  <c r="D1625" i="2"/>
  <c r="E1625" i="2" s="1"/>
  <c r="F1625" i="2" s="1"/>
  <c r="D513" i="2"/>
  <c r="E513" i="2" s="1"/>
  <c r="F513" i="2" s="1"/>
  <c r="D2055" i="2"/>
  <c r="E2055" i="2" s="1"/>
  <c r="F2055" i="2" s="1"/>
  <c r="D802" i="2"/>
  <c r="E802" i="2" s="1"/>
  <c r="F802" i="2" s="1"/>
  <c r="D1343" i="2"/>
  <c r="E1343" i="2" s="1"/>
  <c r="F1343" i="2" s="1"/>
  <c r="D743" i="2"/>
  <c r="E743" i="2" s="1"/>
  <c r="F743" i="2" s="1"/>
  <c r="D1865" i="2"/>
  <c r="E1865" i="2" s="1"/>
  <c r="F1865" i="2" s="1"/>
  <c r="D333" i="2"/>
  <c r="E333" i="2" s="1"/>
  <c r="F333" i="2" s="1"/>
  <c r="D1744" i="2"/>
  <c r="E1744" i="2" s="1"/>
  <c r="F1744" i="2" s="1"/>
  <c r="D416" i="2"/>
  <c r="E416" i="2" s="1"/>
  <c r="F416" i="2" s="1"/>
  <c r="D906" i="2"/>
  <c r="E906" i="2" s="1"/>
  <c r="F906" i="2" s="1"/>
  <c r="D357" i="2"/>
  <c r="E357" i="2" s="1"/>
  <c r="F357" i="2" s="1"/>
  <c r="D691" i="2"/>
  <c r="E691" i="2" s="1"/>
  <c r="F691" i="2" s="1"/>
  <c r="D1086" i="2"/>
  <c r="E1086" i="2" s="1"/>
  <c r="F1086" i="2" s="1"/>
  <c r="D713" i="2"/>
  <c r="E713" i="2" s="1"/>
  <c r="F713" i="2" s="1"/>
  <c r="D1883" i="2"/>
  <c r="E1883" i="2" s="1"/>
  <c r="F1883" i="2" s="1"/>
  <c r="D801" i="2"/>
  <c r="E801" i="2" s="1"/>
  <c r="F801" i="2" s="1"/>
  <c r="D1073" i="2"/>
  <c r="E1073" i="2" s="1"/>
  <c r="F1073" i="2" s="1"/>
  <c r="D933" i="2"/>
  <c r="E933" i="2" s="1"/>
  <c r="F933" i="2" s="1"/>
  <c r="D1775" i="2"/>
  <c r="E1775" i="2" s="1"/>
  <c r="F1775" i="2" s="1"/>
  <c r="D240" i="2"/>
  <c r="E240" i="2" s="1"/>
  <c r="F240" i="2" s="1"/>
  <c r="D1515" i="2"/>
  <c r="E1515" i="2" s="1"/>
  <c r="F1515" i="2" s="1"/>
  <c r="D932" i="2"/>
  <c r="E932" i="2" s="1"/>
  <c r="F932" i="2" s="1"/>
  <c r="D637" i="2"/>
  <c r="E637" i="2" s="1"/>
  <c r="F637" i="2" s="1"/>
  <c r="D239" i="2"/>
  <c r="E239" i="2" s="1"/>
  <c r="F239" i="2" s="1"/>
  <c r="D634" i="2"/>
  <c r="E634" i="2" s="1"/>
  <c r="F634" i="2" s="1"/>
  <c r="D800" i="2"/>
  <c r="E800" i="2" s="1"/>
  <c r="F800" i="2" s="1"/>
  <c r="D1774" i="2"/>
  <c r="E1774" i="2" s="1"/>
  <c r="F1774" i="2" s="1"/>
  <c r="D415" i="2"/>
  <c r="E415" i="2" s="1"/>
  <c r="F415" i="2" s="1"/>
  <c r="D564" i="2"/>
  <c r="E564" i="2" s="1"/>
  <c r="F564" i="2" s="1"/>
  <c r="D1818" i="2"/>
  <c r="E1818" i="2" s="1"/>
  <c r="F1818" i="2" s="1"/>
  <c r="D119" i="2"/>
  <c r="E119" i="2" s="1"/>
  <c r="F119" i="2" s="1"/>
  <c r="E10" i="1" l="1"/>
  <c r="F10" i="1" s="1"/>
  <c r="Q928" i="2"/>
  <c r="Q1414" i="2"/>
  <c r="Q1276" i="2"/>
  <c r="Q1460" i="2"/>
  <c r="Q1402" i="2"/>
  <c r="Q24" i="2"/>
  <c r="Q794" i="2"/>
  <c r="Q28" i="2"/>
  <c r="Q1472" i="2"/>
  <c r="Q862" i="2"/>
  <c r="Q423" i="2"/>
  <c r="Q131" i="2"/>
  <c r="Q1025" i="2"/>
  <c r="Q258" i="2"/>
  <c r="Q1169" i="2"/>
  <c r="Q300" i="2"/>
  <c r="Q223" i="2"/>
  <c r="Q1342" i="2"/>
  <c r="Q1328" i="2"/>
  <c r="Q1021" i="2"/>
  <c r="Q740" i="2"/>
  <c r="Q484" i="2"/>
  <c r="Q140" i="2"/>
  <c r="Q2113" i="2"/>
  <c r="Q599" i="2"/>
  <c r="Q464" i="2"/>
  <c r="Q212" i="2"/>
  <c r="Q2392" i="2"/>
  <c r="Q2046" i="2"/>
  <c r="Q838" i="2"/>
  <c r="Q2038" i="2"/>
  <c r="Q1586" i="2"/>
  <c r="Q828" i="2"/>
  <c r="Q497" i="2"/>
  <c r="Q397" i="2"/>
  <c r="Q1967" i="2"/>
  <c r="Q1319" i="2"/>
  <c r="Q1068" i="2"/>
  <c r="Q852" i="2"/>
  <c r="Q677" i="2"/>
  <c r="Q37" i="2"/>
  <c r="Q1516" i="2"/>
  <c r="Q389" i="2"/>
  <c r="Q1511" i="2"/>
  <c r="Q1235" i="2"/>
  <c r="Q658" i="2"/>
  <c r="Q1998" i="2"/>
  <c r="Q1570" i="2"/>
  <c r="Q1395" i="2"/>
  <c r="Q490" i="2"/>
  <c r="Q279" i="2"/>
  <c r="Q1719" i="2"/>
  <c r="Q1334" i="2"/>
  <c r="Q725" i="2"/>
  <c r="Q453" i="2"/>
  <c r="Q234" i="2"/>
  <c r="Q1842" i="2"/>
  <c r="Q1389" i="2"/>
  <c r="Q594" i="2"/>
  <c r="Q206" i="2"/>
  <c r="Q1671" i="2"/>
  <c r="Q78" i="2"/>
  <c r="Q804" i="2"/>
  <c r="Q1800" i="2"/>
  <c r="Q1808" i="2"/>
  <c r="Q2282" i="2"/>
  <c r="Q713" i="2"/>
  <c r="Q653" i="2"/>
  <c r="Q2374" i="2"/>
  <c r="Q1830" i="2"/>
  <c r="Q1424" i="2"/>
  <c r="Q662" i="2"/>
  <c r="Q289" i="2"/>
  <c r="Q2330" i="2"/>
  <c r="Q858" i="2"/>
  <c r="Q2094" i="2"/>
  <c r="Q1031" i="2"/>
  <c r="Q1942" i="2"/>
  <c r="Q717" i="2"/>
  <c r="Q436" i="2"/>
  <c r="Q1041" i="2"/>
  <c r="Q871" i="2"/>
  <c r="Q479" i="2"/>
  <c r="Q264" i="2"/>
  <c r="Q115" i="2"/>
  <c r="Q1522" i="2"/>
  <c r="Q688" i="2"/>
  <c r="Q1220" i="2"/>
  <c r="Q683" i="2"/>
  <c r="Q1506" i="2"/>
  <c r="Q846" i="2"/>
  <c r="Q274" i="2"/>
  <c r="Q1835" i="2"/>
  <c r="Q866" i="2"/>
  <c r="Q475" i="2"/>
  <c r="Q1666" i="2"/>
  <c r="Q1315" i="2"/>
  <c r="Q733" i="2"/>
  <c r="Q1935" i="2"/>
  <c r="Q1714" i="2"/>
  <c r="Q1490" i="2"/>
  <c r="Q706" i="2"/>
  <c r="Q1634" i="2"/>
  <c r="Q1158" i="2"/>
  <c r="Q283" i="2"/>
  <c r="Q1640" i="2"/>
  <c r="Q1696" i="2"/>
  <c r="Q1482" i="2"/>
  <c r="Q418" i="2"/>
  <c r="Q2194" i="2"/>
  <c r="Q1706" i="2"/>
  <c r="Q1466" i="2"/>
  <c r="Q666" i="2"/>
  <c r="Q429" i="2"/>
  <c r="Q2186" i="2"/>
  <c r="Q1280" i="2"/>
  <c r="Q1527" i="2"/>
  <c r="Q446" i="2"/>
  <c r="Q1963" i="2"/>
  <c r="Q154" i="2"/>
  <c r="Q2166" i="2"/>
  <c r="Q1959" i="2"/>
  <c r="Q1163" i="2"/>
  <c r="Q878" i="2"/>
  <c r="Q1691" i="2"/>
  <c r="Q744" i="2"/>
  <c r="Q413" i="2"/>
  <c r="Q150" i="2"/>
  <c r="Q1135" i="2"/>
  <c r="Q469" i="2"/>
  <c r="Q242" i="2"/>
  <c r="Q2202" i="2"/>
  <c r="Q458" i="2"/>
  <c r="Q126" i="2"/>
  <c r="Q1419" i="2"/>
  <c r="Q1955" i="2"/>
  <c r="Q2296" i="2"/>
  <c r="Q2302" i="2"/>
  <c r="Q1576" i="2"/>
  <c r="Q198" i="2"/>
  <c r="H1985" i="2"/>
  <c r="F808" i="2"/>
  <c r="E1737" i="2"/>
  <c r="F1737" i="2" s="1"/>
  <c r="E11" i="1" l="1"/>
  <c r="F11" i="1" s="1"/>
  <c r="Q667" i="2"/>
  <c r="Q1999" i="2"/>
  <c r="Q1236" i="2"/>
  <c r="Q1069" i="2"/>
  <c r="Q1968" i="2"/>
  <c r="Q1587" i="2"/>
  <c r="Q839" i="2"/>
  <c r="Q2393" i="2"/>
  <c r="Q2114" i="2"/>
  <c r="Q29" i="2"/>
  <c r="Q1831" i="2"/>
  <c r="Q199" i="2"/>
  <c r="Q127" i="2"/>
  <c r="Q2203" i="2"/>
  <c r="Q745" i="2"/>
  <c r="Q879" i="2"/>
  <c r="Q155" i="2"/>
  <c r="Q447" i="2"/>
  <c r="Q1281" i="2"/>
  <c r="Q430" i="2"/>
  <c r="Q1467" i="2"/>
  <c r="Q1483" i="2"/>
  <c r="Q1641" i="2"/>
  <c r="Q1159" i="2"/>
  <c r="Q1715" i="2"/>
  <c r="Q734" i="2"/>
  <c r="Q275" i="2"/>
  <c r="Q1507" i="2"/>
  <c r="Q1221" i="2"/>
  <c r="Q1523" i="2"/>
  <c r="Q265" i="2"/>
  <c r="Q872" i="2"/>
  <c r="Q437" i="2"/>
  <c r="Q1943" i="2"/>
  <c r="Q2095" i="2"/>
  <c r="Q2331" i="2"/>
  <c r="Q654" i="2"/>
  <c r="Q2283" i="2"/>
  <c r="Q79" i="2"/>
  <c r="Q207" i="2"/>
  <c r="Q1390" i="2"/>
  <c r="Q1720" i="2"/>
  <c r="Q491" i="2"/>
  <c r="Q1517" i="2"/>
  <c r="Q259" i="2"/>
  <c r="Q132" i="2"/>
  <c r="Q684" i="2"/>
  <c r="Q116" i="2"/>
  <c r="Q480" i="2"/>
  <c r="Q1425" i="2"/>
  <c r="Q678" i="2"/>
  <c r="Q498" i="2"/>
  <c r="Q1343" i="2"/>
  <c r="Q301" i="2"/>
  <c r="Q1461" i="2"/>
  <c r="Q1415" i="2"/>
  <c r="Q2297" i="2"/>
  <c r="Q459" i="2"/>
  <c r="Q1136" i="2"/>
  <c r="Q414" i="2"/>
  <c r="Q1692" i="2"/>
  <c r="Q1164" i="2"/>
  <c r="Q2167" i="2"/>
  <c r="Q2187" i="2"/>
  <c r="Q1707" i="2"/>
  <c r="Q419" i="2"/>
  <c r="Q1697" i="2"/>
  <c r="Q284" i="2"/>
  <c r="Q1635" i="2"/>
  <c r="Q1936" i="2"/>
  <c r="Q1836" i="2"/>
  <c r="Q847" i="2"/>
  <c r="Q689" i="2"/>
  <c r="Q718" i="2"/>
  <c r="Q1032" i="2"/>
  <c r="Q2375" i="2"/>
  <c r="Q1809" i="2"/>
  <c r="Q805" i="2"/>
  <c r="Q1672" i="2"/>
  <c r="Q595" i="2"/>
  <c r="Q1843" i="2"/>
  <c r="Q454" i="2"/>
  <c r="Q398" i="2"/>
  <c r="Q600" i="2"/>
  <c r="Q224" i="2"/>
  <c r="Q1026" i="2"/>
  <c r="Q424" i="2"/>
  <c r="Q1420" i="2"/>
  <c r="Q1528" i="2"/>
  <c r="Q1042" i="2"/>
  <c r="Q485" i="2"/>
  <c r="Q867" i="2"/>
  <c r="Q1801" i="2"/>
  <c r="Q235" i="2"/>
  <c r="Q1512" i="2"/>
  <c r="Q38" i="2"/>
  <c r="Q853" i="2"/>
  <c r="Q1320" i="2"/>
  <c r="Q2047" i="2"/>
  <c r="Q213" i="2"/>
  <c r="Q141" i="2"/>
  <c r="Q1170" i="2"/>
  <c r="Q1473" i="2"/>
  <c r="Q795" i="2"/>
  <c r="Q1403" i="2"/>
  <c r="Q929" i="2"/>
  <c r="E12" i="1" l="1"/>
  <c r="F12" i="1" s="1"/>
  <c r="Q214" i="2"/>
  <c r="Q1321" i="2"/>
  <c r="Q39" i="2"/>
  <c r="Q236" i="2"/>
  <c r="Q1043" i="2"/>
  <c r="Q1027" i="2"/>
  <c r="Q601" i="2"/>
  <c r="Q806" i="2"/>
  <c r="Q848" i="2"/>
  <c r="Q2284" i="2"/>
  <c r="Q930" i="2"/>
  <c r="Q460" i="2"/>
  <c r="Q302" i="2"/>
  <c r="Q1721" i="2"/>
  <c r="Q208" i="2"/>
  <c r="Q2376" i="2"/>
  <c r="Q1937" i="2"/>
  <c r="Q285" i="2"/>
  <c r="Q2188" i="2"/>
  <c r="Q1165" i="2"/>
  <c r="Q499" i="2"/>
  <c r="Q117" i="2"/>
  <c r="Q1518" i="2"/>
  <c r="Q873" i="2"/>
  <c r="Q1484" i="2"/>
  <c r="Q1070" i="2"/>
  <c r="Q80" i="2"/>
  <c r="Q156" i="2"/>
  <c r="Q668" i="2"/>
  <c r="Q1171" i="2"/>
  <c r="Q1426" i="2"/>
  <c r="Q133" i="2"/>
  <c r="Q2332" i="2"/>
  <c r="Q431" i="2"/>
  <c r="Q448" i="2"/>
  <c r="Q880" i="2"/>
  <c r="Q2204" i="2"/>
  <c r="Q2394" i="2"/>
  <c r="Q1588" i="2"/>
  <c r="Q2000" i="2"/>
  <c r="Q1474" i="2"/>
  <c r="Q2048" i="2"/>
  <c r="Q854" i="2"/>
  <c r="Q486" i="2"/>
  <c r="Q1529" i="2"/>
  <c r="Q425" i="2"/>
  <c r="Q225" i="2"/>
  <c r="Q399" i="2"/>
  <c r="Q1844" i="2"/>
  <c r="Q1673" i="2"/>
  <c r="Q690" i="2"/>
  <c r="Q1636" i="2"/>
  <c r="Q2168" i="2"/>
  <c r="Q1137" i="2"/>
  <c r="Q1462" i="2"/>
  <c r="Q1344" i="2"/>
  <c r="Q679" i="2"/>
  <c r="Q2096" i="2"/>
  <c r="Q1222" i="2"/>
  <c r="Q1642" i="2"/>
  <c r="Q1468" i="2"/>
  <c r="Q1282" i="2"/>
  <c r="Q746" i="2"/>
  <c r="Q2115" i="2"/>
  <c r="Q1969" i="2"/>
  <c r="Q1237" i="2"/>
  <c r="E13" i="1" l="1"/>
  <c r="F13" i="1" s="1"/>
  <c r="Q1722" i="2"/>
  <c r="Q2285" i="2"/>
  <c r="Q1970" i="2"/>
  <c r="Q747" i="2"/>
  <c r="Q1223" i="2"/>
  <c r="Q2169" i="2"/>
  <c r="Q303" i="2"/>
  <c r="Q931" i="2"/>
  <c r="Q40" i="2"/>
  <c r="Q1238" i="2"/>
  <c r="Q2116" i="2"/>
  <c r="Q1283" i="2"/>
  <c r="Q1643" i="2"/>
  <c r="Q2097" i="2"/>
  <c r="Q1345" i="2"/>
  <c r="Q1674" i="2"/>
  <c r="Q400" i="2"/>
  <c r="Q2049" i="2"/>
  <c r="Q2001" i="2"/>
  <c r="Q2395" i="2"/>
  <c r="Q881" i="2"/>
  <c r="Q1172" i="2"/>
  <c r="Q157" i="2"/>
  <c r="Q1071" i="2"/>
  <c r="Q807" i="2"/>
  <c r="Q1845" i="2"/>
  <c r="Q226" i="2"/>
  <c r="Q1530" i="2"/>
  <c r="Q1589" i="2"/>
  <c r="Q2205" i="2"/>
  <c r="Q2333" i="2"/>
  <c r="Q1427" i="2"/>
  <c r="Q81" i="2"/>
  <c r="Q1485" i="2"/>
  <c r="Q2189" i="2"/>
  <c r="Q691" i="2"/>
  <c r="Q500" i="2"/>
  <c r="Q602" i="2"/>
  <c r="Q1044" i="2"/>
  <c r="E14" i="1" l="1"/>
  <c r="F14" i="1" s="1"/>
  <c r="Q692" i="2"/>
  <c r="Q1486" i="2"/>
  <c r="Q1428" i="2"/>
  <c r="Q2206" i="2"/>
  <c r="Q1531" i="2"/>
  <c r="Q1846" i="2"/>
  <c r="Q1072" i="2"/>
  <c r="Q1173" i="2"/>
  <c r="Q2396" i="2"/>
  <c r="Q2050" i="2"/>
  <c r="Q1675" i="2"/>
  <c r="Q2098" i="2"/>
  <c r="Q1284" i="2"/>
  <c r="Q1239" i="2"/>
  <c r="Q932" i="2"/>
  <c r="Q2170" i="2"/>
  <c r="Q748" i="2"/>
  <c r="Q227" i="2"/>
  <c r="Q882" i="2"/>
  <c r="Q603" i="2"/>
  <c r="Q1644" i="2"/>
  <c r="Q1045" i="2"/>
  <c r="Q501" i="2"/>
  <c r="Q2190" i="2"/>
  <c r="Q82" i="2"/>
  <c r="Q2334" i="2"/>
  <c r="Q1590" i="2"/>
  <c r="Q808" i="2"/>
  <c r="Q158" i="2"/>
  <c r="Q2002" i="2"/>
  <c r="Q401" i="2"/>
  <c r="Q1346" i="2"/>
  <c r="Q2117" i="2"/>
  <c r="Q41" i="2"/>
  <c r="Q304" i="2"/>
  <c r="Q1224" i="2"/>
  <c r="Q1971" i="2"/>
  <c r="Q1723" i="2"/>
  <c r="E15" i="1" l="1"/>
  <c r="F15" i="1" s="1"/>
  <c r="Q1724" i="2"/>
  <c r="Q1225" i="2"/>
  <c r="Q1046" i="2"/>
  <c r="Q604" i="2"/>
  <c r="Q228" i="2"/>
  <c r="Q2171" i="2"/>
  <c r="Q1240" i="2"/>
  <c r="Q2099" i="2"/>
  <c r="Q2051" i="2"/>
  <c r="Q1174" i="2"/>
  <c r="Q1847" i="2"/>
  <c r="Q2207" i="2"/>
  <c r="Q42" i="2"/>
  <c r="Q1347" i="2"/>
  <c r="Q2003" i="2"/>
  <c r="Q809" i="2"/>
  <c r="Q2335" i="2"/>
  <c r="Q1972" i="2"/>
  <c r="Q305" i="2"/>
  <c r="Q2118" i="2"/>
  <c r="Q402" i="2"/>
  <c r="Q159" i="2"/>
  <c r="Q1591" i="2"/>
  <c r="Q83" i="2"/>
  <c r="Q502" i="2"/>
  <c r="Q1645" i="2"/>
  <c r="Q883" i="2"/>
  <c r="Q749" i="2"/>
  <c r="Q933" i="2"/>
  <c r="Q1285" i="2"/>
  <c r="Q1676" i="2"/>
  <c r="Q2397" i="2"/>
  <c r="Q1073" i="2"/>
  <c r="Q1532" i="2"/>
  <c r="Q1429" i="2"/>
  <c r="Q693" i="2"/>
  <c r="E16" i="1" l="1"/>
  <c r="F16" i="1" s="1"/>
  <c r="Q1973" i="2"/>
  <c r="Q2208" i="2"/>
  <c r="Q2100" i="2"/>
  <c r="Q1226" i="2"/>
  <c r="Q84" i="2"/>
  <c r="Q160" i="2"/>
  <c r="Q694" i="2"/>
  <c r="Q1533" i="2"/>
  <c r="Q2398" i="2"/>
  <c r="Q1286" i="2"/>
  <c r="Q750" i="2"/>
  <c r="Q1646" i="2"/>
  <c r="Q810" i="2"/>
  <c r="Q2119" i="2"/>
  <c r="Q1348" i="2"/>
  <c r="Q1175" i="2"/>
  <c r="Q2172" i="2"/>
  <c r="Q605" i="2"/>
  <c r="Q1430" i="2"/>
  <c r="Q1074" i="2"/>
  <c r="Q1677" i="2"/>
  <c r="Q934" i="2"/>
  <c r="Q884" i="2"/>
  <c r="Q503" i="2"/>
  <c r="Q1592" i="2"/>
  <c r="Q403" i="2"/>
  <c r="Q306" i="2"/>
  <c r="Q2336" i="2"/>
  <c r="Q2004" i="2"/>
  <c r="Q43" i="2"/>
  <c r="Q1848" i="2"/>
  <c r="Q2052" i="2"/>
  <c r="Q1241" i="2"/>
  <c r="Q229" i="2"/>
  <c r="Q1047" i="2"/>
  <c r="Q1725" i="2"/>
  <c r="E17" i="1" l="1"/>
  <c r="F17" i="1" s="1"/>
  <c r="Q935" i="2"/>
  <c r="Q1726" i="2"/>
  <c r="Q230" i="2"/>
  <c r="Q2053" i="2"/>
  <c r="Q44" i="2"/>
  <c r="Q2337" i="2"/>
  <c r="Q404" i="2"/>
  <c r="Q504" i="2"/>
  <c r="Q1075" i="2"/>
  <c r="Q606" i="2"/>
  <c r="Q1176" i="2"/>
  <c r="Q2120" i="2"/>
  <c r="Q1647" i="2"/>
  <c r="Q1287" i="2"/>
  <c r="Q1534" i="2"/>
  <c r="Q161" i="2"/>
  <c r="Q1227" i="2"/>
  <c r="Q2209" i="2"/>
  <c r="Q307" i="2"/>
  <c r="Q1048" i="2"/>
  <c r="Q1242" i="2"/>
  <c r="Q1849" i="2"/>
  <c r="Q2005" i="2"/>
  <c r="Q1593" i="2"/>
  <c r="Q885" i="2"/>
  <c r="Q1678" i="2"/>
  <c r="Q1431" i="2"/>
  <c r="Q2173" i="2"/>
  <c r="Q1349" i="2"/>
  <c r="Q811" i="2"/>
  <c r="Q751" i="2"/>
  <c r="Q2399" i="2"/>
  <c r="Q695" i="2"/>
  <c r="Q85" i="2"/>
  <c r="Q2101" i="2"/>
  <c r="Q1974" i="2"/>
  <c r="E18" i="1" l="1"/>
  <c r="F18" i="1" s="1"/>
  <c r="Q86" i="2"/>
  <c r="Q1975" i="2"/>
  <c r="Q812" i="2"/>
  <c r="Q2174" i="2"/>
  <c r="Q1679" i="2"/>
  <c r="Q1594" i="2"/>
  <c r="Q1049" i="2"/>
  <c r="Q2210" i="2"/>
  <c r="Q162" i="2"/>
  <c r="Q1288" i="2"/>
  <c r="Q2121" i="2"/>
  <c r="Q607" i="2"/>
  <c r="Q505" i="2"/>
  <c r="Q2338" i="2"/>
  <c r="Q2054" i="2"/>
  <c r="Q1727" i="2"/>
  <c r="Q1177" i="2"/>
  <c r="Q2400" i="2"/>
  <c r="Q1850" i="2"/>
  <c r="Q2102" i="2"/>
  <c r="Q696" i="2"/>
  <c r="Q752" i="2"/>
  <c r="Q1350" i="2"/>
  <c r="Q1432" i="2"/>
  <c r="Q886" i="2"/>
  <c r="Q2006" i="2"/>
  <c r="Q1243" i="2"/>
  <c r="Q308" i="2"/>
  <c r="Q1228" i="2"/>
  <c r="Q1535" i="2"/>
  <c r="Q1648" i="2"/>
  <c r="Q1076" i="2"/>
  <c r="Q405" i="2"/>
  <c r="Q45" i="2"/>
  <c r="Q936" i="2"/>
  <c r="E19" i="1" l="1"/>
  <c r="Q1077" i="2"/>
  <c r="Q46" i="2"/>
  <c r="Q309" i="2"/>
  <c r="Q2007" i="2"/>
  <c r="Q1433" i="2"/>
  <c r="Q753" i="2"/>
  <c r="Q2401" i="2"/>
  <c r="Q1728" i="2"/>
  <c r="Q2339" i="2"/>
  <c r="Q608" i="2"/>
  <c r="Q1289" i="2"/>
  <c r="Q2211" i="2"/>
  <c r="Q1595" i="2"/>
  <c r="Q2175" i="2"/>
  <c r="Q1976" i="2"/>
  <c r="Q1536" i="2"/>
  <c r="Q2103" i="2"/>
  <c r="Q1050" i="2"/>
  <c r="Q937" i="2"/>
  <c r="Q406" i="2"/>
  <c r="Q1649" i="2"/>
  <c r="Q1229" i="2"/>
  <c r="Q1244" i="2"/>
  <c r="Q887" i="2"/>
  <c r="Q1351" i="2"/>
  <c r="Q697" i="2"/>
  <c r="Q1851" i="2"/>
  <c r="Q1178" i="2"/>
  <c r="Q2055" i="2"/>
  <c r="Q506" i="2"/>
  <c r="Q2122" i="2"/>
  <c r="Q163" i="2"/>
  <c r="Q1680" i="2"/>
  <c r="Q813" i="2"/>
  <c r="Q87" i="2"/>
  <c r="I18" i="1" l="1"/>
  <c r="Q164" i="2"/>
  <c r="Q1230" i="2"/>
  <c r="Q814" i="2"/>
  <c r="Q507" i="2"/>
  <c r="Q1179" i="2"/>
  <c r="Q698" i="2"/>
  <c r="Q888" i="2"/>
  <c r="Q407" i="2"/>
  <c r="Q1051" i="2"/>
  <c r="Q1537" i="2"/>
  <c r="Q2176" i="2"/>
  <c r="Q2212" i="2"/>
  <c r="Q609" i="2"/>
  <c r="Q1729" i="2"/>
  <c r="Q754" i="2"/>
  <c r="Q2008" i="2"/>
  <c r="Q47" i="2"/>
  <c r="Q88" i="2"/>
  <c r="Q1681" i="2"/>
  <c r="Q2123" i="2"/>
  <c r="Q2056" i="2"/>
  <c r="Q1852" i="2"/>
  <c r="Q1352" i="2"/>
  <c r="Q1245" i="2"/>
  <c r="Q1650" i="2"/>
  <c r="Q938" i="2"/>
  <c r="Q2104" i="2"/>
  <c r="Q1977" i="2"/>
  <c r="Q1596" i="2"/>
  <c r="Q1290" i="2"/>
  <c r="Q2340" i="2"/>
  <c r="Q2402" i="2"/>
  <c r="Q1434" i="2"/>
  <c r="Q310" i="2"/>
  <c r="Q1078" i="2"/>
  <c r="E20" i="1" l="1"/>
  <c r="Q1978" i="2"/>
  <c r="Q1246" i="2"/>
  <c r="Q311" i="2"/>
  <c r="Q2403" i="2"/>
  <c r="Q1291" i="2"/>
  <c r="Q939" i="2"/>
  <c r="Q89" i="2"/>
  <c r="Q1853" i="2"/>
  <c r="Q2124" i="2"/>
  <c r="Q2009" i="2"/>
  <c r="Q1730" i="2"/>
  <c r="Q2213" i="2"/>
  <c r="Q1538" i="2"/>
  <c r="Q408" i="2"/>
  <c r="Q699" i="2"/>
  <c r="Q508" i="2"/>
  <c r="Q1353" i="2"/>
  <c r="Q1079" i="2"/>
  <c r="Q1435" i="2"/>
  <c r="Q2341" i="2"/>
  <c r="Q1597" i="2"/>
  <c r="Q2105" i="2"/>
  <c r="Q1651" i="2"/>
  <c r="Q2057" i="2"/>
  <c r="Q1682" i="2"/>
  <c r="Q48" i="2"/>
  <c r="Q755" i="2"/>
  <c r="Q610" i="2"/>
  <c r="Q2177" i="2"/>
  <c r="Q1052" i="2"/>
  <c r="Q889" i="2"/>
  <c r="Q1180" i="2"/>
  <c r="Q815" i="2"/>
  <c r="Q165" i="2"/>
  <c r="E21" i="1" l="1"/>
  <c r="F21" i="1" s="1"/>
  <c r="Q2214" i="2"/>
  <c r="Q2010" i="2"/>
  <c r="Q1854" i="2"/>
  <c r="Q2404" i="2"/>
  <c r="Q1247" i="2"/>
  <c r="Q312" i="2"/>
  <c r="Q166" i="2"/>
  <c r="Q1181" i="2"/>
  <c r="Q1053" i="2"/>
  <c r="Q611" i="2"/>
  <c r="Q49" i="2"/>
  <c r="Q2058" i="2"/>
  <c r="Q2106" i="2"/>
  <c r="Q2342" i="2"/>
  <c r="Q1080" i="2"/>
  <c r="Q509" i="2"/>
  <c r="Q940" i="2"/>
  <c r="Q816" i="2"/>
  <c r="Q890" i="2"/>
  <c r="Q2178" i="2"/>
  <c r="Q756" i="2"/>
  <c r="Q1683" i="2"/>
  <c r="Q1652" i="2"/>
  <c r="Q1598" i="2"/>
  <c r="Q1436" i="2"/>
  <c r="Q1354" i="2"/>
  <c r="Q700" i="2"/>
  <c r="Q1539" i="2"/>
  <c r="Q1731" i="2"/>
  <c r="Q2125" i="2"/>
  <c r="Q90" i="2"/>
  <c r="Q1292" i="2"/>
  <c r="Q1979" i="2"/>
  <c r="E22" i="1" l="1"/>
  <c r="F22" i="1" s="1"/>
  <c r="Q2126" i="2"/>
  <c r="Q1355" i="2"/>
  <c r="Q2059" i="2"/>
  <c r="Q1293" i="2"/>
  <c r="Q1540" i="2"/>
  <c r="Q1599" i="2"/>
  <c r="Q1684" i="2"/>
  <c r="Q817" i="2"/>
  <c r="Q510" i="2"/>
  <c r="Q2343" i="2"/>
  <c r="Q612" i="2"/>
  <c r="Q1182" i="2"/>
  <c r="Q313" i="2"/>
  <c r="Q2405" i="2"/>
  <c r="Q2011" i="2"/>
  <c r="Q2179" i="2"/>
  <c r="Q1980" i="2"/>
  <c r="Q91" i="2"/>
  <c r="Q1732" i="2"/>
  <c r="Q701" i="2"/>
  <c r="Q1437" i="2"/>
  <c r="Q1653" i="2"/>
  <c r="Q757" i="2"/>
  <c r="Q891" i="2"/>
  <c r="Q941" i="2"/>
  <c r="Q1081" i="2"/>
  <c r="Q2107" i="2"/>
  <c r="Q50" i="2"/>
  <c r="Q1054" i="2"/>
  <c r="Q167" i="2"/>
  <c r="Q1248" i="2"/>
  <c r="Q1855" i="2"/>
  <c r="Q2215" i="2"/>
  <c r="E23" i="1" l="1"/>
  <c r="F23" i="1" s="1"/>
  <c r="Q1654" i="2"/>
  <c r="Q168" i="2"/>
  <c r="Q1082" i="2"/>
  <c r="Q702" i="2"/>
  <c r="Q2180" i="2"/>
  <c r="Q2406" i="2"/>
  <c r="Q1183" i="2"/>
  <c r="Q818" i="2"/>
  <c r="Q1600" i="2"/>
  <c r="Q1294" i="2"/>
  <c r="Q1356" i="2"/>
  <c r="Q1856" i="2"/>
  <c r="Q51" i="2"/>
  <c r="Q892" i="2"/>
  <c r="Q92" i="2"/>
  <c r="Q2344" i="2"/>
  <c r="Q2216" i="2"/>
  <c r="Q1249" i="2"/>
  <c r="Q1055" i="2"/>
  <c r="Q2108" i="2"/>
  <c r="Q942" i="2"/>
  <c r="Q758" i="2"/>
  <c r="Q1438" i="2"/>
  <c r="Q1733" i="2"/>
  <c r="Q1981" i="2"/>
  <c r="Q2012" i="2"/>
  <c r="Q314" i="2"/>
  <c r="Q613" i="2"/>
  <c r="Q511" i="2"/>
  <c r="Q1685" i="2"/>
  <c r="Q1541" i="2"/>
  <c r="Q2060" i="2"/>
  <c r="Q2127" i="2"/>
  <c r="E24" i="1" l="1"/>
  <c r="F24" i="1" s="1"/>
  <c r="Q2345" i="2"/>
  <c r="Q1857" i="2"/>
  <c r="Q819" i="2"/>
  <c r="Q2061" i="2"/>
  <c r="Q1686" i="2"/>
  <c r="Q614" i="2"/>
  <c r="Q2013" i="2"/>
  <c r="Q1734" i="2"/>
  <c r="Q759" i="2"/>
  <c r="Q1250" i="2"/>
  <c r="Q893" i="2"/>
  <c r="Q1295" i="2"/>
  <c r="Q2407" i="2"/>
  <c r="Q169" i="2"/>
  <c r="Q2128" i="2"/>
  <c r="Q1542" i="2"/>
  <c r="Q512" i="2"/>
  <c r="Q315" i="2"/>
  <c r="Q1982" i="2"/>
  <c r="Q1439" i="2"/>
  <c r="Q943" i="2"/>
  <c r="Q1056" i="2"/>
  <c r="Q2217" i="2"/>
  <c r="Q93" i="2"/>
  <c r="Q52" i="2"/>
  <c r="Q1357" i="2"/>
  <c r="Q1601" i="2"/>
  <c r="Q1184" i="2"/>
  <c r="Q1083" i="2"/>
  <c r="Q1655" i="2"/>
  <c r="E25" i="1" l="1"/>
  <c r="F25" i="1" s="1"/>
  <c r="Q1185" i="2"/>
  <c r="Q94" i="2"/>
  <c r="Q316" i="2"/>
  <c r="Q1735" i="2"/>
  <c r="Q1358" i="2"/>
  <c r="Q1057" i="2"/>
  <c r="Q1543" i="2"/>
  <c r="Q170" i="2"/>
  <c r="Q1296" i="2"/>
  <c r="Q1251" i="2"/>
  <c r="Q615" i="2"/>
  <c r="Q2062" i="2"/>
  <c r="Q1858" i="2"/>
  <c r="Q1656" i="2"/>
  <c r="Q1440" i="2"/>
  <c r="Q1084" i="2"/>
  <c r="Q1602" i="2"/>
  <c r="Q53" i="2"/>
  <c r="Q2218" i="2"/>
  <c r="Q944" i="2"/>
  <c r="Q1983" i="2"/>
  <c r="Q513" i="2"/>
  <c r="Q2129" i="2"/>
  <c r="Q2408" i="2"/>
  <c r="Q894" i="2"/>
  <c r="Q760" i="2"/>
  <c r="Q2014" i="2"/>
  <c r="Q1687" i="2"/>
  <c r="Q820" i="2"/>
  <c r="Q2346" i="2"/>
  <c r="E26" i="1" l="1"/>
  <c r="F26" i="1" s="1"/>
  <c r="Q514" i="2"/>
  <c r="Q171" i="2"/>
  <c r="Q761" i="2"/>
  <c r="Q54" i="2"/>
  <c r="Q1657" i="2"/>
  <c r="Q1736" i="2"/>
  <c r="Q2347" i="2"/>
  <c r="Q2409" i="2"/>
  <c r="Q945" i="2"/>
  <c r="Q1085" i="2"/>
  <c r="Q2063" i="2"/>
  <c r="Q1252" i="2"/>
  <c r="Q1058" i="2"/>
  <c r="Q95" i="2"/>
  <c r="Q821" i="2"/>
  <c r="Q2015" i="2"/>
  <c r="Q895" i="2"/>
  <c r="Q2130" i="2"/>
  <c r="Q1984" i="2"/>
  <c r="Q2219" i="2"/>
  <c r="Q1603" i="2"/>
  <c r="Q1441" i="2"/>
  <c r="Q1859" i="2"/>
  <c r="Q616" i="2"/>
  <c r="Q1297" i="2"/>
  <c r="Q1544" i="2"/>
  <c r="Q1359" i="2"/>
  <c r="Q317" i="2"/>
  <c r="Q1186" i="2"/>
  <c r="E27" i="1" l="1"/>
  <c r="F27" i="1" s="1"/>
  <c r="Q1545" i="2"/>
  <c r="Q1442" i="2"/>
  <c r="Q2131" i="2"/>
  <c r="Q96" i="2"/>
  <c r="Q1253" i="2"/>
  <c r="Q1086" i="2"/>
  <c r="Q2410" i="2"/>
  <c r="Q1737" i="2"/>
  <c r="Q172" i="2"/>
  <c r="Q318" i="2"/>
  <c r="Q617" i="2"/>
  <c r="Q2220" i="2"/>
  <c r="Q2016" i="2"/>
  <c r="Q55" i="2"/>
  <c r="Q1187" i="2"/>
  <c r="Q1360" i="2"/>
  <c r="Q1298" i="2"/>
  <c r="Q1860" i="2"/>
  <c r="Q1604" i="2"/>
  <c r="Q1985" i="2"/>
  <c r="Q896" i="2"/>
  <c r="Q1059" i="2"/>
  <c r="Q2064" i="2"/>
  <c r="Q946" i="2"/>
  <c r="Q2348" i="2"/>
  <c r="Q1658" i="2"/>
  <c r="Q762" i="2"/>
  <c r="Q515" i="2"/>
  <c r="E28" i="1" l="1"/>
  <c r="F28" i="1" s="1"/>
  <c r="Q1060" i="2"/>
  <c r="Q1986" i="2"/>
  <c r="Q1861" i="2"/>
  <c r="Q1361" i="2"/>
  <c r="Q2221" i="2"/>
  <c r="Q319" i="2"/>
  <c r="Q1738" i="2"/>
  <c r="Q1087" i="2"/>
  <c r="Q97" i="2"/>
  <c r="Q1443" i="2"/>
  <c r="Q516" i="2"/>
  <c r="Q947" i="2"/>
  <c r="Q56" i="2"/>
  <c r="Q763" i="2"/>
  <c r="Q2349" i="2"/>
  <c r="Q2065" i="2"/>
  <c r="Q897" i="2"/>
  <c r="Q1605" i="2"/>
  <c r="Q1299" i="2"/>
  <c r="Q1188" i="2"/>
  <c r="Q2017" i="2"/>
  <c r="Q618" i="2"/>
  <c r="Q173" i="2"/>
  <c r="Q2411" i="2"/>
  <c r="Q1254" i="2"/>
  <c r="Q2132" i="2"/>
  <c r="Q1546" i="2"/>
  <c r="E29" i="1" l="1"/>
  <c r="F29" i="1" s="1"/>
  <c r="Q2133" i="2"/>
  <c r="Q619" i="2"/>
  <c r="Q1189" i="2"/>
  <c r="Q2066" i="2"/>
  <c r="Q764" i="2"/>
  <c r="Q948" i="2"/>
  <c r="Q1444" i="2"/>
  <c r="Q320" i="2"/>
  <c r="Q1362" i="2"/>
  <c r="Q1987" i="2"/>
  <c r="Q2412" i="2"/>
  <c r="Q1606" i="2"/>
  <c r="Q1088" i="2"/>
  <c r="Q1547" i="2"/>
  <c r="Q1255" i="2"/>
  <c r="Q174" i="2"/>
  <c r="Q2018" i="2"/>
  <c r="Q1300" i="2"/>
  <c r="Q898" i="2"/>
  <c r="Q2350" i="2"/>
  <c r="Q57" i="2"/>
  <c r="Q517" i="2"/>
  <c r="Q98" i="2"/>
  <c r="Q1739" i="2"/>
  <c r="Q2222" i="2"/>
  <c r="Q1862" i="2"/>
  <c r="Q1061" i="2"/>
  <c r="E30" i="1" l="1"/>
  <c r="F30" i="1" s="1"/>
  <c r="Q1863" i="2"/>
  <c r="Q1740" i="2"/>
  <c r="Q518" i="2"/>
  <c r="Q2351" i="2"/>
  <c r="Q1301" i="2"/>
  <c r="Q175" i="2"/>
  <c r="Q1548" i="2"/>
  <c r="Q1607" i="2"/>
  <c r="Q1988" i="2"/>
  <c r="Q321" i="2"/>
  <c r="Q949" i="2"/>
  <c r="Q2067" i="2"/>
  <c r="Q620" i="2"/>
  <c r="Q1062" i="2"/>
  <c r="Q2223" i="2"/>
  <c r="Q99" i="2"/>
  <c r="Q58" i="2"/>
  <c r="Q899" i="2"/>
  <c r="Q2019" i="2"/>
  <c r="Q1256" i="2"/>
  <c r="Q1089" i="2"/>
  <c r="Q2413" i="2"/>
  <c r="Q1363" i="2"/>
  <c r="Q1445" i="2"/>
  <c r="Q765" i="2"/>
  <c r="Q1190" i="2"/>
  <c r="Q2134" i="2"/>
  <c r="E31" i="1" l="1"/>
  <c r="F31" i="1" s="1"/>
  <c r="Q176" i="2"/>
  <c r="Q1741" i="2"/>
  <c r="Q1191" i="2"/>
  <c r="Q1446" i="2"/>
  <c r="Q2414" i="2"/>
  <c r="Q1257" i="2"/>
  <c r="Q900" i="2"/>
  <c r="Q100" i="2"/>
  <c r="Q1063" i="2"/>
  <c r="Q2068" i="2"/>
  <c r="Q322" i="2"/>
  <c r="Q1608" i="2"/>
  <c r="Q2352" i="2"/>
  <c r="Q2135" i="2"/>
  <c r="Q766" i="2"/>
  <c r="Q1364" i="2"/>
  <c r="Q1090" i="2"/>
  <c r="Q2020" i="2"/>
  <c r="Q59" i="2"/>
  <c r="Q2224" i="2"/>
  <c r="Q621" i="2"/>
  <c r="Q950" i="2"/>
  <c r="Q1989" i="2"/>
  <c r="Q1549" i="2"/>
  <c r="Q1302" i="2"/>
  <c r="Q519" i="2"/>
  <c r="Q1864" i="2"/>
  <c r="E32" i="1" l="1"/>
  <c r="F32" i="1" s="1"/>
  <c r="Q520" i="2"/>
  <c r="Q1550" i="2"/>
  <c r="Q951" i="2"/>
  <c r="Q2225" i="2"/>
  <c r="Q2021" i="2"/>
  <c r="Q1365" i="2"/>
  <c r="Q2136" i="2"/>
  <c r="Q1609" i="2"/>
  <c r="Q2069" i="2"/>
  <c r="Q101" i="2"/>
  <c r="Q1258" i="2"/>
  <c r="Q1447" i="2"/>
  <c r="Q1742" i="2"/>
  <c r="Q1865" i="2"/>
  <c r="Q1303" i="2"/>
  <c r="Q1990" i="2"/>
  <c r="Q622" i="2"/>
  <c r="Q60" i="2"/>
  <c r="Q1091" i="2"/>
  <c r="Q767" i="2"/>
  <c r="Q2353" i="2"/>
  <c r="Q323" i="2"/>
  <c r="Q1064" i="2"/>
  <c r="Q901" i="2"/>
  <c r="Q2415" i="2"/>
  <c r="Q1192" i="2"/>
  <c r="Q177" i="2"/>
  <c r="E33" i="1" l="1"/>
  <c r="F33" i="1" s="1"/>
  <c r="Q1193" i="2"/>
  <c r="Q902" i="2"/>
  <c r="Q324" i="2"/>
  <c r="Q768" i="2"/>
  <c r="Q61" i="2"/>
  <c r="Q1991" i="2"/>
  <c r="Q1866" i="2"/>
  <c r="Q1448" i="2"/>
  <c r="Q102" i="2"/>
  <c r="Q1610" i="2"/>
  <c r="Q1366" i="2"/>
  <c r="Q2226" i="2"/>
  <c r="Q1551" i="2"/>
  <c r="Q178" i="2"/>
  <c r="Q2354" i="2"/>
  <c r="Q1092" i="2"/>
  <c r="Q623" i="2"/>
  <c r="Q1304" i="2"/>
  <c r="Q1743" i="2"/>
  <c r="Q1259" i="2"/>
  <c r="Q2070" i="2"/>
  <c r="Q2137" i="2"/>
  <c r="Q2022" i="2"/>
  <c r="Q952" i="2"/>
  <c r="Q521" i="2"/>
  <c r="E34" i="1" l="1"/>
  <c r="F34" i="1" s="1"/>
  <c r="Q953" i="2"/>
  <c r="Q179" i="2"/>
  <c r="Q2138" i="2"/>
  <c r="Q1260" i="2"/>
  <c r="Q1305" i="2"/>
  <c r="Q1093" i="2"/>
  <c r="Q2227" i="2"/>
  <c r="Q1611" i="2"/>
  <c r="Q1449" i="2"/>
  <c r="Q1992" i="2"/>
  <c r="Q769" i="2"/>
  <c r="Q903" i="2"/>
  <c r="Q522" i="2"/>
  <c r="Q2023" i="2"/>
  <c r="Q2071" i="2"/>
  <c r="Q1744" i="2"/>
  <c r="Q624" i="2"/>
  <c r="Q2355" i="2"/>
  <c r="Q1552" i="2"/>
  <c r="Q1367" i="2"/>
  <c r="Q103" i="2"/>
  <c r="Q1867" i="2"/>
  <c r="Q62" i="2"/>
  <c r="Q325" i="2"/>
  <c r="Q1194" i="2"/>
  <c r="E35" i="1" l="1"/>
  <c r="F35" i="1" s="1"/>
  <c r="Q2356" i="2"/>
  <c r="Q326" i="2"/>
  <c r="Q1868" i="2"/>
  <c r="Q1368" i="2"/>
  <c r="Q1745" i="2"/>
  <c r="Q2024" i="2"/>
  <c r="Q904" i="2"/>
  <c r="Q1993" i="2"/>
  <c r="Q1612" i="2"/>
  <c r="Q1094" i="2"/>
  <c r="Q1261" i="2"/>
  <c r="Q180" i="2"/>
  <c r="Q104" i="2"/>
  <c r="Q1195" i="2"/>
  <c r="Q63" i="2"/>
  <c r="Q1553" i="2"/>
  <c r="Q625" i="2"/>
  <c r="Q2072" i="2"/>
  <c r="Q523" i="2"/>
  <c r="Q770" i="2"/>
  <c r="Q1450" i="2"/>
  <c r="Q2228" i="2"/>
  <c r="Q1306" i="2"/>
  <c r="Q2139" i="2"/>
  <c r="Q954" i="2"/>
  <c r="E36" i="1" l="1"/>
  <c r="F36" i="1" s="1"/>
  <c r="Q2140" i="2"/>
  <c r="Q2229" i="2"/>
  <c r="Q1196" i="2"/>
  <c r="Q771" i="2"/>
  <c r="Q2073" i="2"/>
  <c r="Q1554" i="2"/>
  <c r="Q181" i="2"/>
  <c r="Q1095" i="2"/>
  <c r="Q1994" i="2"/>
  <c r="Q2025" i="2"/>
  <c r="Q1369" i="2"/>
  <c r="Q327" i="2"/>
  <c r="Q955" i="2"/>
  <c r="Q1307" i="2"/>
  <c r="Q1451" i="2"/>
  <c r="Q524" i="2"/>
  <c r="Q626" i="2"/>
  <c r="Q64" i="2"/>
  <c r="Q105" i="2"/>
  <c r="Q1262" i="2"/>
  <c r="Q1613" i="2"/>
  <c r="Q905" i="2"/>
  <c r="Q1746" i="2"/>
  <c r="Q1869" i="2"/>
  <c r="Q2357" i="2"/>
  <c r="E37" i="1" l="1"/>
  <c r="F37" i="1" s="1"/>
  <c r="Q1870" i="2"/>
  <c r="Q906" i="2"/>
  <c r="Q1263" i="2"/>
  <c r="Q65" i="2"/>
  <c r="Q525" i="2"/>
  <c r="Q1308" i="2"/>
  <c r="Q328" i="2"/>
  <c r="Q2026" i="2"/>
  <c r="Q1096" i="2"/>
  <c r="Q1555" i="2"/>
  <c r="Q772" i="2"/>
  <c r="Q2230" i="2"/>
  <c r="Q2358" i="2"/>
  <c r="Q1747" i="2"/>
  <c r="Q1614" i="2"/>
  <c r="Q106" i="2"/>
  <c r="Q627" i="2"/>
  <c r="Q1452" i="2"/>
  <c r="Q956" i="2"/>
  <c r="Q1370" i="2"/>
  <c r="Q182" i="2"/>
  <c r="Q2074" i="2"/>
  <c r="Q1197" i="2"/>
  <c r="Q2141" i="2"/>
  <c r="E38" i="1" l="1"/>
  <c r="F38" i="1" s="1"/>
  <c r="Q2142" i="2"/>
  <c r="Q2075" i="2"/>
  <c r="Q1371" i="2"/>
  <c r="Q1453" i="2"/>
  <c r="Q107" i="2"/>
  <c r="Q1748" i="2"/>
  <c r="Q2231" i="2"/>
  <c r="Q1556" i="2"/>
  <c r="Q2027" i="2"/>
  <c r="Q1309" i="2"/>
  <c r="Q66" i="2"/>
  <c r="Q907" i="2"/>
  <c r="Q1198" i="2"/>
  <c r="Q183" i="2"/>
  <c r="Q957" i="2"/>
  <c r="Q628" i="2"/>
  <c r="Q1615" i="2"/>
  <c r="Q2359" i="2"/>
  <c r="Q773" i="2"/>
  <c r="Q1097" i="2"/>
  <c r="Q329" i="2"/>
  <c r="Q526" i="2"/>
  <c r="Q1264" i="2"/>
  <c r="Q1871" i="2"/>
  <c r="E39" i="1" l="1"/>
  <c r="F39" i="1" s="1"/>
  <c r="Q527" i="2"/>
  <c r="Q2360" i="2"/>
  <c r="Q184" i="2"/>
  <c r="Q908" i="2"/>
  <c r="Q1557" i="2"/>
  <c r="Q1454" i="2"/>
  <c r="Q1872" i="2"/>
  <c r="Q1098" i="2"/>
  <c r="Q629" i="2"/>
  <c r="Q1310" i="2"/>
  <c r="Q1749" i="2"/>
  <c r="Q2076" i="2"/>
  <c r="Q1265" i="2"/>
  <c r="Q330" i="2"/>
  <c r="Q774" i="2"/>
  <c r="Q1616" i="2"/>
  <c r="Q958" i="2"/>
  <c r="Q1199" i="2"/>
  <c r="Q67" i="2"/>
  <c r="Q2028" i="2"/>
  <c r="Q2232" i="2"/>
  <c r="Q108" i="2"/>
  <c r="Q1372" i="2"/>
  <c r="Q2143" i="2"/>
  <c r="E40" i="1" l="1"/>
  <c r="F40" i="1" s="1"/>
  <c r="Q2144" i="2"/>
  <c r="Q109" i="2"/>
  <c r="Q2029" i="2"/>
  <c r="Q1200" i="2"/>
  <c r="Q1617" i="2"/>
  <c r="Q331" i="2"/>
  <c r="Q2077" i="2"/>
  <c r="Q1311" i="2"/>
  <c r="Q1099" i="2"/>
  <c r="Q1455" i="2"/>
  <c r="Q909" i="2"/>
  <c r="Q1373" i="2"/>
  <c r="Q2233" i="2"/>
  <c r="Q68" i="2"/>
  <c r="Q959" i="2"/>
  <c r="Q775" i="2"/>
  <c r="Q1266" i="2"/>
  <c r="Q1750" i="2"/>
  <c r="Q630" i="2"/>
  <c r="Q1873" i="2"/>
  <c r="Q1558" i="2"/>
  <c r="Q185" i="2"/>
  <c r="Q528" i="2"/>
  <c r="E41" i="1" l="1"/>
  <c r="F41" i="1" s="1"/>
  <c r="Q186" i="2"/>
  <c r="Q1874" i="2"/>
  <c r="Q1751" i="2"/>
  <c r="Q776" i="2"/>
  <c r="Q69" i="2"/>
  <c r="Q1374" i="2"/>
  <c r="Q1456" i="2"/>
  <c r="Q332" i="2"/>
  <c r="Q1201" i="2"/>
  <c r="Q110" i="2"/>
  <c r="Q529" i="2"/>
  <c r="Q1559" i="2"/>
  <c r="Q631" i="2"/>
  <c r="Q1267" i="2"/>
  <c r="Q960" i="2"/>
  <c r="Q2234" i="2"/>
  <c r="Q910" i="2"/>
  <c r="Q1100" i="2"/>
  <c r="Q2078" i="2"/>
  <c r="Q1618" i="2"/>
  <c r="Q2030" i="2"/>
  <c r="Q2145" i="2"/>
  <c r="E42" i="1" l="1"/>
  <c r="F42" i="1" s="1"/>
  <c r="Q2146" i="2"/>
  <c r="Q1619" i="2"/>
  <c r="Q1101" i="2"/>
  <c r="Q2235" i="2"/>
  <c r="Q1268" i="2"/>
  <c r="Q1560" i="2"/>
  <c r="Q111" i="2"/>
  <c r="Q333" i="2"/>
  <c r="Q1375" i="2"/>
  <c r="Q777" i="2"/>
  <c r="Q1875" i="2"/>
  <c r="Q2031" i="2"/>
  <c r="Q2079" i="2"/>
  <c r="Q911" i="2"/>
  <c r="Q961" i="2"/>
  <c r="Q632" i="2"/>
  <c r="Q530" i="2"/>
  <c r="Q1202" i="2"/>
  <c r="Q1752" i="2"/>
  <c r="Q187" i="2"/>
  <c r="E43" i="1" l="1"/>
  <c r="F43" i="1" s="1"/>
  <c r="Q1753" i="2"/>
  <c r="Q531" i="2"/>
  <c r="Q962" i="2"/>
  <c r="Q2080" i="2"/>
  <c r="Q1876" i="2"/>
  <c r="Q1376" i="2"/>
  <c r="Q1269" i="2"/>
  <c r="Q1102" i="2"/>
  <c r="Q2147" i="2"/>
  <c r="Q188" i="2"/>
  <c r="Q1203" i="2"/>
  <c r="Q633" i="2"/>
  <c r="Q912" i="2"/>
  <c r="Q2032" i="2"/>
  <c r="Q778" i="2"/>
  <c r="Q334" i="2"/>
  <c r="Q1561" i="2"/>
  <c r="Q2236" i="2"/>
  <c r="Q1620" i="2"/>
  <c r="E44" i="1" l="1"/>
  <c r="F44" i="1" s="1"/>
  <c r="Q1621" i="2"/>
  <c r="Q1562" i="2"/>
  <c r="Q779" i="2"/>
  <c r="Q913" i="2"/>
  <c r="Q1204" i="2"/>
  <c r="Q2148" i="2"/>
  <c r="Q1270" i="2"/>
  <c r="Q1877" i="2"/>
  <c r="Q963" i="2"/>
  <c r="Q1754" i="2"/>
  <c r="Q2237" i="2"/>
  <c r="Q335" i="2"/>
  <c r="Q634" i="2"/>
  <c r="Q189" i="2"/>
  <c r="Q1103" i="2"/>
  <c r="Q1377" i="2"/>
  <c r="Q2081" i="2"/>
  <c r="Q532" i="2"/>
  <c r="E45" i="1" l="1"/>
  <c r="F45" i="1" s="1"/>
  <c r="Q2082" i="2"/>
  <c r="Q1104" i="2"/>
  <c r="Q635" i="2"/>
  <c r="Q2238" i="2"/>
  <c r="Q964" i="2"/>
  <c r="Q1271" i="2"/>
  <c r="Q1205" i="2"/>
  <c r="Q780" i="2"/>
  <c r="Q1622" i="2"/>
  <c r="Q533" i="2"/>
  <c r="Q1378" i="2"/>
  <c r="Q190" i="2"/>
  <c r="Q336" i="2"/>
  <c r="Q1755" i="2"/>
  <c r="Q1878" i="2"/>
  <c r="Q2149" i="2"/>
  <c r="Q914" i="2"/>
  <c r="Q1563" i="2"/>
  <c r="E46" i="1" l="1"/>
  <c r="F46" i="1" s="1"/>
  <c r="Q915" i="2"/>
  <c r="Q1879" i="2"/>
  <c r="Q337" i="2"/>
  <c r="Q1623" i="2"/>
  <c r="Q965" i="2"/>
  <c r="Q2083" i="2"/>
  <c r="Q1206" i="2"/>
  <c r="Q636" i="2"/>
  <c r="Q2150" i="2"/>
  <c r="Q1756" i="2"/>
  <c r="Q191" i="2"/>
  <c r="Q534" i="2"/>
  <c r="Q781" i="2"/>
  <c r="Q1272" i="2"/>
  <c r="Q2239" i="2"/>
  <c r="Q1105" i="2"/>
  <c r="E47" i="1" l="1"/>
  <c r="F47" i="1" s="1"/>
  <c r="Q1106" i="2"/>
  <c r="Q535" i="2"/>
  <c r="Q1757" i="2"/>
  <c r="Q637" i="2"/>
  <c r="Q2084" i="2"/>
  <c r="Q1624" i="2"/>
  <c r="Q1880" i="2"/>
  <c r="Q192" i="2"/>
  <c r="Q2240" i="2"/>
  <c r="Q782" i="2"/>
  <c r="Q2151" i="2"/>
  <c r="Q1207" i="2"/>
  <c r="Q966" i="2"/>
  <c r="Q338" i="2"/>
  <c r="Q916" i="2"/>
  <c r="E48" i="1" l="1"/>
  <c r="F48" i="1" s="1"/>
  <c r="Q339" i="2"/>
  <c r="Q1208" i="2"/>
  <c r="Q783" i="2"/>
  <c r="Q193" i="2"/>
  <c r="Q1625" i="2"/>
  <c r="Q638" i="2"/>
  <c r="Q536" i="2"/>
  <c r="Q917" i="2"/>
  <c r="Q967" i="2"/>
  <c r="Q2152" i="2"/>
  <c r="Q2241" i="2"/>
  <c r="Q1881" i="2"/>
  <c r="Q2085" i="2"/>
  <c r="Q1758" i="2"/>
  <c r="Q1107" i="2"/>
  <c r="E49" i="1" l="1"/>
  <c r="F49" i="1" s="1"/>
  <c r="Q1759" i="2"/>
  <c r="Q1882" i="2"/>
  <c r="Q2153" i="2"/>
  <c r="Q918" i="2"/>
  <c r="Q639" i="2"/>
  <c r="Q194" i="2"/>
  <c r="Q1209" i="2"/>
  <c r="Q1108" i="2"/>
  <c r="Q2086" i="2"/>
  <c r="Q2242" i="2"/>
  <c r="Q968" i="2"/>
  <c r="Q537" i="2"/>
  <c r="Q1626" i="2"/>
  <c r="Q784" i="2"/>
  <c r="Q340" i="2"/>
  <c r="E50" i="1" l="1"/>
  <c r="F50" i="1" s="1"/>
  <c r="Q1109" i="2"/>
  <c r="Q785" i="2"/>
  <c r="Q538" i="2"/>
  <c r="Q2243" i="2"/>
  <c r="Q1883" i="2"/>
  <c r="Q341" i="2"/>
  <c r="Q1627" i="2"/>
  <c r="Q969" i="2"/>
  <c r="Q2087" i="2"/>
  <c r="Q1210" i="2"/>
  <c r="Q640" i="2"/>
  <c r="Q2154" i="2"/>
  <c r="Q1760" i="2"/>
  <c r="E51" i="1" l="1"/>
  <c r="F51" i="1" s="1"/>
  <c r="Q2155" i="2"/>
  <c r="Q1211" i="2"/>
  <c r="Q970" i="2"/>
  <c r="Q342" i="2"/>
  <c r="Q2244" i="2"/>
  <c r="Q786" i="2"/>
  <c r="Q1761" i="2"/>
  <c r="Q641" i="2"/>
  <c r="Q2088" i="2"/>
  <c r="Q1628" i="2"/>
  <c r="Q1884" i="2"/>
  <c r="Q539" i="2"/>
  <c r="Q1110" i="2"/>
  <c r="E52" i="1" l="1"/>
  <c r="F52" i="1" s="1"/>
  <c r="Q540" i="2"/>
  <c r="Q1629" i="2"/>
  <c r="Q642" i="2"/>
  <c r="Q787" i="2"/>
  <c r="Q343" i="2"/>
  <c r="Q1212" i="2"/>
  <c r="Q1111" i="2"/>
  <c r="Q1885" i="2"/>
  <c r="Q2089" i="2"/>
  <c r="Q1762" i="2"/>
  <c r="Q2245" i="2"/>
  <c r="Q971" i="2"/>
  <c r="E53" i="1" l="1"/>
  <c r="F53" i="1" s="1"/>
  <c r="Q972" i="2"/>
  <c r="Q1763" i="2"/>
  <c r="Q1886" i="2"/>
  <c r="Q1213" i="2"/>
  <c r="Q1630" i="2"/>
  <c r="Q2246" i="2"/>
  <c r="Q1112" i="2"/>
  <c r="Q344" i="2"/>
  <c r="Q643" i="2"/>
  <c r="Q541" i="2"/>
  <c r="E54" i="1" l="1"/>
  <c r="F54" i="1" s="1"/>
  <c r="Q542" i="2"/>
  <c r="Q345" i="2"/>
  <c r="Q2247" i="2"/>
  <c r="Q1214" i="2"/>
  <c r="Q1764" i="2"/>
  <c r="Q644" i="2"/>
  <c r="Q1113" i="2"/>
  <c r="Q1887" i="2"/>
  <c r="Q973" i="2"/>
  <c r="E55" i="1" l="1"/>
  <c r="F55" i="1" s="1"/>
  <c r="Q1888" i="2"/>
  <c r="Q645" i="2"/>
  <c r="Q1215" i="2"/>
  <c r="Q346" i="2"/>
  <c r="Q974" i="2"/>
  <c r="Q1114" i="2"/>
  <c r="Q1765" i="2"/>
  <c r="Q2248" i="2"/>
  <c r="Q543" i="2"/>
  <c r="E56" i="1" l="1"/>
  <c r="F56" i="1" s="1"/>
  <c r="Q2249" i="2"/>
  <c r="Q1115" i="2"/>
  <c r="Q347" i="2"/>
  <c r="Q544" i="2"/>
  <c r="Q1766" i="2"/>
  <c r="Q975" i="2"/>
  <c r="Q1216" i="2"/>
  <c r="Q1889" i="2"/>
  <c r="E57" i="1" l="1"/>
  <c r="F57" i="1" s="1"/>
  <c r="Q1890" i="2"/>
  <c r="Q976" i="2"/>
  <c r="Q545" i="2"/>
  <c r="Q1116" i="2"/>
  <c r="Q1767" i="2"/>
  <c r="Q348" i="2"/>
  <c r="Q2250" i="2"/>
  <c r="E58" i="1" l="1"/>
  <c r="F58" i="1" s="1"/>
  <c r="Q349" i="2"/>
  <c r="Q1117" i="2"/>
  <c r="Q977" i="2"/>
  <c r="Q2251" i="2"/>
  <c r="Q1768" i="2"/>
  <c r="Q546" i="2"/>
  <c r="Q1891" i="2"/>
  <c r="E59" i="1" l="1"/>
  <c r="F59" i="1" s="1"/>
  <c r="Q547" i="2"/>
  <c r="Q2252" i="2"/>
  <c r="Q1118" i="2"/>
  <c r="Q1892" i="2"/>
  <c r="Q1769" i="2"/>
  <c r="Q978" i="2"/>
  <c r="Q350" i="2"/>
  <c r="E60" i="1" l="1"/>
  <c r="F60" i="1" s="1"/>
  <c r="Q979" i="2"/>
  <c r="Q1893" i="2"/>
  <c r="Q2253" i="2"/>
  <c r="Q351" i="2"/>
  <c r="Q1770" i="2"/>
  <c r="Q1119" i="2"/>
  <c r="Q548" i="2"/>
  <c r="E61" i="1" l="1"/>
  <c r="F61" i="1" s="1"/>
  <c r="Q1120" i="2"/>
  <c r="Q352" i="2"/>
  <c r="Q1894" i="2"/>
  <c r="Q549" i="2"/>
  <c r="Q1771" i="2"/>
  <c r="Q2254" i="2"/>
  <c r="Q980" i="2"/>
  <c r="E62" i="1" l="1"/>
  <c r="F62" i="1" s="1"/>
  <c r="Q2255" i="2"/>
  <c r="Q550" i="2"/>
  <c r="Q353" i="2"/>
  <c r="Q981" i="2"/>
  <c r="Q1772" i="2"/>
  <c r="Q1895" i="2"/>
  <c r="Q1121" i="2"/>
  <c r="E63" i="1" l="1"/>
  <c r="F63" i="1" s="1"/>
  <c r="Q1896" i="2"/>
  <c r="Q982" i="2"/>
  <c r="Q551" i="2"/>
  <c r="Q1122" i="2"/>
  <c r="Q1773" i="2"/>
  <c r="Q354" i="2"/>
  <c r="Q2256" i="2"/>
  <c r="E64" i="1" l="1"/>
  <c r="F64" i="1" s="1"/>
  <c r="Q355" i="2"/>
  <c r="Q1123" i="2"/>
  <c r="Q983" i="2"/>
  <c r="Q2257" i="2"/>
  <c r="Q1774" i="2"/>
  <c r="Q552" i="2"/>
  <c r="Q1897" i="2"/>
  <c r="E65" i="1" l="1"/>
  <c r="F65" i="1" s="1"/>
  <c r="Q553" i="2"/>
  <c r="Q2258" i="2"/>
  <c r="Q1124" i="2"/>
  <c r="Q1898" i="2"/>
  <c r="Q1775" i="2"/>
  <c r="Q984" i="2"/>
  <c r="Q356" i="2"/>
  <c r="E66" i="1" l="1"/>
  <c r="F66" i="1" s="1"/>
  <c r="Q985" i="2"/>
  <c r="Q1899" i="2"/>
  <c r="Q2259" i="2"/>
  <c r="Q357" i="2"/>
  <c r="Q1776" i="2"/>
  <c r="Q1125" i="2"/>
  <c r="Q554" i="2"/>
  <c r="E67" i="1" l="1"/>
  <c r="F67" i="1" s="1"/>
  <c r="Q1126" i="2"/>
  <c r="Q358" i="2"/>
  <c r="Q1900" i="2"/>
  <c r="Q555" i="2"/>
  <c r="Q1777" i="2"/>
  <c r="Q2260" i="2"/>
  <c r="Q986" i="2"/>
  <c r="E68" i="1" l="1"/>
  <c r="F68" i="1" s="1"/>
  <c r="Q2261" i="2"/>
  <c r="Q556" i="2"/>
  <c r="Q359" i="2"/>
  <c r="Q987" i="2"/>
  <c r="Q1778" i="2"/>
  <c r="Q1901" i="2"/>
  <c r="Q1127" i="2"/>
  <c r="E69" i="1" l="1"/>
  <c r="F69" i="1" s="1"/>
  <c r="Q1902" i="2"/>
  <c r="Q988" i="2"/>
  <c r="Q557" i="2"/>
  <c r="Q1128" i="2"/>
  <c r="Q1779" i="2"/>
  <c r="Q360" i="2"/>
  <c r="Q2262" i="2"/>
  <c r="E70" i="1" l="1"/>
  <c r="F70" i="1" s="1"/>
  <c r="Q361" i="2"/>
  <c r="Q1129" i="2"/>
  <c r="Q989" i="2"/>
  <c r="Q2263" i="2"/>
  <c r="Q1780" i="2"/>
  <c r="Q558" i="2"/>
  <c r="Q1903" i="2"/>
  <c r="E71" i="1" l="1"/>
  <c r="F71" i="1" s="1"/>
  <c r="Q559" i="2"/>
  <c r="Q2264" i="2"/>
  <c r="Q1130" i="2"/>
  <c r="Q1904" i="2"/>
  <c r="Q1781" i="2"/>
  <c r="Q990" i="2"/>
  <c r="Q362" i="2"/>
  <c r="E72" i="1" l="1"/>
  <c r="F72" i="1" s="1"/>
  <c r="Q991" i="2"/>
  <c r="Q1905" i="2"/>
  <c r="Q2265" i="2"/>
  <c r="Q363" i="2"/>
  <c r="Q1782" i="2"/>
  <c r="Q1131" i="2"/>
  <c r="Q560" i="2"/>
  <c r="E73" i="1" l="1"/>
  <c r="F73" i="1" s="1"/>
  <c r="Q364" i="2"/>
  <c r="Q1906" i="2"/>
  <c r="Q561" i="2"/>
  <c r="Q1783" i="2"/>
  <c r="Q2266" i="2"/>
  <c r="Q992" i="2"/>
  <c r="E74" i="1" l="1"/>
  <c r="F74" i="1" s="1"/>
  <c r="Q993" i="2"/>
  <c r="Q1784" i="2"/>
  <c r="Q1907" i="2"/>
  <c r="Q2267" i="2"/>
  <c r="Q562" i="2"/>
  <c r="Q365" i="2"/>
  <c r="E75" i="1" l="1"/>
  <c r="F75" i="1" s="1"/>
  <c r="Q366" i="2"/>
  <c r="Q2268" i="2"/>
  <c r="Q1785" i="2"/>
  <c r="Q563" i="2"/>
  <c r="Q1908" i="2"/>
  <c r="Q994" i="2"/>
  <c r="E76" i="1" l="1"/>
  <c r="F76" i="1" s="1"/>
  <c r="Q995" i="2"/>
  <c r="Q564" i="2"/>
  <c r="Q1909" i="2"/>
  <c r="Q1786" i="2"/>
  <c r="Q367" i="2"/>
  <c r="E77" i="1" l="1"/>
  <c r="F77" i="1" s="1"/>
  <c r="Q1787" i="2"/>
  <c r="Q565" i="2"/>
  <c r="Q368" i="2"/>
  <c r="Q1910" i="2"/>
  <c r="Q996" i="2"/>
  <c r="E78" i="1" l="1"/>
  <c r="F78" i="1" s="1"/>
  <c r="Q1911" i="2"/>
  <c r="Q566" i="2"/>
  <c r="Q997" i="2"/>
  <c r="Q369" i="2"/>
  <c r="Q1788" i="2"/>
  <c r="E79" i="1" l="1"/>
  <c r="F79" i="1" s="1"/>
  <c r="Q370" i="2"/>
  <c r="Q567" i="2"/>
  <c r="Q1789" i="2"/>
  <c r="Q998" i="2"/>
  <c r="Q1912" i="2"/>
  <c r="E80" i="1" l="1"/>
  <c r="F80" i="1" s="1"/>
  <c r="Q999" i="2"/>
  <c r="Q568" i="2"/>
  <c r="Q1913" i="2"/>
  <c r="Q1790" i="2"/>
  <c r="Q371" i="2"/>
  <c r="E81" i="1" l="1"/>
  <c r="F81" i="1" s="1"/>
  <c r="Q1791" i="2"/>
  <c r="Q569" i="2"/>
  <c r="Q372" i="2"/>
  <c r="Q1914" i="2"/>
  <c r="Q1000" i="2"/>
  <c r="E82" i="1" l="1"/>
  <c r="F82" i="1" s="1"/>
  <c r="Q1915" i="2"/>
  <c r="Q570" i="2"/>
  <c r="Q1001" i="2"/>
  <c r="Q373" i="2"/>
  <c r="Q1792" i="2"/>
  <c r="E83" i="1" l="1"/>
  <c r="F83" i="1" s="1"/>
  <c r="Q374" i="2"/>
  <c r="Q571" i="2"/>
  <c r="Q1793" i="2"/>
  <c r="Q1002" i="2"/>
  <c r="Q1916" i="2"/>
  <c r="E84" i="1" l="1"/>
  <c r="F84" i="1" s="1"/>
  <c r="Q1003" i="2"/>
  <c r="Q572" i="2"/>
  <c r="Q1917" i="2"/>
  <c r="Q1794" i="2"/>
  <c r="Q375" i="2"/>
  <c r="E85" i="1" l="1"/>
  <c r="F85" i="1" s="1"/>
  <c r="Q1795" i="2"/>
  <c r="Q573" i="2"/>
  <c r="Q376" i="2"/>
  <c r="Q1918" i="2"/>
  <c r="Q1004" i="2"/>
  <c r="E86" i="1" l="1"/>
  <c r="F86" i="1" s="1"/>
  <c r="Q1919" i="2"/>
  <c r="Q574" i="2"/>
  <c r="Q1005" i="2"/>
  <c r="Q377" i="2"/>
  <c r="Q1796" i="2"/>
  <c r="E87" i="1" l="1"/>
  <c r="F87" i="1" s="1"/>
  <c r="Q378" i="2"/>
  <c r="Q575" i="2"/>
  <c r="Q1006" i="2"/>
  <c r="Q1920" i="2"/>
  <c r="E88" i="1" l="1"/>
  <c r="F88" i="1" s="1"/>
  <c r="Q1921" i="2"/>
  <c r="Q576" i="2"/>
  <c r="Q1007" i="2"/>
  <c r="Q379" i="2"/>
  <c r="E89" i="1" l="1"/>
  <c r="F89" i="1" s="1"/>
  <c r="Q380" i="2"/>
  <c r="Q577" i="2"/>
  <c r="Q1008" i="2"/>
  <c r="Q1922" i="2"/>
  <c r="E90" i="1" l="1"/>
  <c r="F90" i="1" s="1"/>
  <c r="Q1923" i="2"/>
  <c r="Q578" i="2"/>
  <c r="Q1009" i="2"/>
  <c r="Q381" i="2"/>
  <c r="E91" i="1" l="1"/>
  <c r="F91" i="1" s="1"/>
  <c r="Q382" i="2"/>
  <c r="Q579" i="2"/>
  <c r="Q1010" i="2"/>
  <c r="Q1924" i="2"/>
  <c r="E92" i="1" l="1"/>
  <c r="F92" i="1" s="1"/>
  <c r="Q1925" i="2"/>
  <c r="Q580" i="2"/>
  <c r="Q1011" i="2"/>
  <c r="Q383" i="2"/>
  <c r="E93" i="1" l="1"/>
  <c r="F93" i="1" s="1"/>
  <c r="Q384" i="2"/>
  <c r="Q581" i="2"/>
  <c r="Q1012" i="2"/>
  <c r="Q1926" i="2"/>
  <c r="E94" i="1" l="1"/>
  <c r="F94" i="1" s="1"/>
  <c r="Q1927" i="2"/>
  <c r="Q582" i="2"/>
  <c r="Q1013" i="2"/>
  <c r="Q385" i="2"/>
  <c r="E95" i="1" l="1"/>
  <c r="F95" i="1" s="1"/>
  <c r="Q583" i="2"/>
  <c r="Q1014" i="2"/>
  <c r="Q1928" i="2"/>
  <c r="E96" i="1" l="1"/>
  <c r="F96" i="1" s="1"/>
  <c r="Q1929" i="2"/>
  <c r="Q584" i="2"/>
  <c r="E97" i="1" l="1"/>
  <c r="F97" i="1" s="1"/>
  <c r="Q585" i="2"/>
  <c r="Q1930" i="2"/>
  <c r="E98" i="1" l="1"/>
  <c r="F98" i="1" s="1"/>
  <c r="Q1931" i="2"/>
  <c r="E99" i="1" l="1"/>
  <c r="F99" i="1" s="1"/>
  <c r="E100" i="1" l="1"/>
  <c r="F100" i="1" s="1"/>
  <c r="E101" i="1" l="1"/>
  <c r="F101" i="1" s="1"/>
  <c r="E102" i="1" l="1"/>
  <c r="F102" i="1" s="1"/>
  <c r="E103" i="1" l="1"/>
  <c r="F103" i="1" s="1"/>
  <c r="E104" i="1" l="1"/>
  <c r="F104" i="1" s="1"/>
  <c r="E105" i="1" l="1"/>
  <c r="F105" i="1" s="1"/>
  <c r="E106" i="1" l="1"/>
  <c r="F106" i="1" s="1"/>
  <c r="E107" i="1" l="1"/>
  <c r="F107" i="1" s="1"/>
  <c r="E108" i="1" l="1"/>
  <c r="F108" i="1" s="1"/>
  <c r="E109" i="1" l="1"/>
  <c r="F109" i="1" s="1"/>
  <c r="E110" i="1" l="1"/>
  <c r="F110" i="1" s="1"/>
  <c r="E111" i="1" l="1"/>
  <c r="F111" i="1" s="1"/>
  <c r="E112" i="1" l="1"/>
  <c r="F112" i="1" s="1"/>
  <c r="E113" i="1" l="1"/>
  <c r="F113" i="1" s="1"/>
  <c r="E114" i="1" l="1"/>
  <c r="F114" i="1" s="1"/>
  <c r="E115" i="1" l="1"/>
  <c r="F115" i="1" s="1"/>
  <c r="E116" i="1" l="1"/>
  <c r="F116" i="1" s="1"/>
  <c r="E117" i="1" l="1"/>
  <c r="F117" i="1" s="1"/>
  <c r="E118" i="1" l="1"/>
  <c r="F118" i="1" s="1"/>
  <c r="E119" i="1" l="1"/>
  <c r="F119" i="1" s="1"/>
  <c r="E120" i="1" l="1"/>
  <c r="F120" i="1" s="1"/>
  <c r="E121" i="1" l="1"/>
  <c r="F121" i="1" s="1"/>
  <c r="E122" i="1" l="1"/>
  <c r="F122" i="1" s="1"/>
  <c r="E123" i="1" l="1"/>
  <c r="F123" i="1" s="1"/>
  <c r="E124" i="1" l="1"/>
  <c r="F124" i="1" s="1"/>
  <c r="E125" i="1" l="1"/>
  <c r="F125" i="1" s="1"/>
  <c r="E126" i="1" l="1"/>
  <c r="F126" i="1" s="1"/>
  <c r="E127" i="1" l="1"/>
  <c r="F127" i="1" s="1"/>
  <c r="E128" i="1" l="1"/>
  <c r="F128" i="1" s="1"/>
  <c r="E129" i="1" l="1"/>
  <c r="F129" i="1" s="1"/>
  <c r="E130" i="1" l="1"/>
  <c r="F130" i="1" s="1"/>
  <c r="E131" i="1" l="1"/>
  <c r="F131" i="1" s="1"/>
  <c r="E132" i="1" l="1"/>
  <c r="F132" i="1" s="1"/>
  <c r="E133" i="1" l="1"/>
  <c r="F133" i="1" s="1"/>
  <c r="E134" i="1" l="1"/>
  <c r="F134" i="1" s="1"/>
  <c r="E135" i="1" l="1"/>
  <c r="F135" i="1" s="1"/>
  <c r="E136" i="1" l="1"/>
  <c r="F136" i="1" s="1"/>
  <c r="E137" i="1" l="1"/>
  <c r="F137" i="1" s="1"/>
  <c r="E138" i="1" l="1"/>
  <c r="F138" i="1" s="1"/>
  <c r="E139" i="1" l="1"/>
  <c r="F139" i="1" s="1"/>
  <c r="E140" i="1" l="1"/>
  <c r="F140" i="1" s="1"/>
  <c r="E141" i="1" l="1"/>
  <c r="F141" i="1" s="1"/>
  <c r="E142" i="1" l="1"/>
  <c r="F142" i="1" s="1"/>
  <c r="E143" i="1" l="1"/>
  <c r="F143" i="1" s="1"/>
  <c r="E144" i="1" l="1"/>
  <c r="F144" i="1" s="1"/>
  <c r="E145" i="1" l="1"/>
  <c r="F145" i="1" s="1"/>
  <c r="E146" i="1" l="1"/>
  <c r="F146" i="1" s="1"/>
  <c r="E147" i="1" l="1"/>
  <c r="F147" i="1" s="1"/>
  <c r="E148" i="1" l="1"/>
  <c r="F148" i="1" s="1"/>
  <c r="E149" i="1" l="1"/>
  <c r="F149" i="1" s="1"/>
  <c r="E150" i="1" l="1"/>
  <c r="F150" i="1" s="1"/>
  <c r="E151" i="1" l="1"/>
  <c r="F151" i="1" s="1"/>
  <c r="E152" i="1" l="1"/>
  <c r="F152" i="1" s="1"/>
  <c r="E153" i="1" l="1"/>
  <c r="F153" i="1" s="1"/>
  <c r="E154" i="1" l="1"/>
  <c r="F154" i="1" s="1"/>
  <c r="E155" i="1" l="1"/>
  <c r="F155" i="1" s="1"/>
  <c r="E156" i="1" l="1"/>
  <c r="F156" i="1" s="1"/>
  <c r="E157" i="1" l="1"/>
  <c r="F157" i="1" s="1"/>
  <c r="E158" i="1" l="1"/>
  <c r="F158" i="1" s="1"/>
  <c r="E159" i="1" l="1"/>
  <c r="F159" i="1" s="1"/>
  <c r="E160" i="1" l="1"/>
  <c r="F160" i="1" s="1"/>
  <c r="E161" i="1" l="1"/>
  <c r="F161" i="1" s="1"/>
  <c r="E162" i="1" l="1"/>
  <c r="F162" i="1" s="1"/>
  <c r="E163" i="1" l="1"/>
  <c r="F163" i="1" s="1"/>
  <c r="E164" i="1" l="1"/>
  <c r="F164" i="1" s="1"/>
  <c r="E165" i="1" l="1"/>
  <c r="F165" i="1" s="1"/>
  <c r="E166" i="1" l="1"/>
  <c r="F166" i="1" s="1"/>
  <c r="E167" i="1" l="1"/>
  <c r="F167" i="1" s="1"/>
  <c r="E168" i="1" l="1"/>
  <c r="F168" i="1" s="1"/>
  <c r="E169" i="1" l="1"/>
  <c r="F169" i="1" s="1"/>
  <c r="E170" i="1" l="1"/>
  <c r="F170" i="1" s="1"/>
  <c r="E171" i="1" l="1"/>
  <c r="F171" i="1" s="1"/>
  <c r="E172" i="1" l="1"/>
  <c r="F172" i="1" s="1"/>
  <c r="E173" i="1" l="1"/>
  <c r="F173" i="1" s="1"/>
  <c r="E174" i="1" l="1"/>
  <c r="F174" i="1" s="1"/>
  <c r="E175" i="1" l="1"/>
  <c r="F175" i="1" s="1"/>
  <c r="E176" i="1" l="1"/>
  <c r="F176" i="1" s="1"/>
  <c r="E177" i="1" l="1"/>
  <c r="F177" i="1" s="1"/>
  <c r="E178" i="1" l="1"/>
  <c r="F178" i="1" s="1"/>
  <c r="E179" i="1" l="1"/>
  <c r="F179" i="1" s="1"/>
  <c r="E180" i="1" l="1"/>
  <c r="F180" i="1" s="1"/>
  <c r="E181" i="1" l="1"/>
  <c r="F181" i="1" s="1"/>
  <c r="E182" i="1" l="1"/>
  <c r="F182" i="1" s="1"/>
  <c r="E183" i="1" l="1"/>
  <c r="F183" i="1" s="1"/>
  <c r="E184" i="1" l="1"/>
  <c r="F184" i="1" s="1"/>
  <c r="E185" i="1" l="1"/>
  <c r="F185" i="1" s="1"/>
  <c r="E186" i="1" l="1"/>
  <c r="F186" i="1" s="1"/>
  <c r="E187" i="1" l="1"/>
  <c r="F187" i="1" s="1"/>
  <c r="E188" i="1" l="1"/>
  <c r="F188" i="1" s="1"/>
  <c r="E189" i="1" l="1"/>
  <c r="F189" i="1" s="1"/>
  <c r="E190" i="1" l="1"/>
  <c r="F190" i="1" s="1"/>
  <c r="E191" i="1" l="1"/>
  <c r="F191" i="1" s="1"/>
  <c r="E192" i="1" l="1"/>
  <c r="F192" i="1" s="1"/>
  <c r="E193" i="1" l="1"/>
  <c r="F193" i="1" s="1"/>
  <c r="E194" i="1" l="1"/>
  <c r="F194" i="1" s="1"/>
  <c r="E195" i="1" l="1"/>
  <c r="F195" i="1" s="1"/>
  <c r="E196" i="1" l="1"/>
  <c r="F196" i="1" s="1"/>
  <c r="E197" i="1" l="1"/>
  <c r="F197" i="1" s="1"/>
  <c r="E198" i="1" l="1"/>
  <c r="F198" i="1" s="1"/>
  <c r="E199" i="1" l="1"/>
  <c r="F199" i="1" s="1"/>
  <c r="E200" i="1" l="1"/>
  <c r="F200" i="1" s="1"/>
  <c r="E201" i="1" l="1"/>
  <c r="F201" i="1" s="1"/>
  <c r="E202" i="1" l="1"/>
  <c r="F202" i="1" s="1"/>
  <c r="E203" i="1" l="1"/>
  <c r="F203" i="1" s="1"/>
  <c r="E204" i="1" l="1"/>
  <c r="F204" i="1" s="1"/>
  <c r="E205" i="1" l="1"/>
  <c r="F205" i="1" s="1"/>
  <c r="E206" i="1" l="1"/>
  <c r="F206" i="1" s="1"/>
  <c r="E207" i="1" l="1"/>
  <c r="F207" i="1" s="1"/>
  <c r="E208" i="1" l="1"/>
  <c r="F208" i="1" s="1"/>
  <c r="E209" i="1" l="1"/>
  <c r="F209" i="1" s="1"/>
  <c r="E210" i="1" l="1"/>
  <c r="F210" i="1" s="1"/>
  <c r="E211" i="1" l="1"/>
  <c r="F211" i="1" s="1"/>
  <c r="E212" i="1" l="1"/>
  <c r="F212" i="1" s="1"/>
  <c r="E213" i="1" l="1"/>
  <c r="F213" i="1" s="1"/>
  <c r="E214" i="1" l="1"/>
  <c r="F214" i="1" s="1"/>
  <c r="E215" i="1" l="1"/>
  <c r="F215" i="1" s="1"/>
  <c r="E216" i="1" l="1"/>
  <c r="F216" i="1" s="1"/>
  <c r="E217" i="1" l="1"/>
  <c r="F217" i="1" s="1"/>
  <c r="E218" i="1" l="1"/>
  <c r="F218" i="1" s="1"/>
  <c r="E219" i="1" l="1"/>
  <c r="F219" i="1" s="1"/>
  <c r="E220" i="1" l="1"/>
  <c r="F220" i="1" s="1"/>
  <c r="E221" i="1" l="1"/>
  <c r="F221" i="1" s="1"/>
  <c r="E222" i="1" l="1"/>
  <c r="F222" i="1" s="1"/>
  <c r="E223" i="1" l="1"/>
  <c r="F223" i="1" s="1"/>
  <c r="E224" i="1" l="1"/>
  <c r="F224" i="1" s="1"/>
  <c r="E225" i="1" l="1"/>
  <c r="F225" i="1" s="1"/>
  <c r="E226" i="1" l="1"/>
  <c r="F226" i="1" s="1"/>
  <c r="E227" i="1" l="1"/>
  <c r="F227" i="1" s="1"/>
  <c r="E228" i="1" l="1"/>
  <c r="F228" i="1" s="1"/>
  <c r="E229" i="1" l="1"/>
  <c r="F229" i="1" s="1"/>
  <c r="E230" i="1" l="1"/>
  <c r="F230" i="1" s="1"/>
  <c r="E231" i="1" l="1"/>
  <c r="F231" i="1" s="1"/>
  <c r="E232" i="1" l="1"/>
  <c r="F232" i="1" s="1"/>
  <c r="E233" i="1" l="1"/>
  <c r="F233" i="1" s="1"/>
  <c r="E234" i="1" l="1"/>
  <c r="F234" i="1" s="1"/>
  <c r="E235" i="1" l="1"/>
  <c r="F235" i="1" s="1"/>
  <c r="E236" i="1" l="1"/>
  <c r="F236" i="1" s="1"/>
  <c r="E237" i="1" l="1"/>
  <c r="F237" i="1" s="1"/>
  <c r="E238" i="1" l="1"/>
  <c r="F238" i="1" s="1"/>
  <c r="E239" i="1" l="1"/>
  <c r="F239" i="1" s="1"/>
  <c r="E240" i="1" l="1"/>
  <c r="F240" i="1" s="1"/>
  <c r="E241" i="1" l="1"/>
  <c r="F241" i="1" s="1"/>
  <c r="E242" i="1" l="1"/>
  <c r="F242" i="1" s="1"/>
  <c r="E243" i="1" l="1"/>
  <c r="F243" i="1" s="1"/>
  <c r="E244" i="1" l="1"/>
  <c r="F244" i="1" s="1"/>
  <c r="E245" i="1" l="1"/>
  <c r="F245" i="1" s="1"/>
  <c r="E246" i="1" l="1"/>
  <c r="F246" i="1" s="1"/>
  <c r="E247" i="1" l="1"/>
  <c r="F247" i="1" s="1"/>
  <c r="E248" i="1" l="1"/>
  <c r="F248" i="1" s="1"/>
  <c r="E249" i="1" l="1"/>
  <c r="F249" i="1" s="1"/>
  <c r="E250" i="1" l="1"/>
  <c r="F250" i="1" s="1"/>
  <c r="E251" i="1" l="1"/>
  <c r="F251" i="1" s="1"/>
  <c r="E252" i="1" l="1"/>
  <c r="F252" i="1" s="1"/>
  <c r="E253" i="1" l="1"/>
  <c r="F253" i="1" s="1"/>
  <c r="E254" i="1" l="1"/>
  <c r="F254" i="1" s="1"/>
  <c r="E255" i="1" l="1"/>
  <c r="F255" i="1" s="1"/>
  <c r="E256" i="1" l="1"/>
  <c r="F256" i="1" s="1"/>
  <c r="E257" i="1" l="1"/>
  <c r="F257" i="1" s="1"/>
  <c r="E258" i="1" l="1"/>
  <c r="F258" i="1" s="1"/>
  <c r="E259" i="1" l="1"/>
  <c r="F259" i="1" s="1"/>
  <c r="E260" i="1" l="1"/>
  <c r="F260" i="1" s="1"/>
  <c r="E261" i="1" l="1"/>
  <c r="F261" i="1" s="1"/>
  <c r="E262" i="1" l="1"/>
  <c r="F262" i="1" s="1"/>
  <c r="E263" i="1" l="1"/>
  <c r="F263" i="1" s="1"/>
  <c r="E264" i="1" l="1"/>
  <c r="F264" i="1" s="1"/>
  <c r="E265" i="1" l="1"/>
  <c r="F265" i="1" s="1"/>
  <c r="E266" i="1" l="1"/>
  <c r="F266" i="1" s="1"/>
  <c r="E267" i="1" l="1"/>
  <c r="F267" i="1" s="1"/>
  <c r="E268" i="1" l="1"/>
  <c r="F268" i="1" s="1"/>
  <c r="E269" i="1" l="1"/>
  <c r="F269" i="1" s="1"/>
  <c r="E270" i="1" l="1"/>
  <c r="F270" i="1" s="1"/>
  <c r="E271" i="1" l="1"/>
  <c r="F271" i="1" s="1"/>
  <c r="E272" i="1" l="1"/>
  <c r="F272" i="1" s="1"/>
  <c r="E273" i="1" l="1"/>
  <c r="F273" i="1" s="1"/>
  <c r="E274" i="1" l="1"/>
  <c r="F274" i="1" s="1"/>
  <c r="E275" i="1" l="1"/>
  <c r="F275" i="1" s="1"/>
  <c r="E276" i="1" l="1"/>
  <c r="F276" i="1" s="1"/>
  <c r="E277" i="1" l="1"/>
  <c r="F277" i="1" s="1"/>
  <c r="E278" i="1" l="1"/>
  <c r="F278" i="1" s="1"/>
  <c r="E279" i="1" l="1"/>
  <c r="F279" i="1" s="1"/>
  <c r="E280" i="1" l="1"/>
  <c r="F280" i="1" s="1"/>
  <c r="E281" i="1" l="1"/>
  <c r="F281" i="1" s="1"/>
  <c r="E282" i="1" l="1"/>
  <c r="F282" i="1" s="1"/>
  <c r="E283" i="1" l="1"/>
  <c r="F283" i="1" s="1"/>
  <c r="E284" i="1" l="1"/>
  <c r="F284" i="1" s="1"/>
  <c r="E285" i="1" l="1"/>
  <c r="F285" i="1" s="1"/>
  <c r="E286" i="1" l="1"/>
  <c r="F286" i="1" s="1"/>
  <c r="E287" i="1" l="1"/>
  <c r="F287" i="1" s="1"/>
  <c r="E288" i="1" l="1"/>
  <c r="F288" i="1" s="1"/>
  <c r="E289" i="1" l="1"/>
  <c r="F289" i="1" s="1"/>
  <c r="E290" i="1" l="1"/>
  <c r="F290" i="1" s="1"/>
  <c r="E291" i="1" l="1"/>
  <c r="F291" i="1" s="1"/>
  <c r="E292" i="1" l="1"/>
  <c r="F292" i="1" s="1"/>
  <c r="E293" i="1" l="1"/>
  <c r="F293" i="1" s="1"/>
  <c r="E294" i="1" l="1"/>
  <c r="F294" i="1" s="1"/>
  <c r="E295" i="1" l="1"/>
  <c r="F295" i="1" s="1"/>
  <c r="E296" i="1" l="1"/>
  <c r="F296" i="1" s="1"/>
  <c r="E297" i="1" l="1"/>
  <c r="F297" i="1" s="1"/>
  <c r="E298" i="1" l="1"/>
  <c r="F298" i="1" s="1"/>
  <c r="E299" i="1" l="1"/>
  <c r="F299" i="1" s="1"/>
  <c r="E300" i="1" l="1"/>
  <c r="F300" i="1" s="1"/>
  <c r="E301" i="1" l="1"/>
  <c r="F301" i="1" s="1"/>
  <c r="E302" i="1" l="1"/>
  <c r="F302" i="1" s="1"/>
  <c r="E303" i="1" l="1"/>
  <c r="F303" i="1" s="1"/>
  <c r="E304" i="1" l="1"/>
  <c r="F304" i="1" s="1"/>
  <c r="E305" i="1" l="1"/>
  <c r="F305" i="1" s="1"/>
  <c r="E306" i="1" l="1"/>
  <c r="F306" i="1" s="1"/>
  <c r="E307" i="1" l="1"/>
  <c r="F307" i="1" s="1"/>
  <c r="E308" i="1" l="1"/>
  <c r="F308" i="1" s="1"/>
  <c r="E309" i="1" l="1"/>
  <c r="F309" i="1" s="1"/>
  <c r="E310" i="1" l="1"/>
  <c r="F310" i="1" s="1"/>
  <c r="E311" i="1" l="1"/>
  <c r="F311" i="1" s="1"/>
  <c r="E312" i="1" l="1"/>
  <c r="F312" i="1" s="1"/>
  <c r="E313" i="1" l="1"/>
  <c r="F313" i="1" s="1"/>
  <c r="E314" i="1" l="1"/>
  <c r="F314" i="1" s="1"/>
  <c r="E315" i="1" l="1"/>
  <c r="F315" i="1" s="1"/>
  <c r="E316" i="1" l="1"/>
  <c r="F316" i="1" s="1"/>
  <c r="E317" i="1" l="1"/>
  <c r="F317" i="1" s="1"/>
  <c r="E318" i="1" l="1"/>
  <c r="F318" i="1" s="1"/>
  <c r="E319" i="1" l="1"/>
  <c r="F319" i="1" s="1"/>
  <c r="E320" i="1" l="1"/>
  <c r="F320" i="1" s="1"/>
  <c r="E321" i="1" l="1"/>
  <c r="F321" i="1" s="1"/>
  <c r="E322" i="1" l="1"/>
  <c r="F322" i="1" s="1"/>
  <c r="E323" i="1" l="1"/>
  <c r="F323" i="1" s="1"/>
  <c r="E324" i="1" l="1"/>
  <c r="F324" i="1" s="1"/>
  <c r="E325" i="1" l="1"/>
  <c r="F325" i="1" s="1"/>
  <c r="E326" i="1" l="1"/>
  <c r="F326" i="1" s="1"/>
  <c r="E327" i="1" l="1"/>
  <c r="F327" i="1" s="1"/>
  <c r="E328" i="1" l="1"/>
  <c r="F328" i="1" s="1"/>
  <c r="E329" i="1" l="1"/>
  <c r="F329" i="1" s="1"/>
  <c r="E330" i="1" l="1"/>
  <c r="F330" i="1" s="1"/>
  <c r="E331" i="1" l="1"/>
  <c r="F331" i="1" s="1"/>
  <c r="E332" i="1" l="1"/>
  <c r="F332" i="1" s="1"/>
  <c r="E333" i="1" l="1"/>
  <c r="F333" i="1" s="1"/>
  <c r="E334" i="1" l="1"/>
  <c r="F334" i="1" s="1"/>
  <c r="E335" i="1" l="1"/>
  <c r="F335" i="1" s="1"/>
  <c r="E336" i="1" l="1"/>
  <c r="F336" i="1" s="1"/>
  <c r="E337" i="1" l="1"/>
  <c r="F337" i="1" s="1"/>
  <c r="E338" i="1" l="1"/>
  <c r="F338" i="1" s="1"/>
  <c r="E339" i="1" l="1"/>
  <c r="F339" i="1" s="1"/>
  <c r="E340" i="1" l="1"/>
  <c r="F340" i="1" s="1"/>
  <c r="E341" i="1" l="1"/>
  <c r="F341" i="1" s="1"/>
  <c r="E342" i="1" l="1"/>
  <c r="F342" i="1" s="1"/>
  <c r="E343" i="1" l="1"/>
  <c r="F343" i="1" s="1"/>
  <c r="E344" i="1" l="1"/>
  <c r="F344" i="1" s="1"/>
  <c r="E345" i="1" l="1"/>
  <c r="F345" i="1" s="1"/>
  <c r="E346" i="1" l="1"/>
  <c r="F346" i="1" s="1"/>
  <c r="E347" i="1" l="1"/>
  <c r="F347" i="1" s="1"/>
  <c r="E348" i="1" l="1"/>
  <c r="F348" i="1" s="1"/>
  <c r="E349" i="1" l="1"/>
  <c r="F349" i="1" s="1"/>
  <c r="E350" i="1" l="1"/>
  <c r="F350" i="1" s="1"/>
  <c r="E351" i="1" l="1"/>
  <c r="F351" i="1" s="1"/>
  <c r="E352" i="1" l="1"/>
  <c r="F352" i="1" s="1"/>
  <c r="E353" i="1" l="1"/>
  <c r="F353" i="1" s="1"/>
  <c r="E354" i="1" l="1"/>
  <c r="F354" i="1" s="1"/>
  <c r="E355" i="1" l="1"/>
  <c r="F355" i="1" s="1"/>
  <c r="E356" i="1" l="1"/>
  <c r="F356" i="1" s="1"/>
  <c r="E357" i="1" l="1"/>
  <c r="F357" i="1" s="1"/>
  <c r="E358" i="1" l="1"/>
  <c r="F358" i="1" s="1"/>
  <c r="E359" i="1" l="1"/>
  <c r="F359" i="1" s="1"/>
  <c r="E360" i="1" l="1"/>
  <c r="F360" i="1" s="1"/>
  <c r="E361" i="1" l="1"/>
  <c r="F361" i="1" s="1"/>
  <c r="E362" i="1" l="1"/>
  <c r="F362" i="1" s="1"/>
  <c r="E363" i="1" l="1"/>
  <c r="F363" i="1" s="1"/>
  <c r="E364" i="1" l="1"/>
  <c r="F364" i="1" s="1"/>
  <c r="E365" i="1" l="1"/>
  <c r="F365" i="1" s="1"/>
  <c r="E366" i="1" l="1"/>
  <c r="F366" i="1" s="1"/>
  <c r="E367" i="1" l="1"/>
  <c r="F367" i="1" s="1"/>
  <c r="E368" i="1" l="1"/>
  <c r="F368" i="1" s="1"/>
  <c r="E369" i="1" l="1"/>
  <c r="F369" i="1" s="1"/>
  <c r="E370" i="1" l="1"/>
  <c r="F370" i="1" s="1"/>
  <c r="E371" i="1" l="1"/>
  <c r="F371" i="1" s="1"/>
  <c r="E372" i="1" l="1"/>
  <c r="F372" i="1" s="1"/>
  <c r="E373" i="1" l="1"/>
  <c r="F373" i="1" s="1"/>
  <c r="E374" i="1" l="1"/>
  <c r="F374" i="1" s="1"/>
  <c r="E375" i="1" l="1"/>
  <c r="F375" i="1" s="1"/>
  <c r="E376" i="1" l="1"/>
  <c r="F376" i="1" s="1"/>
  <c r="E377" i="1" l="1"/>
  <c r="F377" i="1" s="1"/>
  <c r="E378" i="1" l="1"/>
  <c r="F378" i="1" s="1"/>
  <c r="E379" i="1" l="1"/>
  <c r="F379" i="1" s="1"/>
  <c r="E380" i="1" l="1"/>
  <c r="F380" i="1" s="1"/>
  <c r="E381" i="1" l="1"/>
  <c r="F381" i="1" s="1"/>
  <c r="E382" i="1" l="1"/>
  <c r="F382" i="1" s="1"/>
  <c r="E383" i="1" l="1"/>
  <c r="F383" i="1" s="1"/>
  <c r="E384" i="1" l="1"/>
  <c r="F384" i="1" s="1"/>
  <c r="E385" i="1" l="1"/>
  <c r="F385" i="1" s="1"/>
  <c r="E386" i="1" l="1"/>
  <c r="F386" i="1" s="1"/>
  <c r="E387" i="1" l="1"/>
  <c r="F387" i="1" s="1"/>
  <c r="E388" i="1" l="1"/>
  <c r="F388" i="1" s="1"/>
  <c r="E389" i="1" l="1"/>
  <c r="F389" i="1" s="1"/>
  <c r="E390" i="1" l="1"/>
  <c r="F390" i="1" s="1"/>
  <c r="E391" i="1" l="1"/>
  <c r="F391" i="1" s="1"/>
  <c r="E392" i="1" l="1"/>
  <c r="F392" i="1" s="1"/>
  <c r="E393" i="1" l="1"/>
  <c r="F393" i="1" s="1"/>
  <c r="E394" i="1" l="1"/>
  <c r="F394" i="1" s="1"/>
  <c r="E395" i="1" l="1"/>
  <c r="F395" i="1" s="1"/>
  <c r="E396" i="1" l="1"/>
  <c r="F396" i="1" s="1"/>
  <c r="E397" i="1" l="1"/>
  <c r="F397" i="1" s="1"/>
  <c r="E398" i="1" l="1"/>
  <c r="F398" i="1" s="1"/>
  <c r="E399" i="1" l="1"/>
  <c r="F399" i="1" s="1"/>
  <c r="E400" i="1" l="1"/>
  <c r="F400" i="1" s="1"/>
  <c r="E401" i="1" l="1"/>
  <c r="F401" i="1" s="1"/>
  <c r="E402" i="1" l="1"/>
  <c r="F402" i="1" s="1"/>
  <c r="E403" i="1" l="1"/>
  <c r="F403" i="1" s="1"/>
  <c r="E404" i="1" l="1"/>
  <c r="F404" i="1" s="1"/>
  <c r="E405" i="1" l="1"/>
  <c r="F405" i="1" s="1"/>
  <c r="E406" i="1" l="1"/>
  <c r="F406" i="1" s="1"/>
  <c r="E407" i="1" l="1"/>
  <c r="F407" i="1" s="1"/>
  <c r="E408" i="1" l="1"/>
  <c r="F408" i="1" s="1"/>
  <c r="E409" i="1" l="1"/>
  <c r="F409" i="1" s="1"/>
  <c r="E410" i="1" l="1"/>
  <c r="F410" i="1" s="1"/>
  <c r="E411" i="1" l="1"/>
  <c r="F411" i="1" s="1"/>
  <c r="E412" i="1" l="1"/>
  <c r="F412" i="1" s="1"/>
  <c r="E413" i="1" l="1"/>
  <c r="F413" i="1" s="1"/>
  <c r="E414" i="1" l="1"/>
  <c r="F414" i="1" s="1"/>
  <c r="E415" i="1" l="1"/>
  <c r="F415" i="1" s="1"/>
  <c r="E416" i="1" l="1"/>
  <c r="F416" i="1" s="1"/>
  <c r="E417" i="1" l="1"/>
  <c r="F417" i="1" s="1"/>
  <c r="E418" i="1" l="1"/>
  <c r="F418" i="1" s="1"/>
  <c r="E419" i="1" l="1"/>
  <c r="F419" i="1" s="1"/>
  <c r="E420" i="1" l="1"/>
  <c r="F420" i="1" s="1"/>
  <c r="E421" i="1" l="1"/>
  <c r="F421" i="1" s="1"/>
  <c r="E422" i="1" l="1"/>
  <c r="F422" i="1" s="1"/>
  <c r="E423" i="1" l="1"/>
  <c r="F423" i="1" s="1"/>
  <c r="E424" i="1" l="1"/>
  <c r="F424" i="1" s="1"/>
  <c r="E425" i="1" l="1"/>
  <c r="F425" i="1" s="1"/>
  <c r="E426" i="1" l="1"/>
  <c r="F426" i="1" s="1"/>
  <c r="E427" i="1" l="1"/>
  <c r="F427" i="1" s="1"/>
  <c r="E428" i="1" l="1"/>
  <c r="F428" i="1" s="1"/>
  <c r="E429" i="1" l="1"/>
  <c r="F429" i="1" s="1"/>
  <c r="E430" i="1" l="1"/>
  <c r="F430" i="1" s="1"/>
  <c r="E431" i="1" l="1"/>
  <c r="F431" i="1" s="1"/>
  <c r="E432" i="1" l="1"/>
  <c r="F432" i="1" s="1"/>
  <c r="E433" i="1" l="1"/>
  <c r="F433" i="1" s="1"/>
  <c r="E434" i="1" l="1"/>
  <c r="F434" i="1" s="1"/>
  <c r="E435" i="1" l="1"/>
  <c r="F435" i="1" s="1"/>
  <c r="E436" i="1" l="1"/>
  <c r="F436" i="1" s="1"/>
  <c r="E437" i="1" l="1"/>
  <c r="F437" i="1" s="1"/>
  <c r="E438" i="1" l="1"/>
  <c r="F438" i="1" s="1"/>
  <c r="E439" i="1" l="1"/>
  <c r="F439" i="1" s="1"/>
  <c r="E440" i="1" l="1"/>
  <c r="F440" i="1" s="1"/>
  <c r="E441" i="1" l="1"/>
  <c r="F441" i="1" s="1"/>
  <c r="E442" i="1" l="1"/>
  <c r="F442" i="1" s="1"/>
  <c r="E443" i="1" l="1"/>
  <c r="F443" i="1" s="1"/>
  <c r="E444" i="1" l="1"/>
  <c r="F444" i="1" s="1"/>
  <c r="E445" i="1" l="1"/>
  <c r="F445" i="1" s="1"/>
  <c r="E446" i="1" l="1"/>
  <c r="F446" i="1" s="1"/>
  <c r="E447" i="1" l="1"/>
  <c r="F447" i="1" s="1"/>
  <c r="E448" i="1" l="1"/>
  <c r="F448" i="1" s="1"/>
  <c r="E449" i="1" l="1"/>
  <c r="F449" i="1" s="1"/>
  <c r="E450" i="1" l="1"/>
  <c r="F450" i="1" s="1"/>
  <c r="E451" i="1" l="1"/>
  <c r="F451" i="1" s="1"/>
  <c r="E452" i="1" l="1"/>
  <c r="F452" i="1" s="1"/>
  <c r="E453" i="1" l="1"/>
  <c r="F453" i="1" s="1"/>
  <c r="E454" i="1" l="1"/>
  <c r="F454" i="1" s="1"/>
  <c r="E455" i="1" l="1"/>
  <c r="F455" i="1" s="1"/>
  <c r="E456" i="1" l="1"/>
  <c r="F456" i="1" s="1"/>
  <c r="E457" i="1" l="1"/>
  <c r="F457" i="1" s="1"/>
  <c r="E458" i="1" l="1"/>
  <c r="F458" i="1" s="1"/>
  <c r="E459" i="1" l="1"/>
  <c r="F459" i="1" s="1"/>
  <c r="E460" i="1" l="1"/>
  <c r="F460" i="1" s="1"/>
  <c r="E461" i="1" l="1"/>
  <c r="F461" i="1" s="1"/>
  <c r="E462" i="1" l="1"/>
  <c r="F462" i="1" s="1"/>
  <c r="E463" i="1" l="1"/>
  <c r="F463" i="1" s="1"/>
  <c r="E464" i="1" l="1"/>
  <c r="F464" i="1" s="1"/>
  <c r="E465" i="1" l="1"/>
  <c r="F465" i="1" s="1"/>
  <c r="E466" i="1" l="1"/>
  <c r="F466" i="1" s="1"/>
  <c r="E467" i="1" l="1"/>
  <c r="F467" i="1" s="1"/>
  <c r="E468" i="1" l="1"/>
  <c r="F468" i="1" s="1"/>
  <c r="E469" i="1" l="1"/>
  <c r="F469" i="1" s="1"/>
  <c r="E470" i="1" l="1"/>
  <c r="F470" i="1" s="1"/>
  <c r="E471" i="1" l="1"/>
  <c r="F471" i="1" s="1"/>
  <c r="E472" i="1" l="1"/>
  <c r="F472" i="1" s="1"/>
  <c r="E473" i="1" l="1"/>
  <c r="F473" i="1" s="1"/>
  <c r="E474" i="1" l="1"/>
  <c r="F474" i="1" s="1"/>
  <c r="E475" i="1" l="1"/>
  <c r="F475" i="1" s="1"/>
  <c r="E476" i="1" l="1"/>
  <c r="F476" i="1" s="1"/>
  <c r="E477" i="1" l="1"/>
  <c r="F477" i="1" s="1"/>
  <c r="E478" i="1" l="1"/>
  <c r="F478" i="1" s="1"/>
  <c r="E479" i="1" l="1"/>
  <c r="F479" i="1" s="1"/>
  <c r="E480" i="1" l="1"/>
  <c r="F480" i="1" s="1"/>
  <c r="E481" i="1" l="1"/>
  <c r="F481" i="1" s="1"/>
  <c r="E482" i="1" l="1"/>
  <c r="F482" i="1" s="1"/>
  <c r="E483" i="1" l="1"/>
  <c r="F483" i="1" s="1"/>
  <c r="E484" i="1" l="1"/>
  <c r="F484" i="1" s="1"/>
  <c r="E485" i="1" l="1"/>
  <c r="F485" i="1" s="1"/>
  <c r="E486" i="1" l="1"/>
  <c r="F486" i="1" s="1"/>
  <c r="E487" i="1" l="1"/>
  <c r="F487" i="1" s="1"/>
  <c r="E488" i="1" l="1"/>
  <c r="F488" i="1" s="1"/>
  <c r="E489" i="1" l="1"/>
  <c r="F489" i="1" s="1"/>
  <c r="E490" i="1" l="1"/>
  <c r="F490" i="1" s="1"/>
  <c r="E491" i="1" l="1"/>
  <c r="F491" i="1" s="1"/>
  <c r="E492" i="1" l="1"/>
  <c r="F492" i="1" s="1"/>
  <c r="E493" i="1" l="1"/>
  <c r="F493" i="1" s="1"/>
  <c r="E494" i="1" l="1"/>
  <c r="F494" i="1" s="1"/>
  <c r="E495" i="1" l="1"/>
  <c r="F495" i="1" s="1"/>
  <c r="E496" i="1" l="1"/>
  <c r="F496" i="1" s="1"/>
  <c r="E497" i="1" l="1"/>
  <c r="F497" i="1" s="1"/>
  <c r="E498" i="1" l="1"/>
  <c r="F498" i="1" s="1"/>
  <c r="E499" i="1" l="1"/>
  <c r="F499" i="1" s="1"/>
  <c r="E500" i="1" l="1"/>
  <c r="F500" i="1" s="1"/>
  <c r="E501" i="1" l="1"/>
  <c r="F501" i="1" s="1"/>
  <c r="E502" i="1" l="1"/>
  <c r="F502" i="1" s="1"/>
  <c r="E503" i="1" l="1"/>
  <c r="F503" i="1" s="1"/>
  <c r="E504" i="1" l="1"/>
  <c r="F504" i="1" s="1"/>
  <c r="E505" i="1" l="1"/>
  <c r="F505" i="1" s="1"/>
  <c r="E506" i="1" l="1"/>
  <c r="F506" i="1" s="1"/>
  <c r="E507" i="1" l="1"/>
  <c r="F507" i="1" s="1"/>
  <c r="E508" i="1" l="1"/>
  <c r="F508" i="1" s="1"/>
  <c r="E509" i="1" l="1"/>
  <c r="F509" i="1" s="1"/>
  <c r="E510" i="1" l="1"/>
  <c r="F510" i="1" s="1"/>
  <c r="E511" i="1" l="1"/>
  <c r="F511" i="1" s="1"/>
  <c r="E512" i="1" l="1"/>
  <c r="F512" i="1" s="1"/>
  <c r="E513" i="1" l="1"/>
  <c r="F513" i="1" s="1"/>
  <c r="E514" i="1" l="1"/>
  <c r="F514" i="1" s="1"/>
  <c r="E515" i="1" l="1"/>
  <c r="F515" i="1" s="1"/>
  <c r="E516" i="1" l="1"/>
  <c r="F516" i="1" s="1"/>
  <c r="E517" i="1" l="1"/>
  <c r="F517" i="1" s="1"/>
  <c r="E518" i="1" l="1"/>
  <c r="F518" i="1" s="1"/>
  <c r="E519" i="1" l="1"/>
  <c r="F519" i="1" s="1"/>
  <c r="E520" i="1" l="1"/>
  <c r="F520" i="1" s="1"/>
  <c r="E521" i="1" l="1"/>
  <c r="F521" i="1" s="1"/>
  <c r="E522" i="1" l="1"/>
  <c r="F522" i="1" s="1"/>
  <c r="E523" i="1" l="1"/>
  <c r="F523" i="1" s="1"/>
  <c r="E524" i="1" l="1"/>
  <c r="F524" i="1" s="1"/>
  <c r="E525" i="1" l="1"/>
  <c r="F525" i="1" s="1"/>
  <c r="E526" i="1" l="1"/>
  <c r="F526" i="1" s="1"/>
  <c r="E527" i="1" l="1"/>
  <c r="F527" i="1" s="1"/>
  <c r="E528" i="1" l="1"/>
  <c r="F528" i="1" s="1"/>
  <c r="E529" i="1" l="1"/>
  <c r="F529" i="1" s="1"/>
  <c r="E530" i="1" l="1"/>
  <c r="F530" i="1" s="1"/>
  <c r="E531" i="1" l="1"/>
  <c r="F531" i="1" s="1"/>
  <c r="E532" i="1" l="1"/>
  <c r="F532" i="1" s="1"/>
  <c r="E533" i="1" l="1"/>
  <c r="F533" i="1" s="1"/>
  <c r="E534" i="1" l="1"/>
  <c r="F534" i="1" s="1"/>
  <c r="E535" i="1" l="1"/>
  <c r="F535" i="1" s="1"/>
  <c r="E536" i="1" l="1"/>
  <c r="F536" i="1" s="1"/>
  <c r="E537" i="1" l="1"/>
  <c r="F537" i="1" s="1"/>
  <c r="E538" i="1" l="1"/>
  <c r="F538" i="1" s="1"/>
  <c r="E539" i="1" l="1"/>
  <c r="F539" i="1" s="1"/>
  <c r="E540" i="1" l="1"/>
  <c r="F540" i="1" s="1"/>
  <c r="E541" i="1" l="1"/>
  <c r="F541" i="1" s="1"/>
  <c r="E542" i="1" l="1"/>
  <c r="F542" i="1" s="1"/>
  <c r="E543" i="1" l="1"/>
  <c r="F543" i="1" s="1"/>
  <c r="E544" i="1" l="1"/>
  <c r="F544" i="1" s="1"/>
  <c r="E545" i="1" l="1"/>
  <c r="F545" i="1" s="1"/>
  <c r="E546" i="1" l="1"/>
  <c r="F546" i="1" s="1"/>
  <c r="E547" i="1" l="1"/>
  <c r="F547" i="1" s="1"/>
  <c r="E548" i="1" l="1"/>
  <c r="F548" i="1" s="1"/>
  <c r="E549" i="1" l="1"/>
  <c r="F549" i="1" s="1"/>
  <c r="E550" i="1" l="1"/>
  <c r="F550" i="1" s="1"/>
  <c r="E551" i="1" l="1"/>
  <c r="F551" i="1" s="1"/>
  <c r="E552" i="1" l="1"/>
  <c r="F552" i="1" s="1"/>
  <c r="E553" i="1" l="1"/>
  <c r="F553" i="1" s="1"/>
  <c r="E554" i="1" l="1"/>
  <c r="F554" i="1" s="1"/>
  <c r="E555" i="1" l="1"/>
  <c r="F555" i="1" s="1"/>
  <c r="E556" i="1" l="1"/>
  <c r="F556" i="1" s="1"/>
  <c r="E557" i="1" l="1"/>
  <c r="F557" i="1" s="1"/>
  <c r="E558" i="1" l="1"/>
  <c r="F558" i="1" s="1"/>
  <c r="E559" i="1" l="1"/>
  <c r="F559" i="1" s="1"/>
  <c r="E560" i="1" l="1"/>
  <c r="F560" i="1" s="1"/>
  <c r="E561" i="1" l="1"/>
  <c r="F561" i="1" s="1"/>
  <c r="E562" i="1" l="1"/>
  <c r="F562" i="1" s="1"/>
  <c r="E563" i="1" l="1"/>
  <c r="F563" i="1" s="1"/>
  <c r="E564" i="1" l="1"/>
  <c r="F564" i="1" s="1"/>
  <c r="E565" i="1" l="1"/>
  <c r="F565" i="1" s="1"/>
  <c r="E566" i="1" l="1"/>
  <c r="F566" i="1" s="1"/>
  <c r="E567" i="1" l="1"/>
  <c r="F567" i="1" s="1"/>
  <c r="E568" i="1" l="1"/>
  <c r="F568" i="1" s="1"/>
  <c r="E569" i="1" l="1"/>
  <c r="F569" i="1" s="1"/>
  <c r="E570" i="1" l="1"/>
  <c r="F570" i="1" s="1"/>
  <c r="E571" i="1" l="1"/>
  <c r="F571" i="1" s="1"/>
  <c r="E572" i="1" l="1"/>
  <c r="F572" i="1" s="1"/>
  <c r="E573" i="1" l="1"/>
  <c r="F573" i="1" s="1"/>
  <c r="E574" i="1" l="1"/>
  <c r="F574" i="1" s="1"/>
  <c r="E575" i="1" l="1"/>
  <c r="F575" i="1" s="1"/>
  <c r="E576" i="1" l="1"/>
  <c r="F576" i="1" s="1"/>
  <c r="E577" i="1" l="1"/>
  <c r="F577" i="1" s="1"/>
  <c r="E578" i="1" l="1"/>
  <c r="F578" i="1" s="1"/>
  <c r="E579" i="1" l="1"/>
  <c r="F579" i="1" s="1"/>
  <c r="E580" i="1" l="1"/>
  <c r="F580" i="1" s="1"/>
  <c r="E581" i="1" l="1"/>
  <c r="F581" i="1" s="1"/>
  <c r="E582" i="1" l="1"/>
  <c r="F582" i="1" s="1"/>
  <c r="E583" i="1" l="1"/>
  <c r="F583" i="1" s="1"/>
  <c r="E584" i="1" l="1"/>
  <c r="F584" i="1" s="1"/>
  <c r="E585" i="1" l="1"/>
  <c r="F585" i="1" s="1"/>
  <c r="E586" i="1" l="1"/>
  <c r="F586" i="1" s="1"/>
  <c r="E587" i="1" l="1"/>
  <c r="F587" i="1" s="1"/>
  <c r="E588" i="1" l="1"/>
  <c r="F588" i="1" s="1"/>
  <c r="E589" i="1" l="1"/>
  <c r="F589" i="1" s="1"/>
  <c r="E590" i="1" l="1"/>
  <c r="F590" i="1" s="1"/>
  <c r="E591" i="1" l="1"/>
  <c r="F591" i="1" s="1"/>
  <c r="E592" i="1" l="1"/>
  <c r="F592" i="1" s="1"/>
  <c r="E593" i="1" l="1"/>
  <c r="F593" i="1" s="1"/>
  <c r="E594" i="1" l="1"/>
  <c r="F594" i="1" s="1"/>
  <c r="E595" i="1" l="1"/>
  <c r="F595" i="1" s="1"/>
  <c r="E596" i="1" l="1"/>
  <c r="F596" i="1" s="1"/>
  <c r="E597" i="1" l="1"/>
  <c r="F597" i="1" s="1"/>
  <c r="E598" i="1" l="1"/>
  <c r="F598" i="1" s="1"/>
  <c r="E599" i="1" l="1"/>
  <c r="F599" i="1" s="1"/>
  <c r="E600" i="1" l="1"/>
  <c r="F600" i="1" s="1"/>
  <c r="E601" i="1" l="1"/>
  <c r="F601" i="1" s="1"/>
  <c r="E602" i="1" l="1"/>
  <c r="F602" i="1" s="1"/>
  <c r="E603" i="1" l="1"/>
  <c r="F603" i="1" s="1"/>
  <c r="E604" i="1" l="1"/>
  <c r="F604" i="1" s="1"/>
  <c r="E605" i="1" l="1"/>
  <c r="F605" i="1" s="1"/>
  <c r="E606" i="1" l="1"/>
  <c r="F606" i="1" s="1"/>
  <c r="E607" i="1" l="1"/>
  <c r="F607" i="1" s="1"/>
  <c r="E608" i="1" l="1"/>
  <c r="F608" i="1" s="1"/>
  <c r="E609" i="1" l="1"/>
  <c r="F609" i="1" s="1"/>
  <c r="E610" i="1" l="1"/>
  <c r="F610" i="1" s="1"/>
  <c r="E611" i="1" l="1"/>
  <c r="F611" i="1" s="1"/>
  <c r="E612" i="1" l="1"/>
  <c r="F612" i="1" s="1"/>
  <c r="E613" i="1" l="1"/>
  <c r="F613" i="1" s="1"/>
  <c r="E614" i="1" l="1"/>
  <c r="F614" i="1" s="1"/>
  <c r="E615" i="1" l="1"/>
  <c r="F615" i="1" s="1"/>
  <c r="E616" i="1" l="1"/>
  <c r="F616" i="1" s="1"/>
  <c r="E617" i="1" l="1"/>
  <c r="F617" i="1" s="1"/>
  <c r="E618" i="1" l="1"/>
  <c r="F618" i="1" s="1"/>
  <c r="E619" i="1" l="1"/>
  <c r="F619" i="1" s="1"/>
  <c r="E620" i="1" l="1"/>
  <c r="F620" i="1" s="1"/>
  <c r="E621" i="1" l="1"/>
  <c r="F621" i="1" s="1"/>
  <c r="E622" i="1" l="1"/>
  <c r="F622" i="1" s="1"/>
  <c r="E623" i="1" l="1"/>
  <c r="F623" i="1" s="1"/>
  <c r="E624" i="1" l="1"/>
  <c r="F624" i="1" s="1"/>
  <c r="E625" i="1" l="1"/>
  <c r="F625" i="1" s="1"/>
  <c r="E626" i="1" l="1"/>
  <c r="F626" i="1" s="1"/>
  <c r="E627" i="1" l="1"/>
  <c r="F627" i="1" s="1"/>
  <c r="E628" i="1" l="1"/>
  <c r="F628" i="1" s="1"/>
  <c r="E629" i="1" l="1"/>
  <c r="F629" i="1" s="1"/>
  <c r="E630" i="1" l="1"/>
  <c r="F630" i="1" s="1"/>
  <c r="E631" i="1" l="1"/>
  <c r="F631" i="1" s="1"/>
  <c r="E632" i="1" l="1"/>
  <c r="F632" i="1" s="1"/>
  <c r="E633" i="1" l="1"/>
  <c r="F633" i="1" s="1"/>
  <c r="E634" i="1" l="1"/>
  <c r="F634" i="1" s="1"/>
  <c r="E635" i="1" l="1"/>
  <c r="F635" i="1" s="1"/>
  <c r="E636" i="1" l="1"/>
  <c r="F636" i="1" s="1"/>
  <c r="E637" i="1" l="1"/>
  <c r="F637" i="1" s="1"/>
  <c r="E638" i="1" l="1"/>
  <c r="F638" i="1" s="1"/>
  <c r="E639" i="1" l="1"/>
  <c r="F639" i="1" s="1"/>
  <c r="E640" i="1" l="1"/>
  <c r="F640" i="1" s="1"/>
  <c r="E641" i="1" l="1"/>
  <c r="F641" i="1" s="1"/>
  <c r="E642" i="1" l="1"/>
  <c r="F642" i="1" s="1"/>
  <c r="E643" i="1" l="1"/>
  <c r="F643" i="1" s="1"/>
  <c r="E644" i="1" l="1"/>
  <c r="F644" i="1" s="1"/>
  <c r="E645" i="1" l="1"/>
  <c r="F645" i="1" s="1"/>
  <c r="E646" i="1" l="1"/>
  <c r="F646" i="1" s="1"/>
  <c r="E647" i="1" l="1"/>
  <c r="F647" i="1" s="1"/>
  <c r="E648" i="1" l="1"/>
  <c r="F648" i="1" s="1"/>
  <c r="E649" i="1" l="1"/>
  <c r="F649" i="1" s="1"/>
  <c r="E650" i="1" l="1"/>
  <c r="F650" i="1" s="1"/>
  <c r="E651" i="1" l="1"/>
  <c r="F651" i="1" s="1"/>
  <c r="E652" i="1" l="1"/>
  <c r="F652" i="1" s="1"/>
  <c r="E653" i="1" l="1"/>
  <c r="F653" i="1" s="1"/>
  <c r="E654" i="1" l="1"/>
  <c r="F654" i="1" s="1"/>
  <c r="E655" i="1" l="1"/>
  <c r="F655" i="1" s="1"/>
  <c r="E656" i="1" l="1"/>
  <c r="F656" i="1" s="1"/>
  <c r="E657" i="1" l="1"/>
  <c r="F657" i="1" s="1"/>
  <c r="E658" i="1" l="1"/>
  <c r="F658" i="1" s="1"/>
  <c r="E659" i="1" l="1"/>
  <c r="F659" i="1" s="1"/>
  <c r="E660" i="1" l="1"/>
  <c r="F660" i="1" s="1"/>
  <c r="E661" i="1" l="1"/>
  <c r="F661" i="1" s="1"/>
  <c r="E662" i="1" l="1"/>
  <c r="F662" i="1" s="1"/>
  <c r="E663" i="1" l="1"/>
  <c r="F663" i="1" s="1"/>
  <c r="E664" i="1" l="1"/>
  <c r="F664" i="1" s="1"/>
  <c r="E665" i="1" l="1"/>
  <c r="F665" i="1" s="1"/>
  <c r="E666" i="1" l="1"/>
  <c r="F666" i="1" s="1"/>
  <c r="E667" i="1" l="1"/>
  <c r="F667" i="1" s="1"/>
  <c r="E668" i="1" l="1"/>
  <c r="F668" i="1" s="1"/>
  <c r="E669" i="1" l="1"/>
  <c r="F669" i="1" s="1"/>
  <c r="E670" i="1" l="1"/>
  <c r="F670" i="1" s="1"/>
  <c r="E671" i="1" l="1"/>
  <c r="F671" i="1" s="1"/>
  <c r="E672" i="1" l="1"/>
  <c r="F672" i="1" s="1"/>
  <c r="E673" i="1" l="1"/>
  <c r="F673" i="1" s="1"/>
  <c r="E674" i="1" l="1"/>
  <c r="F674" i="1" s="1"/>
  <c r="E675" i="1" l="1"/>
  <c r="F675" i="1" s="1"/>
  <c r="E676" i="1" l="1"/>
  <c r="F676" i="1" s="1"/>
  <c r="E677" i="1" l="1"/>
  <c r="F677" i="1" s="1"/>
  <c r="E678" i="1" l="1"/>
  <c r="F678" i="1" s="1"/>
  <c r="E679" i="1" l="1"/>
  <c r="F679" i="1" s="1"/>
  <c r="E680" i="1" l="1"/>
  <c r="F680" i="1" s="1"/>
  <c r="E681" i="1" l="1"/>
  <c r="F681" i="1" s="1"/>
  <c r="E682" i="1" l="1"/>
  <c r="F682" i="1" s="1"/>
  <c r="E683" i="1" l="1"/>
  <c r="F683" i="1" s="1"/>
  <c r="E684" i="1" l="1"/>
  <c r="F684" i="1" s="1"/>
  <c r="E685" i="1" l="1"/>
  <c r="F685" i="1" s="1"/>
  <c r="E686" i="1" l="1"/>
  <c r="F686" i="1" s="1"/>
  <c r="E687" i="1" l="1"/>
  <c r="F687" i="1" s="1"/>
  <c r="E688" i="1" l="1"/>
  <c r="F688" i="1" s="1"/>
  <c r="E689" i="1" l="1"/>
  <c r="F689" i="1" s="1"/>
  <c r="E690" i="1" l="1"/>
  <c r="F690" i="1" s="1"/>
  <c r="E691" i="1" l="1"/>
  <c r="F691" i="1" s="1"/>
  <c r="E692" i="1" l="1"/>
  <c r="F692" i="1" s="1"/>
  <c r="E693" i="1" l="1"/>
  <c r="F693" i="1" s="1"/>
  <c r="E694" i="1" l="1"/>
  <c r="F694" i="1" s="1"/>
  <c r="E695" i="1" l="1"/>
  <c r="F695" i="1" s="1"/>
  <c r="E696" i="1" l="1"/>
  <c r="F696" i="1" s="1"/>
  <c r="E697" i="1" l="1"/>
  <c r="F697" i="1" s="1"/>
  <c r="E698" i="1" l="1"/>
  <c r="F698" i="1" s="1"/>
  <c r="E699" i="1" l="1"/>
  <c r="F699" i="1" s="1"/>
  <c r="E700" i="1" l="1"/>
  <c r="F700" i="1" s="1"/>
  <c r="E701" i="1" l="1"/>
  <c r="F701" i="1" s="1"/>
  <c r="E702" i="1" l="1"/>
  <c r="F702" i="1" s="1"/>
  <c r="E703" i="1" l="1"/>
  <c r="F703" i="1" s="1"/>
  <c r="E704" i="1" l="1"/>
  <c r="F704" i="1" s="1"/>
  <c r="E705" i="1" l="1"/>
  <c r="F705" i="1" s="1"/>
  <c r="E706" i="1" l="1"/>
  <c r="F706" i="1" s="1"/>
  <c r="E707" i="1" l="1"/>
  <c r="F707" i="1" s="1"/>
  <c r="E708" i="1" l="1"/>
  <c r="F708" i="1" s="1"/>
  <c r="E709" i="1" l="1"/>
  <c r="F709" i="1" s="1"/>
  <c r="E710" i="1" l="1"/>
  <c r="F710" i="1" s="1"/>
  <c r="E711" i="1" l="1"/>
  <c r="F711" i="1" s="1"/>
  <c r="E712" i="1" l="1"/>
  <c r="F712" i="1" s="1"/>
  <c r="E713" i="1" l="1"/>
  <c r="F713" i="1" s="1"/>
  <c r="E714" i="1" l="1"/>
  <c r="F714" i="1" s="1"/>
  <c r="E715" i="1" l="1"/>
  <c r="F715" i="1" s="1"/>
  <c r="E716" i="1" l="1"/>
  <c r="F716" i="1" s="1"/>
  <c r="E717" i="1" l="1"/>
  <c r="F717" i="1" s="1"/>
  <c r="E718" i="1" l="1"/>
  <c r="F718" i="1" s="1"/>
  <c r="E719" i="1" l="1"/>
  <c r="F719" i="1" s="1"/>
  <c r="E720" i="1" l="1"/>
  <c r="F720" i="1" s="1"/>
  <c r="E721" i="1" l="1"/>
  <c r="F721" i="1" s="1"/>
  <c r="E722" i="1" l="1"/>
  <c r="F722" i="1" s="1"/>
  <c r="E723" i="1" l="1"/>
  <c r="F723" i="1" s="1"/>
  <c r="E724" i="1" l="1"/>
  <c r="F724" i="1" s="1"/>
  <c r="E725" i="1" l="1"/>
  <c r="F725" i="1" s="1"/>
  <c r="E726" i="1" l="1"/>
  <c r="F726" i="1" s="1"/>
  <c r="E727" i="1" l="1"/>
  <c r="F727" i="1" s="1"/>
  <c r="E728" i="1" l="1"/>
  <c r="F728" i="1" s="1"/>
  <c r="E729" i="1" l="1"/>
  <c r="F729" i="1" s="1"/>
  <c r="E730" i="1" l="1"/>
  <c r="F730" i="1" s="1"/>
  <c r="E731" i="1" l="1"/>
  <c r="F731" i="1" s="1"/>
  <c r="E732" i="1" l="1"/>
  <c r="F732" i="1" s="1"/>
  <c r="E733" i="1" l="1"/>
  <c r="F733" i="1" s="1"/>
  <c r="E734" i="1" l="1"/>
  <c r="F734" i="1" s="1"/>
  <c r="E735" i="1" l="1"/>
  <c r="F735" i="1" s="1"/>
  <c r="E736" i="1" l="1"/>
  <c r="F736" i="1" s="1"/>
  <c r="E737" i="1" l="1"/>
  <c r="F737" i="1" s="1"/>
  <c r="E738" i="1" l="1"/>
  <c r="F738" i="1" s="1"/>
  <c r="E739" i="1" l="1"/>
  <c r="F739" i="1" s="1"/>
  <c r="E740" i="1" l="1"/>
  <c r="F740" i="1" s="1"/>
  <c r="E741" i="1" l="1"/>
  <c r="F741" i="1" s="1"/>
  <c r="E742" i="1" l="1"/>
  <c r="F742" i="1" s="1"/>
  <c r="E743" i="1" l="1"/>
  <c r="F743" i="1" s="1"/>
  <c r="E744" i="1" l="1"/>
  <c r="F744" i="1" s="1"/>
  <c r="E745" i="1" l="1"/>
  <c r="F745" i="1" s="1"/>
  <c r="E746" i="1" l="1"/>
  <c r="F746" i="1" s="1"/>
  <c r="E747" i="1" l="1"/>
  <c r="F747" i="1" s="1"/>
  <c r="E748" i="1" l="1"/>
  <c r="F748" i="1" s="1"/>
  <c r="E749" i="1" l="1"/>
  <c r="F749" i="1" s="1"/>
  <c r="E750" i="1" l="1"/>
  <c r="F750" i="1" s="1"/>
  <c r="E751" i="1" l="1"/>
  <c r="F751" i="1" s="1"/>
  <c r="E752" i="1" l="1"/>
  <c r="F752" i="1" s="1"/>
  <c r="E753" i="1" l="1"/>
  <c r="F753" i="1" s="1"/>
  <c r="E754" i="1" l="1"/>
  <c r="F754" i="1" s="1"/>
  <c r="E755" i="1" l="1"/>
  <c r="F755" i="1" s="1"/>
  <c r="E756" i="1" l="1"/>
  <c r="F756" i="1" s="1"/>
  <c r="E757" i="1" l="1"/>
  <c r="F757" i="1" s="1"/>
  <c r="E758" i="1" l="1"/>
  <c r="F758" i="1" s="1"/>
  <c r="E759" i="1" l="1"/>
  <c r="F759" i="1" s="1"/>
  <c r="E760" i="1" l="1"/>
  <c r="F760" i="1" s="1"/>
  <c r="E761" i="1" l="1"/>
  <c r="F761" i="1" s="1"/>
  <c r="E762" i="1" l="1"/>
  <c r="F762" i="1" s="1"/>
  <c r="E763" i="1" l="1"/>
  <c r="F763" i="1" s="1"/>
  <c r="E764" i="1" l="1"/>
  <c r="F764" i="1" s="1"/>
  <c r="E765" i="1" l="1"/>
  <c r="F765" i="1" s="1"/>
  <c r="E766" i="1" l="1"/>
  <c r="F766" i="1" s="1"/>
  <c r="E767" i="1" l="1"/>
  <c r="F767" i="1" s="1"/>
  <c r="E768" i="1" l="1"/>
  <c r="F768" i="1" s="1"/>
  <c r="E769" i="1" l="1"/>
  <c r="F769" i="1" s="1"/>
  <c r="E770" i="1" l="1"/>
  <c r="F770" i="1" s="1"/>
  <c r="E771" i="1" l="1"/>
  <c r="F771" i="1" s="1"/>
  <c r="E772" i="1" l="1"/>
  <c r="F772" i="1" s="1"/>
  <c r="E773" i="1" l="1"/>
  <c r="F773" i="1" s="1"/>
  <c r="E774" i="1" l="1"/>
  <c r="F774" i="1" s="1"/>
  <c r="E775" i="1" l="1"/>
  <c r="F775" i="1" s="1"/>
  <c r="E776" i="1" l="1"/>
  <c r="F776" i="1" s="1"/>
  <c r="E777" i="1" l="1"/>
  <c r="F777" i="1" s="1"/>
  <c r="E778" i="1" l="1"/>
  <c r="F778" i="1" s="1"/>
  <c r="E779" i="1" l="1"/>
  <c r="F779" i="1" s="1"/>
  <c r="E780" i="1" l="1"/>
  <c r="F780" i="1" s="1"/>
  <c r="E781" i="1" l="1"/>
  <c r="F781" i="1" s="1"/>
  <c r="E782" i="1" l="1"/>
  <c r="F782" i="1" s="1"/>
  <c r="E783" i="1" l="1"/>
  <c r="F783" i="1" s="1"/>
  <c r="E784" i="1" l="1"/>
  <c r="F784" i="1" s="1"/>
  <c r="E785" i="1" l="1"/>
  <c r="F785" i="1" s="1"/>
  <c r="E786" i="1" l="1"/>
  <c r="F786" i="1" s="1"/>
  <c r="E787" i="1" l="1"/>
  <c r="F787" i="1" s="1"/>
  <c r="E788" i="1" l="1"/>
  <c r="F788" i="1" s="1"/>
  <c r="E789" i="1" l="1"/>
  <c r="F789" i="1" s="1"/>
  <c r="E790" i="1" l="1"/>
  <c r="F790" i="1" s="1"/>
  <c r="E791" i="1" l="1"/>
  <c r="F791" i="1" s="1"/>
  <c r="E792" i="1" l="1"/>
  <c r="F792" i="1" s="1"/>
  <c r="E793" i="1" l="1"/>
  <c r="F793" i="1" s="1"/>
  <c r="E794" i="1" l="1"/>
  <c r="F794" i="1" s="1"/>
  <c r="E795" i="1" l="1"/>
  <c r="F795" i="1" s="1"/>
  <c r="E796" i="1" l="1"/>
  <c r="F796" i="1" s="1"/>
  <c r="E797" i="1" l="1"/>
  <c r="F797" i="1" s="1"/>
  <c r="E798" i="1" l="1"/>
  <c r="F798" i="1" s="1"/>
  <c r="E799" i="1" l="1"/>
  <c r="F799" i="1" s="1"/>
  <c r="E800" i="1" l="1"/>
  <c r="F800" i="1" s="1"/>
  <c r="E801" i="1" l="1"/>
  <c r="F801" i="1" s="1"/>
  <c r="E802" i="1" l="1"/>
  <c r="F802" i="1" s="1"/>
  <c r="E803" i="1" l="1"/>
  <c r="F803" i="1" s="1"/>
  <c r="E804" i="1" l="1"/>
  <c r="F804" i="1" s="1"/>
  <c r="E805" i="1" l="1"/>
  <c r="F805" i="1" s="1"/>
  <c r="E806" i="1" l="1"/>
  <c r="F806" i="1" s="1"/>
  <c r="E807" i="1" l="1"/>
  <c r="F807" i="1" s="1"/>
  <c r="E808" i="1" l="1"/>
  <c r="F808" i="1" s="1"/>
  <c r="E809" i="1" l="1"/>
  <c r="F809" i="1" s="1"/>
  <c r="E810" i="1" l="1"/>
  <c r="F810" i="1" s="1"/>
  <c r="E811" i="1" l="1"/>
  <c r="F811" i="1" s="1"/>
  <c r="E812" i="1" l="1"/>
  <c r="F812" i="1" s="1"/>
  <c r="E813" i="1" l="1"/>
  <c r="F813" i="1" s="1"/>
  <c r="E814" i="1" l="1"/>
  <c r="F814" i="1" s="1"/>
  <c r="E815" i="1" l="1"/>
  <c r="F815" i="1" s="1"/>
  <c r="E816" i="1" l="1"/>
  <c r="F816" i="1" s="1"/>
  <c r="E817" i="1" l="1"/>
  <c r="F817" i="1" s="1"/>
  <c r="E818" i="1" l="1"/>
  <c r="F818" i="1" s="1"/>
  <c r="E819" i="1" l="1"/>
  <c r="F819" i="1" s="1"/>
  <c r="E820" i="1" l="1"/>
  <c r="F820" i="1" s="1"/>
  <c r="E821" i="1" l="1"/>
  <c r="F821" i="1" s="1"/>
  <c r="E822" i="1" l="1"/>
  <c r="F822" i="1" s="1"/>
  <c r="E823" i="1" l="1"/>
  <c r="F823" i="1" s="1"/>
  <c r="E824" i="1" l="1"/>
  <c r="F824" i="1" s="1"/>
  <c r="E825" i="1" l="1"/>
  <c r="F825" i="1" s="1"/>
  <c r="E826" i="1" l="1"/>
  <c r="F826" i="1" s="1"/>
  <c r="E827" i="1" l="1"/>
  <c r="F827" i="1" s="1"/>
  <c r="E828" i="1" l="1"/>
  <c r="F828" i="1" s="1"/>
  <c r="E829" i="1" l="1"/>
  <c r="F829" i="1" s="1"/>
  <c r="E830" i="1" l="1"/>
  <c r="F830" i="1" s="1"/>
  <c r="E831" i="1" l="1"/>
  <c r="F831" i="1" s="1"/>
  <c r="E832" i="1" l="1"/>
  <c r="F832" i="1" s="1"/>
  <c r="E833" i="1" l="1"/>
  <c r="F833" i="1" s="1"/>
  <c r="E834" i="1" l="1"/>
  <c r="F834" i="1" s="1"/>
  <c r="E835" i="1" l="1"/>
  <c r="F835" i="1" s="1"/>
  <c r="E836" i="1" l="1"/>
  <c r="F836" i="1" s="1"/>
  <c r="E837" i="1" l="1"/>
  <c r="F837" i="1" s="1"/>
  <c r="E838" i="1" l="1"/>
  <c r="F838" i="1" s="1"/>
  <c r="E839" i="1" l="1"/>
  <c r="F839" i="1" s="1"/>
  <c r="E840" i="1" l="1"/>
  <c r="F840" i="1" s="1"/>
  <c r="E841" i="1" l="1"/>
  <c r="F841" i="1" s="1"/>
  <c r="E842" i="1" l="1"/>
  <c r="F842" i="1" s="1"/>
  <c r="E843" i="1" l="1"/>
  <c r="F843" i="1" s="1"/>
  <c r="E844" i="1" l="1"/>
  <c r="F844" i="1" s="1"/>
  <c r="E845" i="1" l="1"/>
  <c r="F845" i="1" s="1"/>
  <c r="E846" i="1" l="1"/>
  <c r="F846" i="1" s="1"/>
  <c r="E847" i="1" l="1"/>
  <c r="F847" i="1" s="1"/>
  <c r="E848" i="1" l="1"/>
  <c r="F848" i="1" s="1"/>
  <c r="E849" i="1" l="1"/>
  <c r="F849" i="1" s="1"/>
  <c r="E850" i="1" l="1"/>
  <c r="F850" i="1" s="1"/>
  <c r="E851" i="1" l="1"/>
  <c r="F851" i="1" s="1"/>
  <c r="E852" i="1" l="1"/>
  <c r="F852" i="1" s="1"/>
  <c r="E853" i="1" l="1"/>
  <c r="F853" i="1" s="1"/>
  <c r="E854" i="1" l="1"/>
  <c r="F854" i="1" s="1"/>
  <c r="E855" i="1" l="1"/>
  <c r="F855" i="1" s="1"/>
  <c r="E856" i="1" l="1"/>
  <c r="F856" i="1" s="1"/>
  <c r="E857" i="1" l="1"/>
  <c r="F857" i="1" s="1"/>
  <c r="E858" i="1" l="1"/>
  <c r="F858" i="1" s="1"/>
  <c r="E859" i="1" l="1"/>
  <c r="F859" i="1" s="1"/>
  <c r="E860" i="1" l="1"/>
  <c r="F860" i="1" s="1"/>
  <c r="E861" i="1" l="1"/>
  <c r="F861" i="1" s="1"/>
  <c r="E862" i="1" l="1"/>
  <c r="F862" i="1" s="1"/>
  <c r="E863" i="1" l="1"/>
  <c r="F863" i="1" s="1"/>
  <c r="E864" i="1" l="1"/>
  <c r="F864" i="1" s="1"/>
  <c r="E865" i="1" l="1"/>
  <c r="F865" i="1" s="1"/>
  <c r="E866" i="1" l="1"/>
  <c r="F866" i="1" s="1"/>
  <c r="E867" i="1" l="1"/>
  <c r="F867" i="1" s="1"/>
  <c r="E868" i="1" l="1"/>
  <c r="F868" i="1" s="1"/>
  <c r="E869" i="1" l="1"/>
  <c r="F869" i="1" s="1"/>
  <c r="E870" i="1" l="1"/>
  <c r="F870" i="1" s="1"/>
  <c r="E871" i="1" l="1"/>
  <c r="F871" i="1" s="1"/>
  <c r="E872" i="1" l="1"/>
  <c r="F872" i="1" s="1"/>
  <c r="E873" i="1" l="1"/>
  <c r="F873" i="1" s="1"/>
  <c r="E874" i="1" l="1"/>
  <c r="F874" i="1" s="1"/>
  <c r="E875" i="1" l="1"/>
  <c r="F875" i="1" s="1"/>
  <c r="E876" i="1" l="1"/>
  <c r="F876" i="1" s="1"/>
  <c r="E877" i="1" l="1"/>
  <c r="F877" i="1" s="1"/>
  <c r="E878" i="1" l="1"/>
  <c r="F878" i="1" s="1"/>
  <c r="E879" i="1" l="1"/>
  <c r="F879" i="1" s="1"/>
  <c r="E880" i="1" l="1"/>
  <c r="F880" i="1" s="1"/>
  <c r="E881" i="1" l="1"/>
  <c r="F881" i="1" s="1"/>
  <c r="E882" i="1" l="1"/>
  <c r="F882" i="1" s="1"/>
  <c r="E883" i="1" l="1"/>
  <c r="F883" i="1" s="1"/>
  <c r="E884" i="1" l="1"/>
  <c r="F884" i="1" s="1"/>
  <c r="E885" i="1" l="1"/>
  <c r="F885" i="1" s="1"/>
  <c r="E886" i="1" l="1"/>
  <c r="F886" i="1" s="1"/>
  <c r="E887" i="1" l="1"/>
  <c r="F887" i="1" s="1"/>
  <c r="E888" i="1" l="1"/>
  <c r="F888" i="1" s="1"/>
  <c r="E889" i="1" l="1"/>
  <c r="F889" i="1" s="1"/>
  <c r="E890" i="1" l="1"/>
  <c r="F890" i="1" s="1"/>
  <c r="E891" i="1" l="1"/>
  <c r="F891" i="1" s="1"/>
  <c r="E892" i="1" l="1"/>
  <c r="F892" i="1" s="1"/>
  <c r="E893" i="1" l="1"/>
  <c r="F893" i="1" s="1"/>
  <c r="E894" i="1" l="1"/>
  <c r="F894" i="1" s="1"/>
  <c r="E895" i="1" l="1"/>
  <c r="F895" i="1" s="1"/>
  <c r="E896" i="1" l="1"/>
  <c r="F896" i="1" s="1"/>
  <c r="E897" i="1" l="1"/>
  <c r="F897" i="1" s="1"/>
  <c r="E898" i="1" l="1"/>
  <c r="F898" i="1" s="1"/>
  <c r="E899" i="1" l="1"/>
  <c r="F899" i="1" s="1"/>
  <c r="E900" i="1" l="1"/>
  <c r="F900" i="1" s="1"/>
  <c r="E901" i="1" l="1"/>
  <c r="F901" i="1" s="1"/>
  <c r="E902" i="1" l="1"/>
  <c r="F902" i="1" s="1"/>
  <c r="E903" i="1" l="1"/>
  <c r="F903" i="1" s="1"/>
  <c r="E904" i="1" l="1"/>
  <c r="F904" i="1" s="1"/>
  <c r="E905" i="1" l="1"/>
  <c r="F905" i="1" s="1"/>
  <c r="E906" i="1" l="1"/>
  <c r="F906" i="1" s="1"/>
  <c r="E907" i="1" l="1"/>
  <c r="F907" i="1" s="1"/>
  <c r="E908" i="1" l="1"/>
  <c r="F908" i="1" s="1"/>
  <c r="E909" i="1" l="1"/>
  <c r="F909" i="1" s="1"/>
  <c r="E910" i="1" l="1"/>
  <c r="F910" i="1" s="1"/>
  <c r="E911" i="1" l="1"/>
  <c r="F911" i="1" s="1"/>
  <c r="E912" i="1" l="1"/>
  <c r="F912" i="1" s="1"/>
  <c r="E913" i="1" l="1"/>
  <c r="F913" i="1" s="1"/>
  <c r="E914" i="1" l="1"/>
  <c r="F914" i="1" s="1"/>
  <c r="E915" i="1" l="1"/>
  <c r="F915" i="1" s="1"/>
  <c r="E916" i="1" l="1"/>
  <c r="F916" i="1" s="1"/>
  <c r="E917" i="1" l="1"/>
  <c r="F917" i="1" s="1"/>
  <c r="E918" i="1" l="1"/>
  <c r="F918" i="1" s="1"/>
  <c r="E919" i="1" l="1"/>
  <c r="F919" i="1" s="1"/>
  <c r="E920" i="1" l="1"/>
  <c r="F920" i="1" s="1"/>
  <c r="E921" i="1" l="1"/>
  <c r="F921" i="1" s="1"/>
  <c r="E922" i="1" l="1"/>
  <c r="F922" i="1" s="1"/>
  <c r="E923" i="1" l="1"/>
  <c r="F923" i="1" s="1"/>
  <c r="E924" i="1" l="1"/>
  <c r="F924" i="1" s="1"/>
  <c r="E925" i="1" l="1"/>
  <c r="F925" i="1" s="1"/>
  <c r="E926" i="1" l="1"/>
  <c r="F926" i="1" s="1"/>
  <c r="E927" i="1" l="1"/>
  <c r="F927" i="1" s="1"/>
  <c r="E928" i="1" l="1"/>
  <c r="F928" i="1" s="1"/>
  <c r="E929" i="1" l="1"/>
  <c r="F929" i="1" s="1"/>
  <c r="E930" i="1" l="1"/>
  <c r="F930" i="1" s="1"/>
  <c r="E931" i="1" l="1"/>
  <c r="F931" i="1" s="1"/>
  <c r="E932" i="1" l="1"/>
  <c r="F932" i="1" s="1"/>
  <c r="E933" i="1" l="1"/>
  <c r="F933" i="1" s="1"/>
  <c r="E934" i="1" l="1"/>
  <c r="F934" i="1" s="1"/>
  <c r="E935" i="1" l="1"/>
  <c r="F935" i="1" s="1"/>
  <c r="E936" i="1" l="1"/>
  <c r="F936" i="1" s="1"/>
  <c r="E937" i="1" l="1"/>
  <c r="F937" i="1" s="1"/>
  <c r="E938" i="1" l="1"/>
  <c r="F938" i="1" s="1"/>
  <c r="E939" i="1" l="1"/>
  <c r="F939" i="1" s="1"/>
  <c r="E940" i="1" l="1"/>
  <c r="F940" i="1" s="1"/>
  <c r="E941" i="1" l="1"/>
  <c r="F941" i="1" s="1"/>
  <c r="E942" i="1" l="1"/>
  <c r="F942" i="1" s="1"/>
  <c r="E943" i="1" l="1"/>
  <c r="F943" i="1" s="1"/>
  <c r="E944" i="1" l="1"/>
  <c r="F944" i="1" s="1"/>
  <c r="E945" i="1" l="1"/>
  <c r="F945" i="1" s="1"/>
  <c r="E946" i="1" l="1"/>
  <c r="F946" i="1" s="1"/>
  <c r="E947" i="1" l="1"/>
  <c r="F947" i="1" s="1"/>
  <c r="E948" i="1" l="1"/>
  <c r="F948" i="1" s="1"/>
  <c r="E949" i="1" l="1"/>
  <c r="F949" i="1" s="1"/>
  <c r="E950" i="1" l="1"/>
  <c r="F950" i="1" s="1"/>
  <c r="E951" i="1" l="1"/>
  <c r="F951" i="1" s="1"/>
  <c r="E952" i="1" l="1"/>
  <c r="F952" i="1" s="1"/>
  <c r="E953" i="1" l="1"/>
  <c r="F953" i="1" s="1"/>
  <c r="E954" i="1" l="1"/>
  <c r="F954" i="1" s="1"/>
  <c r="E955" i="1" l="1"/>
  <c r="F955" i="1" s="1"/>
  <c r="E956" i="1" l="1"/>
  <c r="F956" i="1" s="1"/>
  <c r="E957" i="1" l="1"/>
  <c r="F957" i="1" s="1"/>
  <c r="E958" i="1" l="1"/>
  <c r="F958" i="1" s="1"/>
  <c r="E959" i="1" l="1"/>
  <c r="F959" i="1" s="1"/>
  <c r="E960" i="1" l="1"/>
  <c r="F960" i="1" s="1"/>
  <c r="E961" i="1" l="1"/>
  <c r="F961" i="1" s="1"/>
  <c r="E962" i="1" l="1"/>
  <c r="F962" i="1" s="1"/>
  <c r="E963" i="1" l="1"/>
  <c r="F963" i="1" s="1"/>
  <c r="E964" i="1" l="1"/>
  <c r="F964" i="1" s="1"/>
  <c r="E965" i="1" l="1"/>
  <c r="F965" i="1" s="1"/>
  <c r="E966" i="1" l="1"/>
  <c r="F966" i="1" s="1"/>
  <c r="E967" i="1" l="1"/>
  <c r="F967" i="1" s="1"/>
  <c r="E968" i="1" l="1"/>
  <c r="F968" i="1" s="1"/>
  <c r="E969" i="1" l="1"/>
  <c r="F969" i="1" s="1"/>
  <c r="E970" i="1" l="1"/>
  <c r="F970" i="1" s="1"/>
  <c r="E971" i="1" l="1"/>
  <c r="F971" i="1" s="1"/>
  <c r="E972" i="1" l="1"/>
  <c r="F972" i="1" s="1"/>
  <c r="E973" i="1" l="1"/>
  <c r="F973" i="1" s="1"/>
  <c r="E974" i="1" l="1"/>
  <c r="F974" i="1" s="1"/>
  <c r="E975" i="1" l="1"/>
  <c r="F975" i="1" s="1"/>
  <c r="E976" i="1" l="1"/>
  <c r="F976" i="1" s="1"/>
  <c r="E977" i="1" l="1"/>
  <c r="F977" i="1" s="1"/>
  <c r="E978" i="1" l="1"/>
  <c r="F978" i="1" s="1"/>
  <c r="E979" i="1" l="1"/>
  <c r="F979" i="1" s="1"/>
  <c r="E980" i="1" l="1"/>
  <c r="F980" i="1" s="1"/>
  <c r="E981" i="1" l="1"/>
  <c r="F981" i="1" s="1"/>
  <c r="E982" i="1" l="1"/>
  <c r="F982" i="1" s="1"/>
  <c r="E983" i="1" l="1"/>
  <c r="F983" i="1" s="1"/>
  <c r="E984" i="1" l="1"/>
  <c r="F984" i="1" s="1"/>
  <c r="E985" i="1" l="1"/>
  <c r="F985" i="1" s="1"/>
  <c r="E986" i="1" l="1"/>
  <c r="F986" i="1" s="1"/>
  <c r="E987" i="1" l="1"/>
  <c r="F987" i="1" s="1"/>
  <c r="E988" i="1" l="1"/>
  <c r="F988" i="1" s="1"/>
  <c r="E989" i="1" l="1"/>
  <c r="F989" i="1" s="1"/>
  <c r="E990" i="1" l="1"/>
  <c r="F990" i="1" s="1"/>
  <c r="E991" i="1" l="1"/>
  <c r="F991" i="1" s="1"/>
  <c r="E992" i="1" l="1"/>
  <c r="F992" i="1" s="1"/>
  <c r="E993" i="1" l="1"/>
  <c r="F993" i="1" s="1"/>
  <c r="E994" i="1" l="1"/>
  <c r="F994" i="1" s="1"/>
  <c r="E995" i="1" l="1"/>
  <c r="F995" i="1" s="1"/>
  <c r="E996" i="1" l="1"/>
  <c r="F996" i="1" s="1"/>
  <c r="E997" i="1" l="1"/>
  <c r="F997" i="1" s="1"/>
  <c r="E998" i="1" l="1"/>
  <c r="F998" i="1" s="1"/>
  <c r="E999" i="1" l="1"/>
  <c r="F999" i="1" s="1"/>
  <c r="E1000" i="1" l="1"/>
  <c r="F1000" i="1" s="1"/>
  <c r="E1001" i="1" l="1"/>
  <c r="F1001" i="1" s="1"/>
  <c r="E1002" i="1" l="1"/>
  <c r="F1002" i="1" s="1"/>
  <c r="E1003" i="1" l="1"/>
  <c r="F1003" i="1" s="1"/>
  <c r="E1004" i="1" l="1"/>
  <c r="F1004" i="1" s="1"/>
  <c r="E1005" i="1" l="1"/>
  <c r="F1005" i="1" s="1"/>
  <c r="E1006" i="1" l="1"/>
  <c r="F1006" i="1" s="1"/>
  <c r="E1007" i="1" l="1"/>
  <c r="F1007" i="1" s="1"/>
  <c r="E1008" i="1" l="1"/>
  <c r="F1008" i="1" s="1"/>
  <c r="E1009" i="1" l="1"/>
  <c r="F1009" i="1" s="1"/>
  <c r="E1010" i="1" l="1"/>
  <c r="F1010" i="1" s="1"/>
  <c r="E1011" i="1" l="1"/>
  <c r="F1011" i="1" s="1"/>
  <c r="E1012" i="1" l="1"/>
  <c r="F1012" i="1" s="1"/>
  <c r="E1013" i="1" l="1"/>
  <c r="F1013" i="1" s="1"/>
  <c r="E1014" i="1" l="1"/>
  <c r="F1014" i="1" s="1"/>
  <c r="E1015" i="1" l="1"/>
  <c r="F1015" i="1" s="1"/>
  <c r="E1016" i="1" l="1"/>
  <c r="F1016" i="1" s="1"/>
  <c r="E1017" i="1" l="1"/>
  <c r="F1017" i="1" s="1"/>
  <c r="E1018" i="1" l="1"/>
  <c r="F1018" i="1" s="1"/>
  <c r="E1019" i="1" l="1"/>
  <c r="F1019" i="1" s="1"/>
  <c r="E1020" i="1" l="1"/>
  <c r="F1020" i="1" s="1"/>
  <c r="E1021" i="1" l="1"/>
  <c r="F1021" i="1" s="1"/>
  <c r="E1022" i="1" l="1"/>
  <c r="F1022" i="1" s="1"/>
  <c r="E1023" i="1" l="1"/>
  <c r="F1023" i="1" s="1"/>
  <c r="E1024" i="1" l="1"/>
  <c r="F1024" i="1" s="1"/>
  <c r="E1025" i="1" l="1"/>
  <c r="F1025" i="1" s="1"/>
  <c r="E1026" i="1" l="1"/>
  <c r="F1026" i="1" s="1"/>
  <c r="E1027" i="1" l="1"/>
  <c r="F1027" i="1" s="1"/>
  <c r="E1028" i="1" l="1"/>
  <c r="F1028" i="1" s="1"/>
  <c r="E1029" i="1" l="1"/>
  <c r="F1029" i="1" s="1"/>
  <c r="E1030" i="1" l="1"/>
  <c r="F1030" i="1" s="1"/>
  <c r="E1031" i="1" l="1"/>
  <c r="F1031" i="1" s="1"/>
  <c r="E1032" i="1" l="1"/>
  <c r="F1032" i="1" s="1"/>
  <c r="E1033" i="1" l="1"/>
  <c r="F1033" i="1" s="1"/>
  <c r="E1034" i="1" l="1"/>
  <c r="F1034" i="1" s="1"/>
  <c r="E1035" i="1" l="1"/>
  <c r="F1035" i="1" s="1"/>
  <c r="E1036" i="1" l="1"/>
  <c r="F1036" i="1" s="1"/>
  <c r="E1037" i="1" l="1"/>
  <c r="F1037" i="1" s="1"/>
  <c r="E1038" i="1" l="1"/>
  <c r="F1038" i="1" s="1"/>
  <c r="E1039" i="1" l="1"/>
  <c r="F1039" i="1" s="1"/>
  <c r="E1040" i="1" l="1"/>
  <c r="F1040" i="1" s="1"/>
  <c r="E1041" i="1" l="1"/>
  <c r="F1041" i="1" s="1"/>
  <c r="E1042" i="1" l="1"/>
  <c r="F1042" i="1" s="1"/>
  <c r="E1043" i="1" l="1"/>
  <c r="F1043" i="1" s="1"/>
  <c r="E1044" i="1" l="1"/>
  <c r="F1044" i="1" s="1"/>
  <c r="E1045" i="1" l="1"/>
  <c r="F1045" i="1" s="1"/>
  <c r="E1046" i="1" l="1"/>
  <c r="F1046" i="1" s="1"/>
  <c r="E1047" i="1" l="1"/>
  <c r="F1047" i="1" s="1"/>
  <c r="E1048" i="1" l="1"/>
  <c r="F1048" i="1" s="1"/>
  <c r="E1049" i="1" l="1"/>
  <c r="F1049" i="1" s="1"/>
  <c r="E1050" i="1" l="1"/>
  <c r="F1050" i="1" s="1"/>
  <c r="E1051" i="1" l="1"/>
  <c r="F1051" i="1" s="1"/>
  <c r="E1052" i="1" l="1"/>
  <c r="F1052" i="1" s="1"/>
  <c r="E1053" i="1" l="1"/>
  <c r="F1053" i="1" s="1"/>
  <c r="E1054" i="1" l="1"/>
  <c r="F1054" i="1" s="1"/>
  <c r="E1055" i="1" l="1"/>
  <c r="F1055" i="1" s="1"/>
  <c r="E1056" i="1" l="1"/>
  <c r="F1056" i="1" s="1"/>
  <c r="E1057" i="1" l="1"/>
  <c r="F1057" i="1" s="1"/>
  <c r="E1058" i="1" l="1"/>
  <c r="F1058" i="1" s="1"/>
  <c r="E1059" i="1" l="1"/>
  <c r="F1059" i="1" s="1"/>
  <c r="E1060" i="1" l="1"/>
  <c r="F1060" i="1" s="1"/>
  <c r="E1061" i="1" l="1"/>
  <c r="F1061" i="1" s="1"/>
  <c r="E1062" i="1" l="1"/>
  <c r="F1062" i="1" s="1"/>
  <c r="E1063" i="1" l="1"/>
  <c r="F1063" i="1" s="1"/>
  <c r="E1064" i="1" l="1"/>
  <c r="F1064" i="1" s="1"/>
  <c r="E1065" i="1" l="1"/>
  <c r="F1065" i="1" s="1"/>
  <c r="E1066" i="1" l="1"/>
  <c r="F1066" i="1" s="1"/>
  <c r="E1067" i="1" l="1"/>
  <c r="F1067" i="1" s="1"/>
  <c r="E1068" i="1" l="1"/>
  <c r="F1068" i="1" s="1"/>
  <c r="E1069" i="1" l="1"/>
  <c r="F1069" i="1" s="1"/>
  <c r="E1070" i="1" l="1"/>
  <c r="F1070" i="1" s="1"/>
  <c r="E1071" i="1" l="1"/>
  <c r="F1071" i="1" s="1"/>
  <c r="E1072" i="1" l="1"/>
  <c r="F1072" i="1" s="1"/>
  <c r="E1073" i="1" l="1"/>
  <c r="F1073" i="1" s="1"/>
  <c r="E1074" i="1" l="1"/>
  <c r="F1074" i="1" s="1"/>
  <c r="E1075" i="1" l="1"/>
  <c r="F1075" i="1" s="1"/>
  <c r="E1076" i="1" l="1"/>
  <c r="F1076" i="1" s="1"/>
  <c r="E1077" i="1" l="1"/>
  <c r="F1077" i="1" s="1"/>
  <c r="E1078" i="1" l="1"/>
  <c r="F1078" i="1" s="1"/>
  <c r="E1079" i="1" l="1"/>
  <c r="F1079" i="1" s="1"/>
  <c r="E1080" i="1" l="1"/>
  <c r="F1080" i="1" s="1"/>
  <c r="E1081" i="1" l="1"/>
  <c r="F1081" i="1" s="1"/>
  <c r="E1082" i="1" l="1"/>
  <c r="F1082" i="1" s="1"/>
  <c r="E1083" i="1" l="1"/>
  <c r="F1083" i="1" s="1"/>
  <c r="E1084" i="1" l="1"/>
  <c r="F1084" i="1" s="1"/>
  <c r="E1085" i="1" l="1"/>
  <c r="F1085" i="1" s="1"/>
  <c r="E1086" i="1" l="1"/>
  <c r="F1086" i="1" s="1"/>
  <c r="E1087" i="1" l="1"/>
  <c r="F1087" i="1" s="1"/>
  <c r="E1088" i="1" l="1"/>
  <c r="F1088" i="1" s="1"/>
  <c r="E1089" i="1" l="1"/>
  <c r="F1089" i="1" s="1"/>
  <c r="E1090" i="1" l="1"/>
  <c r="F1090" i="1" s="1"/>
  <c r="E1091" i="1" l="1"/>
  <c r="F1091" i="1" s="1"/>
  <c r="E1092" i="1" l="1"/>
  <c r="F1092" i="1" s="1"/>
  <c r="E1093" i="1" l="1"/>
  <c r="F1093" i="1" s="1"/>
  <c r="E1094" i="1" l="1"/>
  <c r="F1094" i="1" s="1"/>
  <c r="E1095" i="1" l="1"/>
  <c r="F1095" i="1" s="1"/>
  <c r="E1096" i="1" l="1"/>
  <c r="F1096" i="1" s="1"/>
  <c r="E1097" i="1" l="1"/>
  <c r="F1097" i="1" s="1"/>
  <c r="E1098" i="1" l="1"/>
  <c r="F1098" i="1" s="1"/>
  <c r="E1099" i="1" l="1"/>
  <c r="F1099" i="1" s="1"/>
  <c r="E1100" i="1" l="1"/>
  <c r="F1100" i="1" s="1"/>
  <c r="E1101" i="1" l="1"/>
  <c r="F1101" i="1" s="1"/>
  <c r="E1102" i="1" l="1"/>
  <c r="F1102" i="1" s="1"/>
  <c r="E1103" i="1" l="1"/>
  <c r="F1103" i="1" s="1"/>
  <c r="E1104" i="1" l="1"/>
  <c r="F1104" i="1" s="1"/>
  <c r="E1105" i="1" l="1"/>
  <c r="F1105" i="1" s="1"/>
  <c r="E1106" i="1" l="1"/>
  <c r="F1106" i="1" s="1"/>
  <c r="E1107" i="1" l="1"/>
  <c r="F1107" i="1" s="1"/>
  <c r="E1108" i="1" l="1"/>
  <c r="F1108" i="1" s="1"/>
  <c r="E1109" i="1" l="1"/>
  <c r="F1109" i="1" s="1"/>
  <c r="E1110" i="1" l="1"/>
  <c r="F1110" i="1" s="1"/>
  <c r="E1111" i="1" l="1"/>
  <c r="F1111" i="1" s="1"/>
  <c r="E1112" i="1" l="1"/>
  <c r="F1112" i="1" s="1"/>
  <c r="E1113" i="1" l="1"/>
  <c r="F1113" i="1" s="1"/>
  <c r="E1114" i="1" l="1"/>
  <c r="F1114" i="1" s="1"/>
  <c r="E1115" i="1" l="1"/>
  <c r="F1115" i="1" s="1"/>
  <c r="E1116" i="1" l="1"/>
  <c r="F1116" i="1" s="1"/>
  <c r="E1117" i="1" l="1"/>
  <c r="F1117" i="1" s="1"/>
  <c r="E1118" i="1" l="1"/>
  <c r="F1118" i="1" s="1"/>
  <c r="E1119" i="1" l="1"/>
  <c r="F1119" i="1" s="1"/>
  <c r="E1120" i="1" l="1"/>
  <c r="F1120" i="1" s="1"/>
  <c r="E1121" i="1" l="1"/>
  <c r="F1121" i="1" s="1"/>
  <c r="E1122" i="1" l="1"/>
  <c r="F1122" i="1" s="1"/>
  <c r="E1123" i="1" l="1"/>
  <c r="F1123" i="1" s="1"/>
  <c r="E1124" i="1" l="1"/>
  <c r="F1124" i="1" s="1"/>
  <c r="E1125" i="1" l="1"/>
  <c r="F1125" i="1" s="1"/>
  <c r="E1126" i="1" l="1"/>
  <c r="F1126" i="1" s="1"/>
  <c r="E1127" i="1" l="1"/>
  <c r="F1127" i="1" s="1"/>
  <c r="E1128" i="1" l="1"/>
  <c r="F1128" i="1" s="1"/>
  <c r="E1129" i="1" l="1"/>
  <c r="F1129" i="1" s="1"/>
  <c r="E1130" i="1" l="1"/>
  <c r="F1130" i="1" s="1"/>
  <c r="E1131" i="1" l="1"/>
  <c r="F1131" i="1" s="1"/>
  <c r="E1132" i="1" l="1"/>
  <c r="F1132" i="1" s="1"/>
  <c r="E1133" i="1" l="1"/>
  <c r="F1133" i="1" s="1"/>
  <c r="E1134" i="1" l="1"/>
  <c r="F1134" i="1" s="1"/>
  <c r="E1135" i="1" l="1"/>
  <c r="F1135" i="1" s="1"/>
  <c r="E1136" i="1" l="1"/>
  <c r="F1136" i="1" s="1"/>
  <c r="E1137" i="1" l="1"/>
  <c r="F1137" i="1" s="1"/>
  <c r="E1138" i="1" l="1"/>
  <c r="F1138" i="1" s="1"/>
  <c r="E1139" i="1" l="1"/>
  <c r="F1139" i="1" s="1"/>
  <c r="E1140" i="1" l="1"/>
  <c r="F1140" i="1" s="1"/>
  <c r="E1141" i="1" l="1"/>
  <c r="F1141" i="1" s="1"/>
  <c r="E1142" i="1" l="1"/>
  <c r="F1142" i="1" s="1"/>
  <c r="E1143" i="1" l="1"/>
  <c r="F1143" i="1" s="1"/>
  <c r="E1144" i="1" l="1"/>
  <c r="F1144" i="1" s="1"/>
  <c r="E1145" i="1" l="1"/>
  <c r="F1145" i="1" s="1"/>
  <c r="E1146" i="1" l="1"/>
  <c r="F1146" i="1" s="1"/>
  <c r="E1147" i="1" l="1"/>
  <c r="F1147" i="1" s="1"/>
  <c r="E1148" i="1" l="1"/>
  <c r="F1148" i="1" s="1"/>
  <c r="E1149" i="1" l="1"/>
  <c r="F1149" i="1" s="1"/>
  <c r="E1150" i="1" l="1"/>
  <c r="F1150" i="1" s="1"/>
  <c r="E1151" i="1" l="1"/>
  <c r="F1151" i="1" s="1"/>
  <c r="E1152" i="1" l="1"/>
  <c r="F1152" i="1" s="1"/>
  <c r="E1153" i="1" l="1"/>
  <c r="F1153" i="1" s="1"/>
  <c r="E1154" i="1" l="1"/>
  <c r="F1154" i="1" s="1"/>
  <c r="E1155" i="1" l="1"/>
  <c r="F1155" i="1" s="1"/>
  <c r="E1156" i="1" l="1"/>
  <c r="F1156" i="1" s="1"/>
  <c r="E1157" i="1" l="1"/>
  <c r="F1157" i="1" s="1"/>
  <c r="E1158" i="1" l="1"/>
  <c r="F1158" i="1" s="1"/>
  <c r="E1159" i="1" l="1"/>
  <c r="F1159" i="1" s="1"/>
  <c r="E1160" i="1" l="1"/>
  <c r="F1160" i="1" s="1"/>
  <c r="E1161" i="1" l="1"/>
  <c r="F1161" i="1" s="1"/>
  <c r="E1162" i="1" l="1"/>
  <c r="F1162" i="1" s="1"/>
  <c r="E1163" i="1" l="1"/>
  <c r="F1163" i="1" s="1"/>
  <c r="E1164" i="1" l="1"/>
  <c r="F1164" i="1" s="1"/>
  <c r="E1165" i="1" l="1"/>
  <c r="F1165" i="1" s="1"/>
  <c r="E1166" i="1" l="1"/>
  <c r="F1166" i="1" s="1"/>
  <c r="E1167" i="1" l="1"/>
  <c r="F1167" i="1" s="1"/>
  <c r="E1168" i="1" l="1"/>
  <c r="F1168" i="1" s="1"/>
  <c r="E1169" i="1" l="1"/>
  <c r="F1169" i="1" s="1"/>
  <c r="E1170" i="1" l="1"/>
  <c r="F1170" i="1" s="1"/>
  <c r="E1171" i="1" l="1"/>
  <c r="F1171" i="1" s="1"/>
  <c r="E1172" i="1" l="1"/>
  <c r="F1172" i="1" s="1"/>
  <c r="E1173" i="1" l="1"/>
  <c r="F1173" i="1" s="1"/>
  <c r="E1174" i="1" l="1"/>
  <c r="F1174" i="1" s="1"/>
  <c r="E1175" i="1" l="1"/>
  <c r="F1175" i="1" s="1"/>
  <c r="E1176" i="1" l="1"/>
  <c r="F1176" i="1" s="1"/>
  <c r="E1177" i="1" l="1"/>
  <c r="F1177" i="1" s="1"/>
  <c r="E1178" i="1" l="1"/>
  <c r="F1178" i="1" s="1"/>
  <c r="E1179" i="1" l="1"/>
  <c r="F1179" i="1" s="1"/>
  <c r="E1180" i="1" l="1"/>
  <c r="F1180" i="1" s="1"/>
  <c r="E1181" i="1" l="1"/>
  <c r="F1181" i="1" s="1"/>
  <c r="E1182" i="1" l="1"/>
  <c r="F1182" i="1" s="1"/>
  <c r="E1183" i="1" l="1"/>
  <c r="F1183" i="1" s="1"/>
  <c r="E1184" i="1" l="1"/>
  <c r="F1184" i="1" s="1"/>
  <c r="E1185" i="1" l="1"/>
  <c r="F1185" i="1" s="1"/>
  <c r="E1186" i="1" l="1"/>
  <c r="F1186" i="1" s="1"/>
  <c r="E1187" i="1" l="1"/>
  <c r="F1187" i="1" s="1"/>
  <c r="E1188" i="1" l="1"/>
  <c r="F1188" i="1" s="1"/>
  <c r="E1189" i="1" l="1"/>
  <c r="F1189" i="1" s="1"/>
  <c r="E1190" i="1" l="1"/>
  <c r="F1190" i="1" s="1"/>
  <c r="E1191" i="1" l="1"/>
  <c r="F1191" i="1" s="1"/>
  <c r="E1192" i="1" l="1"/>
  <c r="F1192" i="1" s="1"/>
  <c r="E1193" i="1" l="1"/>
  <c r="F1193" i="1" s="1"/>
  <c r="E1194" i="1" l="1"/>
  <c r="F1194" i="1" s="1"/>
  <c r="E1195" i="1" l="1"/>
  <c r="F1195" i="1" s="1"/>
  <c r="E1196" i="1" l="1"/>
  <c r="F1196" i="1" s="1"/>
  <c r="E1197" i="1" l="1"/>
  <c r="F1197" i="1" s="1"/>
  <c r="E1198" i="1" l="1"/>
  <c r="F1198" i="1" s="1"/>
  <c r="E1199" i="1" l="1"/>
  <c r="F1199" i="1" s="1"/>
  <c r="E1200" i="1" l="1"/>
  <c r="F1200" i="1" s="1"/>
  <c r="E1201" i="1" l="1"/>
  <c r="F1201" i="1" s="1"/>
  <c r="E1202" i="1" l="1"/>
  <c r="F1202" i="1" s="1"/>
  <c r="E1203" i="1" l="1"/>
  <c r="F1203" i="1" s="1"/>
  <c r="E1204" i="1" l="1"/>
  <c r="F1204" i="1" s="1"/>
  <c r="E1205" i="1" l="1"/>
  <c r="F1205" i="1" s="1"/>
  <c r="E1206" i="1" l="1"/>
  <c r="F1206" i="1" s="1"/>
  <c r="E1207" i="1" l="1"/>
  <c r="F1207" i="1" s="1"/>
  <c r="E1208" i="1" l="1"/>
  <c r="F1208" i="1" s="1"/>
  <c r="E1209" i="1" l="1"/>
  <c r="F1209" i="1" s="1"/>
  <c r="E1210" i="1" l="1"/>
  <c r="F1210" i="1" s="1"/>
  <c r="E1211" i="1" l="1"/>
  <c r="F1211" i="1" s="1"/>
  <c r="E1212" i="1" l="1"/>
  <c r="F1212" i="1" s="1"/>
  <c r="E1213" i="1" l="1"/>
  <c r="F1213" i="1" s="1"/>
  <c r="E1214" i="1" l="1"/>
  <c r="F1214" i="1" s="1"/>
  <c r="E1215" i="1" l="1"/>
  <c r="F1215" i="1" s="1"/>
  <c r="E1216" i="1" l="1"/>
  <c r="F1216" i="1" s="1"/>
  <c r="E1217" i="1" l="1"/>
  <c r="F1217" i="1" s="1"/>
  <c r="E1218" i="1" l="1"/>
  <c r="F1218" i="1" s="1"/>
  <c r="E1219" i="1" l="1"/>
  <c r="F1219" i="1" s="1"/>
  <c r="E1220" i="1" l="1"/>
  <c r="F1220" i="1" s="1"/>
  <c r="E1221" i="1" l="1"/>
  <c r="F1221" i="1" s="1"/>
  <c r="E1222" i="1" l="1"/>
  <c r="F1222" i="1" s="1"/>
  <c r="E1223" i="1" l="1"/>
  <c r="F1223" i="1" s="1"/>
  <c r="E1224" i="1" l="1"/>
  <c r="F1224" i="1" s="1"/>
  <c r="E1225" i="1" l="1"/>
  <c r="F1225" i="1" s="1"/>
  <c r="E1226" i="1" l="1"/>
  <c r="F1226" i="1" s="1"/>
  <c r="E1227" i="1" l="1"/>
  <c r="F1227" i="1" s="1"/>
  <c r="E1228" i="1" l="1"/>
  <c r="F1228" i="1" s="1"/>
  <c r="E1229" i="1" l="1"/>
  <c r="F1229" i="1" s="1"/>
  <c r="E1230" i="1" l="1"/>
  <c r="F1230" i="1" s="1"/>
  <c r="E1231" i="1" l="1"/>
  <c r="F1231" i="1" s="1"/>
  <c r="E1232" i="1" l="1"/>
  <c r="F1232" i="1" s="1"/>
  <c r="E1233" i="1" l="1"/>
  <c r="F1233" i="1" s="1"/>
  <c r="E1234" i="1" l="1"/>
  <c r="F1234" i="1" s="1"/>
  <c r="E1235" i="1" l="1"/>
  <c r="F1235" i="1" s="1"/>
  <c r="E1236" i="1" l="1"/>
  <c r="F1236" i="1" s="1"/>
  <c r="E1237" i="1" l="1"/>
  <c r="F1237" i="1" s="1"/>
  <c r="E1238" i="1" l="1"/>
  <c r="F1238" i="1" s="1"/>
  <c r="E1239" i="1" l="1"/>
  <c r="F1239" i="1" s="1"/>
  <c r="E1240" i="1" l="1"/>
  <c r="F1240" i="1" s="1"/>
  <c r="E1241" i="1" l="1"/>
  <c r="F1241" i="1" s="1"/>
  <c r="E1242" i="1" l="1"/>
  <c r="F1242" i="1" s="1"/>
  <c r="E1243" i="1" l="1"/>
  <c r="F1243" i="1" s="1"/>
  <c r="E1244" i="1" l="1"/>
  <c r="F1244" i="1" s="1"/>
  <c r="E1245" i="1" l="1"/>
  <c r="F1245" i="1" s="1"/>
  <c r="E1246" i="1" l="1"/>
  <c r="F1246" i="1" s="1"/>
  <c r="E1247" i="1" l="1"/>
  <c r="F1247" i="1" s="1"/>
  <c r="E1248" i="1" l="1"/>
  <c r="F1248" i="1" s="1"/>
  <c r="E1249" i="1" l="1"/>
  <c r="F1249" i="1" s="1"/>
  <c r="E1250" i="1" l="1"/>
  <c r="F1250" i="1" s="1"/>
  <c r="E1251" i="1" l="1"/>
  <c r="F1251" i="1" s="1"/>
  <c r="E1252" i="1" l="1"/>
  <c r="F1252" i="1" s="1"/>
  <c r="E1253" i="1" l="1"/>
  <c r="F1253" i="1" s="1"/>
  <c r="E1254" i="1" l="1"/>
  <c r="F1254" i="1" s="1"/>
  <c r="E1255" i="1" l="1"/>
  <c r="F1255" i="1" s="1"/>
  <c r="E1256" i="1" l="1"/>
  <c r="F1256" i="1" s="1"/>
  <c r="E1257" i="1" l="1"/>
  <c r="F1257" i="1" s="1"/>
  <c r="E1258" i="1" l="1"/>
  <c r="F1258" i="1" s="1"/>
  <c r="E1259" i="1" l="1"/>
  <c r="F1259" i="1" s="1"/>
  <c r="E1260" i="1" l="1"/>
  <c r="F1260" i="1" s="1"/>
  <c r="E1261" i="1" l="1"/>
  <c r="F1261" i="1" s="1"/>
  <c r="E1262" i="1" l="1"/>
  <c r="F1262" i="1" s="1"/>
  <c r="E1263" i="1" l="1"/>
  <c r="F1263" i="1" s="1"/>
  <c r="E1264" i="1" l="1"/>
  <c r="F1264" i="1" s="1"/>
  <c r="E1265" i="1" l="1"/>
  <c r="F1265" i="1" s="1"/>
  <c r="E1266" i="1" l="1"/>
  <c r="F1266" i="1" s="1"/>
  <c r="E1267" i="1" l="1"/>
  <c r="F1267" i="1" s="1"/>
  <c r="E1268" i="1" l="1"/>
  <c r="F1268" i="1" s="1"/>
  <c r="E1269" i="1" l="1"/>
  <c r="F1269" i="1" s="1"/>
  <c r="E1270" i="1" l="1"/>
  <c r="F1270" i="1" s="1"/>
  <c r="E1271" i="1" l="1"/>
  <c r="F1271" i="1" s="1"/>
  <c r="E1272" i="1" l="1"/>
  <c r="F1272" i="1" s="1"/>
  <c r="E1273" i="1" l="1"/>
  <c r="F1273" i="1" s="1"/>
  <c r="E1274" i="1" l="1"/>
  <c r="F1274" i="1" s="1"/>
  <c r="E1275" i="1" l="1"/>
  <c r="F1275" i="1" s="1"/>
  <c r="E1276" i="1" l="1"/>
  <c r="F1276" i="1" s="1"/>
  <c r="E1277" i="1" l="1"/>
  <c r="F1277" i="1" s="1"/>
  <c r="E1278" i="1" l="1"/>
  <c r="F1278" i="1" s="1"/>
  <c r="E1279" i="1" l="1"/>
  <c r="F1279" i="1" s="1"/>
  <c r="E1280" i="1" l="1"/>
  <c r="F1280" i="1" s="1"/>
  <c r="E1281" i="1" l="1"/>
  <c r="F1281" i="1" s="1"/>
  <c r="E1282" i="1" l="1"/>
  <c r="F1282" i="1" s="1"/>
  <c r="E1283" i="1" l="1"/>
  <c r="F1283" i="1" s="1"/>
  <c r="E1284" i="1" l="1"/>
  <c r="F1284" i="1" s="1"/>
  <c r="E1285" i="1" l="1"/>
  <c r="F1285" i="1" s="1"/>
  <c r="E1286" i="1" l="1"/>
  <c r="F1286" i="1" s="1"/>
  <c r="E1287" i="1" l="1"/>
  <c r="F1287" i="1" s="1"/>
  <c r="E1288" i="1" l="1"/>
  <c r="F1288" i="1" s="1"/>
  <c r="E1289" i="1" l="1"/>
  <c r="F1289" i="1" s="1"/>
  <c r="E1290" i="1" l="1"/>
  <c r="F1290" i="1" s="1"/>
  <c r="E1291" i="1" l="1"/>
  <c r="F1291" i="1" s="1"/>
  <c r="E1292" i="1" l="1"/>
  <c r="F1292" i="1" s="1"/>
  <c r="E1293" i="1" l="1"/>
  <c r="F1293" i="1" s="1"/>
  <c r="E1294" i="1" l="1"/>
  <c r="F1294" i="1" s="1"/>
  <c r="E1295" i="1" l="1"/>
  <c r="F1295" i="1" s="1"/>
  <c r="E1296" i="1" l="1"/>
  <c r="F1296" i="1" s="1"/>
  <c r="E1297" i="1" l="1"/>
  <c r="F1297" i="1" s="1"/>
  <c r="E1298" i="1" l="1"/>
  <c r="F1298" i="1" s="1"/>
  <c r="E1299" i="1" l="1"/>
  <c r="F1299" i="1" s="1"/>
  <c r="E1300" i="1" l="1"/>
  <c r="F1300" i="1" s="1"/>
  <c r="E1301" i="1" l="1"/>
  <c r="F1301" i="1" s="1"/>
  <c r="E1302" i="1" l="1"/>
  <c r="F1302" i="1" s="1"/>
  <c r="E1303" i="1" l="1"/>
  <c r="F1303" i="1" s="1"/>
  <c r="E1304" i="1" l="1"/>
  <c r="F1304" i="1" s="1"/>
  <c r="E1305" i="1" l="1"/>
  <c r="F1305" i="1" s="1"/>
  <c r="E1306" i="1" l="1"/>
  <c r="F1306" i="1" s="1"/>
  <c r="E1307" i="1" l="1"/>
  <c r="F1307" i="1" s="1"/>
  <c r="E1308" i="1" l="1"/>
  <c r="F1308" i="1" s="1"/>
  <c r="E1309" i="1" l="1"/>
  <c r="F1309" i="1" s="1"/>
  <c r="E1310" i="1" l="1"/>
  <c r="F1310" i="1" s="1"/>
  <c r="E1311" i="1" l="1"/>
  <c r="F1311" i="1" s="1"/>
  <c r="E1312" i="1" l="1"/>
  <c r="F1312" i="1" s="1"/>
  <c r="E1313" i="1" l="1"/>
  <c r="F1313" i="1" s="1"/>
  <c r="E1314" i="1" l="1"/>
  <c r="F1314" i="1" s="1"/>
  <c r="E1315" i="1" l="1"/>
  <c r="F1315" i="1" s="1"/>
  <c r="E1316" i="1" l="1"/>
  <c r="F1316" i="1" s="1"/>
  <c r="E1317" i="1" l="1"/>
  <c r="F1317" i="1" s="1"/>
  <c r="E1318" i="1" l="1"/>
  <c r="F1318" i="1" s="1"/>
  <c r="E1319" i="1" l="1"/>
  <c r="F1319" i="1" s="1"/>
  <c r="E1320" i="1" l="1"/>
  <c r="F1320" i="1" s="1"/>
  <c r="E1321" i="1" l="1"/>
  <c r="F1321" i="1" s="1"/>
  <c r="E1322" i="1" l="1"/>
  <c r="F1322" i="1" s="1"/>
  <c r="E1323" i="1" l="1"/>
  <c r="F1323" i="1" s="1"/>
  <c r="E1324" i="1" l="1"/>
  <c r="F1324" i="1" s="1"/>
  <c r="E1325" i="1" l="1"/>
  <c r="F1325" i="1" s="1"/>
  <c r="E1326" i="1" l="1"/>
  <c r="F1326" i="1" s="1"/>
  <c r="E1327" i="1" l="1"/>
  <c r="F1327" i="1" s="1"/>
  <c r="E1328" i="1" l="1"/>
  <c r="F1328" i="1" s="1"/>
  <c r="E1329" i="1" l="1"/>
  <c r="F1329" i="1" s="1"/>
  <c r="E1330" i="1" l="1"/>
  <c r="F1330" i="1" s="1"/>
  <c r="E1331" i="1" l="1"/>
  <c r="F1331" i="1" s="1"/>
  <c r="E1332" i="1" l="1"/>
  <c r="F1332" i="1" s="1"/>
  <c r="E1333" i="1" l="1"/>
  <c r="F1333" i="1" s="1"/>
  <c r="E1334" i="1" l="1"/>
  <c r="F1334" i="1" s="1"/>
  <c r="E1335" i="1" l="1"/>
  <c r="F1335" i="1" s="1"/>
  <c r="E1336" i="1" l="1"/>
  <c r="F1336" i="1" s="1"/>
  <c r="E1337" i="1" l="1"/>
  <c r="F1337" i="1" s="1"/>
  <c r="E1338" i="1" l="1"/>
  <c r="F1338" i="1" s="1"/>
  <c r="E1339" i="1" l="1"/>
  <c r="F1339" i="1" s="1"/>
  <c r="E1340" i="1" l="1"/>
  <c r="F1340" i="1" s="1"/>
  <c r="E1341" i="1" l="1"/>
  <c r="F1341" i="1" s="1"/>
  <c r="E1342" i="1" l="1"/>
  <c r="F1342" i="1" s="1"/>
  <c r="E1343" i="1" l="1"/>
  <c r="F1343" i="1" s="1"/>
  <c r="E1344" i="1" l="1"/>
  <c r="F1344" i="1" s="1"/>
  <c r="E1345" i="1" l="1"/>
  <c r="F1345" i="1" s="1"/>
  <c r="E1346" i="1" l="1"/>
  <c r="F1346" i="1" s="1"/>
  <c r="E1347" i="1" l="1"/>
  <c r="F1347" i="1" s="1"/>
  <c r="E1348" i="1" l="1"/>
  <c r="F1348" i="1" s="1"/>
  <c r="E1349" i="1" l="1"/>
  <c r="F1349" i="1" s="1"/>
  <c r="E1350" i="1" l="1"/>
  <c r="F1350" i="1" s="1"/>
  <c r="E1351" i="1" l="1"/>
  <c r="F1351" i="1" s="1"/>
  <c r="E1352" i="1" l="1"/>
  <c r="F1352" i="1" s="1"/>
  <c r="E1353" i="1" l="1"/>
  <c r="F1353" i="1" s="1"/>
  <c r="E1354" i="1" l="1"/>
  <c r="F1354" i="1" s="1"/>
  <c r="E1355" i="1" l="1"/>
  <c r="F1355" i="1" s="1"/>
  <c r="E1356" i="1" l="1"/>
  <c r="F1356" i="1" s="1"/>
  <c r="E1357" i="1" l="1"/>
  <c r="F1357" i="1" s="1"/>
  <c r="E1358" i="1" l="1"/>
  <c r="F1358" i="1" s="1"/>
  <c r="E1359" i="1" l="1"/>
  <c r="F1359" i="1" s="1"/>
  <c r="E1360" i="1" l="1"/>
  <c r="F1360" i="1" s="1"/>
  <c r="E1361" i="1" l="1"/>
  <c r="F1361" i="1" s="1"/>
  <c r="E1362" i="1" l="1"/>
  <c r="F1362" i="1" s="1"/>
  <c r="E1363" i="1" l="1"/>
  <c r="F1363" i="1" s="1"/>
  <c r="E1364" i="1" l="1"/>
  <c r="F1364" i="1" s="1"/>
  <c r="E1365" i="1" l="1"/>
  <c r="F1365" i="1" s="1"/>
  <c r="E1366" i="1" l="1"/>
  <c r="F1366" i="1" s="1"/>
  <c r="E1367" i="1" l="1"/>
  <c r="F1367" i="1" s="1"/>
  <c r="E1368" i="1" l="1"/>
  <c r="F1368" i="1" s="1"/>
  <c r="E1369" i="1" l="1"/>
  <c r="F1369" i="1" s="1"/>
  <c r="E1370" i="1" l="1"/>
  <c r="F1370" i="1" s="1"/>
  <c r="E1371" i="1" l="1"/>
  <c r="F1371" i="1" s="1"/>
  <c r="E1372" i="1" l="1"/>
  <c r="F1372" i="1" s="1"/>
  <c r="E1373" i="1" l="1"/>
  <c r="F1373" i="1" s="1"/>
  <c r="E1374" i="1" l="1"/>
  <c r="F1374" i="1" s="1"/>
  <c r="E1375" i="1" l="1"/>
  <c r="F1375" i="1" s="1"/>
  <c r="E1376" i="1" l="1"/>
  <c r="F1376" i="1" s="1"/>
  <c r="E1377" i="1" l="1"/>
  <c r="F1377" i="1" s="1"/>
  <c r="E1378" i="1" l="1"/>
  <c r="F1378" i="1" s="1"/>
  <c r="E1379" i="1" l="1"/>
  <c r="F1379" i="1" s="1"/>
  <c r="E1380" i="1" l="1"/>
  <c r="F1380" i="1" s="1"/>
  <c r="E1381" i="1" l="1"/>
  <c r="F1381" i="1" s="1"/>
  <c r="E1382" i="1" l="1"/>
  <c r="F1382" i="1" s="1"/>
  <c r="E1383" i="1" l="1"/>
  <c r="F1383" i="1" s="1"/>
  <c r="E1384" i="1" l="1"/>
  <c r="F1384" i="1" s="1"/>
  <c r="E1385" i="1" l="1"/>
  <c r="F1385" i="1" s="1"/>
  <c r="E1386" i="1" l="1"/>
  <c r="F1386" i="1" s="1"/>
  <c r="E1387" i="1" l="1"/>
  <c r="F1387" i="1" s="1"/>
  <c r="E1388" i="1" l="1"/>
  <c r="F1388" i="1" s="1"/>
  <c r="E1389" i="1" l="1"/>
  <c r="F1389" i="1" s="1"/>
  <c r="E1390" i="1" l="1"/>
  <c r="F1390" i="1" s="1"/>
  <c r="E1391" i="1" l="1"/>
  <c r="F1391" i="1" s="1"/>
  <c r="E1392" i="1" l="1"/>
  <c r="F1392" i="1" s="1"/>
  <c r="E1393" i="1" l="1"/>
  <c r="F1393" i="1" s="1"/>
  <c r="E1394" i="1" l="1"/>
  <c r="F1394" i="1" s="1"/>
  <c r="E1395" i="1" l="1"/>
  <c r="F1395" i="1" s="1"/>
  <c r="E1396" i="1" l="1"/>
  <c r="F1396" i="1" s="1"/>
  <c r="E1397" i="1" l="1"/>
  <c r="F1397" i="1" s="1"/>
  <c r="E1398" i="1" l="1"/>
  <c r="F1398" i="1" s="1"/>
  <c r="E1399" i="1" l="1"/>
  <c r="F1399" i="1" s="1"/>
  <c r="E1400" i="1" l="1"/>
  <c r="F1400" i="1" s="1"/>
  <c r="E1401" i="1" l="1"/>
  <c r="F1401" i="1" s="1"/>
  <c r="E1402" i="1" l="1"/>
  <c r="F1402" i="1" s="1"/>
  <c r="E1403" i="1" l="1"/>
  <c r="F1403" i="1" s="1"/>
  <c r="E1404" i="1" l="1"/>
  <c r="F1404" i="1" s="1"/>
  <c r="E1405" i="1" l="1"/>
  <c r="F1405" i="1" s="1"/>
  <c r="E1406" i="1" l="1"/>
  <c r="F1406" i="1" s="1"/>
  <c r="E1407" i="1" l="1"/>
  <c r="F1407" i="1" s="1"/>
  <c r="E1408" i="1" l="1"/>
  <c r="F1408" i="1" s="1"/>
  <c r="E1409" i="1" l="1"/>
  <c r="F1409" i="1" s="1"/>
  <c r="E1410" i="1" l="1"/>
  <c r="F1410" i="1" s="1"/>
  <c r="E1411" i="1" l="1"/>
  <c r="F1411" i="1" s="1"/>
  <c r="E1412" i="1" l="1"/>
  <c r="F1412" i="1" s="1"/>
  <c r="E1413" i="1" l="1"/>
  <c r="F1413" i="1" s="1"/>
  <c r="E1414" i="1" l="1"/>
  <c r="F1414" i="1" s="1"/>
  <c r="E1415" i="1" l="1"/>
  <c r="F1415" i="1" s="1"/>
  <c r="E1416" i="1" l="1"/>
  <c r="F1416" i="1" s="1"/>
  <c r="E1417" i="1" l="1"/>
  <c r="F1417" i="1" s="1"/>
  <c r="E1418" i="1" l="1"/>
  <c r="F1418" i="1" s="1"/>
  <c r="E1419" i="1" l="1"/>
  <c r="F1419" i="1" s="1"/>
  <c r="E1420" i="1" l="1"/>
  <c r="F1420" i="1" s="1"/>
  <c r="E1421" i="1" l="1"/>
  <c r="F1421" i="1" s="1"/>
  <c r="E1422" i="1" l="1"/>
  <c r="F1422" i="1" s="1"/>
  <c r="E1423" i="1" l="1"/>
  <c r="F1423" i="1" s="1"/>
  <c r="E1424" i="1" l="1"/>
  <c r="F1424" i="1" s="1"/>
  <c r="E1425" i="1" l="1"/>
  <c r="F1425" i="1" s="1"/>
  <c r="E1426" i="1" l="1"/>
  <c r="F1426" i="1" s="1"/>
  <c r="E1427" i="1" l="1"/>
  <c r="F1427" i="1" s="1"/>
  <c r="E1428" i="1" l="1"/>
  <c r="F1428" i="1" s="1"/>
  <c r="E1429" i="1" l="1"/>
  <c r="F1429" i="1" s="1"/>
  <c r="E1430" i="1" l="1"/>
  <c r="F1430" i="1" s="1"/>
  <c r="E1431" i="1" l="1"/>
  <c r="F1431" i="1" s="1"/>
  <c r="E1432" i="1" l="1"/>
  <c r="F1432" i="1" s="1"/>
  <c r="E1433" i="1" l="1"/>
  <c r="F1433" i="1" s="1"/>
  <c r="E1434" i="1" l="1"/>
  <c r="F1434" i="1" s="1"/>
  <c r="E1435" i="1" l="1"/>
  <c r="F1435" i="1" s="1"/>
  <c r="E1436" i="1" l="1"/>
  <c r="F1436" i="1" s="1"/>
  <c r="E1437" i="1" l="1"/>
  <c r="F1437" i="1" s="1"/>
  <c r="E1438" i="1" l="1"/>
  <c r="F1438" i="1" s="1"/>
  <c r="E1439" i="1" l="1"/>
  <c r="F1439" i="1" s="1"/>
  <c r="E1440" i="1" l="1"/>
  <c r="F1440" i="1" s="1"/>
  <c r="E1441" i="1" l="1"/>
  <c r="F1441" i="1" s="1"/>
  <c r="E1442" i="1" l="1"/>
  <c r="F1442" i="1" s="1"/>
  <c r="E1443" i="1" l="1"/>
  <c r="F1443" i="1" s="1"/>
  <c r="E1444" i="1" l="1"/>
  <c r="F1444" i="1" s="1"/>
  <c r="E1445" i="1" l="1"/>
  <c r="F1445" i="1" s="1"/>
  <c r="E1446" i="1" l="1"/>
  <c r="F1446" i="1" s="1"/>
  <c r="E1447" i="1" l="1"/>
  <c r="F1447" i="1" s="1"/>
  <c r="E1448" i="1" l="1"/>
  <c r="F1448" i="1" s="1"/>
  <c r="E1449" i="1" l="1"/>
  <c r="F1449" i="1" s="1"/>
  <c r="E1450" i="1" l="1"/>
  <c r="F1450" i="1" s="1"/>
  <c r="E1451" i="1" l="1"/>
  <c r="F1451" i="1" s="1"/>
  <c r="E1452" i="1" l="1"/>
  <c r="F1452" i="1" s="1"/>
  <c r="E1453" i="1" l="1"/>
  <c r="F1453" i="1" s="1"/>
  <c r="E1454" i="1" l="1"/>
  <c r="F1454" i="1" s="1"/>
  <c r="E1455" i="1" l="1"/>
  <c r="F1455" i="1" s="1"/>
  <c r="E1456" i="1" l="1"/>
  <c r="F1456" i="1" s="1"/>
  <c r="E1457" i="1" l="1"/>
  <c r="F1457" i="1" s="1"/>
  <c r="E1458" i="1" l="1"/>
  <c r="F1458" i="1" s="1"/>
  <c r="E1459" i="1" l="1"/>
  <c r="F1459" i="1" s="1"/>
  <c r="E1460" i="1" l="1"/>
  <c r="F1460" i="1" s="1"/>
  <c r="E1461" i="1" l="1"/>
  <c r="F1461" i="1" s="1"/>
  <c r="E1462" i="1" l="1"/>
  <c r="F1462" i="1" s="1"/>
  <c r="E1463" i="1" l="1"/>
  <c r="F1463" i="1" s="1"/>
  <c r="E1464" i="1" l="1"/>
  <c r="F1464" i="1" s="1"/>
  <c r="E1465" i="1" l="1"/>
  <c r="F1465" i="1" s="1"/>
  <c r="E1466" i="1" l="1"/>
  <c r="F1466" i="1" s="1"/>
  <c r="E1467" i="1" l="1"/>
  <c r="F1467" i="1" s="1"/>
  <c r="E1468" i="1" l="1"/>
  <c r="F1468" i="1" s="1"/>
  <c r="E1469" i="1" l="1"/>
  <c r="F1469" i="1" s="1"/>
  <c r="E1470" i="1" l="1"/>
  <c r="F1470" i="1" s="1"/>
  <c r="E1471" i="1" l="1"/>
  <c r="F1471" i="1" s="1"/>
  <c r="E1472" i="1" l="1"/>
  <c r="F1472" i="1" s="1"/>
  <c r="E1473" i="1" l="1"/>
  <c r="F1473" i="1" s="1"/>
  <c r="E1474" i="1" l="1"/>
  <c r="F1474" i="1" s="1"/>
  <c r="E1475" i="1" l="1"/>
  <c r="F1475" i="1" s="1"/>
  <c r="E1476" i="1" l="1"/>
  <c r="F1476" i="1" s="1"/>
  <c r="E1477" i="1" l="1"/>
  <c r="F1477" i="1" s="1"/>
  <c r="E1478" i="1" l="1"/>
  <c r="F1478" i="1" s="1"/>
  <c r="E1479" i="1" l="1"/>
  <c r="F1479" i="1" s="1"/>
  <c r="E1480" i="1" l="1"/>
  <c r="F1480" i="1" s="1"/>
  <c r="E1481" i="1" l="1"/>
  <c r="F1481" i="1" s="1"/>
  <c r="E1482" i="1" l="1"/>
  <c r="F1482" i="1" s="1"/>
  <c r="E1483" i="1" l="1"/>
  <c r="F1483" i="1" s="1"/>
  <c r="E1484" i="1" l="1"/>
  <c r="F1484" i="1" s="1"/>
  <c r="E1485" i="1" l="1"/>
  <c r="F1485" i="1" s="1"/>
  <c r="E1486" i="1" l="1"/>
  <c r="F1486" i="1" s="1"/>
  <c r="E1487" i="1" l="1"/>
  <c r="F1487" i="1" s="1"/>
  <c r="E1488" i="1" l="1"/>
  <c r="F1488" i="1" s="1"/>
  <c r="E1489" i="1" l="1"/>
  <c r="F1489" i="1" s="1"/>
  <c r="E1490" i="1" l="1"/>
  <c r="F1490" i="1" s="1"/>
  <c r="E1491" i="1" l="1"/>
  <c r="F1491" i="1" s="1"/>
  <c r="E1492" i="1" l="1"/>
  <c r="F1492" i="1" s="1"/>
  <c r="E1493" i="1" l="1"/>
  <c r="F1493" i="1" s="1"/>
  <c r="E1494" i="1" l="1"/>
  <c r="F1494" i="1" s="1"/>
  <c r="E1495" i="1" l="1"/>
  <c r="F1495" i="1" s="1"/>
  <c r="E1496" i="1" l="1"/>
  <c r="F1496" i="1" s="1"/>
  <c r="E1497" i="1" l="1"/>
  <c r="F1497" i="1" s="1"/>
  <c r="E1498" i="1" l="1"/>
  <c r="F1498" i="1" s="1"/>
  <c r="E1499" i="1" l="1"/>
  <c r="F1499" i="1" s="1"/>
  <c r="E1500" i="1" l="1"/>
  <c r="F1500" i="1" s="1"/>
  <c r="E1501" i="1" l="1"/>
  <c r="F1501" i="1" s="1"/>
  <c r="E1502" i="1" l="1"/>
  <c r="F1502" i="1" s="1"/>
  <c r="E1503" i="1" l="1"/>
  <c r="F1503" i="1" s="1"/>
  <c r="E1504" i="1" l="1"/>
  <c r="F1504" i="1" s="1"/>
  <c r="E1505" i="1" l="1"/>
  <c r="F1505" i="1" s="1"/>
  <c r="E1506" i="1" l="1"/>
  <c r="F1506" i="1" s="1"/>
  <c r="E1507" i="1" l="1"/>
  <c r="F1507" i="1" s="1"/>
  <c r="E1508" i="1" l="1"/>
  <c r="F1508" i="1" s="1"/>
  <c r="E1509" i="1" l="1"/>
  <c r="F1509" i="1" s="1"/>
  <c r="E1510" i="1" l="1"/>
  <c r="F1510" i="1" s="1"/>
  <c r="E1511" i="1" l="1"/>
  <c r="F1511" i="1" s="1"/>
  <c r="E1512" i="1" l="1"/>
  <c r="F1512" i="1" s="1"/>
  <c r="E1513" i="1" l="1"/>
  <c r="F1513" i="1" s="1"/>
  <c r="E1514" i="1" l="1"/>
  <c r="F1514" i="1" s="1"/>
  <c r="E1515" i="1" l="1"/>
  <c r="F1515" i="1" s="1"/>
  <c r="E1516" i="1" l="1"/>
  <c r="F1516" i="1" s="1"/>
  <c r="E1517" i="1" l="1"/>
  <c r="F1517" i="1" s="1"/>
  <c r="E1518" i="1" l="1"/>
  <c r="F1518" i="1" s="1"/>
  <c r="E1519" i="1" l="1"/>
  <c r="F1519" i="1" s="1"/>
  <c r="E1520" i="1" l="1"/>
  <c r="F1520" i="1" s="1"/>
  <c r="E1521" i="1" l="1"/>
  <c r="F1521" i="1" s="1"/>
  <c r="E1522" i="1" l="1"/>
  <c r="F1522" i="1" s="1"/>
  <c r="E1523" i="1" l="1"/>
  <c r="F1523" i="1" s="1"/>
  <c r="E1524" i="1" l="1"/>
  <c r="F1524" i="1" s="1"/>
  <c r="E1525" i="1" l="1"/>
  <c r="F1525" i="1" s="1"/>
  <c r="E1526" i="1" l="1"/>
  <c r="F1526" i="1" s="1"/>
  <c r="E1527" i="1" l="1"/>
  <c r="F1527" i="1" s="1"/>
  <c r="E1528" i="1" l="1"/>
  <c r="F1528" i="1" s="1"/>
  <c r="E1529" i="1" l="1"/>
  <c r="F1529" i="1" s="1"/>
  <c r="E1530" i="1" l="1"/>
  <c r="F1530" i="1" s="1"/>
  <c r="E1531" i="1" l="1"/>
  <c r="F1531" i="1" s="1"/>
  <c r="E1532" i="1" l="1"/>
  <c r="F1532" i="1" s="1"/>
  <c r="E1533" i="1" l="1"/>
  <c r="F1533" i="1" s="1"/>
  <c r="E1534" i="1" l="1"/>
  <c r="F1534" i="1" s="1"/>
  <c r="E1535" i="1" l="1"/>
  <c r="F1535" i="1" s="1"/>
  <c r="E1536" i="1" l="1"/>
  <c r="F1536" i="1" s="1"/>
  <c r="E1537" i="1" l="1"/>
  <c r="F1537" i="1" s="1"/>
  <c r="E1538" i="1" l="1"/>
  <c r="F1538" i="1" s="1"/>
  <c r="E1539" i="1" l="1"/>
  <c r="F1539" i="1" s="1"/>
  <c r="E1540" i="1" l="1"/>
  <c r="F1540" i="1" s="1"/>
  <c r="E1541" i="1" l="1"/>
  <c r="F1541" i="1" s="1"/>
  <c r="E1542" i="1" l="1"/>
  <c r="F1542" i="1" s="1"/>
  <c r="E1543" i="1" l="1"/>
  <c r="F1543" i="1" s="1"/>
  <c r="E1544" i="1" l="1"/>
  <c r="F1544" i="1" s="1"/>
  <c r="E1545" i="1" l="1"/>
  <c r="F1545" i="1" s="1"/>
  <c r="E1546" i="1" l="1"/>
  <c r="F1546" i="1" s="1"/>
  <c r="E1547" i="1" l="1"/>
  <c r="F1547" i="1" s="1"/>
  <c r="E1548" i="1" l="1"/>
  <c r="F1548" i="1" s="1"/>
  <c r="E1549" i="1" l="1"/>
  <c r="F1549" i="1" s="1"/>
  <c r="E1550" i="1" l="1"/>
  <c r="F1550" i="1" s="1"/>
  <c r="E1551" i="1" l="1"/>
  <c r="F1551" i="1" s="1"/>
  <c r="E1552" i="1" l="1"/>
  <c r="F1552" i="1" s="1"/>
  <c r="E1553" i="1" l="1"/>
  <c r="F1553" i="1" s="1"/>
  <c r="E1554" i="1" l="1"/>
  <c r="F1554" i="1" s="1"/>
  <c r="E1555" i="1" l="1"/>
  <c r="F1555" i="1" s="1"/>
  <c r="E1556" i="1" l="1"/>
  <c r="F1556" i="1" s="1"/>
  <c r="E1557" i="1" l="1"/>
  <c r="F1557" i="1" s="1"/>
  <c r="E1558" i="1" l="1"/>
  <c r="F1558" i="1" s="1"/>
  <c r="E1559" i="1" l="1"/>
  <c r="F1559" i="1" s="1"/>
  <c r="E1560" i="1" l="1"/>
  <c r="F1560" i="1" s="1"/>
  <c r="E1561" i="1" l="1"/>
  <c r="F1561" i="1" s="1"/>
  <c r="E1562" i="1" l="1"/>
  <c r="F1562" i="1" s="1"/>
  <c r="E1563" i="1" l="1"/>
  <c r="F1563" i="1" s="1"/>
  <c r="E1564" i="1" l="1"/>
  <c r="F1564" i="1" s="1"/>
  <c r="E1565" i="1" l="1"/>
  <c r="F1565" i="1" s="1"/>
  <c r="E1566" i="1" l="1"/>
  <c r="F1566" i="1" s="1"/>
  <c r="E1567" i="1" l="1"/>
  <c r="F1567" i="1" s="1"/>
  <c r="E1568" i="1" l="1"/>
  <c r="F1568" i="1" s="1"/>
  <c r="E1569" i="1" l="1"/>
  <c r="F1569" i="1" s="1"/>
  <c r="E1570" i="1" l="1"/>
  <c r="F1570" i="1" s="1"/>
  <c r="E1571" i="1" l="1"/>
  <c r="F1571" i="1" s="1"/>
  <c r="E1572" i="1" l="1"/>
  <c r="F1572" i="1" s="1"/>
  <c r="E1573" i="1" l="1"/>
  <c r="F1573" i="1" s="1"/>
  <c r="E1574" i="1" l="1"/>
  <c r="F1574" i="1" s="1"/>
  <c r="E1575" i="1" l="1"/>
  <c r="F1575" i="1" s="1"/>
  <c r="E1576" i="1" l="1"/>
  <c r="F1576" i="1" s="1"/>
  <c r="E1577" i="1" l="1"/>
  <c r="F1577" i="1" s="1"/>
  <c r="E1578" i="1" l="1"/>
  <c r="F1578" i="1" s="1"/>
  <c r="E1579" i="1" l="1"/>
  <c r="F1579" i="1" s="1"/>
  <c r="E1580" i="1" l="1"/>
  <c r="F1580" i="1" s="1"/>
  <c r="E1581" i="1" l="1"/>
  <c r="F1581" i="1" s="1"/>
  <c r="E1582" i="1" l="1"/>
  <c r="F1582" i="1" s="1"/>
  <c r="E1583" i="1" l="1"/>
  <c r="F1583" i="1" s="1"/>
  <c r="E1584" i="1" l="1"/>
  <c r="F1584" i="1" s="1"/>
  <c r="E1585" i="1" l="1"/>
  <c r="F1585" i="1" s="1"/>
  <c r="E1586" i="1" l="1"/>
  <c r="F1586" i="1" s="1"/>
  <c r="E1587" i="1" l="1"/>
  <c r="F1587" i="1" s="1"/>
  <c r="E1588" i="1" l="1"/>
  <c r="F1588" i="1" s="1"/>
  <c r="E1589" i="1" l="1"/>
  <c r="F1589" i="1" s="1"/>
  <c r="E1590" i="1" l="1"/>
  <c r="F1590" i="1" s="1"/>
  <c r="E1591" i="1" l="1"/>
  <c r="F1591" i="1" s="1"/>
  <c r="E1592" i="1" l="1"/>
  <c r="F1592" i="1" s="1"/>
  <c r="E1593" i="1" l="1"/>
  <c r="F1593" i="1" s="1"/>
  <c r="E1594" i="1" l="1"/>
  <c r="F1594" i="1" s="1"/>
  <c r="E1595" i="1" l="1"/>
  <c r="F1595" i="1" s="1"/>
  <c r="E1596" i="1" l="1"/>
  <c r="F1596" i="1" s="1"/>
  <c r="E1597" i="1" l="1"/>
  <c r="F1597" i="1" s="1"/>
  <c r="E1598" i="1" l="1"/>
  <c r="F1598" i="1" s="1"/>
  <c r="E1599" i="1" l="1"/>
  <c r="F1599" i="1" s="1"/>
  <c r="E1600" i="1" l="1"/>
  <c r="F1600" i="1" s="1"/>
  <c r="E1601" i="1" l="1"/>
  <c r="F1601" i="1" s="1"/>
  <c r="E1602" i="1" l="1"/>
  <c r="F1602" i="1" s="1"/>
  <c r="E1603" i="1" l="1"/>
  <c r="F1603" i="1" s="1"/>
  <c r="E1604" i="1" l="1"/>
  <c r="F1604" i="1" s="1"/>
  <c r="E1605" i="1" l="1"/>
  <c r="F1605" i="1" s="1"/>
  <c r="E1606" i="1" l="1"/>
  <c r="F1606" i="1" s="1"/>
  <c r="E1607" i="1" l="1"/>
  <c r="F1607" i="1" s="1"/>
  <c r="E1608" i="1" l="1"/>
  <c r="F1608" i="1" s="1"/>
  <c r="E1609" i="1" l="1"/>
  <c r="F1609" i="1" s="1"/>
  <c r="E1610" i="1" l="1"/>
  <c r="F1610" i="1" s="1"/>
  <c r="E1611" i="1" l="1"/>
  <c r="F1611" i="1" s="1"/>
  <c r="E1612" i="1" l="1"/>
  <c r="F1612" i="1" s="1"/>
  <c r="E1613" i="1" l="1"/>
  <c r="F1613" i="1" s="1"/>
  <c r="E1614" i="1" l="1"/>
  <c r="F1614" i="1" s="1"/>
  <c r="E1615" i="1" l="1"/>
  <c r="F1615" i="1" s="1"/>
  <c r="E1616" i="1" l="1"/>
  <c r="F1616" i="1" s="1"/>
  <c r="E1617" i="1" l="1"/>
  <c r="F1617" i="1" s="1"/>
  <c r="E1618" i="1" l="1"/>
  <c r="F1618" i="1" s="1"/>
  <c r="E1619" i="1" l="1"/>
  <c r="F1619" i="1" s="1"/>
  <c r="E1620" i="1" l="1"/>
  <c r="F1620" i="1" s="1"/>
  <c r="E1621" i="1" l="1"/>
  <c r="F1621" i="1" s="1"/>
  <c r="E1622" i="1" l="1"/>
  <c r="F1622" i="1" s="1"/>
  <c r="E1623" i="1" l="1"/>
  <c r="F1623" i="1" s="1"/>
  <c r="E1624" i="1" l="1"/>
  <c r="F1624" i="1" s="1"/>
  <c r="E1625" i="1" l="1"/>
  <c r="F1625" i="1" s="1"/>
  <c r="E1626" i="1" l="1"/>
  <c r="F1626" i="1" s="1"/>
  <c r="E1627" i="1" l="1"/>
  <c r="F1627" i="1" s="1"/>
  <c r="E1628" i="1" l="1"/>
  <c r="F1628" i="1" s="1"/>
  <c r="E1629" i="1" l="1"/>
  <c r="F1629" i="1" s="1"/>
  <c r="E1630" i="1" l="1"/>
  <c r="F1630" i="1" s="1"/>
  <c r="E1631" i="1" l="1"/>
  <c r="F1631" i="1" s="1"/>
  <c r="E1632" i="1" l="1"/>
  <c r="F1632" i="1" s="1"/>
  <c r="E1633" i="1" l="1"/>
  <c r="F1633" i="1" s="1"/>
  <c r="E1634" i="1" l="1"/>
  <c r="F1634" i="1" s="1"/>
  <c r="E1635" i="1" l="1"/>
  <c r="F1635" i="1" s="1"/>
  <c r="E1636" i="1" l="1"/>
  <c r="F1636" i="1" s="1"/>
  <c r="E1637" i="1" l="1"/>
  <c r="F1637" i="1" s="1"/>
  <c r="E1638" i="1" l="1"/>
  <c r="F1638" i="1" s="1"/>
  <c r="E1639" i="1" l="1"/>
  <c r="F1639" i="1" s="1"/>
  <c r="E1640" i="1" l="1"/>
  <c r="F1640" i="1" s="1"/>
  <c r="E1641" i="1" l="1"/>
  <c r="F1641" i="1" s="1"/>
  <c r="E1642" i="1" l="1"/>
  <c r="F1642" i="1" s="1"/>
  <c r="E1643" i="1" l="1"/>
  <c r="F1643" i="1" s="1"/>
  <c r="E1644" i="1" l="1"/>
  <c r="F1644" i="1" s="1"/>
  <c r="E1645" i="1" l="1"/>
  <c r="F1645" i="1" s="1"/>
  <c r="E1646" i="1" l="1"/>
  <c r="F1646" i="1" s="1"/>
  <c r="E1647" i="1" l="1"/>
  <c r="F1647" i="1" s="1"/>
  <c r="E1648" i="1" l="1"/>
  <c r="F1648" i="1" s="1"/>
  <c r="E1649" i="1" l="1"/>
  <c r="F1649" i="1" s="1"/>
  <c r="E1650" i="1" l="1"/>
  <c r="F1650" i="1" s="1"/>
  <c r="E1651" i="1" l="1"/>
  <c r="F1651" i="1" s="1"/>
  <c r="E1652" i="1" l="1"/>
  <c r="F1652" i="1" s="1"/>
  <c r="E1653" i="1" l="1"/>
  <c r="F1653" i="1" s="1"/>
  <c r="E1654" i="1" l="1"/>
  <c r="F1654" i="1" s="1"/>
  <c r="E1655" i="1" l="1"/>
  <c r="F1655" i="1" s="1"/>
  <c r="E1656" i="1" l="1"/>
  <c r="F1656" i="1" s="1"/>
  <c r="E1657" i="1" l="1"/>
  <c r="F1657" i="1" s="1"/>
  <c r="E1658" i="1" l="1"/>
  <c r="F1658" i="1" s="1"/>
  <c r="E1659" i="1" l="1"/>
  <c r="F1659" i="1" s="1"/>
  <c r="E1660" i="1" l="1"/>
  <c r="F1660" i="1" s="1"/>
  <c r="E1661" i="1" l="1"/>
  <c r="F1661" i="1" s="1"/>
  <c r="E1662" i="1" l="1"/>
  <c r="F1662" i="1" s="1"/>
  <c r="E1663" i="1" l="1"/>
  <c r="F1663" i="1" s="1"/>
  <c r="E1664" i="1" l="1"/>
  <c r="F1664" i="1" s="1"/>
  <c r="E1665" i="1" l="1"/>
  <c r="F1665" i="1" s="1"/>
  <c r="E1666" i="1" l="1"/>
  <c r="F1666" i="1" s="1"/>
  <c r="E1667" i="1" l="1"/>
  <c r="F1667" i="1" s="1"/>
  <c r="E1668" i="1" l="1"/>
  <c r="F1668" i="1" s="1"/>
  <c r="E1669" i="1" l="1"/>
  <c r="F1669" i="1" s="1"/>
  <c r="E1670" i="1" l="1"/>
  <c r="F1670" i="1" s="1"/>
  <c r="E1671" i="1" l="1"/>
  <c r="F1671" i="1" s="1"/>
  <c r="E1672" i="1" l="1"/>
  <c r="F1672" i="1" s="1"/>
  <c r="E1673" i="1" l="1"/>
  <c r="F1673" i="1" s="1"/>
  <c r="E1674" i="1" l="1"/>
  <c r="F1674" i="1" s="1"/>
  <c r="E1675" i="1" l="1"/>
  <c r="F1675" i="1" s="1"/>
  <c r="E1676" i="1" l="1"/>
  <c r="F1676" i="1" s="1"/>
  <c r="E1677" i="1" l="1"/>
  <c r="F1677" i="1" s="1"/>
  <c r="E1678" i="1" l="1"/>
  <c r="F1678" i="1" s="1"/>
  <c r="E1679" i="1" l="1"/>
  <c r="F1679" i="1" s="1"/>
  <c r="E1680" i="1" l="1"/>
  <c r="F1680" i="1" s="1"/>
  <c r="E1681" i="1" l="1"/>
  <c r="F1681" i="1" s="1"/>
  <c r="E1682" i="1" l="1"/>
  <c r="F1682" i="1" s="1"/>
  <c r="E1683" i="1" l="1"/>
  <c r="F1683" i="1" s="1"/>
  <c r="E1684" i="1" l="1"/>
  <c r="F1684" i="1" s="1"/>
  <c r="E1685" i="1" l="1"/>
  <c r="F1685" i="1" s="1"/>
  <c r="E1686" i="1" l="1"/>
  <c r="F1686" i="1" s="1"/>
  <c r="E1687" i="1" l="1"/>
  <c r="F1687" i="1" s="1"/>
  <c r="E1688" i="1" l="1"/>
  <c r="F1688" i="1" s="1"/>
  <c r="E1689" i="1" l="1"/>
  <c r="F1689" i="1" s="1"/>
  <c r="E1690" i="1" l="1"/>
  <c r="F1690" i="1" s="1"/>
  <c r="E1691" i="1" l="1"/>
  <c r="F1691" i="1" s="1"/>
  <c r="E1692" i="1" l="1"/>
  <c r="F1692" i="1" s="1"/>
  <c r="E1693" i="1" l="1"/>
  <c r="F1693" i="1" s="1"/>
  <c r="E1694" i="1" l="1"/>
  <c r="F1694" i="1" s="1"/>
  <c r="E1695" i="1" l="1"/>
  <c r="F1695" i="1" s="1"/>
  <c r="E1696" i="1" l="1"/>
  <c r="F1696" i="1" s="1"/>
  <c r="E1697" i="1" l="1"/>
  <c r="F1697" i="1" s="1"/>
  <c r="E1698" i="1" l="1"/>
  <c r="F1698" i="1" s="1"/>
  <c r="E1699" i="1" l="1"/>
  <c r="F1699" i="1" s="1"/>
  <c r="E1700" i="1" l="1"/>
  <c r="F1700" i="1" s="1"/>
  <c r="E1701" i="1" l="1"/>
  <c r="F1701" i="1" s="1"/>
  <c r="E1702" i="1" l="1"/>
  <c r="F1702" i="1" s="1"/>
  <c r="E1703" i="1" l="1"/>
  <c r="F1703" i="1" s="1"/>
  <c r="E1704" i="1" l="1"/>
  <c r="F1704" i="1" s="1"/>
  <c r="E1705" i="1" l="1"/>
  <c r="F1705" i="1" s="1"/>
  <c r="E1706" i="1" l="1"/>
  <c r="F1706" i="1" s="1"/>
  <c r="E1707" i="1" l="1"/>
  <c r="F1707" i="1" s="1"/>
  <c r="E1708" i="1" l="1"/>
  <c r="F1708" i="1" s="1"/>
  <c r="E1709" i="1" l="1"/>
  <c r="F1709" i="1" s="1"/>
  <c r="E1710" i="1" l="1"/>
  <c r="F1710" i="1" s="1"/>
  <c r="E1711" i="1" l="1"/>
  <c r="F1711" i="1" s="1"/>
  <c r="E1712" i="1" l="1"/>
  <c r="F1712" i="1" s="1"/>
  <c r="E1713" i="1" l="1"/>
  <c r="F1713" i="1" s="1"/>
  <c r="E1714" i="1" l="1"/>
  <c r="F1714" i="1" s="1"/>
  <c r="E1715" i="1" l="1"/>
  <c r="F1715" i="1" s="1"/>
  <c r="E1716" i="1" l="1"/>
  <c r="F1716" i="1" s="1"/>
  <c r="E1717" i="1" l="1"/>
  <c r="F1717" i="1" s="1"/>
  <c r="E1718" i="1" l="1"/>
  <c r="F1718" i="1" s="1"/>
  <c r="E1719" i="1" l="1"/>
  <c r="F1719" i="1" s="1"/>
  <c r="E1720" i="1" l="1"/>
  <c r="F1720" i="1" s="1"/>
  <c r="E1721" i="1" l="1"/>
  <c r="F1721" i="1" s="1"/>
  <c r="E1722" i="1" l="1"/>
  <c r="F1722" i="1" s="1"/>
  <c r="E1723" i="1" l="1"/>
  <c r="F1723" i="1" s="1"/>
  <c r="E1724" i="1" l="1"/>
  <c r="F1724" i="1" s="1"/>
  <c r="E1725" i="1" l="1"/>
  <c r="F1725" i="1" s="1"/>
  <c r="E1726" i="1" l="1"/>
  <c r="F1726" i="1" s="1"/>
  <c r="E1727" i="1" l="1"/>
  <c r="F1727" i="1" s="1"/>
  <c r="E1728" i="1" l="1"/>
  <c r="F1728" i="1" s="1"/>
  <c r="E1729" i="1" l="1"/>
  <c r="F1729" i="1" s="1"/>
  <c r="E1730" i="1" l="1"/>
  <c r="F1730" i="1" s="1"/>
  <c r="E1731" i="1" l="1"/>
  <c r="F1731" i="1" s="1"/>
  <c r="E1732" i="1" l="1"/>
  <c r="F1732" i="1" s="1"/>
  <c r="E1733" i="1" l="1"/>
  <c r="F1733" i="1" s="1"/>
  <c r="E1734" i="1" l="1"/>
  <c r="F1734" i="1" s="1"/>
  <c r="E1735" i="1" l="1"/>
  <c r="F1735" i="1" s="1"/>
  <c r="E1736" i="1" l="1"/>
  <c r="F1736" i="1" s="1"/>
  <c r="E1737" i="1" l="1"/>
  <c r="F1737" i="1" s="1"/>
  <c r="E1738" i="1" l="1"/>
  <c r="F1738" i="1" s="1"/>
  <c r="E1739" i="1" l="1"/>
  <c r="F1739" i="1" s="1"/>
  <c r="E1740" i="1" l="1"/>
  <c r="F1740" i="1" s="1"/>
  <c r="E1741" i="1" l="1"/>
  <c r="F1741" i="1" s="1"/>
  <c r="E1742" i="1" l="1"/>
  <c r="F1742" i="1" s="1"/>
  <c r="E1743" i="1" l="1"/>
  <c r="F1743" i="1" s="1"/>
  <c r="E1744" i="1" l="1"/>
  <c r="F1744" i="1" s="1"/>
  <c r="E1745" i="1" l="1"/>
  <c r="F1745" i="1" s="1"/>
  <c r="E1746" i="1" l="1"/>
  <c r="F1746" i="1" s="1"/>
  <c r="E1747" i="1" l="1"/>
  <c r="F1747" i="1" s="1"/>
  <c r="E1748" i="1" l="1"/>
  <c r="F1748" i="1" s="1"/>
  <c r="E1749" i="1" l="1"/>
  <c r="F1749" i="1" s="1"/>
  <c r="E1750" i="1" l="1"/>
  <c r="F1750" i="1" s="1"/>
  <c r="E1751" i="1" l="1"/>
  <c r="F1751" i="1" s="1"/>
  <c r="E1752" i="1" l="1"/>
  <c r="F1752" i="1" s="1"/>
  <c r="E1753" i="1" l="1"/>
  <c r="F1753" i="1" s="1"/>
  <c r="E1754" i="1" l="1"/>
  <c r="F1754" i="1" s="1"/>
  <c r="E1755" i="1" l="1"/>
  <c r="F1755" i="1" s="1"/>
  <c r="E1756" i="1" l="1"/>
  <c r="F1756" i="1" s="1"/>
  <c r="E1757" i="1" l="1"/>
  <c r="F1757" i="1" s="1"/>
  <c r="E1758" i="1" l="1"/>
  <c r="F1758" i="1" s="1"/>
  <c r="E1759" i="1" l="1"/>
  <c r="F1759" i="1" s="1"/>
  <c r="E1760" i="1" l="1"/>
  <c r="F1760" i="1" s="1"/>
  <c r="E1761" i="1" l="1"/>
  <c r="F1761" i="1" s="1"/>
  <c r="E1762" i="1" l="1"/>
  <c r="F1762" i="1" s="1"/>
  <c r="E1763" i="1" l="1"/>
  <c r="F1763" i="1" s="1"/>
  <c r="E1764" i="1" l="1"/>
  <c r="F1764" i="1" s="1"/>
  <c r="E1765" i="1" l="1"/>
  <c r="F1765" i="1" s="1"/>
  <c r="E1766" i="1" l="1"/>
  <c r="F1766" i="1" s="1"/>
  <c r="E1767" i="1" l="1"/>
  <c r="F1767" i="1" s="1"/>
  <c r="E1768" i="1" l="1"/>
  <c r="F1768" i="1" s="1"/>
  <c r="E1769" i="1" l="1"/>
  <c r="F1769" i="1" s="1"/>
  <c r="E1770" i="1" l="1"/>
  <c r="F1770" i="1" s="1"/>
  <c r="E1771" i="1" l="1"/>
  <c r="F1771" i="1" s="1"/>
  <c r="E1772" i="1" l="1"/>
  <c r="F1772" i="1" s="1"/>
  <c r="E1773" i="1" l="1"/>
  <c r="F1773" i="1" s="1"/>
  <c r="E1774" i="1" l="1"/>
  <c r="F1774" i="1" s="1"/>
  <c r="E1775" i="1" l="1"/>
  <c r="F1775" i="1" s="1"/>
  <c r="E1776" i="1" l="1"/>
  <c r="F1776" i="1" s="1"/>
  <c r="E1777" i="1" l="1"/>
  <c r="F1777" i="1" s="1"/>
  <c r="E1778" i="1" l="1"/>
  <c r="F1778" i="1" s="1"/>
  <c r="E1779" i="1" l="1"/>
  <c r="F1779" i="1" s="1"/>
  <c r="E1780" i="1" l="1"/>
  <c r="F1780" i="1" s="1"/>
  <c r="E1781" i="1" l="1"/>
  <c r="F1781" i="1" s="1"/>
  <c r="E1782" i="1" l="1"/>
  <c r="F1782" i="1" s="1"/>
  <c r="E1783" i="1" l="1"/>
  <c r="F1783" i="1" s="1"/>
  <c r="E1784" i="1" l="1"/>
  <c r="F1784" i="1" s="1"/>
  <c r="E1785" i="1" l="1"/>
  <c r="F1785" i="1" s="1"/>
  <c r="E1786" i="1" l="1"/>
  <c r="F1786" i="1" s="1"/>
  <c r="E1787" i="1" l="1"/>
  <c r="F1787" i="1" s="1"/>
  <c r="E1788" i="1" l="1"/>
  <c r="F1788" i="1" s="1"/>
  <c r="E1789" i="1" l="1"/>
  <c r="F1789" i="1" s="1"/>
  <c r="E1790" i="1" l="1"/>
  <c r="F1790" i="1" s="1"/>
  <c r="E1791" i="1" l="1"/>
  <c r="F1791" i="1" s="1"/>
  <c r="E1792" i="1" l="1"/>
  <c r="F1792" i="1" s="1"/>
  <c r="E1793" i="1" l="1"/>
  <c r="F1793" i="1" s="1"/>
  <c r="E1794" i="1" l="1"/>
  <c r="F1794" i="1" s="1"/>
  <c r="E1795" i="1" l="1"/>
  <c r="F1795" i="1" s="1"/>
  <c r="E1796" i="1" l="1"/>
  <c r="F1796" i="1" s="1"/>
  <c r="E1797" i="1" l="1"/>
  <c r="F1797" i="1" s="1"/>
  <c r="E1798" i="1" l="1"/>
  <c r="F1798" i="1" s="1"/>
  <c r="E1799" i="1" l="1"/>
  <c r="F1799" i="1" s="1"/>
  <c r="E1800" i="1" l="1"/>
  <c r="F1800" i="1" s="1"/>
  <c r="E1801" i="1" l="1"/>
  <c r="F1801" i="1" s="1"/>
  <c r="E1802" i="1" l="1"/>
  <c r="F1802" i="1" s="1"/>
  <c r="E1803" i="1" l="1"/>
  <c r="F1803" i="1" s="1"/>
  <c r="E1804" i="1" l="1"/>
  <c r="F1804" i="1" s="1"/>
  <c r="E1805" i="1" l="1"/>
  <c r="F1805" i="1" s="1"/>
  <c r="E1806" i="1" l="1"/>
  <c r="F1806" i="1" s="1"/>
  <c r="E1807" i="1" l="1"/>
  <c r="F1807" i="1" s="1"/>
  <c r="E1808" i="1" l="1"/>
  <c r="F1808" i="1" s="1"/>
  <c r="E1809" i="1" l="1"/>
  <c r="F1809" i="1" s="1"/>
  <c r="E1810" i="1" l="1"/>
  <c r="F1810" i="1" s="1"/>
  <c r="E1811" i="1" l="1"/>
  <c r="F1811" i="1" s="1"/>
  <c r="E1812" i="1" l="1"/>
  <c r="F1812" i="1" s="1"/>
  <c r="E1813" i="1" l="1"/>
  <c r="F1813" i="1" s="1"/>
  <c r="E1814" i="1" l="1"/>
  <c r="F1814" i="1" s="1"/>
  <c r="E1815" i="1" l="1"/>
  <c r="F1815" i="1" s="1"/>
  <c r="E1816" i="1" l="1"/>
  <c r="F1816" i="1" s="1"/>
  <c r="E1817" i="1" l="1"/>
  <c r="F1817" i="1" s="1"/>
  <c r="E1818" i="1" l="1"/>
  <c r="F1818" i="1" s="1"/>
  <c r="E1819" i="1" l="1"/>
  <c r="F1819" i="1" s="1"/>
  <c r="E1820" i="1" l="1"/>
  <c r="F1820" i="1" s="1"/>
  <c r="E1821" i="1" l="1"/>
  <c r="F1821" i="1" s="1"/>
  <c r="E1822" i="1" l="1"/>
  <c r="F1822" i="1" s="1"/>
  <c r="E1823" i="1" l="1"/>
  <c r="F1823" i="1" s="1"/>
  <c r="E1824" i="1" l="1"/>
  <c r="F1824" i="1" s="1"/>
  <c r="E1825" i="1" l="1"/>
  <c r="F1825" i="1" s="1"/>
  <c r="E1826" i="1" l="1"/>
  <c r="F1826" i="1" s="1"/>
  <c r="E1827" i="1" l="1"/>
  <c r="F1827" i="1" s="1"/>
  <c r="E1828" i="1" l="1"/>
  <c r="F1828" i="1" s="1"/>
  <c r="E1829" i="1" l="1"/>
  <c r="F1829" i="1" s="1"/>
  <c r="E1830" i="1" l="1"/>
  <c r="F1830" i="1" s="1"/>
  <c r="E1831" i="1" l="1"/>
  <c r="F1831" i="1" s="1"/>
  <c r="E1832" i="1" l="1"/>
  <c r="F1832" i="1" s="1"/>
  <c r="E1833" i="1" l="1"/>
  <c r="F1833" i="1" s="1"/>
  <c r="E1834" i="1" l="1"/>
  <c r="F1834" i="1" s="1"/>
  <c r="E1835" i="1" l="1"/>
  <c r="F1835" i="1" s="1"/>
  <c r="E1836" i="1" l="1"/>
  <c r="F1836" i="1" s="1"/>
  <c r="E1837" i="1" l="1"/>
  <c r="F1837" i="1" s="1"/>
  <c r="E1838" i="1" l="1"/>
  <c r="F1838" i="1" s="1"/>
  <c r="E1839" i="1" l="1"/>
  <c r="F1839" i="1" s="1"/>
  <c r="E1840" i="1" l="1"/>
  <c r="F1840" i="1" s="1"/>
  <c r="E1841" i="1" l="1"/>
  <c r="F1841" i="1" s="1"/>
  <c r="E1842" i="1" l="1"/>
  <c r="F1842" i="1" s="1"/>
  <c r="E1843" i="1" l="1"/>
  <c r="F1843" i="1" s="1"/>
  <c r="E1844" i="1" l="1"/>
  <c r="F1844" i="1" s="1"/>
  <c r="E1845" i="1" l="1"/>
  <c r="F1845" i="1" s="1"/>
  <c r="E1846" i="1" l="1"/>
  <c r="F1846" i="1" s="1"/>
  <c r="E1847" i="1" l="1"/>
  <c r="F1847" i="1" s="1"/>
  <c r="E1848" i="1" l="1"/>
  <c r="F1848" i="1" s="1"/>
  <c r="E1849" i="1" l="1"/>
  <c r="F1849" i="1" s="1"/>
  <c r="E1850" i="1" l="1"/>
  <c r="F1850" i="1" s="1"/>
  <c r="E1851" i="1" l="1"/>
  <c r="F1851" i="1" s="1"/>
  <c r="E1852" i="1" l="1"/>
  <c r="F1852" i="1" s="1"/>
  <c r="E1853" i="1" l="1"/>
  <c r="F1853" i="1" s="1"/>
  <c r="E1854" i="1" l="1"/>
  <c r="F1854" i="1" s="1"/>
  <c r="E1855" i="1" l="1"/>
  <c r="F1855" i="1" s="1"/>
  <c r="E1856" i="1" l="1"/>
  <c r="F1856" i="1" s="1"/>
  <c r="E1857" i="1" l="1"/>
  <c r="F1857" i="1" s="1"/>
  <c r="E1858" i="1" l="1"/>
  <c r="F1858" i="1" s="1"/>
  <c r="E1859" i="1" l="1"/>
  <c r="F1859" i="1" s="1"/>
  <c r="E1860" i="1" l="1"/>
  <c r="F1860" i="1" s="1"/>
  <c r="E1861" i="1" l="1"/>
  <c r="F1861" i="1" s="1"/>
  <c r="E1862" i="1" l="1"/>
  <c r="F1862" i="1" s="1"/>
  <c r="E1863" i="1" l="1"/>
  <c r="F1863" i="1" s="1"/>
  <c r="E1864" i="1" l="1"/>
  <c r="F1864" i="1" s="1"/>
  <c r="E1865" i="1" l="1"/>
  <c r="F1865" i="1" s="1"/>
  <c r="E1866" i="1" l="1"/>
  <c r="F1866" i="1" s="1"/>
  <c r="E1867" i="1" l="1"/>
  <c r="F1867" i="1" s="1"/>
  <c r="E1868" i="1" l="1"/>
  <c r="F1868" i="1" s="1"/>
  <c r="E1869" i="1" l="1"/>
  <c r="F1869" i="1" s="1"/>
  <c r="E1870" i="1" l="1"/>
  <c r="F1870" i="1" s="1"/>
  <c r="E1871" i="1" l="1"/>
  <c r="F1871" i="1" s="1"/>
  <c r="E1872" i="1" l="1"/>
  <c r="F1872" i="1" s="1"/>
  <c r="E1873" i="1" l="1"/>
  <c r="F1873" i="1" s="1"/>
  <c r="E1874" i="1" l="1"/>
  <c r="F1874" i="1" s="1"/>
  <c r="E1875" i="1" l="1"/>
  <c r="F1875" i="1" s="1"/>
  <c r="E1876" i="1" l="1"/>
  <c r="F1876" i="1" s="1"/>
  <c r="E1877" i="1" l="1"/>
  <c r="F1877" i="1" s="1"/>
  <c r="E1878" i="1" l="1"/>
  <c r="F1878" i="1" s="1"/>
  <c r="E1879" i="1" l="1"/>
  <c r="F1879" i="1" s="1"/>
  <c r="E1880" i="1" l="1"/>
  <c r="F1880" i="1" s="1"/>
  <c r="E1881" i="1" l="1"/>
  <c r="F1881" i="1" s="1"/>
  <c r="E1882" i="1" l="1"/>
  <c r="F1882" i="1" s="1"/>
  <c r="E1883" i="1" l="1"/>
  <c r="F1883" i="1" s="1"/>
  <c r="E1884" i="1" l="1"/>
  <c r="F1884" i="1" s="1"/>
  <c r="E1885" i="1" l="1"/>
  <c r="F1885" i="1" s="1"/>
  <c r="E1886" i="1" l="1"/>
  <c r="F1886" i="1" s="1"/>
  <c r="E1887" i="1" l="1"/>
  <c r="F1887" i="1" s="1"/>
  <c r="E1888" i="1" l="1"/>
  <c r="F1888" i="1" s="1"/>
  <c r="E1889" i="1" l="1"/>
  <c r="F1889" i="1" s="1"/>
  <c r="E1890" i="1" l="1"/>
  <c r="F1890" i="1" s="1"/>
  <c r="E1891" i="1" l="1"/>
  <c r="F1891" i="1" s="1"/>
  <c r="E1892" i="1" l="1"/>
  <c r="F1892" i="1" s="1"/>
  <c r="E1893" i="1" l="1"/>
  <c r="F1893" i="1" s="1"/>
  <c r="E1894" i="1" l="1"/>
  <c r="F1894" i="1" s="1"/>
  <c r="E1895" i="1" l="1"/>
  <c r="F1895" i="1" s="1"/>
  <c r="E1896" i="1" l="1"/>
  <c r="F1896" i="1" s="1"/>
  <c r="E1897" i="1" l="1"/>
  <c r="F1897" i="1" s="1"/>
  <c r="E1898" i="1" l="1"/>
  <c r="F1898" i="1" s="1"/>
  <c r="E1899" i="1" l="1"/>
  <c r="F1899" i="1" s="1"/>
  <c r="E1900" i="1" l="1"/>
  <c r="F1900" i="1" s="1"/>
  <c r="E1901" i="1" l="1"/>
  <c r="F1901" i="1" s="1"/>
  <c r="E1902" i="1" l="1"/>
  <c r="F1902" i="1" s="1"/>
  <c r="E1903" i="1" l="1"/>
  <c r="F1903" i="1" s="1"/>
  <c r="E1904" i="1" l="1"/>
  <c r="F1904" i="1" s="1"/>
  <c r="E1905" i="1" l="1"/>
  <c r="F1905" i="1" s="1"/>
  <c r="E1906" i="1" l="1"/>
  <c r="F1906" i="1" s="1"/>
  <c r="E1907" i="1" l="1"/>
  <c r="F1907" i="1" s="1"/>
  <c r="E1908" i="1" l="1"/>
  <c r="F1908" i="1" s="1"/>
  <c r="E1909" i="1" l="1"/>
  <c r="F1909" i="1" s="1"/>
  <c r="E1910" i="1" l="1"/>
  <c r="F1910" i="1" s="1"/>
  <c r="E1911" i="1" l="1"/>
  <c r="F1911" i="1" s="1"/>
  <c r="E1912" i="1" l="1"/>
  <c r="F1912" i="1" s="1"/>
  <c r="E1913" i="1" l="1"/>
  <c r="F1913" i="1" s="1"/>
  <c r="E1914" i="1" l="1"/>
  <c r="F1914" i="1" s="1"/>
  <c r="E1915" i="1" l="1"/>
  <c r="F1915" i="1" s="1"/>
  <c r="E1916" i="1" l="1"/>
  <c r="F1916" i="1" s="1"/>
  <c r="E1917" i="1" l="1"/>
  <c r="F1917" i="1" s="1"/>
  <c r="E1918" i="1" l="1"/>
  <c r="F1918" i="1" s="1"/>
  <c r="E1919" i="1" l="1"/>
  <c r="F1919" i="1" s="1"/>
  <c r="E1920" i="1" l="1"/>
  <c r="F1920" i="1" s="1"/>
  <c r="E1921" i="1" l="1"/>
  <c r="F1921" i="1" s="1"/>
  <c r="E1922" i="1" l="1"/>
  <c r="F1922" i="1" s="1"/>
  <c r="E1923" i="1" l="1"/>
  <c r="F1923" i="1" s="1"/>
  <c r="E1924" i="1" l="1"/>
  <c r="F1924" i="1" s="1"/>
  <c r="E1925" i="1" l="1"/>
  <c r="F1925" i="1" s="1"/>
  <c r="E1926" i="1" l="1"/>
  <c r="F1926" i="1" s="1"/>
  <c r="E1927" i="1" l="1"/>
  <c r="F1927" i="1" s="1"/>
  <c r="E1928" i="1" l="1"/>
  <c r="F1928" i="1" s="1"/>
  <c r="E1929" i="1" l="1"/>
  <c r="F1929" i="1" s="1"/>
  <c r="E1930" i="1" l="1"/>
  <c r="F1930" i="1" s="1"/>
  <c r="E1931" i="1" l="1"/>
  <c r="F1931" i="1" s="1"/>
  <c r="E1932" i="1" l="1"/>
  <c r="F1932" i="1" s="1"/>
  <c r="E1933" i="1" l="1"/>
  <c r="F1933" i="1" s="1"/>
  <c r="E1934" i="1" l="1"/>
  <c r="F1934" i="1" s="1"/>
  <c r="E1935" i="1" l="1"/>
  <c r="F1935" i="1" s="1"/>
  <c r="E1936" i="1" l="1"/>
  <c r="F1936" i="1" s="1"/>
  <c r="E1937" i="1" l="1"/>
  <c r="F1937" i="1" s="1"/>
  <c r="E1938" i="1" l="1"/>
  <c r="F1938" i="1" s="1"/>
  <c r="E1939" i="1" l="1"/>
  <c r="F1939" i="1" s="1"/>
  <c r="E1940" i="1" l="1"/>
  <c r="F1940" i="1" s="1"/>
  <c r="E1941" i="1" l="1"/>
  <c r="F1941" i="1" s="1"/>
  <c r="E1942" i="1" l="1"/>
  <c r="F1942" i="1" s="1"/>
  <c r="E1943" i="1" l="1"/>
  <c r="F1943" i="1" s="1"/>
  <c r="E1944" i="1" l="1"/>
  <c r="F1944" i="1" s="1"/>
  <c r="E1945" i="1" l="1"/>
  <c r="F1945" i="1" s="1"/>
  <c r="E1946" i="1" l="1"/>
  <c r="F1946" i="1" s="1"/>
  <c r="E1947" i="1" l="1"/>
  <c r="F1947" i="1" s="1"/>
  <c r="E1948" i="1" l="1"/>
  <c r="F1948" i="1" s="1"/>
  <c r="E1949" i="1" l="1"/>
  <c r="F1949" i="1" s="1"/>
  <c r="E1950" i="1" l="1"/>
  <c r="F1950" i="1" s="1"/>
  <c r="E1951" i="1" l="1"/>
  <c r="F1951" i="1" s="1"/>
  <c r="E1952" i="1" l="1"/>
  <c r="F1952" i="1" s="1"/>
  <c r="E1953" i="1" l="1"/>
  <c r="F1953" i="1" s="1"/>
  <c r="E1954" i="1" l="1"/>
  <c r="F1954" i="1" s="1"/>
  <c r="E1955" i="1" l="1"/>
  <c r="F1955" i="1" s="1"/>
  <c r="E1956" i="1" l="1"/>
  <c r="F1956" i="1" s="1"/>
  <c r="E1957" i="1" l="1"/>
  <c r="F1957" i="1" s="1"/>
  <c r="E1958" i="1" l="1"/>
  <c r="F1958" i="1" s="1"/>
  <c r="E1959" i="1" l="1"/>
  <c r="F1959" i="1" s="1"/>
  <c r="E1960" i="1" l="1"/>
  <c r="F1960" i="1" s="1"/>
  <c r="E1961" i="1" l="1"/>
  <c r="F1961" i="1" s="1"/>
  <c r="E1962" i="1" l="1"/>
  <c r="F1962" i="1" s="1"/>
  <c r="E1963" i="1" l="1"/>
  <c r="F1963" i="1" s="1"/>
  <c r="E1964" i="1" l="1"/>
  <c r="F1964" i="1" s="1"/>
  <c r="E1965" i="1" l="1"/>
  <c r="F1965" i="1" s="1"/>
  <c r="E1966" i="1" l="1"/>
  <c r="F1966" i="1" s="1"/>
  <c r="E1967" i="1" l="1"/>
  <c r="F1967" i="1" s="1"/>
  <c r="E1968" i="1" l="1"/>
  <c r="F1968" i="1" s="1"/>
  <c r="E1969" i="1" l="1"/>
  <c r="F1969" i="1" s="1"/>
  <c r="E1970" i="1" l="1"/>
  <c r="F1970" i="1" s="1"/>
  <c r="E1971" i="1" l="1"/>
  <c r="F1971" i="1" s="1"/>
  <c r="E1972" i="1" l="1"/>
  <c r="F1972" i="1" s="1"/>
  <c r="E1973" i="1" l="1"/>
  <c r="F1973" i="1" s="1"/>
  <c r="E1974" i="1" l="1"/>
  <c r="F1974" i="1" s="1"/>
  <c r="E1975" i="1" l="1"/>
  <c r="F1975" i="1" s="1"/>
  <c r="E1976" i="1" l="1"/>
  <c r="F1976" i="1" s="1"/>
  <c r="E1977" i="1" l="1"/>
  <c r="F1977" i="1" s="1"/>
  <c r="E1978" i="1" l="1"/>
  <c r="F1978" i="1" s="1"/>
  <c r="E1979" i="1" l="1"/>
  <c r="F1979" i="1" s="1"/>
  <c r="E1980" i="1" l="1"/>
  <c r="F1980" i="1" s="1"/>
  <c r="E1981" i="1" l="1"/>
  <c r="F1981" i="1" s="1"/>
  <c r="E1982" i="1" l="1"/>
  <c r="F1982" i="1" s="1"/>
  <c r="E1983" i="1" l="1"/>
  <c r="F1983" i="1" s="1"/>
  <c r="E1984" i="1" l="1"/>
  <c r="F1984" i="1" s="1"/>
  <c r="E1985" i="1" l="1"/>
  <c r="F1985" i="1" s="1"/>
  <c r="E1986" i="1" l="1"/>
  <c r="F1986" i="1" s="1"/>
  <c r="E1987" i="1" l="1"/>
  <c r="F1987" i="1" s="1"/>
  <c r="E1988" i="1" l="1"/>
  <c r="F1988" i="1" s="1"/>
  <c r="E1989" i="1" l="1"/>
  <c r="F1989" i="1" s="1"/>
  <c r="E1990" i="1" l="1"/>
  <c r="F1990" i="1" s="1"/>
  <c r="E1991" i="1" l="1"/>
  <c r="F1991" i="1" s="1"/>
  <c r="E1992" i="1" l="1"/>
  <c r="F1992" i="1" s="1"/>
  <c r="E1993" i="1" l="1"/>
  <c r="F1993" i="1" s="1"/>
  <c r="E1994" i="1" l="1"/>
  <c r="F1994" i="1" s="1"/>
  <c r="E1995" i="1" l="1"/>
  <c r="F1995" i="1" s="1"/>
  <c r="E1996" i="1" l="1"/>
  <c r="F1996" i="1" s="1"/>
  <c r="E1997" i="1" l="1"/>
  <c r="F1997" i="1" s="1"/>
  <c r="E1998" i="1" l="1"/>
  <c r="F1998" i="1" s="1"/>
  <c r="E1999" i="1" l="1"/>
  <c r="F1999" i="1" s="1"/>
  <c r="E2000" i="1" l="1"/>
  <c r="F2000" i="1" s="1"/>
  <c r="E2001" i="1" l="1"/>
  <c r="F2001" i="1" s="1"/>
  <c r="E2002" i="1" l="1"/>
  <c r="F2002" i="1" s="1"/>
  <c r="E2003" i="1" l="1"/>
  <c r="F2003" i="1" s="1"/>
  <c r="E2004" i="1" l="1"/>
  <c r="F2004" i="1" s="1"/>
  <c r="E2005" i="1" l="1"/>
  <c r="F2005" i="1" s="1"/>
  <c r="E2006" i="1" l="1"/>
  <c r="F2006" i="1" s="1"/>
  <c r="E2007" i="1" l="1"/>
  <c r="F2007" i="1" s="1"/>
  <c r="E2008" i="1" l="1"/>
  <c r="F2008" i="1" s="1"/>
  <c r="E2009" i="1" l="1"/>
  <c r="F2009" i="1" s="1"/>
  <c r="E2010" i="1" l="1"/>
  <c r="F2010" i="1" s="1"/>
  <c r="E2011" i="1" l="1"/>
  <c r="F2011" i="1" s="1"/>
  <c r="E2012" i="1" l="1"/>
  <c r="F2012" i="1" s="1"/>
  <c r="E2013" i="1" l="1"/>
  <c r="F2013" i="1" s="1"/>
  <c r="E2014" i="1" l="1"/>
  <c r="F2014" i="1" s="1"/>
  <c r="E2015" i="1" l="1"/>
  <c r="F2015" i="1" s="1"/>
  <c r="E2016" i="1" l="1"/>
  <c r="F2016" i="1" s="1"/>
  <c r="E2017" i="1" l="1"/>
  <c r="F2017" i="1" s="1"/>
  <c r="E2018" i="1" l="1"/>
  <c r="F2018" i="1" s="1"/>
  <c r="E2019" i="1" l="1"/>
  <c r="F2019" i="1" s="1"/>
  <c r="E2020" i="1" l="1"/>
  <c r="F2020" i="1" s="1"/>
  <c r="E2021" i="1" l="1"/>
  <c r="F2021" i="1" s="1"/>
  <c r="E2022" i="1" l="1"/>
  <c r="F2022" i="1" s="1"/>
  <c r="E2023" i="1" l="1"/>
  <c r="F2023" i="1" s="1"/>
  <c r="E2024" i="1" l="1"/>
  <c r="F2024" i="1" s="1"/>
  <c r="E2025" i="1" l="1"/>
  <c r="F2025" i="1" s="1"/>
  <c r="E2026" i="1" l="1"/>
  <c r="F2026" i="1" s="1"/>
  <c r="E2027" i="1" l="1"/>
  <c r="F2027" i="1" s="1"/>
  <c r="E2028" i="1" l="1"/>
  <c r="F2028" i="1" s="1"/>
  <c r="E2029" i="1" l="1"/>
  <c r="F2029" i="1" s="1"/>
  <c r="E2030" i="1" l="1"/>
  <c r="F2030" i="1" s="1"/>
  <c r="E2031" i="1" l="1"/>
  <c r="F2031" i="1" s="1"/>
  <c r="E2032" i="1" l="1"/>
  <c r="F2032" i="1" s="1"/>
  <c r="E2033" i="1" l="1"/>
  <c r="F2033" i="1" s="1"/>
  <c r="E2034" i="1" l="1"/>
  <c r="F2034" i="1" s="1"/>
  <c r="E2035" i="1" l="1"/>
  <c r="F2035" i="1" s="1"/>
  <c r="E2036" i="1" l="1"/>
  <c r="F2036" i="1" s="1"/>
  <c r="E2037" i="1" l="1"/>
  <c r="F2037" i="1" s="1"/>
  <c r="E2038" i="1" l="1"/>
  <c r="F2038" i="1" s="1"/>
  <c r="E2039" i="1" l="1"/>
  <c r="F2039" i="1" s="1"/>
  <c r="E2040" i="1" l="1"/>
  <c r="F2040" i="1" s="1"/>
  <c r="E2041" i="1" l="1"/>
  <c r="F2041" i="1" s="1"/>
  <c r="E2042" i="1" l="1"/>
  <c r="F2042" i="1" s="1"/>
  <c r="E2043" i="1" l="1"/>
  <c r="F2043" i="1" s="1"/>
  <c r="E2044" i="1" l="1"/>
  <c r="F2044" i="1" s="1"/>
  <c r="E2045" i="1" l="1"/>
  <c r="F2045" i="1" s="1"/>
  <c r="E2046" i="1" l="1"/>
  <c r="F2046" i="1" s="1"/>
  <c r="E2047" i="1" l="1"/>
  <c r="F2047" i="1" s="1"/>
  <c r="E2048" i="1" l="1"/>
  <c r="F2048" i="1" s="1"/>
  <c r="E2049" i="1" l="1"/>
  <c r="F2049" i="1" s="1"/>
  <c r="E2050" i="1" l="1"/>
  <c r="F2050" i="1" s="1"/>
  <c r="E2051" i="1" l="1"/>
  <c r="F2051" i="1" s="1"/>
  <c r="E2052" i="1" l="1"/>
  <c r="F2052" i="1" s="1"/>
  <c r="E2053" i="1" l="1"/>
  <c r="F2053" i="1" s="1"/>
  <c r="E2054" i="1" l="1"/>
  <c r="F2054" i="1" s="1"/>
  <c r="E2055" i="1" l="1"/>
  <c r="F2055" i="1" s="1"/>
  <c r="E2056" i="1" l="1"/>
  <c r="F2056" i="1" s="1"/>
  <c r="E2057" i="1" l="1"/>
  <c r="F2057" i="1" s="1"/>
  <c r="E2058" i="1" l="1"/>
  <c r="F2058" i="1" s="1"/>
  <c r="E2059" i="1" l="1"/>
  <c r="F2059" i="1" s="1"/>
  <c r="E2060" i="1" l="1"/>
  <c r="F2060" i="1" s="1"/>
  <c r="E2061" i="1" l="1"/>
  <c r="F2061" i="1" s="1"/>
  <c r="E2062" i="1" l="1"/>
  <c r="F2062" i="1" s="1"/>
  <c r="E2063" i="1" l="1"/>
  <c r="F2063" i="1" s="1"/>
  <c r="E2064" i="1" l="1"/>
  <c r="F2064" i="1" s="1"/>
  <c r="E2065" i="1" l="1"/>
  <c r="F2065" i="1" s="1"/>
  <c r="E2066" i="1" l="1"/>
  <c r="F2066" i="1" s="1"/>
  <c r="E2067" i="1" l="1"/>
  <c r="F2067" i="1" s="1"/>
  <c r="E2068" i="1" l="1"/>
  <c r="F2068" i="1" s="1"/>
  <c r="E2069" i="1" l="1"/>
  <c r="F2069" i="1" s="1"/>
  <c r="E2070" i="1" l="1"/>
  <c r="F2070" i="1" s="1"/>
  <c r="E2071" i="1" l="1"/>
  <c r="F2071" i="1" s="1"/>
  <c r="E2072" i="1" l="1"/>
  <c r="F2072" i="1" s="1"/>
  <c r="E2073" i="1" l="1"/>
  <c r="F2073" i="1" s="1"/>
  <c r="E2074" i="1" l="1"/>
  <c r="F2074" i="1" s="1"/>
  <c r="E2075" i="1" l="1"/>
  <c r="F2075" i="1" s="1"/>
  <c r="E2076" i="1" l="1"/>
  <c r="F2076" i="1" s="1"/>
  <c r="E2077" i="1" l="1"/>
  <c r="F2077" i="1" s="1"/>
  <c r="E2078" i="1" l="1"/>
  <c r="F2078" i="1" s="1"/>
  <c r="E2079" i="1" l="1"/>
  <c r="F2079" i="1" s="1"/>
  <c r="E2080" i="1" l="1"/>
  <c r="F2080" i="1" s="1"/>
  <c r="E2081" i="1" l="1"/>
  <c r="F2081" i="1" s="1"/>
  <c r="E2082" i="1" l="1"/>
  <c r="F2082" i="1" s="1"/>
  <c r="E2083" i="1" l="1"/>
  <c r="F2083" i="1" s="1"/>
  <c r="E2084" i="1" l="1"/>
  <c r="F2084" i="1" s="1"/>
  <c r="E2085" i="1" l="1"/>
  <c r="F2085" i="1" s="1"/>
  <c r="E2086" i="1" l="1"/>
  <c r="F2086" i="1" s="1"/>
  <c r="E2087" i="1" l="1"/>
  <c r="F2087" i="1" s="1"/>
  <c r="E2088" i="1" l="1"/>
  <c r="F2088" i="1" s="1"/>
  <c r="E2089" i="1" l="1"/>
  <c r="F2089" i="1" s="1"/>
  <c r="E2090" i="1" l="1"/>
  <c r="F2090" i="1" s="1"/>
  <c r="E2091" i="1" l="1"/>
  <c r="F2091" i="1" s="1"/>
  <c r="E2092" i="1" l="1"/>
  <c r="F2092" i="1" s="1"/>
  <c r="E2093" i="1" l="1"/>
  <c r="F2093" i="1" s="1"/>
  <c r="E2094" i="1" l="1"/>
  <c r="F2094" i="1" s="1"/>
  <c r="E2095" i="1" l="1"/>
  <c r="F2095" i="1" s="1"/>
  <c r="E2096" i="1" l="1"/>
  <c r="F2096" i="1" s="1"/>
  <c r="E2097" i="1" l="1"/>
  <c r="F2097" i="1" s="1"/>
  <c r="E2098" i="1" l="1"/>
  <c r="F2098" i="1" s="1"/>
  <c r="E2099" i="1" l="1"/>
  <c r="F2099" i="1" s="1"/>
  <c r="E2100" i="1" l="1"/>
  <c r="F2100" i="1" s="1"/>
  <c r="E2101" i="1" l="1"/>
  <c r="F2101" i="1" s="1"/>
  <c r="E2102" i="1" l="1"/>
  <c r="F2102" i="1" s="1"/>
  <c r="E2103" i="1" l="1"/>
  <c r="F2103" i="1" s="1"/>
  <c r="E2104" i="1" l="1"/>
  <c r="F2104" i="1" s="1"/>
  <c r="E2105" i="1" l="1"/>
  <c r="F2105" i="1" s="1"/>
  <c r="E2106" i="1" l="1"/>
  <c r="F2106" i="1" s="1"/>
  <c r="E2107" i="1" l="1"/>
  <c r="F2107" i="1" s="1"/>
  <c r="E2108" i="1" l="1"/>
  <c r="F2108" i="1" s="1"/>
  <c r="E2109" i="1" l="1"/>
  <c r="F2109" i="1" s="1"/>
  <c r="E2110" i="1" l="1"/>
  <c r="F2110" i="1" s="1"/>
  <c r="E2111" i="1" l="1"/>
  <c r="F2111" i="1" s="1"/>
  <c r="E2112" i="1" l="1"/>
  <c r="F2112" i="1" s="1"/>
  <c r="E2113" i="1" l="1"/>
  <c r="F2113" i="1" s="1"/>
  <c r="E2114" i="1" l="1"/>
  <c r="F2114" i="1" s="1"/>
  <c r="E2115" i="1" l="1"/>
  <c r="F2115" i="1" s="1"/>
  <c r="E2116" i="1" l="1"/>
  <c r="F2116" i="1" s="1"/>
  <c r="E2117" i="1" l="1"/>
  <c r="F2117" i="1" s="1"/>
  <c r="E2118" i="1" l="1"/>
  <c r="F2118" i="1" s="1"/>
  <c r="E2119" i="1" l="1"/>
  <c r="F2119" i="1" s="1"/>
  <c r="E2120" i="1" l="1"/>
  <c r="F2120" i="1" s="1"/>
  <c r="E2121" i="1" l="1"/>
  <c r="F2121" i="1" s="1"/>
  <c r="E2122" i="1" l="1"/>
  <c r="F2122" i="1" s="1"/>
  <c r="E2123" i="1" l="1"/>
  <c r="F2123" i="1" s="1"/>
  <c r="E2124" i="1" l="1"/>
  <c r="F2124" i="1" s="1"/>
  <c r="E2125" i="1" l="1"/>
  <c r="F2125" i="1" s="1"/>
  <c r="E2126" i="1" l="1"/>
  <c r="F2126" i="1" s="1"/>
  <c r="E2127" i="1" l="1"/>
  <c r="F2127" i="1" s="1"/>
  <c r="E2128" i="1" l="1"/>
  <c r="F2128" i="1" s="1"/>
  <c r="E2129" i="1" l="1"/>
  <c r="F2129" i="1" s="1"/>
  <c r="E2130" i="1" l="1"/>
  <c r="F2130" i="1" s="1"/>
  <c r="E2131" i="1" l="1"/>
  <c r="F2131" i="1" s="1"/>
  <c r="E2132" i="1" l="1"/>
  <c r="F2132" i="1" s="1"/>
  <c r="E2133" i="1" l="1"/>
  <c r="F2133" i="1" s="1"/>
  <c r="E2134" i="1" l="1"/>
  <c r="F2134" i="1" s="1"/>
  <c r="E2135" i="1" l="1"/>
  <c r="F2135" i="1" s="1"/>
  <c r="E2136" i="1" l="1"/>
  <c r="F2136" i="1" s="1"/>
  <c r="E2137" i="1" l="1"/>
  <c r="F2137" i="1" s="1"/>
  <c r="E2138" i="1" l="1"/>
  <c r="F2138" i="1" s="1"/>
  <c r="E2139" i="1" l="1"/>
  <c r="F2139" i="1" s="1"/>
  <c r="E2140" i="1" l="1"/>
  <c r="F2140" i="1" s="1"/>
  <c r="E2141" i="1" l="1"/>
  <c r="F2141" i="1" s="1"/>
  <c r="E2142" i="1" l="1"/>
  <c r="F2142" i="1" s="1"/>
  <c r="E2143" i="1" l="1"/>
  <c r="F2143" i="1" s="1"/>
  <c r="E2144" i="1" l="1"/>
  <c r="F2144" i="1" s="1"/>
  <c r="E2145" i="1" l="1"/>
  <c r="F2145" i="1" s="1"/>
  <c r="E2146" i="1" l="1"/>
  <c r="F2146" i="1" s="1"/>
  <c r="E2147" i="1" l="1"/>
  <c r="F2147" i="1" s="1"/>
  <c r="E2148" i="1" l="1"/>
  <c r="F2148" i="1" s="1"/>
  <c r="E2149" i="1" l="1"/>
  <c r="F2149" i="1" s="1"/>
  <c r="E2150" i="1" l="1"/>
  <c r="F2150" i="1" s="1"/>
  <c r="E2151" i="1" l="1"/>
  <c r="F2151" i="1" s="1"/>
  <c r="E2152" i="1" l="1"/>
  <c r="F2152" i="1" s="1"/>
  <c r="E2153" i="1" l="1"/>
  <c r="F2153" i="1" s="1"/>
  <c r="E2154" i="1" l="1"/>
  <c r="F2154" i="1" s="1"/>
  <c r="E2155" i="1" l="1"/>
  <c r="F2155" i="1" s="1"/>
  <c r="E2156" i="1" l="1"/>
  <c r="F2156" i="1" s="1"/>
  <c r="E2157" i="1" l="1"/>
  <c r="F2157" i="1" s="1"/>
  <c r="E2158" i="1" l="1"/>
  <c r="F2158" i="1" s="1"/>
  <c r="E2159" i="1" l="1"/>
  <c r="F2159" i="1" s="1"/>
  <c r="E2160" i="1" l="1"/>
  <c r="F2160" i="1" s="1"/>
  <c r="E2161" i="1" l="1"/>
  <c r="F2161" i="1" s="1"/>
  <c r="E2162" i="1" l="1"/>
  <c r="F2162" i="1" s="1"/>
  <c r="E2163" i="1" l="1"/>
  <c r="F2163" i="1" s="1"/>
  <c r="E2164" i="1" l="1"/>
  <c r="F2164" i="1" s="1"/>
  <c r="E2165" i="1" l="1"/>
  <c r="F2165" i="1" s="1"/>
  <c r="E2166" i="1" l="1"/>
  <c r="F2166" i="1" s="1"/>
  <c r="I8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8572B7-5E30-46B3-97EA-0706A73E34AB}" keepAlive="1" name="ThisWorkbookDataModel" description="Model danych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ED7EA8A-D179-4597-873A-BD4132A0B7BD}" name="WorksheetConnection_Słodzik.xlsx!cukier" type="102" refreshedVersion="6" minRefreshableVersion="5">
    <extLst>
      <ext xmlns:x15="http://schemas.microsoft.com/office/spreadsheetml/2010/11/main" uri="{DE250136-89BD-433C-8126-D09CA5730AF9}">
        <x15:connection id="cukier" autoDelete="1">
          <x15:rangePr sourceName="_xlcn.WorksheetConnection_Słodzik.xlsxcukier1"/>
        </x15:connection>
      </ext>
    </extLst>
  </connection>
  <connection id="3" xr16:uid="{23880C53-2CDB-4CB3-9F75-ABE07253F698}" keepAlive="1" name="Zapytanie — cennik" description="Połączenie z zapytaniem „cennik” w skoroszycie." type="5" refreshedVersion="6" background="1">
    <dbPr connection="Provider=Microsoft.Mashup.OleDb.1;Data Source=$Workbook$;Location=cennik;Extended Properties=&quot;&quot;" command="SELECT * FROM [cennik]"/>
  </connection>
  <connection id="4" xr16:uid="{0128AD07-D9A3-4A3A-AD0E-6EDC60472B44}" keepAlive="1" name="Zapytanie — cennik (2)" description="Połączenie z zapytaniem „cennik (2)” w skoroszycie." type="5" refreshedVersion="6" background="1">
    <dbPr connection="Provider=Microsoft.Mashup.OleDb.1;Data Source=$Workbook$;Location=cennik (2);Extended Properties=&quot;&quot;" command="SELECT * FROM [cennik (2)]"/>
  </connection>
  <connection id="5" xr16:uid="{930C4F84-5952-4698-B67C-0DFD78EF7F56}" keepAlive="1" name="Zapytanie — cennik (3)" description="Połączenie z zapytaniem „cennik (3)” w skoroszycie." type="5" refreshedVersion="6" background="1" saveData="1">
    <dbPr connection="Provider=Microsoft.Mashup.OleDb.1;Data Source=$Workbook$;Location=&quot;cennik (3)&quot;;Extended Properties=&quot;&quot;" command="SELECT * FROM [cennik (3)]"/>
  </connection>
  <connection id="6" xr16:uid="{C6CF1CFD-DED4-4203-8AB1-A7B8AD91EE26}" keepAlive="1" name="Zapytanie — cukier" description="Połączenie z zapytaniem „cukier” w skoroszycie." type="5" refreshedVersion="6" background="1" saveData="1">
    <dbPr connection="Provider=Microsoft.Mashup.OleDb.1;Data Source=$Workbook$;Location=cukier;Extended Properties=&quot;&quot;" command="SELECT * FROM [cukier]"/>
  </connection>
  <connection id="7" xr16:uid="{F9D2E786-A672-4FC3-8087-01475173FA00}" keepAlive="1" name="Zapytanie — cukier (2)" description="Połączenie z zapytaniem „cukier (2)” w skoroszycie." type="5" refreshedVersion="6" background="1" saveData="1">
    <dbPr connection="Provider=Microsoft.Mashup.OleDb.1;Data Source=$Workbook$;Location=cukier (2);Extended Properties=&quot;&quot;" command="SELECT * FROM [cukier (2)]"/>
  </connection>
</connections>
</file>

<file path=xl/sharedStrings.xml><?xml version="1.0" encoding="utf-8"?>
<sst xmlns="http://schemas.openxmlformats.org/spreadsheetml/2006/main" count="5072" uniqueCount="259">
  <si>
    <t>872-13-44-365</t>
  </si>
  <si>
    <t>369-43-03-176</t>
  </si>
  <si>
    <t>408-24-90-350</t>
  </si>
  <si>
    <t>944-16-93-033</t>
  </si>
  <si>
    <t>645-32-78-780</t>
  </si>
  <si>
    <t>594-18-15-403</t>
  </si>
  <si>
    <t>043-34-53-278</t>
  </si>
  <si>
    <t>254-14-00-156</t>
  </si>
  <si>
    <t>885-74-10-856</t>
  </si>
  <si>
    <t>847-48-41-699</t>
  </si>
  <si>
    <t>749-02-70-623</t>
  </si>
  <si>
    <t>128-69-77-900</t>
  </si>
  <si>
    <t>904-16-42-385</t>
  </si>
  <si>
    <t>775-48-66-885</t>
  </si>
  <si>
    <t>799-94-72-837</t>
  </si>
  <si>
    <t>045-63-27-114</t>
  </si>
  <si>
    <t>351-06-97-406</t>
  </si>
  <si>
    <t>413-93-89-926</t>
  </si>
  <si>
    <t>269-65-16-447</t>
  </si>
  <si>
    <t>080-51-85-809</t>
  </si>
  <si>
    <t>910-38-33-489</t>
  </si>
  <si>
    <t>396-32-41-555</t>
  </si>
  <si>
    <t>178-24-36-171</t>
  </si>
  <si>
    <t>033-49-11-774</t>
  </si>
  <si>
    <t>337-27-67-378</t>
  </si>
  <si>
    <t>410-52-79-946</t>
  </si>
  <si>
    <t>294-48-56-993</t>
  </si>
  <si>
    <t>961-86-77-989</t>
  </si>
  <si>
    <t>378-70-08-798</t>
  </si>
  <si>
    <t>665-06-94-730</t>
  </si>
  <si>
    <t>534-94-49-182</t>
  </si>
  <si>
    <t>935-78-99-209</t>
  </si>
  <si>
    <t>996-09-76-697</t>
  </si>
  <si>
    <t>019-98-81-222</t>
  </si>
  <si>
    <t>962-06-61-806</t>
  </si>
  <si>
    <t>968-49-97-804</t>
  </si>
  <si>
    <t>205-96-13-336</t>
  </si>
  <si>
    <t>916-94-78-836</t>
  </si>
  <si>
    <t>242-04-13-206</t>
  </si>
  <si>
    <t>761-06-34-233</t>
  </si>
  <si>
    <t>377-37-44-068</t>
  </si>
  <si>
    <t>176-54-34-364</t>
  </si>
  <si>
    <t>159-34-45-151</t>
  </si>
  <si>
    <t>715-03-63-213</t>
  </si>
  <si>
    <t>599-00-55-316</t>
  </si>
  <si>
    <t>392-78-93-552</t>
  </si>
  <si>
    <t>089-90-67-935</t>
  </si>
  <si>
    <t>596-37-06-465</t>
  </si>
  <si>
    <t>528-09-83-923</t>
  </si>
  <si>
    <t>590-28-48-646</t>
  </si>
  <si>
    <t>941-01-60-075</t>
  </si>
  <si>
    <t>843-22-41-173</t>
  </si>
  <si>
    <t>495-93-92-849</t>
  </si>
  <si>
    <t>662-14-22-719</t>
  </si>
  <si>
    <t>753-35-55-536</t>
  </si>
  <si>
    <t>322-66-15-999</t>
  </si>
  <si>
    <t>800-16-32-869</t>
  </si>
  <si>
    <t>126-55-91-375</t>
  </si>
  <si>
    <t>507-22-76-992</t>
  </si>
  <si>
    <t>531-65-00-714</t>
  </si>
  <si>
    <t>767-55-58-288</t>
  </si>
  <si>
    <t>692-61-16-906</t>
  </si>
  <si>
    <t>851-69-49-933</t>
  </si>
  <si>
    <t>620-15-33-614</t>
  </si>
  <si>
    <t>368-99-22-310</t>
  </si>
  <si>
    <t>153-24-82-022</t>
  </si>
  <si>
    <t>527-15-00-673</t>
  </si>
  <si>
    <t>178-41-36-927</t>
  </si>
  <si>
    <t>284-59-84-568</t>
  </si>
  <si>
    <t>513-33-14-553</t>
  </si>
  <si>
    <t>982-09-19-706</t>
  </si>
  <si>
    <t>884-31-58-627</t>
  </si>
  <si>
    <t>047-70-78-199</t>
  </si>
  <si>
    <t>300-07-32-070</t>
  </si>
  <si>
    <t>340-11-17-090</t>
  </si>
  <si>
    <t>970-73-69-415</t>
  </si>
  <si>
    <t>740-87-37-389</t>
  </si>
  <si>
    <t>053-79-35-388</t>
  </si>
  <si>
    <t>773-39-15-273</t>
  </si>
  <si>
    <t>314-76-34-892</t>
  </si>
  <si>
    <t>936-67-95-170</t>
  </si>
  <si>
    <t>530-86-39-445</t>
  </si>
  <si>
    <t>054-09-46-315</t>
  </si>
  <si>
    <t>014-02-05-290</t>
  </si>
  <si>
    <t>900-85-70-552</t>
  </si>
  <si>
    <t>954-85-72-732</t>
  </si>
  <si>
    <t>804-82-65-826</t>
  </si>
  <si>
    <t>277-10-19-546</t>
  </si>
  <si>
    <t>140-36-11-559</t>
  </si>
  <si>
    <t>403-50-07-403</t>
  </si>
  <si>
    <t>182-72-86-381</t>
  </si>
  <si>
    <t>296-66-33-717</t>
  </si>
  <si>
    <t>550-69-18-758</t>
  </si>
  <si>
    <t>015-89-55-248</t>
  </si>
  <si>
    <t>824-54-79-834</t>
  </si>
  <si>
    <t>029-43-78-009</t>
  </si>
  <si>
    <t>172-30-09-104</t>
  </si>
  <si>
    <t>325-70-30-985</t>
  </si>
  <si>
    <t>374-01-18-051</t>
  </si>
  <si>
    <t>985-21-38-706</t>
  </si>
  <si>
    <t>967-21-71-491</t>
  </si>
  <si>
    <t>430-67-31-549</t>
  </si>
  <si>
    <t>995-59-41-476</t>
  </si>
  <si>
    <t>162-82-16-285</t>
  </si>
  <si>
    <t>963-43-52-686</t>
  </si>
  <si>
    <t>194-54-73-711</t>
  </si>
  <si>
    <t>781-80-31-583</t>
  </si>
  <si>
    <t>347-48-90-739</t>
  </si>
  <si>
    <t>050-38-86-889</t>
  </si>
  <si>
    <t>164-61-25-530</t>
  </si>
  <si>
    <t>561-00-46-873</t>
  </si>
  <si>
    <t>531-41-11-525</t>
  </si>
  <si>
    <t>423-71-31-448</t>
  </si>
  <si>
    <t>192-09-72-275</t>
  </si>
  <si>
    <t>994-52-74-352</t>
  </si>
  <si>
    <t>940-29-78-846</t>
  </si>
  <si>
    <t>244-64-83-142</t>
  </si>
  <si>
    <t>316-37-00-316</t>
  </si>
  <si>
    <t>211-13-01-286</t>
  </si>
  <si>
    <t>982-37-73-633</t>
  </si>
  <si>
    <t>950-40-82-698</t>
  </si>
  <si>
    <t>430-90-28-407</t>
  </si>
  <si>
    <t>035-32-41-072</t>
  </si>
  <si>
    <t>115-65-39-258</t>
  </si>
  <si>
    <t>609-57-46-753</t>
  </si>
  <si>
    <t>373-76-82-865</t>
  </si>
  <si>
    <t>080-77-49-649</t>
  </si>
  <si>
    <t>903-82-46-998</t>
  </si>
  <si>
    <t>970-87-50-317</t>
  </si>
  <si>
    <t>562-39-79-929</t>
  </si>
  <si>
    <t>473-30-19-947</t>
  </si>
  <si>
    <t>179-23-02-772</t>
  </si>
  <si>
    <t>958-71-87-898</t>
  </si>
  <si>
    <t>281-47-91-148</t>
  </si>
  <si>
    <t>554-09-13-964</t>
  </si>
  <si>
    <t>424-70-61-569</t>
  </si>
  <si>
    <t>170-89-76-803</t>
  </si>
  <si>
    <t>447-16-72-588</t>
  </si>
  <si>
    <t>434-21-90-566</t>
  </si>
  <si>
    <t>865-19-31-951</t>
  </si>
  <si>
    <t>822-52-42-474</t>
  </si>
  <si>
    <t>385-84-45-941</t>
  </si>
  <si>
    <t>773-41-40-060</t>
  </si>
  <si>
    <t>429-16-50-754</t>
  </si>
  <si>
    <t>275-38-81-341</t>
  </si>
  <si>
    <t>295-31-73-319</t>
  </si>
  <si>
    <t>240-56-56-791</t>
  </si>
  <si>
    <t>964-69-89-011</t>
  </si>
  <si>
    <t>163-92-64-010</t>
  </si>
  <si>
    <t>585-26-73-628</t>
  </si>
  <si>
    <t>736-91-47-235</t>
  </si>
  <si>
    <t>288-84-37-922</t>
  </si>
  <si>
    <t>193-47-03-638</t>
  </si>
  <si>
    <t>214-54-56-360</t>
  </si>
  <si>
    <t>302-11-03-254</t>
  </si>
  <si>
    <t>208-84-31-216</t>
  </si>
  <si>
    <t>299-98-16-259</t>
  </si>
  <si>
    <t>371-70-96-597</t>
  </si>
  <si>
    <t>777-06-33-444</t>
  </si>
  <si>
    <t>270-90-07-560</t>
  </si>
  <si>
    <t>811-91-92-867</t>
  </si>
  <si>
    <t>131-80-62-556</t>
  </si>
  <si>
    <t>138-66-38-929</t>
  </si>
  <si>
    <t>240-21-54-730</t>
  </si>
  <si>
    <t>299-72-00-838</t>
  </si>
  <si>
    <t>105-89-55-029</t>
  </si>
  <si>
    <t>766-05-70-009</t>
  </si>
  <si>
    <t>319-54-24-686</t>
  </si>
  <si>
    <t>780-78-31-328</t>
  </si>
  <si>
    <t>930-33-80-614</t>
  </si>
  <si>
    <t>549-21-69-479</t>
  </si>
  <si>
    <t>170-26-38-135</t>
  </si>
  <si>
    <t>093-96-93-428</t>
  </si>
  <si>
    <t>268-62-97-556</t>
  </si>
  <si>
    <t>639-61-50-913</t>
  </si>
  <si>
    <t>180-17-78-339</t>
  </si>
  <si>
    <t>547-03-32-866</t>
  </si>
  <si>
    <t>857-68-68-600</t>
  </si>
  <si>
    <t>534-38-74-959</t>
  </si>
  <si>
    <t>337-81-35-067</t>
  </si>
  <si>
    <t>801-63-85-001</t>
  </si>
  <si>
    <t>272-67-67-068</t>
  </si>
  <si>
    <t>534-50-90-387</t>
  </si>
  <si>
    <t>204-35-99-685</t>
  </si>
  <si>
    <t>789-52-61-433</t>
  </si>
  <si>
    <t>653-45-64-141</t>
  </si>
  <si>
    <t>058-15-94-554</t>
  </si>
  <si>
    <t>307-98-17-187</t>
  </si>
  <si>
    <t>711-39-55-294</t>
  </si>
  <si>
    <t>128-91-02-348</t>
  </si>
  <si>
    <t>395-19-63-367</t>
  </si>
  <si>
    <t>737-62-05-770</t>
  </si>
  <si>
    <t>277-20-90-210</t>
  </si>
  <si>
    <t>405-18-48-099</t>
  </si>
  <si>
    <t>270-87-86-398</t>
  </si>
  <si>
    <t>547-99-88-807</t>
  </si>
  <si>
    <t>531-81-72-734</t>
  </si>
  <si>
    <t>817-44-45-607</t>
  </si>
  <si>
    <t>735-37-27-393</t>
  </si>
  <si>
    <t>788-39-15-311</t>
  </si>
  <si>
    <t>047-26-54-835</t>
  </si>
  <si>
    <t>687-31-19-697</t>
  </si>
  <si>
    <t>236-48-82-153</t>
  </si>
  <si>
    <t>561-51-98-882</t>
  </si>
  <si>
    <t>951-02-59-808</t>
  </si>
  <si>
    <t>874-03-53-609</t>
  </si>
  <si>
    <t>523-09-63-706</t>
  </si>
  <si>
    <t>346-83-33-264</t>
  </si>
  <si>
    <t>325-16-71-125</t>
  </si>
  <si>
    <t>179-22-38-195</t>
  </si>
  <si>
    <t>211-35-92-831</t>
  </si>
  <si>
    <t>614-36-31-012</t>
  </si>
  <si>
    <t>394-54-09-851</t>
  </si>
  <si>
    <t>326-69-35-401</t>
  </si>
  <si>
    <t>203-43-58-855</t>
  </si>
  <si>
    <t>941-27-28-381</t>
  </si>
  <si>
    <t>971-44-58-661</t>
  </si>
  <si>
    <t>257-35-01-611</t>
  </si>
  <si>
    <t>102-48-01-310</t>
  </si>
  <si>
    <t>351-83-41-145</t>
  </si>
  <si>
    <t>392-77-27-084</t>
  </si>
  <si>
    <t>678-73-95-302</t>
  </si>
  <si>
    <t>091-99-74-175</t>
  </si>
  <si>
    <t>039-15-21-087</t>
  </si>
  <si>
    <t>444-71-75-271</t>
  </si>
  <si>
    <t>253-12-16-366</t>
  </si>
  <si>
    <t>865-06-94-559</t>
  </si>
  <si>
    <t>965-57-87-003</t>
  </si>
  <si>
    <t>806-09-59-839</t>
  </si>
  <si>
    <t>072-92-42-932</t>
  </si>
  <si>
    <t>336-81-47-193</t>
  </si>
  <si>
    <t>062-58-80-597</t>
  </si>
  <si>
    <t>881-78-83-232</t>
  </si>
  <si>
    <t>817-14-97-331</t>
  </si>
  <si>
    <t>929-74-62-713</t>
  </si>
  <si>
    <t>128-29-15-591</t>
  </si>
  <si>
    <t>264-98-29-926</t>
  </si>
  <si>
    <t>177-95-05-373</t>
  </si>
  <si>
    <t>647-41-13-432</t>
  </si>
  <si>
    <t>648-00-20-115</t>
  </si>
  <si>
    <t>Rok</t>
  </si>
  <si>
    <t>Cena za kg</t>
  </si>
  <si>
    <t>Data_sprzedaży</t>
  </si>
  <si>
    <t>NIP</t>
  </si>
  <si>
    <t>Ilość sprzedanego cukru w kg</t>
  </si>
  <si>
    <t>Etykiety wierszy</t>
  </si>
  <si>
    <t>Suma końcowa</t>
  </si>
  <si>
    <t>Suma z Ilość sprzedanego cukru w kg</t>
  </si>
  <si>
    <t>SUMA</t>
  </si>
  <si>
    <t>Suma SUMA</t>
  </si>
  <si>
    <t>cena za rok</t>
  </si>
  <si>
    <t>rok</t>
  </si>
  <si>
    <t>ile dotychczas</t>
  </si>
  <si>
    <t>data</t>
  </si>
  <si>
    <t>nip</t>
  </si>
  <si>
    <t>il.kg</t>
  </si>
  <si>
    <t>magazyn</t>
  </si>
  <si>
    <t>magazyn po sprzedazy</t>
  </si>
  <si>
    <t>miesiac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</si>
</sst>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0" borderId="0" xfId="0" applyNumberFormat="1"/>
    <xf numFmtId="14" fontId="0" fillId="2" borderId="1" xfId="0" applyNumberFormat="1" applyFont="1" applyFill="1" applyBorder="1"/>
    <xf numFmtId="0" fontId="0" fillId="2" borderId="2" xfId="0" applyNumberFormat="1" applyFont="1" applyFill="1" applyBorder="1"/>
    <xf numFmtId="14" fontId="0" fillId="0" borderId="1" xfId="0" applyNumberFormat="1" applyFont="1" applyBorder="1"/>
    <xf numFmtId="0" fontId="0" fillId="0" borderId="2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4" borderId="0" xfId="0" applyFill="1" applyAlignment="1">
      <alignment horizontal="left"/>
    </xf>
    <xf numFmtId="0" fontId="0" fillId="2" borderId="2" xfId="0" applyFont="1" applyFill="1" applyBorder="1"/>
    <xf numFmtId="0" fontId="0" fillId="0" borderId="2" xfId="0" applyFont="1" applyBorder="1"/>
    <xf numFmtId="0" fontId="2" fillId="0" borderId="0" xfId="0" applyFont="1"/>
    <xf numFmtId="0" fontId="1" fillId="3" borderId="4" xfId="0" applyFont="1" applyFill="1" applyBorder="1" applyAlignment="1">
      <alignment horizontal="left"/>
    </xf>
    <xf numFmtId="0" fontId="1" fillId="3" borderId="4" xfId="0" applyNumberFormat="1" applyFont="1" applyFill="1" applyBorder="1"/>
    <xf numFmtId="14" fontId="0" fillId="0" borderId="0" xfId="0" applyNumberFormat="1" applyAlignment="1">
      <alignment horizontal="left" indent="1"/>
    </xf>
    <xf numFmtId="0" fontId="1" fillId="0" borderId="3" xfId="0" applyFont="1" applyBorder="1" applyAlignment="1">
      <alignment horizontal="left"/>
    </xf>
    <xf numFmtId="0" fontId="1" fillId="0" borderId="3" xfId="0" applyNumberFormat="1" applyFont="1" applyBorder="1"/>
    <xf numFmtId="0" fontId="3" fillId="4" borderId="0" xfId="0" applyFont="1" applyFill="1"/>
  </cellXfs>
  <cellStyles count="1">
    <cellStyle name="Normalny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[Słodzik.xlsx]z3!Tabela przestawna5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</a:t>
            </a:r>
            <a:r>
              <a:rPr lang="pl-PL"/>
              <a:t>przedaz</a:t>
            </a:r>
            <a:r>
              <a:rPr lang="pl-PL" baseline="0"/>
              <a:t> cukru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'z3'!$B$3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'z3'!$A$4:$A$14</c:f>
              <c:strCach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strCache>
            </c:strRef>
          </c:cat>
          <c:val>
            <c:numRef>
              <c:f>'z3'!$B$4:$B$14</c:f>
              <c:numCache>
                <c:formatCode>General</c:formatCode>
                <c:ptCount val="10"/>
                <c:pt idx="0">
                  <c:v>27016</c:v>
                </c:pt>
                <c:pt idx="1">
                  <c:v>27226</c:v>
                </c:pt>
                <c:pt idx="2">
                  <c:v>31720</c:v>
                </c:pt>
                <c:pt idx="3">
                  <c:v>36523</c:v>
                </c:pt>
                <c:pt idx="4">
                  <c:v>30764</c:v>
                </c:pt>
                <c:pt idx="5">
                  <c:v>32521</c:v>
                </c:pt>
                <c:pt idx="6">
                  <c:v>23778</c:v>
                </c:pt>
                <c:pt idx="7">
                  <c:v>26976</c:v>
                </c:pt>
                <c:pt idx="8">
                  <c:v>28419</c:v>
                </c:pt>
                <c:pt idx="9">
                  <c:v>35284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EA-43D6-9427-BB7F0DA00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3082952"/>
        <c:axId val="813083280"/>
      </c:lineChart>
      <c:catAx>
        <c:axId val="813082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3083280"/>
        <c:crosses val="autoZero"/>
        <c:auto val="1"/>
        <c:lblAlgn val="ctr"/>
        <c:lblOffset val="100"/>
        <c:noMultiLvlLbl val="0"/>
      </c:catAx>
      <c:valAx>
        <c:axId val="81308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3082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166686</xdr:colOff>
      <xdr:row>3</xdr:row>
      <xdr:rowOff>38100</xdr:rowOff>
    </xdr:from>
    <xdr:to>
      <xdr:col>14</xdr:col>
      <xdr:colOff>266699</xdr:colOff>
      <xdr:row>26</xdr:row>
      <xdr:rowOff>52387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5232D07-EF2B-4835-881B-5602CD175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571.472203472222" createdVersion="6" refreshedVersion="6" minRefreshableVersion="3" recordCount="2162" xr:uid="{28A52FBA-5218-4B76-9974-BB6C6AAB5388}">
  <cacheSource type="worksheet">
    <worksheetSource name="cukier"/>
  </cacheSource>
  <cacheFields count="3">
    <cacheField name="Data_sprzedaży" numFmtId="14">
      <sharedItems containsSemiMixedTypes="0" containsNonDate="0" containsDate="1" containsString="0" minDate="2005-01-01T00:00:00" maxDate="2014-12-30T00:00:00" count="1639">
        <d v="2005-01-01T00:00:00"/>
        <d v="2005-01-04T00:00:00"/>
        <d v="2005-01-05T00:00:00"/>
        <d v="2005-01-10T00:00:00"/>
        <d v="2005-01-11T00:00:00"/>
        <d v="2005-01-13T00:00:00"/>
        <d v="2005-01-14T00:00:00"/>
        <d v="2005-01-18T00:00:00"/>
        <d v="2005-01-19T00:00:00"/>
        <d v="2005-01-20T00:00:00"/>
        <d v="2005-01-22T00:00:00"/>
        <d v="2005-01-24T00:00:00"/>
        <d v="2005-01-25T00:00:00"/>
        <d v="2005-01-26T00:00:00"/>
        <d v="2005-01-27T00:00:00"/>
        <d v="2005-02-02T00:00:00"/>
        <d v="2005-02-03T00:00:00"/>
        <d v="2005-02-05T00:00:00"/>
        <d v="2005-02-10T00:00:00"/>
        <d v="2005-02-14T00:00:00"/>
        <d v="2005-02-18T00:00:00"/>
        <d v="2005-02-24T00:00:00"/>
        <d v="2005-02-25T00:00:00"/>
        <d v="2005-02-26T00:00:00"/>
        <d v="2005-02-27T00:00:00"/>
        <d v="2005-03-01T00:00:00"/>
        <d v="2005-03-03T00:00:00"/>
        <d v="2005-03-05T00:00:00"/>
        <d v="2005-03-07T00:00:00"/>
        <d v="2005-03-09T00:00:00"/>
        <d v="2005-03-10T00:00:00"/>
        <d v="2005-03-12T00:00:00"/>
        <d v="2005-03-17T00:00:00"/>
        <d v="2005-03-18T00:00:00"/>
        <d v="2005-03-20T00:00:00"/>
        <d v="2005-03-24T00:00:00"/>
        <d v="2005-03-26T00:00:00"/>
        <d v="2005-03-28T00:00:00"/>
        <d v="2005-03-29T00:00:00"/>
        <d v="2005-03-31T00:00:00"/>
        <d v="2005-04-03T00:00:00"/>
        <d v="2005-04-06T00:00:00"/>
        <d v="2005-04-10T00:00:00"/>
        <d v="2005-04-11T00:00:00"/>
        <d v="2005-04-12T00:00:00"/>
        <d v="2005-04-14T00:00:00"/>
        <d v="2005-04-15T00:00:00"/>
        <d v="2005-04-16T00:00:00"/>
        <d v="2005-04-17T00:00:00"/>
        <d v="2005-04-18T00:00:00"/>
        <d v="2005-04-19T00:00:00"/>
        <d v="2005-04-30T00:00:00"/>
        <d v="2005-05-01T00:00:00"/>
        <d v="2005-05-02T00:00:00"/>
        <d v="2005-05-04T00:00:00"/>
        <d v="2005-05-07T00:00:00"/>
        <d v="2005-05-09T00:00:00"/>
        <d v="2005-05-20T00:00:00"/>
        <d v="2005-05-21T00:00:00"/>
        <d v="2005-05-24T00:00:00"/>
        <d v="2005-05-25T00:00:00"/>
        <d v="2005-05-27T00:00:00"/>
        <d v="2005-05-29T00:00:00"/>
        <d v="2005-05-31T00:00:00"/>
        <d v="2005-06-07T00:00:00"/>
        <d v="2005-06-09T00:00:00"/>
        <d v="2005-06-10T00:00:00"/>
        <d v="2005-06-11T00:00:00"/>
        <d v="2005-06-12T00:00:00"/>
        <d v="2005-06-14T00:00:00"/>
        <d v="2005-06-15T00:00:00"/>
        <d v="2005-06-20T00:00:00"/>
        <d v="2005-06-22T00:00:00"/>
        <d v="2005-06-23T00:00:00"/>
        <d v="2005-06-25T00:00:00"/>
        <d v="2005-06-26T00:00:00"/>
        <d v="2005-06-28T00:00:00"/>
        <d v="2005-06-29T00:00:00"/>
        <d v="2005-07-01T00:00:00"/>
        <d v="2005-07-03T00:00:00"/>
        <d v="2005-07-09T00:00:00"/>
        <d v="2005-07-13T00:00:00"/>
        <d v="2005-07-14T00:00:00"/>
        <d v="2005-07-16T00:00:00"/>
        <d v="2005-07-18T00:00:00"/>
        <d v="2005-07-22T00:00:00"/>
        <d v="2005-07-25T00:00:00"/>
        <d v="2005-07-26T00:00:00"/>
        <d v="2005-07-27T00:00:00"/>
        <d v="2005-07-29T00:00:00"/>
        <d v="2005-07-30T00:00:00"/>
        <d v="2005-08-03T00:00:00"/>
        <d v="2005-08-04T00:00:00"/>
        <d v="2005-08-05T00:00:00"/>
        <d v="2005-08-06T00:00:00"/>
        <d v="2005-08-07T00:00:00"/>
        <d v="2005-08-08T00:00:00"/>
        <d v="2005-08-13T00:00:00"/>
        <d v="2005-08-15T00:00:00"/>
        <d v="2005-08-17T00:00:00"/>
        <d v="2005-08-18T00:00:00"/>
        <d v="2005-08-19T00:00:00"/>
        <d v="2005-08-21T00:00:00"/>
        <d v="2005-08-25T00:00:00"/>
        <d v="2005-08-26T00:00:00"/>
        <d v="2005-08-28T00:00:00"/>
        <d v="2005-08-29T00:00:00"/>
        <d v="2005-08-30T00:00:00"/>
        <d v="2005-09-01T00:00:00"/>
        <d v="2005-09-04T00:00:00"/>
        <d v="2005-09-07T00:00:00"/>
        <d v="2005-09-08T00:00:00"/>
        <d v="2005-09-09T00:00:00"/>
        <d v="2005-09-10T00:00:00"/>
        <d v="2005-09-11T00:00:00"/>
        <d v="2005-09-13T00:00:00"/>
        <d v="2005-09-15T00:00:00"/>
        <d v="2005-09-17T00:00:00"/>
        <d v="2005-09-20T00:00:00"/>
        <d v="2005-09-22T00:00:00"/>
        <d v="2005-09-25T00:00:00"/>
        <d v="2005-09-28T00:00:00"/>
        <d v="2005-09-29T00:00:00"/>
        <d v="2005-10-01T00:00:00"/>
        <d v="2005-10-03T00:00:00"/>
        <d v="2005-10-04T00:00:00"/>
        <d v="2005-10-07T00:00:00"/>
        <d v="2005-10-08T00:00:00"/>
        <d v="2005-10-13T00:00:00"/>
        <d v="2005-10-14T00:00:00"/>
        <d v="2005-10-15T00:00:00"/>
        <d v="2005-10-18T00:00:00"/>
        <d v="2005-10-20T00:00:00"/>
        <d v="2005-10-21T00:00:00"/>
        <d v="2005-10-27T00:00:00"/>
        <d v="2005-10-28T00:00:00"/>
        <d v="2005-10-30T00:00:00"/>
        <d v="2005-11-01T00:00:00"/>
        <d v="2005-11-06T00:00:00"/>
        <d v="2005-11-07T00:00:00"/>
        <d v="2005-11-11T00:00:00"/>
        <d v="2005-11-13T00:00:00"/>
        <d v="2005-11-14T00:00:00"/>
        <d v="2005-11-16T00:00:00"/>
        <d v="2005-11-18T00:00:00"/>
        <d v="2005-11-19T00:00:00"/>
        <d v="2005-11-20T00:00:00"/>
        <d v="2005-11-21T00:00:00"/>
        <d v="2005-11-24T00:00:00"/>
        <d v="2005-11-26T00:00:00"/>
        <d v="2005-12-01T00:00:00"/>
        <d v="2005-12-03T00:00:00"/>
        <d v="2005-12-05T00:00:00"/>
        <d v="2005-12-14T00:00:00"/>
        <d v="2005-12-19T00:00:00"/>
        <d v="2005-12-22T00:00:00"/>
        <d v="2005-12-23T00:00:00"/>
        <d v="2005-12-25T00:00:00"/>
        <d v="2005-12-30T00:00:00"/>
        <d v="2006-01-04T00:00:00"/>
        <d v="2006-01-08T00:00:00"/>
        <d v="2006-01-12T00:00:00"/>
        <d v="2006-01-17T00:00:00"/>
        <d v="2006-01-18T00:00:00"/>
        <d v="2006-01-19T00:00:00"/>
        <d v="2006-01-24T00:00:00"/>
        <d v="2006-01-28T00:00:00"/>
        <d v="2006-02-03T00:00:00"/>
        <d v="2006-02-06T00:00:00"/>
        <d v="2006-02-07T00:00:00"/>
        <d v="2006-02-09T00:00:00"/>
        <d v="2006-02-13T00:00:00"/>
        <d v="2006-02-17T00:00:00"/>
        <d v="2006-02-18T00:00:00"/>
        <d v="2006-02-19T00:00:00"/>
        <d v="2006-02-20T00:00:00"/>
        <d v="2006-02-21T00:00:00"/>
        <d v="2006-03-04T00:00:00"/>
        <d v="2006-03-08T00:00:00"/>
        <d v="2006-03-10T00:00:00"/>
        <d v="2006-03-11T00:00:00"/>
        <d v="2006-03-12T00:00:00"/>
        <d v="2006-03-14T00:00:00"/>
        <d v="2006-03-15T00:00:00"/>
        <d v="2006-03-16T00:00:00"/>
        <d v="2006-03-25T00:00:00"/>
        <d v="2006-04-01T00:00:00"/>
        <d v="2006-04-06T00:00:00"/>
        <d v="2006-04-08T00:00:00"/>
        <d v="2006-04-10T00:00:00"/>
        <d v="2006-04-11T00:00:00"/>
        <d v="2006-04-13T00:00:00"/>
        <d v="2006-04-14T00:00:00"/>
        <d v="2006-04-15T00:00:00"/>
        <d v="2006-04-17T00:00:00"/>
        <d v="2006-04-19T00:00:00"/>
        <d v="2006-04-20T00:00:00"/>
        <d v="2006-04-21T00:00:00"/>
        <d v="2006-04-27T00:00:00"/>
        <d v="2006-05-08T00:00:00"/>
        <d v="2006-05-09T00:00:00"/>
        <d v="2006-05-10T00:00:00"/>
        <d v="2006-05-14T00:00:00"/>
        <d v="2006-05-15T00:00:00"/>
        <d v="2006-05-16T00:00:00"/>
        <d v="2006-05-18T00:00:00"/>
        <d v="2006-05-19T00:00:00"/>
        <d v="2006-05-20T00:00:00"/>
        <d v="2006-05-22T00:00:00"/>
        <d v="2006-05-23T00:00:00"/>
        <d v="2006-05-24T00:00:00"/>
        <d v="2006-05-25T00:00:00"/>
        <d v="2006-05-26T00:00:00"/>
        <d v="2006-05-27T00:00:00"/>
        <d v="2006-05-28T00:00:00"/>
        <d v="2006-05-29T00:00:00"/>
        <d v="2006-05-30T00:00:00"/>
        <d v="2006-06-02T00:00:00"/>
        <d v="2006-06-07T00:00:00"/>
        <d v="2006-06-10T00:00:00"/>
        <d v="2006-06-18T00:00:00"/>
        <d v="2006-06-19T00:00:00"/>
        <d v="2006-06-28T00:00:00"/>
        <d v="2006-07-04T00:00:00"/>
        <d v="2006-07-06T00:00:00"/>
        <d v="2006-07-09T00:00:00"/>
        <d v="2006-07-10T00:00:00"/>
        <d v="2006-07-12T00:00:00"/>
        <d v="2006-07-13T00:00:00"/>
        <d v="2006-07-14T00:00:00"/>
        <d v="2006-07-20T00:00:00"/>
        <d v="2006-07-21T00:00:00"/>
        <d v="2006-07-25T00:00:00"/>
        <d v="2006-07-26T00:00:00"/>
        <d v="2006-07-28T00:00:00"/>
        <d v="2006-07-29T00:00:00"/>
        <d v="2006-07-30T00:00:00"/>
        <d v="2006-07-31T00:00:00"/>
        <d v="2006-08-02T00:00:00"/>
        <d v="2006-08-07T00:00:00"/>
        <d v="2006-08-11T00:00:00"/>
        <d v="2006-08-13T00:00:00"/>
        <d v="2006-08-16T00:00:00"/>
        <d v="2006-08-19T00:00:00"/>
        <d v="2006-08-20T00:00:00"/>
        <d v="2006-08-21T00:00:00"/>
        <d v="2006-08-24T00:00:00"/>
        <d v="2006-08-25T00:00:00"/>
        <d v="2006-08-26T00:00:00"/>
        <d v="2006-08-27T00:00:00"/>
        <d v="2006-08-30T00:00:00"/>
        <d v="2006-09-02T00:00:00"/>
        <d v="2006-09-03T00:00:00"/>
        <d v="2006-09-05T00:00:00"/>
        <d v="2006-09-07T00:00:00"/>
        <d v="2006-09-11T00:00:00"/>
        <d v="2006-09-12T00:00:00"/>
        <d v="2006-09-13T00:00:00"/>
        <d v="2006-09-14T00:00:00"/>
        <d v="2006-09-16T00:00:00"/>
        <d v="2006-09-17T00:00:00"/>
        <d v="2006-09-18T00:00:00"/>
        <d v="2006-09-21T00:00:00"/>
        <d v="2006-09-22T00:00:00"/>
        <d v="2006-09-25T00:00:00"/>
        <d v="2006-09-26T00:00:00"/>
        <d v="2006-09-27T00:00:00"/>
        <d v="2006-10-01T00:00:00"/>
        <d v="2006-10-05T00:00:00"/>
        <d v="2006-10-08T00:00:00"/>
        <d v="2006-10-11T00:00:00"/>
        <d v="2006-10-13T00:00:00"/>
        <d v="2006-10-19T00:00:00"/>
        <d v="2006-10-24T00:00:00"/>
        <d v="2006-10-25T00:00:00"/>
        <d v="2006-10-29T00:00:00"/>
        <d v="2006-10-31T00:00:00"/>
        <d v="2006-11-05T00:00:00"/>
        <d v="2006-11-08T00:00:00"/>
        <d v="2006-11-11T00:00:00"/>
        <d v="2006-11-13T00:00:00"/>
        <d v="2006-11-14T00:00:00"/>
        <d v="2006-11-19T00:00:00"/>
        <d v="2006-11-22T00:00:00"/>
        <d v="2006-11-23T00:00:00"/>
        <d v="2006-11-26T00:00:00"/>
        <d v="2006-11-27T00:00:00"/>
        <d v="2006-11-28T00:00:00"/>
        <d v="2006-12-01T00:00:00"/>
        <d v="2006-12-03T00:00:00"/>
        <d v="2006-12-04T00:00:00"/>
        <d v="2006-12-06T00:00:00"/>
        <d v="2006-12-07T00:00:00"/>
        <d v="2006-12-09T00:00:00"/>
        <d v="2006-12-10T00:00:00"/>
        <d v="2006-12-11T00:00:00"/>
        <d v="2006-12-12T00:00:00"/>
        <d v="2006-12-13T00:00:00"/>
        <d v="2006-12-18T00:00:00"/>
        <d v="2006-12-19T00:00:00"/>
        <d v="2006-12-21T00:00:00"/>
        <d v="2006-12-27T00:00:00"/>
        <d v="2006-12-28T00:00:00"/>
        <d v="2006-12-29T00:00:00"/>
        <d v="2006-12-30T00:00:00"/>
        <d v="2006-12-31T00:00:00"/>
        <d v="2007-01-02T00:00:00"/>
        <d v="2007-01-03T00:00:00"/>
        <d v="2007-01-04T00:00:00"/>
        <d v="2007-01-10T00:00:00"/>
        <d v="2007-01-11T00:00:00"/>
        <d v="2007-01-13T00:00:00"/>
        <d v="2007-01-14T00:00:00"/>
        <d v="2007-01-15T00:00:00"/>
        <d v="2007-01-17T00:00:00"/>
        <d v="2007-01-24T00:00:00"/>
        <d v="2007-01-27T00:00:00"/>
        <d v="2007-01-29T00:00:00"/>
        <d v="2007-02-04T00:00:00"/>
        <d v="2007-02-07T00:00:00"/>
        <d v="2007-02-08T00:00:00"/>
        <d v="2007-02-11T00:00:00"/>
        <d v="2007-02-18T00:00:00"/>
        <d v="2007-02-19T00:00:00"/>
        <d v="2007-02-21T00:00:00"/>
        <d v="2007-02-26T00:00:00"/>
        <d v="2007-02-27T00:00:00"/>
        <d v="2007-03-01T00:00:00"/>
        <d v="2007-03-08T00:00:00"/>
        <d v="2007-03-09T00:00:00"/>
        <d v="2007-03-11T00:00:00"/>
        <d v="2007-03-13T00:00:00"/>
        <d v="2007-03-17T00:00:00"/>
        <d v="2007-03-21T00:00:00"/>
        <d v="2007-03-22T00:00:00"/>
        <d v="2007-03-24T00:00:00"/>
        <d v="2007-03-26T00:00:00"/>
        <d v="2007-03-30T00:00:00"/>
        <d v="2007-03-31T00:00:00"/>
        <d v="2007-04-01T00:00:00"/>
        <d v="2007-04-02T00:00:00"/>
        <d v="2007-04-04T00:00:00"/>
        <d v="2007-04-05T00:00:00"/>
        <d v="2007-04-06T00:00:00"/>
        <d v="2007-04-07T00:00:00"/>
        <d v="2007-04-12T00:00:00"/>
        <d v="2007-04-14T00:00:00"/>
        <d v="2007-04-16T00:00:00"/>
        <d v="2007-04-19T00:00:00"/>
        <d v="2007-04-25T00:00:00"/>
        <d v="2007-04-28T00:00:00"/>
        <d v="2007-05-01T00:00:00"/>
        <d v="2007-05-02T00:00:00"/>
        <d v="2007-05-04T00:00:00"/>
        <d v="2007-05-06T00:00:00"/>
        <d v="2007-05-08T00:00:00"/>
        <d v="2007-05-10T00:00:00"/>
        <d v="2007-05-12T00:00:00"/>
        <d v="2007-05-13T00:00:00"/>
        <d v="2007-05-16T00:00:00"/>
        <d v="2007-05-18T00:00:00"/>
        <d v="2007-05-21T00:00:00"/>
        <d v="2007-05-25T00:00:00"/>
        <d v="2007-05-28T00:00:00"/>
        <d v="2007-05-29T00:00:00"/>
        <d v="2007-06-06T00:00:00"/>
        <d v="2007-06-14T00:00:00"/>
        <d v="2007-06-15T00:00:00"/>
        <d v="2007-06-17T00:00:00"/>
        <d v="2007-06-20T00:00:00"/>
        <d v="2007-06-21T00:00:00"/>
        <d v="2007-06-26T00:00:00"/>
        <d v="2007-06-30T00:00:00"/>
        <d v="2007-07-07T00:00:00"/>
        <d v="2007-07-14T00:00:00"/>
        <d v="2007-07-15T00:00:00"/>
        <d v="2007-07-19T00:00:00"/>
        <d v="2007-07-20T00:00:00"/>
        <d v="2007-07-21T00:00:00"/>
        <d v="2007-07-26T00:00:00"/>
        <d v="2007-07-27T00:00:00"/>
        <d v="2007-07-28T00:00:00"/>
        <d v="2007-07-29T00:00:00"/>
        <d v="2007-07-31T00:00:00"/>
        <d v="2007-08-01T00:00:00"/>
        <d v="2007-08-05T00:00:00"/>
        <d v="2007-08-07T00:00:00"/>
        <d v="2007-08-09T00:00:00"/>
        <d v="2007-08-11T00:00:00"/>
        <d v="2007-08-12T00:00:00"/>
        <d v="2007-08-13T00:00:00"/>
        <d v="2007-08-14T00:00:00"/>
        <d v="2007-08-18T00:00:00"/>
        <d v="2007-08-20T00:00:00"/>
        <d v="2007-08-21T00:00:00"/>
        <d v="2007-08-23T00:00:00"/>
        <d v="2007-08-24T00:00:00"/>
        <d v="2007-08-25T00:00:00"/>
        <d v="2007-08-30T00:00:00"/>
        <d v="2007-09-01T00:00:00"/>
        <d v="2007-09-02T00:00:00"/>
        <d v="2007-09-03T00:00:00"/>
        <d v="2007-09-04T00:00:00"/>
        <d v="2007-09-06T00:00:00"/>
        <d v="2007-09-08T00:00:00"/>
        <d v="2007-09-09T00:00:00"/>
        <d v="2007-09-11T00:00:00"/>
        <d v="2007-09-14T00:00:00"/>
        <d v="2007-09-15T00:00:00"/>
        <d v="2007-09-16T00:00:00"/>
        <d v="2007-09-17T00:00:00"/>
        <d v="2007-09-19T00:00:00"/>
        <d v="2007-09-20T00:00:00"/>
        <d v="2007-09-23T00:00:00"/>
        <d v="2007-09-24T00:00:00"/>
        <d v="2007-09-25T00:00:00"/>
        <d v="2007-09-26T00:00:00"/>
        <d v="2007-09-29T00:00:00"/>
        <d v="2007-10-02T00:00:00"/>
        <d v="2007-10-06T00:00:00"/>
        <d v="2007-10-16T00:00:00"/>
        <d v="2007-10-20T00:00:00"/>
        <d v="2007-10-21T00:00:00"/>
        <d v="2007-10-25T00:00:00"/>
        <d v="2007-10-27T00:00:00"/>
        <d v="2007-10-30T00:00:00"/>
        <d v="2007-10-31T00:00:00"/>
        <d v="2007-11-02T00:00:00"/>
        <d v="2007-11-03T00:00:00"/>
        <d v="2007-11-06T00:00:00"/>
        <d v="2007-11-07T00:00:00"/>
        <d v="2007-11-08T00:00:00"/>
        <d v="2007-11-11T00:00:00"/>
        <d v="2007-11-12T00:00:00"/>
        <d v="2007-11-13T00:00:00"/>
        <d v="2007-11-21T00:00:00"/>
        <d v="2007-11-22T00:00:00"/>
        <d v="2007-11-23T00:00:00"/>
        <d v="2007-11-26T00:00:00"/>
        <d v="2007-11-28T00:00:00"/>
        <d v="2007-11-30T00:00:00"/>
        <d v="2007-12-05T00:00:00"/>
        <d v="2007-12-07T00:00:00"/>
        <d v="2007-12-09T00:00:00"/>
        <d v="2007-12-11T00:00:00"/>
        <d v="2007-12-12T00:00:00"/>
        <d v="2007-12-14T00:00:00"/>
        <d v="2007-12-16T00:00:00"/>
        <d v="2007-12-17T00:00:00"/>
        <d v="2007-12-18T00:00:00"/>
        <d v="2007-12-20T00:00:00"/>
        <d v="2007-12-22T00:00:00"/>
        <d v="2007-12-24T00:00:00"/>
        <d v="2007-12-27T00:00:00"/>
        <d v="2007-12-28T00:00:00"/>
        <d v="2007-12-29T00:00:00"/>
        <d v="2007-12-30T00:00:00"/>
        <d v="2008-01-01T00:00:00"/>
        <d v="2008-01-02T00:00:00"/>
        <d v="2008-01-06T00:00:00"/>
        <d v="2008-01-09T00:00:00"/>
        <d v="2008-01-10T00:00:00"/>
        <d v="2008-01-12T00:00:00"/>
        <d v="2008-01-15T00:00:00"/>
        <d v="2008-01-17T00:00:00"/>
        <d v="2008-01-18T00:00:00"/>
        <d v="2008-01-21T00:00:00"/>
        <d v="2008-01-22T00:00:00"/>
        <d v="2008-01-23T00:00:00"/>
        <d v="2008-01-27T00:00:00"/>
        <d v="2008-02-03T00:00:00"/>
        <d v="2008-02-05T00:00:00"/>
        <d v="2008-02-06T00:00:00"/>
        <d v="2008-02-07T00:00:00"/>
        <d v="2008-02-11T00:00:00"/>
        <d v="2008-02-12T00:00:00"/>
        <d v="2008-02-13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5T00:00:00"/>
        <d v="2008-02-27T00:00:00"/>
        <d v="2008-02-28T00:00:00"/>
        <d v="2008-03-03T00:00:00"/>
        <d v="2008-03-04T00:00:00"/>
        <d v="2008-03-05T00:00:00"/>
        <d v="2008-03-07T00:00:00"/>
        <d v="2008-03-10T00:00:00"/>
        <d v="2008-03-11T00:00:00"/>
        <d v="2008-03-12T00:00:00"/>
        <d v="2008-03-13T00:00:00"/>
        <d v="2008-03-15T00:00:00"/>
        <d v="2008-03-16T00:00:00"/>
        <d v="2008-03-17T00:00:00"/>
        <d v="2008-03-19T00:00:00"/>
        <d v="2008-03-20T00:00:00"/>
        <d v="2008-03-21T00:00:00"/>
        <d v="2008-03-22T00:00:00"/>
        <d v="2008-03-23T00:00:00"/>
        <d v="2008-03-25T00:00:00"/>
        <d v="2008-03-29T00:00:00"/>
        <d v="2008-03-30T00:00:00"/>
        <d v="2008-04-01T00:00:00"/>
        <d v="2008-04-03T00:00:00"/>
        <d v="2008-04-06T00:00:00"/>
        <d v="2008-04-07T00:00:00"/>
        <d v="2008-04-08T00:00:00"/>
        <d v="2008-04-11T00:00:00"/>
        <d v="2008-04-12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3T00:00:00"/>
        <d v="2008-04-25T00:00:00"/>
        <d v="2008-04-26T00:00:00"/>
        <d v="2008-04-30T00:00:00"/>
        <d v="2008-05-01T00:00:00"/>
        <d v="2008-05-03T00:00:00"/>
        <d v="2008-05-04T00:00:00"/>
        <d v="2008-05-05T00:00:00"/>
        <d v="2008-05-09T00:00:00"/>
        <d v="2008-05-11T00:00:00"/>
        <d v="2008-05-14T00:00:00"/>
        <d v="2008-05-16T00:00:00"/>
        <d v="2008-05-17T00:00:00"/>
        <d v="2008-05-18T00:00:00"/>
        <d v="2008-05-19T00:00:00"/>
        <d v="2008-05-22T00:00:00"/>
        <d v="2008-05-23T00:00:00"/>
        <d v="2008-05-24T00:00:00"/>
        <d v="2008-05-27T00:00:00"/>
        <d v="2008-05-28T00:00:00"/>
        <d v="2008-05-29T00:00:00"/>
        <d v="2008-05-30T00:00:00"/>
        <d v="2008-06-03T00:00:00"/>
        <d v="2008-06-04T00:00:00"/>
        <d v="2008-06-06T00:00:00"/>
        <d v="2008-06-10T00:00:00"/>
        <d v="2008-06-15T00:00:00"/>
        <d v="2008-06-16T00:00:00"/>
        <d v="2008-06-20T00:00:00"/>
        <d v="2008-06-23T00:00:00"/>
        <d v="2008-06-24T00:00:00"/>
        <d v="2008-06-25T00:00:00"/>
        <d v="2008-06-27T00:00:00"/>
        <d v="2008-06-28T00:00:00"/>
        <d v="2008-06-29T00:00:00"/>
        <d v="2008-06-30T00:00:00"/>
        <d v="2008-07-02T00:00:00"/>
        <d v="2008-07-03T00:00:00"/>
        <d v="2008-07-08T00:00:00"/>
        <d v="2008-07-10T00:00:00"/>
        <d v="2008-07-11T00:00:00"/>
        <d v="2008-07-14T00:00:00"/>
        <d v="2008-07-15T00:00:00"/>
        <d v="2008-07-16T00:00:00"/>
        <d v="2008-07-17T00:00:00"/>
        <d v="2008-07-18T00:00:00"/>
        <d v="2008-07-24T00:00:00"/>
        <d v="2008-07-27T00:00:00"/>
        <d v="2008-07-28T00:00:00"/>
        <d v="2008-08-02T00:00:00"/>
        <d v="2008-08-04T00:00:00"/>
        <d v="2008-08-07T00:00:00"/>
        <d v="2008-08-09T00:00:00"/>
        <d v="2008-08-10T00:00:00"/>
        <d v="2008-08-11T00:00:00"/>
        <d v="2008-08-13T00:00:00"/>
        <d v="2008-08-14T00:00:00"/>
        <d v="2008-08-16T00:00:00"/>
        <d v="2008-08-19T00:00:00"/>
        <d v="2008-08-21T00:00:00"/>
        <d v="2008-08-22T00:00:00"/>
        <d v="2008-08-24T00:00:00"/>
        <d v="2008-08-26T00:00:00"/>
        <d v="2008-08-29T00:00:00"/>
        <d v="2008-08-30T00:00:00"/>
        <d v="2008-08-31T00:00:00"/>
        <d v="2008-09-01T00:00:00"/>
        <d v="2008-09-03T00:00:00"/>
        <d v="2008-09-05T00:00:00"/>
        <d v="2008-09-06T00:00:00"/>
        <d v="2008-09-07T00:00:00"/>
        <d v="2008-09-11T00:00:00"/>
        <d v="2008-09-14T00:00:00"/>
        <d v="2008-09-21T00:00:00"/>
        <d v="2008-09-22T00:00:00"/>
        <d v="2008-09-23T00:00:00"/>
        <d v="2008-09-25T00:00:00"/>
        <d v="2008-09-26T00:00:00"/>
        <d v="2008-09-28T00:00:00"/>
        <d v="2008-10-01T00:00:00"/>
        <d v="2008-10-04T00:00:00"/>
        <d v="2008-10-06T00:00:00"/>
        <d v="2008-10-08T00:00:00"/>
        <d v="2008-10-11T00:00:00"/>
        <d v="2008-10-12T00:00:00"/>
        <d v="2008-10-17T00:00:00"/>
        <d v="2008-10-18T00:00:00"/>
        <d v="2008-10-19T00:00:00"/>
        <d v="2008-10-22T00:00:00"/>
        <d v="2008-10-24T00:00:00"/>
        <d v="2008-10-26T00:00:00"/>
        <d v="2008-11-05T00:00:00"/>
        <d v="2008-11-07T00:00:00"/>
        <d v="2008-11-08T00:00:00"/>
        <d v="2008-11-11T00:00:00"/>
        <d v="2008-11-12T00:00:00"/>
        <d v="2008-11-13T00:00:00"/>
        <d v="2008-11-18T00:00:00"/>
        <d v="2008-11-19T00:00:00"/>
        <d v="2008-11-20T00:00:00"/>
        <d v="2008-11-22T00:00:00"/>
        <d v="2008-11-23T00:00:00"/>
        <d v="2008-11-24T00:00:00"/>
        <d v="2008-11-28T00:00:00"/>
        <d v="2008-11-29T00:00:00"/>
        <d v="2008-12-03T00:00:00"/>
        <d v="2008-12-08T00:00:00"/>
        <d v="2008-12-12T00:00:00"/>
        <d v="2008-12-15T00:00:00"/>
        <d v="2008-12-17T00:00:00"/>
        <d v="2008-12-18T00:00:00"/>
        <d v="2008-12-21T00:00:00"/>
        <d v="2008-12-22T00:00:00"/>
        <d v="2008-12-23T00:00:00"/>
        <d v="2008-12-26T00:00:00"/>
        <d v="2008-12-27T00:00:00"/>
        <d v="2008-12-29T00:00:00"/>
        <d v="2008-12-30T00:00:00"/>
        <d v="2009-01-01T00:00:00"/>
        <d v="2009-01-02T00:00:00"/>
        <d v="2009-01-06T00:00:00"/>
        <d v="2009-01-08T00:00:00"/>
        <d v="2009-01-10T00:00:00"/>
        <d v="2009-01-11T00:00:00"/>
        <d v="2009-01-16T00:00:00"/>
        <d v="2009-01-18T00:00:00"/>
        <d v="2009-01-19T00:00:00"/>
        <d v="2009-01-21T00:00:00"/>
        <d v="2009-01-22T00:00:00"/>
        <d v="2009-01-23T00:00:00"/>
        <d v="2009-01-26T00:00:00"/>
        <d v="2009-01-30T00:00:00"/>
        <d v="2009-02-03T00:00:00"/>
        <d v="2009-02-05T00:00:00"/>
        <d v="2009-02-09T00:00:00"/>
        <d v="2009-02-10T00:00:00"/>
        <d v="2009-02-11T00:00:00"/>
        <d v="2009-02-12T00:00:00"/>
        <d v="2009-02-14T00:00:00"/>
        <d v="2009-02-15T00:00:00"/>
        <d v="2009-02-16T00:00:00"/>
        <d v="2009-02-18T00:00:00"/>
        <d v="2009-02-19T00:00:00"/>
        <d v="2009-02-21T00:00:00"/>
        <d v="2009-02-22T00:00:00"/>
        <d v="2009-02-24T00:00:00"/>
        <d v="2009-02-27T00:00:00"/>
        <d v="2009-03-01T00:00:00"/>
        <d v="2009-03-02T00:00:00"/>
        <d v="2009-03-05T00:00:00"/>
        <d v="2009-03-06T00:00:00"/>
        <d v="2009-03-13T00:00:00"/>
        <d v="2009-03-17T00:00:00"/>
        <d v="2009-03-19T00:00:00"/>
        <d v="2009-03-21T00:00:00"/>
        <d v="2009-03-22T00:00:00"/>
        <d v="2009-03-23T00:00:00"/>
        <d v="2009-03-25T00:00:00"/>
        <d v="2009-03-26T00:00:00"/>
        <d v="2009-03-30T00:00:00"/>
        <d v="2009-04-01T00:00:00"/>
        <d v="2009-04-02T00:00:00"/>
        <d v="2009-04-03T00:00:00"/>
        <d v="2009-04-05T00:00:00"/>
        <d v="2009-04-06T00:00:00"/>
        <d v="2009-04-08T00:00:00"/>
        <d v="2009-04-13T00:00:00"/>
        <d v="2009-04-15T00:00:00"/>
        <d v="2009-04-18T00:00:00"/>
        <d v="2009-04-20T00:00:00"/>
        <d v="2009-04-21T00:00:00"/>
        <d v="2009-04-22T00:00:00"/>
        <d v="2009-04-26T00:00:00"/>
        <d v="2009-04-30T00:00:00"/>
        <d v="2009-05-02T00:00:00"/>
        <d v="2009-05-04T00:00:00"/>
        <d v="2009-05-06T00:00:00"/>
        <d v="2009-05-09T00:00:00"/>
        <d v="2009-05-15T00:00:00"/>
        <d v="2009-05-16T00:00:00"/>
        <d v="2009-05-18T00:00:00"/>
        <d v="2009-05-20T00:00:00"/>
        <d v="2009-05-24T00:00:00"/>
        <d v="2009-05-25T00:00:00"/>
        <d v="2009-05-26T00:00:00"/>
        <d v="2009-05-29T00:00:00"/>
        <d v="2009-05-31T00:00:00"/>
        <d v="2009-06-01T00:00:00"/>
        <d v="2009-06-05T00:00:00"/>
        <d v="2009-06-07T00:00:00"/>
        <d v="2009-06-10T00:00:00"/>
        <d v="2009-06-13T00:00:00"/>
        <d v="2009-06-14T00:00:00"/>
        <d v="2009-06-16T00:00:00"/>
        <d v="2009-06-20T00:00:00"/>
        <d v="2009-06-21T00:00:00"/>
        <d v="2009-06-23T00:00:00"/>
        <d v="2009-06-28T00:00:00"/>
        <d v="2009-06-30T00:00:00"/>
        <d v="2009-07-01T00:00:00"/>
        <d v="2009-07-03T00:00:00"/>
        <d v="2009-07-06T00:00:00"/>
        <d v="2009-07-07T00:00:00"/>
        <d v="2009-07-08T00:00:00"/>
        <d v="2009-07-12T00:00:00"/>
        <d v="2009-07-13T00:00:00"/>
        <d v="2009-07-15T00:00:00"/>
        <d v="2009-07-16T00:00:00"/>
        <d v="2009-07-18T00:00:00"/>
        <d v="2009-07-19T00:00:00"/>
        <d v="2009-07-20T00:00:00"/>
        <d v="2009-07-21T00:00:00"/>
        <d v="2009-07-23T00:00:00"/>
        <d v="2009-07-25T00:00:00"/>
        <d v="2009-07-27T00:00:00"/>
        <d v="2009-07-30T00:00:00"/>
        <d v="2009-08-02T00:00:00"/>
        <d v="2009-08-06T00:00:00"/>
        <d v="2009-08-08T00:00:00"/>
        <d v="2009-08-09T00:00:00"/>
        <d v="2009-08-10T00:00:00"/>
        <d v="2009-08-14T00:00:00"/>
        <d v="2009-08-16T00:00:00"/>
        <d v="2009-08-19T00:00:00"/>
        <d v="2009-08-20T00:00:00"/>
        <d v="2009-08-22T00:00:00"/>
        <d v="2009-08-24T00:00:00"/>
        <d v="2009-08-31T00:00:00"/>
        <d v="2009-09-01T00:00:00"/>
        <d v="2009-09-03T00:00:00"/>
        <d v="2009-09-04T00:00:00"/>
        <d v="2009-09-05T00:00:00"/>
        <d v="2009-09-09T00:00:00"/>
        <d v="2009-09-10T00:00:00"/>
        <d v="2009-09-14T00:00:00"/>
        <d v="2009-09-15T00:00:00"/>
        <d v="2009-09-16T00:00:00"/>
        <d v="2009-09-17T00:00:00"/>
        <d v="2009-09-19T00:00:00"/>
        <d v="2009-09-21T00:00:00"/>
        <d v="2009-09-27T00:00:00"/>
        <d v="2009-09-28T00:00:00"/>
        <d v="2009-09-29T00:00:00"/>
        <d v="2009-10-01T00:00:00"/>
        <d v="2009-10-02T00:00:00"/>
        <d v="2009-10-03T00:00:00"/>
        <d v="2009-10-04T00:00:00"/>
        <d v="2009-10-06T00:00:00"/>
        <d v="2009-10-08T00:00:00"/>
        <d v="2009-10-09T00:00:00"/>
        <d v="2009-10-15T00:00:00"/>
        <d v="2009-10-16T00:00:00"/>
        <d v="2009-10-17T00:00:00"/>
        <d v="2009-10-21T00:00:00"/>
        <d v="2009-10-22T00:00:00"/>
        <d v="2009-10-27T00:00:00"/>
        <d v="2009-10-28T00:00:00"/>
        <d v="2009-11-03T00:00:00"/>
        <d v="2009-11-04T00:00:00"/>
        <d v="2009-11-05T00:00:00"/>
        <d v="2009-11-07T00:00:00"/>
        <d v="2009-11-09T00:00:00"/>
        <d v="2009-11-11T00:00:00"/>
        <d v="2009-11-12T00:00:00"/>
        <d v="2009-11-13T00:00:00"/>
        <d v="2009-11-17T00:00:00"/>
        <d v="2009-11-19T00:00:00"/>
        <d v="2009-11-22T00:00:00"/>
        <d v="2009-11-25T00:00:00"/>
        <d v="2009-11-27T00:00:00"/>
        <d v="2009-11-29T00:00:00"/>
        <d v="2009-11-30T00:00:00"/>
        <d v="2009-12-04T00:00:00"/>
        <d v="2009-12-05T00:00:00"/>
        <d v="2009-12-06T00:00:00"/>
        <d v="2009-12-08T00:00:00"/>
        <d v="2009-12-11T00:00:00"/>
        <d v="2009-12-13T00:00:00"/>
        <d v="2009-12-17T00:00:00"/>
        <d v="2009-12-18T00:00:00"/>
        <d v="2009-12-19T00:00:00"/>
        <d v="2009-12-24T00:00:00"/>
        <d v="2009-12-25T00:00:00"/>
        <d v="2009-12-26T00:00:00"/>
        <d v="2009-12-27T00:00:00"/>
        <d v="2009-12-29T00:00:00"/>
        <d v="2009-12-30T00:00:00"/>
        <d v="2010-01-02T00:00:00"/>
        <d v="2010-01-03T00:00:00"/>
        <d v="2010-01-06T00:00:00"/>
        <d v="2010-01-07T00:00:00"/>
        <d v="2010-01-11T00:00:00"/>
        <d v="2010-01-15T00:00:00"/>
        <d v="2010-01-16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8T00:00:00"/>
        <d v="2010-01-29T00:00:00"/>
        <d v="2010-01-30T00:00:00"/>
        <d v="2010-01-31T00:00:00"/>
        <d v="2010-02-02T00:00:00"/>
        <d v="2010-02-03T00:00:00"/>
        <d v="2010-02-04T00:00:00"/>
        <d v="2010-02-05T00:00:00"/>
        <d v="2010-02-08T00:00:00"/>
        <d v="2010-02-09T00:00:00"/>
        <d v="2010-02-11T00:00:00"/>
        <d v="2010-02-12T00:00:00"/>
        <d v="2010-02-14T00:00:00"/>
        <d v="2010-02-15T00:00:00"/>
        <d v="2010-02-16T00:00:00"/>
        <d v="2010-02-18T00:00:00"/>
        <d v="2010-02-20T00:00:00"/>
        <d v="2010-02-25T00:00:00"/>
        <d v="2010-02-27T00:00:00"/>
        <d v="2010-02-28T00:00:00"/>
        <d v="2010-03-03T00:00:00"/>
        <d v="2010-03-05T00:00:00"/>
        <d v="2010-03-08T00:00:00"/>
        <d v="2010-03-09T00:00:00"/>
        <d v="2010-03-10T00:00:00"/>
        <d v="2010-03-13T00:00:00"/>
        <d v="2010-03-16T00:00:00"/>
        <d v="2010-03-17T00:00:00"/>
        <d v="2010-03-19T00:00:00"/>
        <d v="2010-03-21T00:00:00"/>
        <d v="2010-03-22T00:00:00"/>
        <d v="2010-03-26T00:00:00"/>
        <d v="2010-03-28T00:00:00"/>
        <d v="2010-03-30T00:00:00"/>
        <d v="2010-03-31T00:00:00"/>
        <d v="2010-04-02T00:00:00"/>
        <d v="2010-04-04T00:00:00"/>
        <d v="2010-04-06T00:00:00"/>
        <d v="2010-04-07T00:00:00"/>
        <d v="2010-04-09T00:00:00"/>
        <d v="2010-04-11T00:00:00"/>
        <d v="2010-04-12T00:00:00"/>
        <d v="2010-04-14T00:00:00"/>
        <d v="2010-04-15T00:00:00"/>
        <d v="2010-04-17T00:00:00"/>
        <d v="2010-04-18T00:00:00"/>
        <d v="2010-04-19T00:00:00"/>
        <d v="2010-04-20T00:00:00"/>
        <d v="2010-04-21T00:00:00"/>
        <d v="2010-04-22T00:00:00"/>
        <d v="2010-04-25T00:00:00"/>
        <d v="2010-04-27T00:00:00"/>
        <d v="2010-05-01T00:00:00"/>
        <d v="2010-05-02T00:00:00"/>
        <d v="2010-05-04T00:00:00"/>
        <d v="2010-05-05T00:00:00"/>
        <d v="2010-05-07T00:00:00"/>
        <d v="2010-05-17T00:00:00"/>
        <d v="2010-05-20T00:00:00"/>
        <d v="2010-05-21T00:00:00"/>
        <d v="2010-05-22T00:00:00"/>
        <d v="2010-05-23T00:00:00"/>
        <d v="2010-05-24T00:00:00"/>
        <d v="2010-05-25T00:00:00"/>
        <d v="2010-05-29T00:00:00"/>
        <d v="2010-05-31T00:00:00"/>
        <d v="2010-06-02T00:00:00"/>
        <d v="2010-06-03T00:00:00"/>
        <d v="2010-06-04T00:00:00"/>
        <d v="2010-06-07T00:00:00"/>
        <d v="2010-06-08T00:00:00"/>
        <d v="2010-06-12T00:00:00"/>
        <d v="2010-06-13T00:00:00"/>
        <d v="2010-06-14T00:00:00"/>
        <d v="2010-06-16T00:00:00"/>
        <d v="2010-06-17T00:00:00"/>
        <d v="2010-06-18T00:00:00"/>
        <d v="2010-06-19T00:00:00"/>
        <d v="2010-06-20T00:00:00"/>
        <d v="2010-06-21T00:00:00"/>
        <d v="2010-06-23T00:00:00"/>
        <d v="2010-06-24T00:00:00"/>
        <d v="2010-06-26T00:00:00"/>
        <d v="2010-07-01T00:00:00"/>
        <d v="2010-07-02T00:00:00"/>
        <d v="2010-07-05T00:00:00"/>
        <d v="2010-07-07T00:00:00"/>
        <d v="2010-07-11T00:00:00"/>
        <d v="2010-07-13T00:00:00"/>
        <d v="2010-07-15T00:00:00"/>
        <d v="2010-07-20T00:00:00"/>
        <d v="2010-07-22T00:00:00"/>
        <d v="2010-07-23T00:00:00"/>
        <d v="2010-07-27T00:00:00"/>
        <d v="2010-07-30T00:00:00"/>
        <d v="2010-07-31T00:00:00"/>
        <d v="2010-08-01T00:00:00"/>
        <d v="2010-08-05T00:00:00"/>
        <d v="2010-08-06T00:00:00"/>
        <d v="2010-08-09T00:00:00"/>
        <d v="2010-08-11T00:00:00"/>
        <d v="2010-08-15T00:00:00"/>
        <d v="2010-08-22T00:00:00"/>
        <d v="2010-08-24T00:00:00"/>
        <d v="2010-09-02T00:00:00"/>
        <d v="2010-09-04T00:00:00"/>
        <d v="2010-09-06T00:00:00"/>
        <d v="2010-09-10T00:00:00"/>
        <d v="2010-09-11T00:00:00"/>
        <d v="2010-09-13T00:00:00"/>
        <d v="2010-09-16T00:00:00"/>
        <d v="2010-09-18T00:00:00"/>
        <d v="2010-09-19T00:00:00"/>
        <d v="2010-09-22T00:00:00"/>
        <d v="2010-09-23T00:00:00"/>
        <d v="2010-09-25T00:00:00"/>
        <d v="2010-09-26T00:00:00"/>
        <d v="2010-09-27T00:00:00"/>
        <d v="2010-09-28T00:00:00"/>
        <d v="2010-10-03T00:00:00"/>
        <d v="2010-10-05T00:00:00"/>
        <d v="2010-10-06T00:00:00"/>
        <d v="2010-10-09T00:00:00"/>
        <d v="2010-10-12T00:00:00"/>
        <d v="2010-10-14T00:00:00"/>
        <d v="2010-10-16T00:00:00"/>
        <d v="2010-10-17T00:00:00"/>
        <d v="2010-10-19T00:00:00"/>
        <d v="2010-10-22T00:00:00"/>
        <d v="2010-10-23T00:00:00"/>
        <d v="2010-10-26T00:00:00"/>
        <d v="2010-10-29T00:00:00"/>
        <d v="2010-10-30T00:00:00"/>
        <d v="2010-11-01T00:00:00"/>
        <d v="2010-11-02T00:00:00"/>
        <d v="2010-11-03T00:00:00"/>
        <d v="2010-11-05T00:00:00"/>
        <d v="2010-11-06T00:00:00"/>
        <d v="2010-11-07T00:00:00"/>
        <d v="2010-11-08T00:00:00"/>
        <d v="2010-11-09T00:00:00"/>
        <d v="2010-11-10T00:00:00"/>
        <d v="2010-11-14T00:00:00"/>
        <d v="2010-11-21T00:00:00"/>
        <d v="2010-11-22T00:00:00"/>
        <d v="2010-11-23T00:00:00"/>
        <d v="2010-11-26T00:00:00"/>
        <d v="2010-11-28T00:00:00"/>
        <d v="2010-11-29T00:00:00"/>
        <d v="2010-11-30T00:00:00"/>
        <d v="2010-12-01T00:00:00"/>
        <d v="2010-12-04T00:00:00"/>
        <d v="2010-12-08T00:00:00"/>
        <d v="2010-12-09T00:00:00"/>
        <d v="2010-12-10T00:00:00"/>
        <d v="2010-12-16T00:00:00"/>
        <d v="2010-12-17T00:00:00"/>
        <d v="2010-12-21T00:00:00"/>
        <d v="2010-12-26T00:00:00"/>
        <d v="2011-01-01T00:00:00"/>
        <d v="2011-01-02T00:00:00"/>
        <d v="2011-01-03T00:00:00"/>
        <d v="2011-01-05T00:00:00"/>
        <d v="2011-01-07T00:00:00"/>
        <d v="2011-01-11T00:00:00"/>
        <d v="2011-01-18T00:00:00"/>
        <d v="2011-01-19T00:00:00"/>
        <d v="2011-01-21T00:00:00"/>
        <d v="2011-01-23T00:00:00"/>
        <d v="2011-01-25T00:00:00"/>
        <d v="2011-01-30T00:00:00"/>
        <d v="2011-01-31T00:00:00"/>
        <d v="2011-02-02T00:00:00"/>
        <d v="2011-02-06T00:00:00"/>
        <d v="2011-02-07T00:00:00"/>
        <d v="2011-02-09T00:00:00"/>
        <d v="2011-02-10T00:00:00"/>
        <d v="2011-02-11T00:00:00"/>
        <d v="2011-02-14T00:00:00"/>
        <d v="2011-02-19T00:00:00"/>
        <d v="2011-02-24T00:00:00"/>
        <d v="2011-02-28T00:00:00"/>
        <d v="2011-03-03T00:00:00"/>
        <d v="2011-03-06T00:00:00"/>
        <d v="2011-03-07T00:00:00"/>
        <d v="2011-03-08T00:00:00"/>
        <d v="2011-03-12T00:00:00"/>
        <d v="2011-03-14T00:00:00"/>
        <d v="2011-03-15T00:00:00"/>
        <d v="2011-03-16T00:00:00"/>
        <d v="2011-03-23T00:00:00"/>
        <d v="2011-03-24T00:00:00"/>
        <d v="2011-03-25T00:00:00"/>
        <d v="2011-03-26T00:00:00"/>
        <d v="2011-03-28T00:00:00"/>
        <d v="2011-03-31T00:00:00"/>
        <d v="2011-04-02T00:00:00"/>
        <d v="2011-04-03T00:00:00"/>
        <d v="2011-04-05T00:00:00"/>
        <d v="2011-04-09T00:00:00"/>
        <d v="2011-04-14T00:00:00"/>
        <d v="2011-04-18T00:00:00"/>
        <d v="2011-04-19T00:00:00"/>
        <d v="2011-04-21T00:00:00"/>
        <d v="2011-04-23T00:00:00"/>
        <d v="2011-04-25T00:00:00"/>
        <d v="2011-04-29T00:00:00"/>
        <d v="2011-05-01T00:00:00"/>
        <d v="2011-05-02T00:00:00"/>
        <d v="2011-05-05T00:00:00"/>
        <d v="2011-05-06T00:00:00"/>
        <d v="2011-05-07T00:00:00"/>
        <d v="2011-05-08T00:00:00"/>
        <d v="2011-05-09T00:00:00"/>
        <d v="2011-05-13T00:00:00"/>
        <d v="2011-05-17T00:00:00"/>
        <d v="2011-05-22T00:00:00"/>
        <d v="2011-05-23T00:00:00"/>
        <d v="2011-05-26T00:00:00"/>
        <d v="2011-05-28T00:00:00"/>
        <d v="2011-06-01T00:00:00"/>
        <d v="2011-06-02T00:00:00"/>
        <d v="2011-06-05T00:00:00"/>
        <d v="2011-06-07T00:00:00"/>
        <d v="2011-06-08T00:00:00"/>
        <d v="2011-06-09T00:00:00"/>
        <d v="2011-06-10T00:00:00"/>
        <d v="2011-06-12T00:00:00"/>
        <d v="2011-06-14T00:00:00"/>
        <d v="2011-06-17T00:00:00"/>
        <d v="2011-06-20T00:00:00"/>
        <d v="2011-06-23T00:00:00"/>
        <d v="2011-06-24T00:00:00"/>
        <d v="2011-06-29T00:00:00"/>
        <d v="2011-07-03T00:00:00"/>
        <d v="2011-07-06T00:00:00"/>
        <d v="2011-07-08T00:00:00"/>
        <d v="2011-07-09T00:00:00"/>
        <d v="2011-07-11T00:00:00"/>
        <d v="2011-07-12T00:00:00"/>
        <d v="2011-07-13T00:00:00"/>
        <d v="2011-07-16T00:00:00"/>
        <d v="2011-07-21T00:00:00"/>
        <d v="2011-07-22T00:00:00"/>
        <d v="2011-07-23T00:00:00"/>
        <d v="2011-07-24T00:00:00"/>
        <d v="2011-07-29T00:00:00"/>
        <d v="2011-07-30T00:00:00"/>
        <d v="2011-07-31T00:00:00"/>
        <d v="2011-08-04T00:00:00"/>
        <d v="2011-08-05T00:00:00"/>
        <d v="2011-08-06T00:00:00"/>
        <d v="2011-08-11T00:00:00"/>
        <d v="2011-08-12T00:00:00"/>
        <d v="2011-08-13T00:00:00"/>
        <d v="2011-08-16T00:00:00"/>
        <d v="2011-08-20T00:00:00"/>
        <d v="2011-08-22T00:00:00"/>
        <d v="2011-08-26T00:00:00"/>
        <d v="2011-08-28T00:00:00"/>
        <d v="2011-08-29T00:00:00"/>
        <d v="2011-09-03T00:00:00"/>
        <d v="2011-09-07T00:00:00"/>
        <d v="2011-09-11T00:00:00"/>
        <d v="2011-09-13T00:00:00"/>
        <d v="2011-09-14T00:00:00"/>
        <d v="2011-09-16T00:00:00"/>
        <d v="2011-09-17T00:00:00"/>
        <d v="2011-09-21T00:00:00"/>
        <d v="2011-09-24T00:00:00"/>
        <d v="2011-09-26T00:00:00"/>
        <d v="2011-09-29T00:00:00"/>
        <d v="2011-10-01T00:00:00"/>
        <d v="2011-10-02T00:00:00"/>
        <d v="2011-10-06T00:00:00"/>
        <d v="2011-10-10T00:00:00"/>
        <d v="2011-10-14T00:00:00"/>
        <d v="2011-10-17T00:00:00"/>
        <d v="2011-10-21T00:00:00"/>
        <d v="2011-10-22T00:00:00"/>
        <d v="2011-10-23T00:00:00"/>
        <d v="2011-10-31T00:00:00"/>
        <d v="2011-11-01T00:00:00"/>
        <d v="2011-11-03T00:00:00"/>
        <d v="2011-11-05T00:00:00"/>
        <d v="2011-11-08T00:00:00"/>
        <d v="2011-11-10T00:00:00"/>
        <d v="2011-11-12T00:00:00"/>
        <d v="2011-11-17T00:00:00"/>
        <d v="2011-11-18T00:00:00"/>
        <d v="2011-11-22T00:00:00"/>
        <d v="2011-11-25T00:00:00"/>
        <d v="2011-11-27T00:00:00"/>
        <d v="2011-11-29T00:00:00"/>
        <d v="2011-12-04T00:00:00"/>
        <d v="2011-12-12T00:00:00"/>
        <d v="2011-12-13T00:00:00"/>
        <d v="2011-12-14T00:00:00"/>
        <d v="2011-12-15T00:00:00"/>
        <d v="2011-12-18T00:00:00"/>
        <d v="2011-12-20T00:00:00"/>
        <d v="2011-12-21T00:00:00"/>
        <d v="2011-12-22T00:00:00"/>
        <d v="2011-12-23T00:00:00"/>
        <d v="2011-12-24T00:00:00"/>
        <d v="2011-12-26T00:00:00"/>
        <d v="2011-12-27T00:00:00"/>
        <d v="2011-12-29T00:00:00"/>
        <d v="2011-12-30T00:00:00"/>
        <d v="2012-01-04T00:00:00"/>
        <d v="2012-01-05T00:00:00"/>
        <d v="2012-01-07T00:00:00"/>
        <d v="2012-01-09T00:00:00"/>
        <d v="2012-01-15T00:00:00"/>
        <d v="2012-01-17T00:00:00"/>
        <d v="2012-01-19T00:00:00"/>
        <d v="2012-01-20T00:00:00"/>
        <d v="2012-01-25T00:00:00"/>
        <d v="2012-01-27T00:00:00"/>
        <d v="2012-01-28T00:00:00"/>
        <d v="2012-01-31T00:00:00"/>
        <d v="2012-02-02T00:00:00"/>
        <d v="2012-02-04T00:00:00"/>
        <d v="2012-02-06T00:00:00"/>
        <d v="2012-02-08T00:00:00"/>
        <d v="2012-02-11T00:00:00"/>
        <d v="2012-02-12T00:00:00"/>
        <d v="2012-02-14T00:00:00"/>
        <d v="2012-02-16T00:00:00"/>
        <d v="2012-02-17T00:00:00"/>
        <d v="2012-02-18T00:00:00"/>
        <d v="2012-02-20T00:00:00"/>
        <d v="2012-02-21T00:00:00"/>
        <d v="2012-02-22T00:00:00"/>
        <d v="2012-02-27T00:00:00"/>
        <d v="2012-03-03T00:00:00"/>
        <d v="2012-03-05T00:00:00"/>
        <d v="2012-03-06T00:00:00"/>
        <d v="2012-03-09T00:00:00"/>
        <d v="2012-03-11T00:00:00"/>
        <d v="2012-03-12T00:00:00"/>
        <d v="2012-03-14T00:00:00"/>
        <d v="2012-03-16T00:00:00"/>
        <d v="2012-03-18T00:00:00"/>
        <d v="2012-03-24T00:00:00"/>
        <d v="2012-03-26T00:00:00"/>
        <d v="2012-03-27T00:00:00"/>
        <d v="2012-03-30T00:00:00"/>
        <d v="2012-03-31T00:00:00"/>
        <d v="2012-04-04T00:00:00"/>
        <d v="2012-04-05T00:00:00"/>
        <d v="2012-04-06T00:00:00"/>
        <d v="2012-04-07T00:00:00"/>
        <d v="2012-04-12T00:00:00"/>
        <d v="2012-04-13T00:00:00"/>
        <d v="2012-04-14T00:00:00"/>
        <d v="2012-04-15T00:00:00"/>
        <d v="2012-04-21T00:00:00"/>
        <d v="2012-04-26T00:00:00"/>
        <d v="2012-04-27T00:00:00"/>
        <d v="2012-04-28T00:00:00"/>
        <d v="2012-05-04T00:00:00"/>
        <d v="2012-05-05T00:00:00"/>
        <d v="2012-05-07T00:00:00"/>
        <d v="2012-05-08T00:00:00"/>
        <d v="2012-05-11T00:00:00"/>
        <d v="2012-05-12T00:00:00"/>
        <d v="2012-05-13T00:00:00"/>
        <d v="2012-05-14T00:00:00"/>
        <d v="2012-05-17T00:00:00"/>
        <d v="2012-05-22T00:00:00"/>
        <d v="2012-05-23T00:00:00"/>
        <d v="2012-05-24T00:00:00"/>
        <d v="2012-05-25T00:00:00"/>
        <d v="2012-05-31T00:00:00"/>
        <d v="2012-06-01T00:00:00"/>
        <d v="2012-06-04T00:00:00"/>
        <d v="2012-06-07T00:00:00"/>
        <d v="2012-06-09T00:00:00"/>
        <d v="2012-06-10T00:00:00"/>
        <d v="2012-06-14T00:00:00"/>
        <d v="2012-06-16T00:00:00"/>
        <d v="2012-06-19T00:00:00"/>
        <d v="2012-06-23T00:00:00"/>
        <d v="2012-06-28T00:00:00"/>
        <d v="2012-06-30T00:00:00"/>
        <d v="2012-07-01T00:00:00"/>
        <d v="2012-07-05T00:00:00"/>
        <d v="2012-07-06T00:00:00"/>
        <d v="2012-07-07T00:00:00"/>
        <d v="2012-07-09T00:00:00"/>
        <d v="2012-07-10T00:00:00"/>
        <d v="2012-07-12T00:00:00"/>
        <d v="2012-07-14T00:00:00"/>
        <d v="2012-07-16T00:00:00"/>
        <d v="2012-07-18T00:00:00"/>
        <d v="2012-07-19T00:00:00"/>
        <d v="2012-07-25T00:00:00"/>
        <d v="2012-07-28T00:00:00"/>
        <d v="2012-08-01T00:00:00"/>
        <d v="2012-08-03T00:00:00"/>
        <d v="2012-08-04T00:00:00"/>
        <d v="2012-08-06T00:00:00"/>
        <d v="2012-08-09T00:00:00"/>
        <d v="2012-08-11T00:00:00"/>
        <d v="2012-08-12T00:00:00"/>
        <d v="2012-08-13T00:00:00"/>
        <d v="2012-08-15T00:00:00"/>
        <d v="2012-08-16T00:00:00"/>
        <d v="2012-08-20T00:00:00"/>
        <d v="2012-08-21T00:00:00"/>
        <d v="2012-08-22T00:00:00"/>
        <d v="2012-08-23T00:00:00"/>
        <d v="2012-08-25T00:00:00"/>
        <d v="2012-08-26T00:00:00"/>
        <d v="2012-08-27T00:00:00"/>
        <d v="2012-08-28T00:00:00"/>
        <d v="2012-09-02T00:00:00"/>
        <d v="2012-09-04T00:00:00"/>
        <d v="2012-09-05T00:00:00"/>
        <d v="2012-09-06T00:00:00"/>
        <d v="2012-09-10T00:00:00"/>
        <d v="2012-09-11T00:00:00"/>
        <d v="2012-09-15T00:00:00"/>
        <d v="2012-09-19T00:00:00"/>
        <d v="2012-09-23T00:00:00"/>
        <d v="2012-09-25T00:00:00"/>
        <d v="2012-09-27T00:00:00"/>
        <d v="2012-09-28T00:00:00"/>
        <d v="2012-09-30T00:00:00"/>
        <d v="2012-10-03T00:00:00"/>
        <d v="2012-10-08T00:00:00"/>
        <d v="2012-10-13T00:00:00"/>
        <d v="2012-10-19T00:00:00"/>
        <d v="2012-10-20T00:00:00"/>
        <d v="2012-10-24T00:00:00"/>
        <d v="2012-10-25T00:00:00"/>
        <d v="2012-10-26T00:00:00"/>
        <d v="2012-10-28T00:00:00"/>
        <d v="2012-10-31T00:00:00"/>
        <d v="2012-11-01T00:00:00"/>
        <d v="2012-11-02T00:00:00"/>
        <d v="2012-11-06T00:00:00"/>
        <d v="2012-11-09T00:00:00"/>
        <d v="2012-11-10T00:00:00"/>
        <d v="2012-11-11T00:00:00"/>
        <d v="2012-11-16T00:00:00"/>
        <d v="2012-11-19T00:00:00"/>
        <d v="2012-11-22T00:00:00"/>
        <d v="2012-11-23T00:00:00"/>
        <d v="2012-11-24T00:00:00"/>
        <d v="2012-11-26T00:00:00"/>
        <d v="2012-12-01T00:00:00"/>
        <d v="2012-12-04T00:00:00"/>
        <d v="2012-12-05T00:00:00"/>
        <d v="2012-12-08T00:00:00"/>
        <d v="2012-12-09T00:00:00"/>
        <d v="2012-12-11T00:00:00"/>
        <d v="2012-12-13T00:00:00"/>
        <d v="2012-12-15T00:00:00"/>
        <d v="2012-12-16T00:00:00"/>
        <d v="2012-12-19T00:00:00"/>
        <d v="2012-12-30T00:00:00"/>
        <d v="2013-01-01T00:00:00"/>
        <d v="2013-01-05T00:00:00"/>
        <d v="2013-01-09T00:00:00"/>
        <d v="2013-01-10T00:00:00"/>
        <d v="2013-01-13T00:00:00"/>
        <d v="2013-01-16T00:00:00"/>
        <d v="2013-01-20T00:00:00"/>
        <d v="2013-01-26T00:00:00"/>
        <d v="2013-01-27T00:00:00"/>
        <d v="2013-01-28T00:00:00"/>
        <d v="2013-01-29T00:00:00"/>
        <d v="2013-01-31T00:00:00"/>
        <d v="2013-02-04T00:00:00"/>
        <d v="2013-02-05T00:00:00"/>
        <d v="2013-02-09T00:00:00"/>
        <d v="2013-02-10T00:00:00"/>
        <d v="2013-02-11T00:00:00"/>
        <d v="2013-02-12T00:00:00"/>
        <d v="2013-02-13T00:00:00"/>
        <d v="2013-02-16T00:00:00"/>
        <d v="2013-02-17T00:00:00"/>
        <d v="2013-02-18T00:00:00"/>
        <d v="2013-02-19T00:00:00"/>
        <d v="2013-02-20T00:00:00"/>
        <d v="2013-02-21T00:00:00"/>
        <d v="2013-02-23T00:00:00"/>
        <d v="2013-02-24T00:00:00"/>
        <d v="2013-02-27T00:00:00"/>
        <d v="2013-03-03T00:00:00"/>
        <d v="2013-03-04T00:00:00"/>
        <d v="2013-03-06T00:00:00"/>
        <d v="2013-03-13T00:00:00"/>
        <d v="2013-03-18T00:00:00"/>
        <d v="2013-03-19T00:00:00"/>
        <d v="2013-03-23T00:00:00"/>
        <d v="2013-03-24T00:00:00"/>
        <d v="2013-03-28T00:00:00"/>
        <d v="2013-03-29T00:00:00"/>
        <d v="2013-03-30T00:00:00"/>
        <d v="2013-04-01T00:00:00"/>
        <d v="2013-04-04T00:00:00"/>
        <d v="2013-04-05T00:00:00"/>
        <d v="2013-04-06T00:00:00"/>
        <d v="2013-04-08T00:00:00"/>
        <d v="2013-04-09T00:00:00"/>
        <d v="2013-04-10T00:00:00"/>
        <d v="2013-04-11T00:00:00"/>
        <d v="2013-04-12T00:00:00"/>
        <d v="2013-04-15T00:00:00"/>
        <d v="2013-04-16T00:00:00"/>
        <d v="2013-04-17T00:00:00"/>
        <d v="2013-04-19T00:00:00"/>
        <d v="2013-04-21T00:00:00"/>
        <d v="2013-04-24T00:00:00"/>
        <d v="2013-04-27T00:00:00"/>
        <d v="2013-04-28T00:00:00"/>
        <d v="2013-04-30T00:00:00"/>
        <d v="2013-05-02T00:00:00"/>
        <d v="2013-05-04T00:00:00"/>
        <d v="2013-05-05T00:00:00"/>
        <d v="2013-05-07T00:00:00"/>
        <d v="2013-05-09T00:00:00"/>
        <d v="2013-05-11T00:00:00"/>
        <d v="2013-05-12T00:00:00"/>
        <d v="2013-05-13T00:00:00"/>
        <d v="2013-05-15T00:00:00"/>
        <d v="2013-05-20T00:00:00"/>
        <d v="2013-05-24T00:00:00"/>
        <d v="2013-05-28T00:00:00"/>
        <d v="2013-05-30T00:00:00"/>
        <d v="2013-06-01T00:00:00"/>
        <d v="2013-06-02T00:00:00"/>
        <d v="2013-06-04T00:00:00"/>
        <d v="2013-06-07T00:00:00"/>
        <d v="2013-06-12T00:00:00"/>
        <d v="2013-06-14T00:00:00"/>
        <d v="2013-06-15T00:00:00"/>
        <d v="2013-06-16T00:00:00"/>
        <d v="2013-06-21T00:00:00"/>
        <d v="2013-06-22T00:00:00"/>
        <d v="2013-06-23T00:00:00"/>
        <d v="2013-06-24T00:00:00"/>
        <d v="2013-06-26T00:00:00"/>
        <d v="2013-06-28T00:00:00"/>
        <d v="2013-07-01T00:00:00"/>
        <d v="2013-07-06T00:00:00"/>
        <d v="2013-07-07T00:00:00"/>
        <d v="2013-07-09T00:00:00"/>
        <d v="2013-07-10T00:00:00"/>
        <d v="2013-07-16T00:00:00"/>
        <d v="2013-07-17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30T00:00:00"/>
        <d v="2013-07-31T00:00:00"/>
        <d v="2013-08-02T00:00:00"/>
        <d v="2013-08-03T00:00:00"/>
        <d v="2013-08-05T00:00:00"/>
        <d v="2013-08-06T00:00:00"/>
        <d v="2013-08-07T00:00:00"/>
        <d v="2013-08-08T00:00:00"/>
        <d v="2013-08-09T00:00:00"/>
        <d v="2013-08-12T00:00:00"/>
        <d v="2013-08-13T00:00:00"/>
        <d v="2013-08-17T00:00:00"/>
        <d v="2013-08-18T00:00:00"/>
        <d v="2013-08-19T00:00:00"/>
        <d v="2013-08-20T00:00:00"/>
        <d v="2013-08-23T00:00:00"/>
        <d v="2013-08-26T00:00:00"/>
        <d v="2013-08-28T00:00:00"/>
        <d v="2013-08-31T00:00:00"/>
        <d v="2013-09-03T00:00:00"/>
        <d v="2013-09-08T00:00:00"/>
        <d v="2013-09-12T00:00:00"/>
        <d v="2013-09-16T00:00:00"/>
        <d v="2013-09-17T00:00:00"/>
        <d v="2013-09-19T00:00:00"/>
        <d v="2013-09-21T00:00:00"/>
        <d v="2013-09-26T00:00:00"/>
        <d v="2013-09-27T00:00:00"/>
        <d v="2013-09-28T00:00:00"/>
        <d v="2013-10-04T00:00:00"/>
        <d v="2013-10-11T00:00:00"/>
        <d v="2013-10-12T00:00:00"/>
        <d v="2013-10-13T00:00:00"/>
        <d v="2013-10-14T00:00:00"/>
        <d v="2013-10-15T00:00:00"/>
        <d v="2013-10-16T00:00:00"/>
        <d v="2013-10-20T00:00:00"/>
        <d v="2013-10-21T00:00:00"/>
        <d v="2013-10-22T00:00:00"/>
        <d v="2013-10-23T00:00:00"/>
        <d v="2013-10-25T00:00:00"/>
        <d v="2013-10-27T00:00:00"/>
        <d v="2013-10-29T00:00:00"/>
        <d v="2013-10-30T00:00:00"/>
        <d v="2013-11-02T00:00:00"/>
        <d v="2013-11-03T00:00:00"/>
        <d v="2013-11-05T00:00:00"/>
        <d v="2013-11-06T00:00:00"/>
        <d v="2013-11-07T00:00:00"/>
        <d v="2013-11-10T00:00:00"/>
        <d v="2013-11-16T00:00:00"/>
        <d v="2013-11-20T00:00:00"/>
        <d v="2013-11-24T00:00:00"/>
        <d v="2013-11-25T00:00:00"/>
        <d v="2013-11-28T00:00:00"/>
        <d v="2013-11-29T00:00:00"/>
        <d v="2013-12-01T00:00:00"/>
        <d v="2013-12-02T00:00:00"/>
        <d v="2013-12-04T00:00:00"/>
        <d v="2013-12-06T00:00:00"/>
        <d v="2013-12-07T00:00:00"/>
        <d v="2013-12-08T00:00:00"/>
        <d v="2013-12-09T00:00:00"/>
        <d v="2013-12-13T00:00:00"/>
        <d v="2013-12-14T00:00:00"/>
        <d v="2013-12-15T00:00:00"/>
        <d v="2013-12-16T00:00:00"/>
        <d v="2013-12-21T00:00:00"/>
        <d v="2013-12-22T00:00:00"/>
        <d v="2013-12-23T00:00:00"/>
        <d v="2013-12-25T00:00:00"/>
        <d v="2013-12-26T00:00:00"/>
        <d v="2013-12-29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2T00:00:00"/>
        <d v="2014-01-13T00:00:00"/>
        <d v="2014-01-14T00:00:00"/>
        <d v="2014-01-16T00:00:00"/>
        <d v="2014-01-17T00:00:00"/>
        <d v="2014-01-19T00:00:00"/>
        <d v="2014-01-24T00:00:00"/>
        <d v="2014-01-27T00:00:00"/>
        <d v="2014-01-29T00:00:00"/>
        <d v="2014-02-02T00:00:00"/>
        <d v="2014-02-06T00:00:00"/>
        <d v="2014-02-07T00:00:00"/>
        <d v="2014-02-10T00:00:00"/>
        <d v="2014-02-11T00:00:00"/>
        <d v="2014-02-12T00:00:00"/>
        <d v="2014-02-16T00:00:00"/>
        <d v="2014-02-17T00:00:00"/>
        <d v="2014-02-19T00:00:00"/>
        <d v="2014-02-20T00:00:00"/>
        <d v="2014-02-21T00:00:00"/>
        <d v="2014-02-22T00:00:00"/>
        <d v="2014-02-26T00:00:00"/>
        <d v="2014-03-01T00:00:00"/>
        <d v="2014-03-03T00:00:00"/>
        <d v="2014-03-10T00:00:00"/>
        <d v="2014-03-15T00:00:00"/>
        <d v="2014-03-16T00:00:00"/>
        <d v="2014-03-18T00:00:00"/>
        <d v="2014-03-21T00:00:00"/>
        <d v="2014-03-23T00:00:00"/>
        <d v="2014-03-30T00:00:00"/>
        <d v="2014-04-03T00:00:00"/>
        <d v="2014-04-05T00:00:00"/>
        <d v="2014-04-07T00:00:00"/>
        <d v="2014-04-11T00:00:00"/>
        <d v="2014-04-12T00:00:00"/>
        <d v="2014-04-14T00:00:00"/>
        <d v="2014-04-15T00:00:00"/>
        <d v="2014-04-17T00:00:00"/>
        <d v="2014-04-21T00:00:00"/>
        <d v="2014-04-26T00:00:00"/>
        <d v="2014-04-27T00:00:00"/>
        <d v="2014-05-02T00:00:00"/>
        <d v="2014-05-05T00:00:00"/>
        <d v="2014-05-07T00:00:00"/>
        <d v="2014-05-08T00:00:00"/>
        <d v="2014-05-11T00:00:00"/>
        <d v="2014-05-14T00:00:00"/>
        <d v="2014-05-15T00:00:00"/>
        <d v="2014-05-17T00:00:00"/>
        <d v="2014-05-19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3T00:00:00"/>
        <d v="2014-06-05T00:00:00"/>
        <d v="2014-06-08T00:00:00"/>
        <d v="2014-06-12T00:00:00"/>
        <d v="2014-06-16T00:00:00"/>
        <d v="2014-06-17T00:00:00"/>
        <d v="2014-06-19T00:00:00"/>
        <d v="2014-06-20T00:00:00"/>
        <d v="2014-06-21T00:00:00"/>
        <d v="2014-06-24T00:00:00"/>
        <d v="2014-06-25T00:00:00"/>
        <d v="2014-06-27T00:00:00"/>
        <d v="2014-06-28T00:00:00"/>
        <d v="2014-06-29T00:00:00"/>
        <d v="2014-06-30T00:00:00"/>
        <d v="2014-07-01T00:00:00"/>
        <d v="2014-07-03T00:00:00"/>
        <d v="2014-07-05T00:00:00"/>
        <d v="2014-07-06T00:00:00"/>
        <d v="2014-07-10T00:00:00"/>
        <d v="2014-07-11T00:00:00"/>
        <d v="2014-07-12T00:00:00"/>
        <d v="2014-07-16T00:00:00"/>
        <d v="2014-07-17T00:00:00"/>
        <d v="2014-07-18T00:00:00"/>
        <d v="2014-07-20T00:00:00"/>
        <d v="2014-07-21T00:00:00"/>
        <d v="2014-07-23T00:00:00"/>
        <d v="2014-07-28T00:00:00"/>
        <d v="2014-07-31T00:00:00"/>
        <d v="2014-08-01T00:00:00"/>
        <d v="2014-08-02T00:00:00"/>
        <d v="2014-08-03T00:00:00"/>
        <d v="2014-08-07T00:00:00"/>
        <d v="2014-08-08T00:00:00"/>
        <d v="2014-08-09T00:00:00"/>
        <d v="2014-08-10T00:00:00"/>
        <d v="2014-08-12T00:00:00"/>
        <d v="2014-08-13T00:00:00"/>
        <d v="2014-08-15T00:00:00"/>
        <d v="2014-08-17T00:00:00"/>
        <d v="2014-08-20T00:00:00"/>
        <d v="2014-08-23T00:00:00"/>
        <d v="2014-08-26T00:00:00"/>
        <d v="2014-08-29T00:00:00"/>
        <d v="2014-09-03T00:00:00"/>
        <d v="2014-09-04T00:00:00"/>
        <d v="2014-09-06T00:00:00"/>
        <d v="2014-09-07T00:00:00"/>
        <d v="2014-09-10T00:00:00"/>
        <d v="2014-09-11T00:00:00"/>
        <d v="2014-09-12T00:00:00"/>
        <d v="2014-09-13T00:00:00"/>
        <d v="2014-09-15T00:00:00"/>
        <d v="2014-09-16T00:00:00"/>
        <d v="2014-09-17T00:00:00"/>
        <d v="2014-09-22T00:00:00"/>
        <d v="2014-09-24T00:00:00"/>
        <d v="2014-09-25T00:00:00"/>
        <d v="2014-09-27T00:00:00"/>
        <d v="2014-09-29T00:00:00"/>
        <d v="2014-09-30T00:00:00"/>
        <d v="2014-10-01T00:00:00"/>
        <d v="2014-10-04T00:00:00"/>
        <d v="2014-10-07T00:00:00"/>
        <d v="2014-10-08T00:00:00"/>
        <d v="2014-10-09T00:00:00"/>
        <d v="2014-10-12T00:00:00"/>
        <d v="2014-10-13T00:00:00"/>
        <d v="2014-10-16T00:00:00"/>
        <d v="2014-10-19T00:00:00"/>
        <d v="2014-10-23T00:00:00"/>
        <d v="2014-10-24T00:00:00"/>
        <d v="2014-10-26T00:00:00"/>
        <d v="2014-10-31T00:00:00"/>
        <d v="2014-11-02T00:00:00"/>
        <d v="2014-11-03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4T00:00:00"/>
        <d v="2014-11-16T00:00:00"/>
        <d v="2014-11-18T00:00:00"/>
        <d v="2014-11-19T00:00:00"/>
        <d v="2014-11-20T00:00:00"/>
        <d v="2014-11-23T00:00:00"/>
        <d v="2014-11-24T00:00:00"/>
        <d v="2014-11-25T00:00:00"/>
        <d v="2014-11-26T00:00:00"/>
        <d v="2014-11-29T00:00:00"/>
        <d v="2014-12-02T00:00:00"/>
        <d v="2014-12-04T00:00:00"/>
        <d v="2014-12-05T00:00:00"/>
        <d v="2014-12-07T00:00:00"/>
        <d v="2014-12-08T00:00:00"/>
        <d v="2014-12-09T00:00:00"/>
        <d v="2014-12-10T00:00:00"/>
        <d v="2014-12-11T00:00:00"/>
        <d v="2014-12-13T00:00:00"/>
        <d v="2014-12-15T00:00:00"/>
        <d v="2014-12-16T00:00:00"/>
        <d v="2014-12-18T00:00:00"/>
        <d v="2014-12-19T00:00:00"/>
        <d v="2014-12-20T00:00:00"/>
        <d v="2014-12-21T00:00:00"/>
        <d v="2014-12-23T00:00:00"/>
        <d v="2014-12-24T00:00:00"/>
        <d v="2014-12-25T00:00:00"/>
        <d v="2014-12-26T00:00:00"/>
        <d v="2014-12-28T00:00:00"/>
        <d v="2014-12-29T00:00:00"/>
      </sharedItems>
    </cacheField>
    <cacheField name="NIP" numFmtId="0">
      <sharedItems count="240">
        <s v="872-13-44-365"/>
        <s v="369-43-03-176"/>
        <s v="408-24-90-350"/>
        <s v="944-16-93-033"/>
        <s v="645-32-78-780"/>
        <s v="594-18-15-403"/>
        <s v="043-34-53-278"/>
        <s v="254-14-00-156"/>
        <s v="885-74-10-856"/>
        <s v="847-48-41-699"/>
        <s v="749-02-70-623"/>
        <s v="128-69-77-900"/>
        <s v="904-16-42-385"/>
        <s v="775-48-66-885"/>
        <s v="799-94-72-837"/>
        <s v="045-63-27-114"/>
        <s v="351-06-97-406"/>
        <s v="413-93-89-926"/>
        <s v="269-65-16-447"/>
        <s v="080-51-85-809"/>
        <s v="910-38-33-489"/>
        <s v="396-32-41-555"/>
        <s v="178-24-36-171"/>
        <s v="033-49-11-774"/>
        <s v="337-27-67-378"/>
        <s v="410-52-79-946"/>
        <s v="294-48-56-993"/>
        <s v="961-86-77-989"/>
        <s v="378-70-08-798"/>
        <s v="665-06-94-730"/>
        <s v="534-94-49-182"/>
        <s v="935-78-99-209"/>
        <s v="996-09-76-697"/>
        <s v="019-98-81-222"/>
        <s v="962-06-61-806"/>
        <s v="968-49-97-804"/>
        <s v="205-96-13-336"/>
        <s v="916-94-78-836"/>
        <s v="242-04-13-206"/>
        <s v="761-06-34-233"/>
        <s v="377-37-44-068"/>
        <s v="176-54-34-364"/>
        <s v="159-34-45-151"/>
        <s v="715-03-63-213"/>
        <s v="599-00-55-316"/>
        <s v="392-78-93-552"/>
        <s v="089-90-67-935"/>
        <s v="596-37-06-465"/>
        <s v="528-09-83-923"/>
        <s v="590-28-48-646"/>
        <s v="941-01-60-075"/>
        <s v="843-22-41-173"/>
        <s v="495-93-92-849"/>
        <s v="662-14-22-719"/>
        <s v="753-35-55-536"/>
        <s v="322-66-15-999"/>
        <s v="800-16-32-869"/>
        <s v="126-55-91-375"/>
        <s v="507-22-76-992"/>
        <s v="531-65-00-714"/>
        <s v="767-55-58-288"/>
        <s v="692-61-16-906"/>
        <s v="851-69-49-933"/>
        <s v="620-15-33-614"/>
        <s v="368-99-22-310"/>
        <s v="153-24-82-022"/>
        <s v="527-15-00-673"/>
        <s v="178-41-36-927"/>
        <s v="284-59-84-568"/>
        <s v="513-33-14-553"/>
        <s v="982-09-19-706"/>
        <s v="884-31-58-627"/>
        <s v="047-70-78-199"/>
        <s v="300-07-32-070"/>
        <s v="340-11-17-090"/>
        <s v="970-73-69-415"/>
        <s v="740-87-37-389"/>
        <s v="053-79-35-388"/>
        <s v="773-39-15-273"/>
        <s v="314-76-34-892"/>
        <s v="936-67-95-170"/>
        <s v="530-86-39-445"/>
        <s v="054-09-46-315"/>
        <s v="014-02-05-290"/>
        <s v="900-85-70-552"/>
        <s v="954-85-72-732"/>
        <s v="804-82-65-826"/>
        <s v="277-10-19-546"/>
        <s v="140-36-11-559"/>
        <s v="403-50-07-403"/>
        <s v="182-72-86-381"/>
        <s v="296-66-33-717"/>
        <s v="550-69-18-758"/>
        <s v="015-89-55-248"/>
        <s v="824-54-79-834"/>
        <s v="029-43-78-009"/>
        <s v="172-30-09-104"/>
        <s v="325-70-30-985"/>
        <s v="374-01-18-051"/>
        <s v="985-21-38-706"/>
        <s v="967-21-71-491"/>
        <s v="430-67-31-549"/>
        <s v="995-59-41-476"/>
        <s v="162-82-16-285"/>
        <s v="963-43-52-686"/>
        <s v="194-54-73-711"/>
        <s v="781-80-31-583"/>
        <s v="347-48-90-739"/>
        <s v="050-38-86-889"/>
        <s v="164-61-25-530"/>
        <s v="561-00-46-873"/>
        <s v="531-41-11-525"/>
        <s v="423-71-31-448"/>
        <s v="192-09-72-275"/>
        <s v="994-52-74-352"/>
        <s v="940-29-78-846"/>
        <s v="244-64-83-142"/>
        <s v="316-37-00-316"/>
        <s v="211-13-01-286"/>
        <s v="982-37-73-633"/>
        <s v="950-40-82-698"/>
        <s v="430-90-28-407"/>
        <s v="035-32-41-072"/>
        <s v="115-65-39-258"/>
        <s v="609-57-46-753"/>
        <s v="373-76-82-865"/>
        <s v="080-77-49-649"/>
        <s v="903-82-46-998"/>
        <s v="970-87-50-317"/>
        <s v="562-39-79-929"/>
        <s v="473-30-19-947"/>
        <s v="179-23-02-772"/>
        <s v="958-71-87-898"/>
        <s v="281-47-91-148"/>
        <s v="554-09-13-964"/>
        <s v="424-70-61-569"/>
        <s v="170-89-76-803"/>
        <s v="447-16-72-588"/>
        <s v="434-21-90-566"/>
        <s v="865-19-31-951"/>
        <s v="822-52-42-474"/>
        <s v="385-84-45-941"/>
        <s v="773-41-40-060"/>
        <s v="429-16-50-754"/>
        <s v="275-38-81-341"/>
        <s v="295-31-73-319"/>
        <s v="240-56-56-791"/>
        <s v="964-69-89-011"/>
        <s v="163-92-64-010"/>
        <s v="585-26-73-628"/>
        <s v="736-91-47-235"/>
        <s v="288-84-37-922"/>
        <s v="193-47-03-638"/>
        <s v="214-54-56-360"/>
        <s v="302-11-03-254"/>
        <s v="208-84-31-216"/>
        <s v="299-98-16-259"/>
        <s v="371-70-96-597"/>
        <s v="777-06-33-444"/>
        <s v="270-90-07-560"/>
        <s v="811-91-92-867"/>
        <s v="131-80-62-556"/>
        <s v="138-66-38-929"/>
        <s v="240-21-54-730"/>
        <s v="299-72-00-838"/>
        <s v="105-89-55-029"/>
        <s v="766-05-70-009"/>
        <s v="319-54-24-686"/>
        <s v="780-78-31-328"/>
        <s v="930-33-80-614"/>
        <s v="549-21-69-479"/>
        <s v="170-26-38-135"/>
        <s v="093-96-93-428"/>
        <s v="268-62-97-556"/>
        <s v="639-61-50-913"/>
        <s v="180-17-78-339"/>
        <s v="547-03-32-866"/>
        <s v="857-68-68-600"/>
        <s v="534-38-74-959"/>
        <s v="337-81-35-067"/>
        <s v="801-63-85-001"/>
        <s v="272-67-67-068"/>
        <s v="534-50-90-387"/>
        <s v="204-35-99-685"/>
        <s v="789-52-61-433"/>
        <s v="653-45-64-141"/>
        <s v="058-15-94-554"/>
        <s v="307-98-17-187"/>
        <s v="711-39-55-294"/>
        <s v="128-91-02-348"/>
        <s v="395-19-63-367"/>
        <s v="737-62-05-770"/>
        <s v="277-20-90-210"/>
        <s v="405-18-48-099"/>
        <s v="270-87-86-398"/>
        <s v="547-99-88-807"/>
        <s v="531-81-72-734"/>
        <s v="817-44-45-607"/>
        <s v="735-37-27-393"/>
        <s v="788-39-15-311"/>
        <s v="047-26-54-835"/>
        <s v="687-31-19-697"/>
        <s v="236-48-82-153"/>
        <s v="561-51-98-882"/>
        <s v="951-02-59-808"/>
        <s v="874-03-53-609"/>
        <s v="523-09-63-706"/>
        <s v="346-83-33-264"/>
        <s v="325-16-71-125"/>
        <s v="179-22-38-195"/>
        <s v="211-35-92-831"/>
        <s v="614-36-31-012"/>
        <s v="394-54-09-851"/>
        <s v="326-69-35-401"/>
        <s v="203-43-58-855"/>
        <s v="941-27-28-381"/>
        <s v="971-44-58-661"/>
        <s v="257-35-01-611"/>
        <s v="102-48-01-310"/>
        <s v="351-83-41-145"/>
        <s v="392-77-27-084"/>
        <s v="678-73-95-302"/>
        <s v="091-99-74-175"/>
        <s v="039-15-21-087"/>
        <s v="444-71-75-271"/>
        <s v="253-12-16-366"/>
        <s v="865-06-94-559"/>
        <s v="965-57-87-003"/>
        <s v="806-09-59-839"/>
        <s v="072-92-42-932"/>
        <s v="336-81-47-193"/>
        <s v="062-58-80-597"/>
        <s v="881-78-83-232"/>
        <s v="817-14-97-331"/>
        <s v="929-74-62-713"/>
        <s v="128-29-15-591"/>
        <s v="264-98-29-926"/>
        <s v="177-95-05-373"/>
        <s v="647-41-13-432"/>
        <s v="648-00-20-115"/>
      </sharedItems>
    </cacheField>
    <cacheField name="Ilość sprzedanego cukru w kg" numFmtId="0">
      <sharedItems containsSemiMixedTypes="0" containsString="0" containsNumber="1" containsInteger="1" minValue="1" maxValue="500"/>
    </cacheField>
  </cacheFields>
  <extLst>
    <ext xmlns:x14="http://schemas.microsoft.com/office/spreadsheetml/2009/9/main" uri="{725AE2AE-9491-48be-B2B4-4EB974FC3084}">
      <x14:pivotCacheDefinition pivotCacheId="641898329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3571.48680486111" backgroundQuery="1" createdVersion="6" refreshedVersion="6" minRefreshableVersion="3" recordCount="0" supportSubquery="1" supportAdvancedDrill="1" xr:uid="{38BD7D74-210A-4EB8-849D-8FF489191CD4}">
  <cacheSource type="external" connectionId="1"/>
  <cacheFields count="2">
    <cacheField name="[cukier].[Kolumna1].[Kolumna1]" caption="Kolumna1" numFmtId="0" hierarchy="3" level="1">
      <sharedItems containsSemiMixedTypes="0" containsString="0" containsNumber="1" containsInteger="1" minValue="2005" maxValue="2014" count="10">
        <n v="2005"/>
        <n v="2006"/>
        <n v="2007"/>
        <n v="2008"/>
        <n v="2009"/>
        <n v="2010"/>
        <n v="2011"/>
        <n v="2012"/>
        <n v="2013"/>
        <n v="2014"/>
      </sharedItems>
      <extLst>
        <ext xmlns:x15="http://schemas.microsoft.com/office/spreadsheetml/2010/11/main" uri="{4F2E5C28-24EA-4eb8-9CBF-B6C8F9C3D259}">
          <x15:cachedUniqueNames>
            <x15:cachedUniqueName index="0" name="[cukier].[Kolumna1].&amp;[2005]"/>
            <x15:cachedUniqueName index="1" name="[cukier].[Kolumna1].&amp;[2006]"/>
            <x15:cachedUniqueName index="2" name="[cukier].[Kolumna1].&amp;[2007]"/>
            <x15:cachedUniqueName index="3" name="[cukier].[Kolumna1].&amp;[2008]"/>
            <x15:cachedUniqueName index="4" name="[cukier].[Kolumna1].&amp;[2009]"/>
            <x15:cachedUniqueName index="5" name="[cukier].[Kolumna1].&amp;[2010]"/>
            <x15:cachedUniqueName index="6" name="[cukier].[Kolumna1].&amp;[2011]"/>
            <x15:cachedUniqueName index="7" name="[cukier].[Kolumna1].&amp;[2012]"/>
            <x15:cachedUniqueName index="8" name="[cukier].[Kolumna1].&amp;[2013]"/>
            <x15:cachedUniqueName index="9" name="[cukier].[Kolumna1].&amp;[2014]"/>
          </x15:cachedUniqueNames>
        </ext>
      </extLst>
    </cacheField>
    <cacheField name="[Measures].[Suma SUMA]" caption="Suma SUMA" numFmtId="0" hierarchy="8" level="32767"/>
  </cacheFields>
  <cacheHierarchies count="9">
    <cacheHierarchy uniqueName="[cukier].[Data_sprzedaży]" caption="Data_sprzedaży" attribute="1" time="1" defaultMemberUniqueName="[cukier].[Data_sprzedaży].[All]" allUniqueName="[cukier].[Data_sprzedaży].[All]" dimensionUniqueName="[cukier]" displayFolder="" count="0" memberValueDatatype="7" unbalanced="0"/>
    <cacheHierarchy uniqueName="[cukier].[NIP]" caption="NIP" attribute="1" defaultMemberUniqueName="[cukier].[NIP].[All]" allUniqueName="[cukier].[NIP].[All]" dimensionUniqueName="[cukier]" displayFolder="" count="0" memberValueDatatype="130" unbalanced="0"/>
    <cacheHierarchy uniqueName="[cukier].[Ilość sprzedanego cukru w kg]" caption="Ilość sprzedanego cukru w kg" attribute="1" defaultMemberUniqueName="[cukier].[Ilość sprzedanego cukru w kg].[All]" allUniqueName="[cukier].[Ilość sprzedanego cukru w kg].[All]" dimensionUniqueName="[cukier]" displayFolder="" count="0" memberValueDatatype="20" unbalanced="0"/>
    <cacheHierarchy uniqueName="[cukier].[Kolumna1]" caption="Kolumna1" attribute="1" defaultMemberUniqueName="[cukier].[Kolumna1].[All]" allUniqueName="[cukier].[Kolumna1].[All]" dimensionUniqueName="[cukier]" displayFolder="" count="2" memberValueDatatype="20" unbalanced="0">
      <fieldsUsage count="2">
        <fieldUsage x="-1"/>
        <fieldUsage x="0"/>
      </fieldsUsage>
    </cacheHierarchy>
    <cacheHierarchy uniqueName="[cukier].[Kolumna2]" caption="Kolumna2" attribute="1" defaultMemberUniqueName="[cukier].[Kolumna2].[All]" allUniqueName="[cukier].[Kolumna2].[All]" dimensionUniqueName="[cukier]" displayFolder="" count="0" memberValueDatatype="5" unbalanced="0"/>
    <cacheHierarchy uniqueName="[cukier].[SUMA]" caption="SUMA" attribute="1" defaultMemberUniqueName="[cukier].[SUMA].[All]" allUniqueName="[cukier].[SUMA].[All]" dimensionUniqueName="[cukier]" displayFolder="" count="0" memberValueDatatype="5" unbalanced="0"/>
    <cacheHierarchy uniqueName="[Measures].[__XL_Count cukier]" caption="__XL_Count cukier" measure="1" displayFolder="" measureGroup="cukier" count="0" hidden="1"/>
    <cacheHierarchy uniqueName="[Measures].[__No measures defined]" caption="__No measures defined" measure="1" displayFolder="" count="0" hidden="1"/>
    <cacheHierarchy uniqueName="[Measures].[Suma SUMA]" caption="Suma SUMA" measure="1" displayFolder="" measureGroup="cukier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name="cukier" uniqueName="[cukier]" caption="cukier"/>
    <dimension measure="1" name="Measures" uniqueName="[Measures]" caption="Measures"/>
  </dimensions>
  <measureGroups count="1">
    <measureGroup name="cukier" caption="cukier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571.550720370367" createdVersion="6" refreshedVersion="6" minRefreshableVersion="3" recordCount="2162" xr:uid="{306A8203-B0B0-4AFF-AEAF-D6B334B247ED}">
  <cacheSource type="worksheet">
    <worksheetSource name="cukier"/>
  </cacheSource>
  <cacheFields count="6">
    <cacheField name="Data_sprzedaży" numFmtId="14">
      <sharedItems containsSemiMixedTypes="0" containsNonDate="0" containsDate="1" containsString="0" minDate="2005-01-01T00:00:00" maxDate="2014-12-30T00:00:00"/>
    </cacheField>
    <cacheField name="NIP" numFmtId="0">
      <sharedItems/>
    </cacheField>
    <cacheField name="Ilość sprzedanego cukru w kg" numFmtId="0">
      <sharedItems containsSemiMixedTypes="0" containsString="0" containsNumber="1" containsInteger="1" minValue="1" maxValue="500"/>
    </cacheField>
    <cacheField name="rok" numFmtId="0">
      <sharedItems containsSemiMixedTypes="0" containsString="0" containsNumber="1" containsInteger="1" minValue="2005" maxValue="2014" count="10">
        <n v="2005"/>
        <n v="2006"/>
        <n v="2007"/>
        <n v="2008"/>
        <n v="2009"/>
        <n v="2010"/>
        <n v="2011"/>
        <n v="2012"/>
        <n v="2013"/>
        <n v="2014"/>
      </sharedItems>
    </cacheField>
    <cacheField name="cena za rok" numFmtId="0">
      <sharedItems containsSemiMixedTypes="0" containsString="0" containsNumber="1" minValue="2" maxValue="2.25"/>
    </cacheField>
    <cacheField name="SUMA" numFmtId="0">
      <sharedItems containsSemiMixedTypes="0" containsString="0" containsNumber="1" minValue="2.0499999999999998" maxValue="11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2">
  <r>
    <x v="0"/>
    <x v="0"/>
    <n v="10"/>
  </r>
  <r>
    <x v="1"/>
    <x v="1"/>
    <n v="2"/>
  </r>
  <r>
    <x v="2"/>
    <x v="2"/>
    <n v="2"/>
  </r>
  <r>
    <x v="3"/>
    <x v="3"/>
    <n v="5"/>
  </r>
  <r>
    <x v="4"/>
    <x v="4"/>
    <n v="14"/>
  </r>
  <r>
    <x v="5"/>
    <x v="5"/>
    <n v="436"/>
  </r>
  <r>
    <x v="6"/>
    <x v="6"/>
    <n v="95"/>
  </r>
  <r>
    <x v="7"/>
    <x v="7"/>
    <n v="350"/>
  </r>
  <r>
    <x v="8"/>
    <x v="7"/>
    <n v="231"/>
  </r>
  <r>
    <x v="9"/>
    <x v="8"/>
    <n v="38"/>
  </r>
  <r>
    <x v="10"/>
    <x v="9"/>
    <n v="440"/>
  </r>
  <r>
    <x v="11"/>
    <x v="10"/>
    <n v="120"/>
  </r>
  <r>
    <x v="12"/>
    <x v="11"/>
    <n v="11"/>
  </r>
  <r>
    <x v="13"/>
    <x v="12"/>
    <n v="36"/>
  </r>
  <r>
    <x v="14"/>
    <x v="10"/>
    <n v="51"/>
  </r>
  <r>
    <x v="15"/>
    <x v="7"/>
    <n v="465"/>
  </r>
  <r>
    <x v="16"/>
    <x v="13"/>
    <n v="8"/>
  </r>
  <r>
    <x v="17"/>
    <x v="14"/>
    <n v="287"/>
  </r>
  <r>
    <x v="17"/>
    <x v="15"/>
    <n v="12"/>
  </r>
  <r>
    <x v="18"/>
    <x v="16"/>
    <n v="6"/>
  </r>
  <r>
    <x v="19"/>
    <x v="17"/>
    <n v="321"/>
  </r>
  <r>
    <x v="20"/>
    <x v="18"/>
    <n v="99"/>
  </r>
  <r>
    <x v="20"/>
    <x v="19"/>
    <n v="91"/>
  </r>
  <r>
    <x v="21"/>
    <x v="14"/>
    <n v="118"/>
  </r>
  <r>
    <x v="22"/>
    <x v="20"/>
    <n v="58"/>
  </r>
  <r>
    <x v="23"/>
    <x v="21"/>
    <n v="16"/>
  </r>
  <r>
    <x v="23"/>
    <x v="22"/>
    <n v="348"/>
  </r>
  <r>
    <x v="24"/>
    <x v="5"/>
    <n v="336"/>
  </r>
  <r>
    <x v="24"/>
    <x v="22"/>
    <n v="435"/>
  </r>
  <r>
    <x v="24"/>
    <x v="23"/>
    <n v="110"/>
  </r>
  <r>
    <x v="25"/>
    <x v="24"/>
    <n v="204"/>
  </r>
  <r>
    <x v="25"/>
    <x v="18"/>
    <n v="20"/>
  </r>
  <r>
    <x v="26"/>
    <x v="25"/>
    <n v="102"/>
  </r>
  <r>
    <x v="27"/>
    <x v="26"/>
    <n v="48"/>
  </r>
  <r>
    <x v="28"/>
    <x v="22"/>
    <n v="329"/>
  </r>
  <r>
    <x v="29"/>
    <x v="27"/>
    <n v="16"/>
  </r>
  <r>
    <x v="30"/>
    <x v="28"/>
    <n v="102"/>
  </r>
  <r>
    <x v="30"/>
    <x v="14"/>
    <n v="309"/>
  </r>
  <r>
    <x v="31"/>
    <x v="5"/>
    <n v="331"/>
  </r>
  <r>
    <x v="32"/>
    <x v="29"/>
    <n v="3"/>
  </r>
  <r>
    <x v="33"/>
    <x v="30"/>
    <n v="76"/>
  </r>
  <r>
    <x v="33"/>
    <x v="31"/>
    <n v="196"/>
  </r>
  <r>
    <x v="34"/>
    <x v="18"/>
    <n v="54"/>
  </r>
  <r>
    <x v="35"/>
    <x v="9"/>
    <n v="277"/>
  </r>
  <r>
    <x v="36"/>
    <x v="32"/>
    <n v="7"/>
  </r>
  <r>
    <x v="37"/>
    <x v="33"/>
    <n v="12"/>
  </r>
  <r>
    <x v="38"/>
    <x v="34"/>
    <n v="7"/>
  </r>
  <r>
    <x v="39"/>
    <x v="7"/>
    <n v="416"/>
  </r>
  <r>
    <x v="40"/>
    <x v="7"/>
    <n v="263"/>
  </r>
  <r>
    <x v="41"/>
    <x v="1"/>
    <n v="15"/>
  </r>
  <r>
    <x v="42"/>
    <x v="25"/>
    <n v="194"/>
  </r>
  <r>
    <x v="43"/>
    <x v="35"/>
    <n v="120"/>
  </r>
  <r>
    <x v="44"/>
    <x v="7"/>
    <n v="175"/>
  </r>
  <r>
    <x v="45"/>
    <x v="36"/>
    <n v="12"/>
  </r>
  <r>
    <x v="46"/>
    <x v="37"/>
    <n v="174"/>
  </r>
  <r>
    <x v="47"/>
    <x v="38"/>
    <n v="3"/>
  </r>
  <r>
    <x v="48"/>
    <x v="39"/>
    <n v="149"/>
  </r>
  <r>
    <x v="49"/>
    <x v="17"/>
    <n v="492"/>
  </r>
  <r>
    <x v="49"/>
    <x v="40"/>
    <n v="2"/>
  </r>
  <r>
    <x v="50"/>
    <x v="14"/>
    <n v="298"/>
  </r>
  <r>
    <x v="51"/>
    <x v="17"/>
    <n v="201"/>
  </r>
  <r>
    <x v="52"/>
    <x v="41"/>
    <n v="15"/>
  </r>
  <r>
    <x v="52"/>
    <x v="14"/>
    <n v="319"/>
  </r>
  <r>
    <x v="53"/>
    <x v="42"/>
    <n v="9"/>
  </r>
  <r>
    <x v="54"/>
    <x v="43"/>
    <n v="15"/>
  </r>
  <r>
    <x v="55"/>
    <x v="22"/>
    <n v="444"/>
  </r>
  <r>
    <x v="55"/>
    <x v="44"/>
    <n v="13"/>
  </r>
  <r>
    <x v="56"/>
    <x v="45"/>
    <n v="366"/>
  </r>
  <r>
    <x v="57"/>
    <x v="9"/>
    <n v="259"/>
  </r>
  <r>
    <x v="58"/>
    <x v="46"/>
    <n v="16"/>
  </r>
  <r>
    <x v="59"/>
    <x v="28"/>
    <n v="49"/>
  </r>
  <r>
    <x v="60"/>
    <x v="47"/>
    <n v="3"/>
  </r>
  <r>
    <x v="60"/>
    <x v="22"/>
    <n v="251"/>
  </r>
  <r>
    <x v="61"/>
    <x v="30"/>
    <n v="179"/>
  </r>
  <r>
    <x v="62"/>
    <x v="10"/>
    <n v="116"/>
  </r>
  <r>
    <x v="62"/>
    <x v="48"/>
    <n v="13"/>
  </r>
  <r>
    <x v="63"/>
    <x v="49"/>
    <n v="3"/>
  </r>
  <r>
    <x v="63"/>
    <x v="50"/>
    <n v="253"/>
  </r>
  <r>
    <x v="64"/>
    <x v="23"/>
    <n v="83"/>
  </r>
  <r>
    <x v="65"/>
    <x v="18"/>
    <n v="177"/>
  </r>
  <r>
    <x v="65"/>
    <x v="51"/>
    <n v="7"/>
  </r>
  <r>
    <x v="66"/>
    <x v="52"/>
    <n v="46"/>
  </r>
  <r>
    <x v="67"/>
    <x v="53"/>
    <n v="2"/>
  </r>
  <r>
    <x v="68"/>
    <x v="3"/>
    <n v="9"/>
  </r>
  <r>
    <x v="69"/>
    <x v="54"/>
    <n v="3"/>
  </r>
  <r>
    <x v="69"/>
    <x v="55"/>
    <n v="67"/>
  </r>
  <r>
    <x v="69"/>
    <x v="45"/>
    <n v="425"/>
  </r>
  <r>
    <x v="70"/>
    <x v="5"/>
    <n v="453"/>
  </r>
  <r>
    <x v="71"/>
    <x v="22"/>
    <n v="212"/>
  </r>
  <r>
    <x v="72"/>
    <x v="56"/>
    <n v="19"/>
  </r>
  <r>
    <x v="73"/>
    <x v="6"/>
    <n v="81"/>
  </r>
  <r>
    <x v="74"/>
    <x v="57"/>
    <n v="7"/>
  </r>
  <r>
    <x v="75"/>
    <x v="58"/>
    <n v="179"/>
  </r>
  <r>
    <x v="76"/>
    <x v="14"/>
    <n v="222"/>
  </r>
  <r>
    <x v="77"/>
    <x v="59"/>
    <n v="14"/>
  </r>
  <r>
    <x v="78"/>
    <x v="60"/>
    <n v="15"/>
  </r>
  <r>
    <x v="79"/>
    <x v="61"/>
    <n v="97"/>
  </r>
  <r>
    <x v="80"/>
    <x v="20"/>
    <n v="142"/>
  </r>
  <r>
    <x v="81"/>
    <x v="45"/>
    <n v="214"/>
  </r>
  <r>
    <x v="81"/>
    <x v="14"/>
    <n v="408"/>
  </r>
  <r>
    <x v="82"/>
    <x v="12"/>
    <n v="144"/>
  </r>
  <r>
    <x v="82"/>
    <x v="6"/>
    <n v="173"/>
  </r>
  <r>
    <x v="83"/>
    <x v="62"/>
    <n v="15"/>
  </r>
  <r>
    <x v="84"/>
    <x v="50"/>
    <n v="433"/>
  </r>
  <r>
    <x v="85"/>
    <x v="63"/>
    <n v="137"/>
  </r>
  <r>
    <x v="86"/>
    <x v="50"/>
    <n v="118"/>
  </r>
  <r>
    <x v="86"/>
    <x v="9"/>
    <n v="158"/>
  </r>
  <r>
    <x v="87"/>
    <x v="44"/>
    <n v="13"/>
  </r>
  <r>
    <x v="88"/>
    <x v="64"/>
    <n v="2"/>
  </r>
  <r>
    <x v="89"/>
    <x v="50"/>
    <n v="467"/>
  </r>
  <r>
    <x v="90"/>
    <x v="65"/>
    <n v="9"/>
  </r>
  <r>
    <x v="91"/>
    <x v="66"/>
    <n v="189"/>
  </r>
  <r>
    <x v="92"/>
    <x v="67"/>
    <n v="19"/>
  </r>
  <r>
    <x v="93"/>
    <x v="9"/>
    <n v="172"/>
  </r>
  <r>
    <x v="94"/>
    <x v="55"/>
    <n v="84"/>
  </r>
  <r>
    <x v="94"/>
    <x v="68"/>
    <n v="8"/>
  </r>
  <r>
    <x v="94"/>
    <x v="69"/>
    <n v="66"/>
  </r>
  <r>
    <x v="95"/>
    <x v="37"/>
    <n v="35"/>
  </r>
  <r>
    <x v="96"/>
    <x v="30"/>
    <n v="91"/>
  </r>
  <r>
    <x v="97"/>
    <x v="7"/>
    <n v="396"/>
  </r>
  <r>
    <x v="97"/>
    <x v="70"/>
    <n v="6"/>
  </r>
  <r>
    <x v="98"/>
    <x v="28"/>
    <n v="47"/>
  </r>
  <r>
    <x v="99"/>
    <x v="19"/>
    <n v="41"/>
  </r>
  <r>
    <x v="100"/>
    <x v="71"/>
    <n v="136"/>
  </r>
  <r>
    <x v="101"/>
    <x v="72"/>
    <n v="16"/>
  </r>
  <r>
    <x v="102"/>
    <x v="73"/>
    <n v="18"/>
  </r>
  <r>
    <x v="103"/>
    <x v="74"/>
    <n v="11"/>
  </r>
  <r>
    <x v="103"/>
    <x v="75"/>
    <n v="8"/>
  </r>
  <r>
    <x v="103"/>
    <x v="76"/>
    <n v="16"/>
  </r>
  <r>
    <x v="103"/>
    <x v="28"/>
    <n v="54"/>
  </r>
  <r>
    <x v="104"/>
    <x v="50"/>
    <n v="299"/>
  </r>
  <r>
    <x v="105"/>
    <x v="69"/>
    <n v="168"/>
  </r>
  <r>
    <x v="106"/>
    <x v="9"/>
    <n v="106"/>
  </r>
  <r>
    <x v="107"/>
    <x v="12"/>
    <n v="41"/>
  </r>
  <r>
    <x v="107"/>
    <x v="39"/>
    <n v="31"/>
  </r>
  <r>
    <x v="108"/>
    <x v="77"/>
    <n v="8"/>
  </r>
  <r>
    <x v="109"/>
    <x v="19"/>
    <n v="63"/>
  </r>
  <r>
    <x v="110"/>
    <x v="5"/>
    <n v="368"/>
  </r>
  <r>
    <x v="111"/>
    <x v="78"/>
    <n v="106"/>
  </r>
  <r>
    <x v="112"/>
    <x v="8"/>
    <n v="47"/>
  </r>
  <r>
    <x v="112"/>
    <x v="50"/>
    <n v="447"/>
  </r>
  <r>
    <x v="113"/>
    <x v="69"/>
    <n v="106"/>
  </r>
  <r>
    <x v="114"/>
    <x v="79"/>
    <n v="13"/>
  </r>
  <r>
    <x v="114"/>
    <x v="52"/>
    <n v="89"/>
  </r>
  <r>
    <x v="114"/>
    <x v="31"/>
    <n v="105"/>
  </r>
  <r>
    <x v="114"/>
    <x v="7"/>
    <n v="147"/>
  </r>
  <r>
    <x v="115"/>
    <x v="9"/>
    <n v="309"/>
  </r>
  <r>
    <x v="116"/>
    <x v="28"/>
    <n v="47"/>
  </r>
  <r>
    <x v="117"/>
    <x v="50"/>
    <n v="404"/>
  </r>
  <r>
    <x v="117"/>
    <x v="80"/>
    <n v="39"/>
  </r>
  <r>
    <x v="117"/>
    <x v="12"/>
    <n v="61"/>
  </r>
  <r>
    <x v="118"/>
    <x v="66"/>
    <n v="89"/>
  </r>
  <r>
    <x v="119"/>
    <x v="23"/>
    <n v="127"/>
  </r>
  <r>
    <x v="120"/>
    <x v="18"/>
    <n v="81"/>
  </r>
  <r>
    <x v="121"/>
    <x v="45"/>
    <n v="433"/>
  </r>
  <r>
    <x v="121"/>
    <x v="9"/>
    <n v="284"/>
  </r>
  <r>
    <x v="122"/>
    <x v="6"/>
    <n v="122"/>
  </r>
  <r>
    <x v="123"/>
    <x v="80"/>
    <n v="193"/>
  </r>
  <r>
    <x v="124"/>
    <x v="28"/>
    <n v="118"/>
  </r>
  <r>
    <x v="125"/>
    <x v="5"/>
    <n v="173"/>
  </r>
  <r>
    <x v="126"/>
    <x v="22"/>
    <n v="392"/>
  </r>
  <r>
    <x v="127"/>
    <x v="16"/>
    <n v="8"/>
  </r>
  <r>
    <x v="128"/>
    <x v="28"/>
    <n v="132"/>
  </r>
  <r>
    <x v="128"/>
    <x v="8"/>
    <n v="76"/>
  </r>
  <r>
    <x v="129"/>
    <x v="81"/>
    <n v="17"/>
  </r>
  <r>
    <x v="130"/>
    <x v="82"/>
    <n v="17"/>
  </r>
  <r>
    <x v="131"/>
    <x v="83"/>
    <n v="2"/>
  </r>
  <r>
    <x v="132"/>
    <x v="19"/>
    <n v="125"/>
  </r>
  <r>
    <x v="133"/>
    <x v="50"/>
    <n v="234"/>
  </r>
  <r>
    <x v="134"/>
    <x v="69"/>
    <n v="53"/>
  </r>
  <r>
    <x v="135"/>
    <x v="37"/>
    <n v="165"/>
  </r>
  <r>
    <x v="135"/>
    <x v="10"/>
    <n v="177"/>
  </r>
  <r>
    <x v="136"/>
    <x v="18"/>
    <n v="103"/>
  </r>
  <r>
    <x v="137"/>
    <x v="84"/>
    <n v="2"/>
  </r>
  <r>
    <x v="137"/>
    <x v="9"/>
    <n v="279"/>
  </r>
  <r>
    <x v="138"/>
    <x v="30"/>
    <n v="185"/>
  </r>
  <r>
    <x v="139"/>
    <x v="7"/>
    <n v="434"/>
  </r>
  <r>
    <x v="140"/>
    <x v="85"/>
    <n v="10"/>
  </r>
  <r>
    <x v="141"/>
    <x v="86"/>
    <n v="9"/>
  </r>
  <r>
    <x v="142"/>
    <x v="24"/>
    <n v="383"/>
  </r>
  <r>
    <x v="142"/>
    <x v="30"/>
    <n v="189"/>
  </r>
  <r>
    <x v="143"/>
    <x v="12"/>
    <n v="161"/>
  </r>
  <r>
    <x v="143"/>
    <x v="63"/>
    <n v="115"/>
  </r>
  <r>
    <x v="144"/>
    <x v="69"/>
    <n v="58"/>
  </r>
  <r>
    <x v="144"/>
    <x v="87"/>
    <n v="16"/>
  </r>
  <r>
    <x v="145"/>
    <x v="53"/>
    <n v="17"/>
  </r>
  <r>
    <x v="146"/>
    <x v="5"/>
    <n v="177"/>
  </r>
  <r>
    <x v="147"/>
    <x v="78"/>
    <n v="33"/>
  </r>
  <r>
    <x v="148"/>
    <x v="18"/>
    <n v="60"/>
  </r>
  <r>
    <x v="149"/>
    <x v="88"/>
    <n v="8"/>
  </r>
  <r>
    <x v="150"/>
    <x v="9"/>
    <n v="317"/>
  </r>
  <r>
    <x v="151"/>
    <x v="89"/>
    <n v="3"/>
  </r>
  <r>
    <x v="152"/>
    <x v="90"/>
    <n v="16"/>
  </r>
  <r>
    <x v="153"/>
    <x v="65"/>
    <n v="2"/>
  </r>
  <r>
    <x v="154"/>
    <x v="10"/>
    <n v="161"/>
  </r>
  <r>
    <x v="155"/>
    <x v="37"/>
    <n v="187"/>
  </r>
  <r>
    <x v="155"/>
    <x v="91"/>
    <n v="17"/>
  </r>
  <r>
    <x v="156"/>
    <x v="92"/>
    <n v="5"/>
  </r>
  <r>
    <x v="157"/>
    <x v="53"/>
    <n v="10"/>
  </r>
  <r>
    <x v="157"/>
    <x v="14"/>
    <n v="225"/>
  </r>
  <r>
    <x v="158"/>
    <x v="17"/>
    <n v="367"/>
  </r>
  <r>
    <x v="159"/>
    <x v="14"/>
    <n v="295"/>
  </r>
  <r>
    <x v="160"/>
    <x v="55"/>
    <n v="26"/>
  </r>
  <r>
    <x v="160"/>
    <x v="93"/>
    <n v="16"/>
  </r>
  <r>
    <x v="161"/>
    <x v="9"/>
    <n v="165"/>
  </r>
  <r>
    <x v="161"/>
    <x v="94"/>
    <n v="20"/>
  </r>
  <r>
    <x v="162"/>
    <x v="95"/>
    <n v="2"/>
  </r>
  <r>
    <x v="162"/>
    <x v="96"/>
    <n v="7"/>
  </r>
  <r>
    <x v="162"/>
    <x v="29"/>
    <n v="7"/>
  </r>
  <r>
    <x v="162"/>
    <x v="78"/>
    <n v="72"/>
  </r>
  <r>
    <x v="163"/>
    <x v="71"/>
    <n v="59"/>
  </r>
  <r>
    <x v="164"/>
    <x v="45"/>
    <n v="212"/>
  </r>
  <r>
    <x v="165"/>
    <x v="17"/>
    <n v="195"/>
  </r>
  <r>
    <x v="165"/>
    <x v="57"/>
    <n v="16"/>
  </r>
  <r>
    <x v="166"/>
    <x v="12"/>
    <n v="187"/>
  </r>
  <r>
    <x v="167"/>
    <x v="17"/>
    <n v="369"/>
  </r>
  <r>
    <x v="168"/>
    <x v="35"/>
    <n v="190"/>
  </r>
  <r>
    <x v="168"/>
    <x v="14"/>
    <n v="453"/>
  </r>
  <r>
    <x v="168"/>
    <x v="22"/>
    <n v="223"/>
  </r>
  <r>
    <x v="169"/>
    <x v="64"/>
    <n v="1"/>
  </r>
  <r>
    <x v="170"/>
    <x v="55"/>
    <n v="170"/>
  </r>
  <r>
    <x v="170"/>
    <x v="86"/>
    <n v="19"/>
  </r>
  <r>
    <x v="170"/>
    <x v="17"/>
    <n v="464"/>
  </r>
  <r>
    <x v="171"/>
    <x v="7"/>
    <n v="230"/>
  </r>
  <r>
    <x v="172"/>
    <x v="9"/>
    <n v="387"/>
  </r>
  <r>
    <x v="173"/>
    <x v="45"/>
    <n v="264"/>
  </r>
  <r>
    <x v="174"/>
    <x v="18"/>
    <n v="163"/>
  </r>
  <r>
    <x v="175"/>
    <x v="36"/>
    <n v="14"/>
  </r>
  <r>
    <x v="176"/>
    <x v="71"/>
    <n v="98"/>
  </r>
  <r>
    <x v="177"/>
    <x v="97"/>
    <n v="16"/>
  </r>
  <r>
    <x v="177"/>
    <x v="26"/>
    <n v="80"/>
  </r>
  <r>
    <x v="178"/>
    <x v="39"/>
    <n v="127"/>
  </r>
  <r>
    <x v="179"/>
    <x v="19"/>
    <n v="170"/>
  </r>
  <r>
    <x v="180"/>
    <x v="61"/>
    <n v="28"/>
  </r>
  <r>
    <x v="181"/>
    <x v="98"/>
    <n v="12"/>
  </r>
  <r>
    <x v="182"/>
    <x v="99"/>
    <n v="10"/>
  </r>
  <r>
    <x v="183"/>
    <x v="30"/>
    <n v="65"/>
  </r>
  <r>
    <x v="184"/>
    <x v="100"/>
    <n v="17"/>
  </r>
  <r>
    <x v="184"/>
    <x v="9"/>
    <n v="262"/>
  </r>
  <r>
    <x v="184"/>
    <x v="101"/>
    <n v="20"/>
  </r>
  <r>
    <x v="185"/>
    <x v="7"/>
    <n v="224"/>
  </r>
  <r>
    <x v="186"/>
    <x v="52"/>
    <n v="199"/>
  </r>
  <r>
    <x v="187"/>
    <x v="30"/>
    <n v="70"/>
  </r>
  <r>
    <x v="188"/>
    <x v="102"/>
    <n v="171"/>
  </r>
  <r>
    <x v="188"/>
    <x v="103"/>
    <n v="1"/>
  </r>
  <r>
    <x v="189"/>
    <x v="94"/>
    <n v="13"/>
  </r>
  <r>
    <x v="190"/>
    <x v="9"/>
    <n v="293"/>
  </r>
  <r>
    <x v="190"/>
    <x v="87"/>
    <n v="11"/>
  </r>
  <r>
    <x v="191"/>
    <x v="50"/>
    <n v="162"/>
  </r>
  <r>
    <x v="192"/>
    <x v="58"/>
    <n v="187"/>
  </r>
  <r>
    <x v="193"/>
    <x v="18"/>
    <n v="192"/>
  </r>
  <r>
    <x v="194"/>
    <x v="24"/>
    <n v="127"/>
  </r>
  <r>
    <x v="195"/>
    <x v="9"/>
    <n v="198"/>
  </r>
  <r>
    <x v="195"/>
    <x v="104"/>
    <n v="4"/>
  </r>
  <r>
    <x v="195"/>
    <x v="17"/>
    <n v="110"/>
  </r>
  <r>
    <x v="195"/>
    <x v="18"/>
    <n v="123"/>
  </r>
  <r>
    <x v="196"/>
    <x v="66"/>
    <n v="159"/>
  </r>
  <r>
    <x v="197"/>
    <x v="105"/>
    <n v="19"/>
  </r>
  <r>
    <x v="198"/>
    <x v="22"/>
    <n v="289"/>
  </r>
  <r>
    <x v="198"/>
    <x v="23"/>
    <n v="136"/>
  </r>
  <r>
    <x v="199"/>
    <x v="25"/>
    <n v="41"/>
  </r>
  <r>
    <x v="200"/>
    <x v="45"/>
    <n v="385"/>
  </r>
  <r>
    <x v="201"/>
    <x v="106"/>
    <n v="17"/>
  </r>
  <r>
    <x v="201"/>
    <x v="107"/>
    <n v="20"/>
  </r>
  <r>
    <x v="202"/>
    <x v="108"/>
    <n v="19"/>
  </r>
  <r>
    <x v="203"/>
    <x v="43"/>
    <n v="13"/>
  </r>
  <r>
    <x v="204"/>
    <x v="97"/>
    <n v="13"/>
  </r>
  <r>
    <x v="205"/>
    <x v="80"/>
    <n v="168"/>
  </r>
  <r>
    <x v="205"/>
    <x v="109"/>
    <n v="18"/>
  </r>
  <r>
    <x v="205"/>
    <x v="14"/>
    <n v="131"/>
  </r>
  <r>
    <x v="206"/>
    <x v="22"/>
    <n v="187"/>
  </r>
  <r>
    <x v="207"/>
    <x v="24"/>
    <n v="412"/>
  </r>
  <r>
    <x v="208"/>
    <x v="6"/>
    <n v="40"/>
  </r>
  <r>
    <x v="209"/>
    <x v="37"/>
    <n v="166"/>
  </r>
  <r>
    <x v="210"/>
    <x v="66"/>
    <n v="173"/>
  </r>
  <r>
    <x v="211"/>
    <x v="110"/>
    <n v="2"/>
  </r>
  <r>
    <x v="211"/>
    <x v="111"/>
    <n v="18"/>
  </r>
  <r>
    <x v="212"/>
    <x v="112"/>
    <n v="15"/>
  </r>
  <r>
    <x v="213"/>
    <x v="102"/>
    <n v="243"/>
  </r>
  <r>
    <x v="214"/>
    <x v="17"/>
    <n v="460"/>
  </r>
  <r>
    <x v="214"/>
    <x v="113"/>
    <n v="8"/>
  </r>
  <r>
    <x v="215"/>
    <x v="8"/>
    <n v="150"/>
  </r>
  <r>
    <x v="216"/>
    <x v="52"/>
    <n v="72"/>
  </r>
  <r>
    <x v="216"/>
    <x v="9"/>
    <n v="217"/>
  </r>
  <r>
    <x v="217"/>
    <x v="39"/>
    <n v="164"/>
  </r>
  <r>
    <x v="217"/>
    <x v="45"/>
    <n v="429"/>
  </r>
  <r>
    <x v="218"/>
    <x v="8"/>
    <n v="63"/>
  </r>
  <r>
    <x v="219"/>
    <x v="30"/>
    <n v="106"/>
  </r>
  <r>
    <x v="220"/>
    <x v="22"/>
    <n v="136"/>
  </r>
  <r>
    <x v="221"/>
    <x v="114"/>
    <n v="7"/>
  </r>
  <r>
    <x v="222"/>
    <x v="12"/>
    <n v="114"/>
  </r>
  <r>
    <x v="222"/>
    <x v="115"/>
    <n v="12"/>
  </r>
  <r>
    <x v="223"/>
    <x v="9"/>
    <n v="443"/>
  </r>
  <r>
    <x v="224"/>
    <x v="52"/>
    <n v="73"/>
  </r>
  <r>
    <x v="225"/>
    <x v="116"/>
    <n v="15"/>
  </r>
  <r>
    <x v="225"/>
    <x v="117"/>
    <n v="9"/>
  </r>
  <r>
    <x v="226"/>
    <x v="118"/>
    <n v="20"/>
  </r>
  <r>
    <x v="227"/>
    <x v="119"/>
    <n v="9"/>
  </r>
  <r>
    <x v="228"/>
    <x v="120"/>
    <n v="88"/>
  </r>
  <r>
    <x v="228"/>
    <x v="7"/>
    <n v="139"/>
  </r>
  <r>
    <x v="229"/>
    <x v="22"/>
    <n v="346"/>
  </r>
  <r>
    <x v="230"/>
    <x v="121"/>
    <n v="3"/>
  </r>
  <r>
    <x v="230"/>
    <x v="122"/>
    <n v="9"/>
  </r>
  <r>
    <x v="230"/>
    <x v="9"/>
    <n v="323"/>
  </r>
  <r>
    <x v="231"/>
    <x v="102"/>
    <n v="382"/>
  </r>
  <r>
    <x v="232"/>
    <x v="17"/>
    <n v="296"/>
  </r>
  <r>
    <x v="233"/>
    <x v="5"/>
    <n v="121"/>
  </r>
  <r>
    <x v="233"/>
    <x v="25"/>
    <n v="157"/>
  </r>
  <r>
    <x v="234"/>
    <x v="9"/>
    <n v="497"/>
  </r>
  <r>
    <x v="235"/>
    <x v="9"/>
    <n v="103"/>
  </r>
  <r>
    <x v="236"/>
    <x v="30"/>
    <n v="142"/>
  </r>
  <r>
    <x v="237"/>
    <x v="23"/>
    <n v="144"/>
  </r>
  <r>
    <x v="238"/>
    <x v="100"/>
    <n v="8"/>
  </r>
  <r>
    <x v="239"/>
    <x v="55"/>
    <n v="172"/>
  </r>
  <r>
    <x v="240"/>
    <x v="7"/>
    <n v="290"/>
  </r>
  <r>
    <x v="241"/>
    <x v="14"/>
    <n v="422"/>
  </r>
  <r>
    <x v="242"/>
    <x v="109"/>
    <n v="12"/>
  </r>
  <r>
    <x v="243"/>
    <x v="55"/>
    <n v="104"/>
  </r>
  <r>
    <x v="244"/>
    <x v="35"/>
    <n v="97"/>
  </r>
  <r>
    <x v="245"/>
    <x v="26"/>
    <n v="179"/>
  </r>
  <r>
    <x v="246"/>
    <x v="50"/>
    <n v="256"/>
  </r>
  <r>
    <x v="247"/>
    <x v="113"/>
    <n v="20"/>
  </r>
  <r>
    <x v="247"/>
    <x v="105"/>
    <n v="10"/>
  </r>
  <r>
    <x v="248"/>
    <x v="7"/>
    <n v="407"/>
  </r>
  <r>
    <x v="249"/>
    <x v="22"/>
    <n v="297"/>
  </r>
  <r>
    <x v="249"/>
    <x v="71"/>
    <n v="133"/>
  </r>
  <r>
    <x v="249"/>
    <x v="35"/>
    <n v="33"/>
  </r>
  <r>
    <x v="250"/>
    <x v="14"/>
    <n v="220"/>
  </r>
  <r>
    <x v="250"/>
    <x v="28"/>
    <n v="114"/>
  </r>
  <r>
    <x v="251"/>
    <x v="8"/>
    <n v="130"/>
  </r>
  <r>
    <x v="251"/>
    <x v="30"/>
    <n v="52"/>
  </r>
  <r>
    <x v="251"/>
    <x v="28"/>
    <n v="33"/>
  </r>
  <r>
    <x v="252"/>
    <x v="61"/>
    <n v="57"/>
  </r>
  <r>
    <x v="253"/>
    <x v="123"/>
    <n v="190"/>
  </r>
  <r>
    <x v="253"/>
    <x v="84"/>
    <n v="8"/>
  </r>
  <r>
    <x v="253"/>
    <x v="7"/>
    <n v="255"/>
  </r>
  <r>
    <x v="254"/>
    <x v="71"/>
    <n v="108"/>
  </r>
  <r>
    <x v="255"/>
    <x v="18"/>
    <n v="78"/>
  </r>
  <r>
    <x v="256"/>
    <x v="7"/>
    <n v="364"/>
  </r>
  <r>
    <x v="257"/>
    <x v="66"/>
    <n v="52"/>
  </r>
  <r>
    <x v="258"/>
    <x v="102"/>
    <n v="343"/>
  </r>
  <r>
    <x v="259"/>
    <x v="52"/>
    <n v="197"/>
  </r>
  <r>
    <x v="260"/>
    <x v="124"/>
    <n v="4"/>
  </r>
  <r>
    <x v="261"/>
    <x v="125"/>
    <n v="8"/>
  </r>
  <r>
    <x v="261"/>
    <x v="56"/>
    <n v="11"/>
  </r>
  <r>
    <x v="261"/>
    <x v="72"/>
    <n v="10"/>
  </r>
  <r>
    <x v="262"/>
    <x v="61"/>
    <n v="96"/>
  </r>
  <r>
    <x v="262"/>
    <x v="55"/>
    <n v="30"/>
  </r>
  <r>
    <x v="263"/>
    <x v="126"/>
    <n v="17"/>
  </r>
  <r>
    <x v="264"/>
    <x v="122"/>
    <n v="17"/>
  </r>
  <r>
    <x v="264"/>
    <x v="12"/>
    <n v="180"/>
  </r>
  <r>
    <x v="264"/>
    <x v="31"/>
    <n v="94"/>
  </r>
  <r>
    <x v="265"/>
    <x v="39"/>
    <n v="45"/>
  </r>
  <r>
    <x v="266"/>
    <x v="7"/>
    <n v="380"/>
  </r>
  <r>
    <x v="266"/>
    <x v="43"/>
    <n v="5"/>
  </r>
  <r>
    <x v="267"/>
    <x v="37"/>
    <n v="170"/>
  </r>
  <r>
    <x v="268"/>
    <x v="45"/>
    <n v="198"/>
  </r>
  <r>
    <x v="269"/>
    <x v="17"/>
    <n v="283"/>
  </r>
  <r>
    <x v="270"/>
    <x v="123"/>
    <n v="42"/>
  </r>
  <r>
    <x v="271"/>
    <x v="6"/>
    <n v="163"/>
  </r>
  <r>
    <x v="272"/>
    <x v="17"/>
    <n v="115"/>
  </r>
  <r>
    <x v="273"/>
    <x v="71"/>
    <n v="75"/>
  </r>
  <r>
    <x v="274"/>
    <x v="45"/>
    <n v="403"/>
  </r>
  <r>
    <x v="275"/>
    <x v="17"/>
    <n v="465"/>
  </r>
  <r>
    <x v="276"/>
    <x v="6"/>
    <n v="194"/>
  </r>
  <r>
    <x v="276"/>
    <x v="69"/>
    <n v="122"/>
  </r>
  <r>
    <x v="276"/>
    <x v="19"/>
    <n v="186"/>
  </r>
  <r>
    <x v="277"/>
    <x v="12"/>
    <n v="137"/>
  </r>
  <r>
    <x v="278"/>
    <x v="79"/>
    <n v="10"/>
  </r>
  <r>
    <x v="279"/>
    <x v="50"/>
    <n v="437"/>
  </r>
  <r>
    <x v="280"/>
    <x v="127"/>
    <n v="20"/>
  </r>
  <r>
    <x v="281"/>
    <x v="14"/>
    <n v="108"/>
  </r>
  <r>
    <x v="282"/>
    <x v="37"/>
    <n v="62"/>
  </r>
  <r>
    <x v="282"/>
    <x v="7"/>
    <n v="426"/>
  </r>
  <r>
    <x v="283"/>
    <x v="45"/>
    <n v="303"/>
  </r>
  <r>
    <x v="284"/>
    <x v="0"/>
    <n v="20"/>
  </r>
  <r>
    <x v="285"/>
    <x v="9"/>
    <n v="237"/>
  </r>
  <r>
    <x v="286"/>
    <x v="23"/>
    <n v="151"/>
  </r>
  <r>
    <x v="287"/>
    <x v="128"/>
    <n v="6"/>
  </r>
  <r>
    <x v="288"/>
    <x v="6"/>
    <n v="124"/>
  </r>
  <r>
    <x v="289"/>
    <x v="129"/>
    <n v="7"/>
  </r>
  <r>
    <x v="290"/>
    <x v="130"/>
    <n v="7"/>
  </r>
  <r>
    <x v="291"/>
    <x v="45"/>
    <n v="105"/>
  </r>
  <r>
    <x v="292"/>
    <x v="69"/>
    <n v="58"/>
  </r>
  <r>
    <x v="292"/>
    <x v="131"/>
    <n v="182"/>
  </r>
  <r>
    <x v="293"/>
    <x v="50"/>
    <n v="163"/>
  </r>
  <r>
    <x v="293"/>
    <x v="132"/>
    <n v="14"/>
  </r>
  <r>
    <x v="294"/>
    <x v="133"/>
    <n v="4"/>
  </r>
  <r>
    <x v="295"/>
    <x v="134"/>
    <n v="13"/>
  </r>
  <r>
    <x v="296"/>
    <x v="7"/>
    <n v="422"/>
  </r>
  <r>
    <x v="297"/>
    <x v="82"/>
    <n v="6"/>
  </r>
  <r>
    <x v="298"/>
    <x v="135"/>
    <n v="15"/>
  </r>
  <r>
    <x v="299"/>
    <x v="30"/>
    <n v="168"/>
  </r>
  <r>
    <x v="300"/>
    <x v="50"/>
    <n v="193"/>
  </r>
  <r>
    <x v="301"/>
    <x v="105"/>
    <n v="15"/>
  </r>
  <r>
    <x v="302"/>
    <x v="23"/>
    <n v="27"/>
  </r>
  <r>
    <x v="303"/>
    <x v="23"/>
    <n v="116"/>
  </r>
  <r>
    <x v="304"/>
    <x v="61"/>
    <n v="21"/>
  </r>
  <r>
    <x v="304"/>
    <x v="23"/>
    <n v="61"/>
  </r>
  <r>
    <x v="304"/>
    <x v="17"/>
    <n v="458"/>
  </r>
  <r>
    <x v="305"/>
    <x v="136"/>
    <n v="19"/>
  </r>
  <r>
    <x v="306"/>
    <x v="55"/>
    <n v="81"/>
  </r>
  <r>
    <x v="307"/>
    <x v="18"/>
    <n v="86"/>
  </r>
  <r>
    <x v="308"/>
    <x v="7"/>
    <n v="142"/>
  </r>
  <r>
    <x v="309"/>
    <x v="17"/>
    <n v="459"/>
  </r>
  <r>
    <x v="310"/>
    <x v="40"/>
    <n v="20"/>
  </r>
  <r>
    <x v="311"/>
    <x v="45"/>
    <n v="245"/>
  </r>
  <r>
    <x v="311"/>
    <x v="100"/>
    <n v="19"/>
  </r>
  <r>
    <x v="312"/>
    <x v="10"/>
    <n v="159"/>
  </r>
  <r>
    <x v="313"/>
    <x v="23"/>
    <n v="99"/>
  </r>
  <r>
    <x v="314"/>
    <x v="22"/>
    <n v="213"/>
  </r>
  <r>
    <x v="315"/>
    <x v="14"/>
    <n v="349"/>
  </r>
  <r>
    <x v="316"/>
    <x v="17"/>
    <n v="114"/>
  </r>
  <r>
    <x v="316"/>
    <x v="27"/>
    <n v="12"/>
  </r>
  <r>
    <x v="317"/>
    <x v="99"/>
    <n v="12"/>
  </r>
  <r>
    <x v="318"/>
    <x v="12"/>
    <n v="132"/>
  </r>
  <r>
    <x v="319"/>
    <x v="23"/>
    <n v="197"/>
  </r>
  <r>
    <x v="319"/>
    <x v="15"/>
    <n v="5"/>
  </r>
  <r>
    <x v="319"/>
    <x v="50"/>
    <n v="403"/>
  </r>
  <r>
    <x v="320"/>
    <x v="10"/>
    <n v="200"/>
  </r>
  <r>
    <x v="321"/>
    <x v="69"/>
    <n v="23"/>
  </r>
  <r>
    <x v="322"/>
    <x v="45"/>
    <n v="337"/>
  </r>
  <r>
    <x v="323"/>
    <x v="5"/>
    <n v="500"/>
  </r>
  <r>
    <x v="323"/>
    <x v="90"/>
    <n v="9"/>
  </r>
  <r>
    <x v="324"/>
    <x v="131"/>
    <n v="39"/>
  </r>
  <r>
    <x v="325"/>
    <x v="78"/>
    <n v="156"/>
  </r>
  <r>
    <x v="326"/>
    <x v="17"/>
    <n v="258"/>
  </r>
  <r>
    <x v="326"/>
    <x v="94"/>
    <n v="14"/>
  </r>
  <r>
    <x v="327"/>
    <x v="12"/>
    <n v="91"/>
  </r>
  <r>
    <x v="328"/>
    <x v="12"/>
    <n v="68"/>
  </r>
  <r>
    <x v="329"/>
    <x v="137"/>
    <n v="13"/>
  </r>
  <r>
    <x v="330"/>
    <x v="28"/>
    <n v="118"/>
  </r>
  <r>
    <x v="331"/>
    <x v="25"/>
    <n v="54"/>
  </r>
  <r>
    <x v="332"/>
    <x v="138"/>
    <n v="10"/>
  </r>
  <r>
    <x v="333"/>
    <x v="50"/>
    <n v="339"/>
  </r>
  <r>
    <x v="334"/>
    <x v="30"/>
    <n v="80"/>
  </r>
  <r>
    <x v="335"/>
    <x v="22"/>
    <n v="431"/>
  </r>
  <r>
    <x v="336"/>
    <x v="50"/>
    <n v="268"/>
  </r>
  <r>
    <x v="336"/>
    <x v="22"/>
    <n v="440"/>
  </r>
  <r>
    <x v="336"/>
    <x v="5"/>
    <n v="396"/>
  </r>
  <r>
    <x v="336"/>
    <x v="18"/>
    <n v="157"/>
  </r>
  <r>
    <x v="337"/>
    <x v="12"/>
    <n v="194"/>
  </r>
  <r>
    <x v="338"/>
    <x v="39"/>
    <n v="156"/>
  </r>
  <r>
    <x v="339"/>
    <x v="112"/>
    <n v="11"/>
  </r>
  <r>
    <x v="340"/>
    <x v="35"/>
    <n v="110"/>
  </r>
  <r>
    <x v="341"/>
    <x v="139"/>
    <n v="12"/>
  </r>
  <r>
    <x v="342"/>
    <x v="5"/>
    <n v="464"/>
  </r>
  <r>
    <x v="343"/>
    <x v="66"/>
    <n v="40"/>
  </r>
  <r>
    <x v="344"/>
    <x v="39"/>
    <n v="52"/>
  </r>
  <r>
    <x v="345"/>
    <x v="75"/>
    <n v="12"/>
  </r>
  <r>
    <x v="346"/>
    <x v="7"/>
    <n v="412"/>
  </r>
  <r>
    <x v="347"/>
    <x v="17"/>
    <n v="268"/>
  </r>
  <r>
    <x v="347"/>
    <x v="7"/>
    <n v="495"/>
  </r>
  <r>
    <x v="347"/>
    <x v="35"/>
    <n v="30"/>
  </r>
  <r>
    <x v="348"/>
    <x v="6"/>
    <n v="67"/>
  </r>
  <r>
    <x v="349"/>
    <x v="14"/>
    <n v="497"/>
  </r>
  <r>
    <x v="350"/>
    <x v="22"/>
    <n v="102"/>
  </r>
  <r>
    <x v="351"/>
    <x v="7"/>
    <n v="322"/>
  </r>
  <r>
    <x v="352"/>
    <x v="9"/>
    <n v="297"/>
  </r>
  <r>
    <x v="353"/>
    <x v="12"/>
    <n v="179"/>
  </r>
  <r>
    <x v="354"/>
    <x v="140"/>
    <n v="15"/>
  </r>
  <r>
    <x v="355"/>
    <x v="61"/>
    <n v="65"/>
  </r>
  <r>
    <x v="356"/>
    <x v="7"/>
    <n v="297"/>
  </r>
  <r>
    <x v="357"/>
    <x v="8"/>
    <n v="131"/>
  </r>
  <r>
    <x v="358"/>
    <x v="141"/>
    <n v="12"/>
  </r>
  <r>
    <x v="358"/>
    <x v="18"/>
    <n v="114"/>
  </r>
  <r>
    <x v="359"/>
    <x v="14"/>
    <n v="293"/>
  </r>
  <r>
    <x v="360"/>
    <x v="142"/>
    <n v="18"/>
  </r>
  <r>
    <x v="360"/>
    <x v="19"/>
    <n v="186"/>
  </r>
  <r>
    <x v="361"/>
    <x v="28"/>
    <n v="119"/>
  </r>
  <r>
    <x v="362"/>
    <x v="130"/>
    <n v="4"/>
  </r>
  <r>
    <x v="363"/>
    <x v="14"/>
    <n v="415"/>
  </r>
  <r>
    <x v="363"/>
    <x v="13"/>
    <n v="10"/>
  </r>
  <r>
    <x v="363"/>
    <x v="18"/>
    <n v="159"/>
  </r>
  <r>
    <x v="364"/>
    <x v="17"/>
    <n v="140"/>
  </r>
  <r>
    <x v="365"/>
    <x v="19"/>
    <n v="128"/>
  </r>
  <r>
    <x v="366"/>
    <x v="143"/>
    <n v="9"/>
  </r>
  <r>
    <x v="366"/>
    <x v="17"/>
    <n v="121"/>
  </r>
  <r>
    <x v="367"/>
    <x v="14"/>
    <n v="169"/>
  </r>
  <r>
    <x v="368"/>
    <x v="55"/>
    <n v="118"/>
  </r>
  <r>
    <x v="368"/>
    <x v="78"/>
    <n v="37"/>
  </r>
  <r>
    <x v="369"/>
    <x v="35"/>
    <n v="198"/>
  </r>
  <r>
    <x v="370"/>
    <x v="28"/>
    <n v="74"/>
  </r>
  <r>
    <x v="371"/>
    <x v="144"/>
    <n v="18"/>
  </r>
  <r>
    <x v="372"/>
    <x v="24"/>
    <n v="291"/>
  </r>
  <r>
    <x v="373"/>
    <x v="9"/>
    <n v="208"/>
  </r>
  <r>
    <x v="373"/>
    <x v="5"/>
    <n v="354"/>
  </r>
  <r>
    <x v="374"/>
    <x v="25"/>
    <n v="113"/>
  </r>
  <r>
    <x v="375"/>
    <x v="145"/>
    <n v="3"/>
  </r>
  <r>
    <x v="375"/>
    <x v="45"/>
    <n v="446"/>
  </r>
  <r>
    <x v="375"/>
    <x v="121"/>
    <n v="9"/>
  </r>
  <r>
    <x v="376"/>
    <x v="50"/>
    <n v="445"/>
  </r>
  <r>
    <x v="377"/>
    <x v="69"/>
    <n v="47"/>
  </r>
  <r>
    <x v="378"/>
    <x v="146"/>
    <n v="14"/>
  </r>
  <r>
    <x v="379"/>
    <x v="37"/>
    <n v="187"/>
  </r>
  <r>
    <x v="380"/>
    <x v="45"/>
    <n v="355"/>
  </r>
  <r>
    <x v="381"/>
    <x v="115"/>
    <n v="6"/>
  </r>
  <r>
    <x v="382"/>
    <x v="68"/>
    <n v="18"/>
  </r>
  <r>
    <x v="383"/>
    <x v="71"/>
    <n v="111"/>
  </r>
  <r>
    <x v="383"/>
    <x v="8"/>
    <n v="156"/>
  </r>
  <r>
    <x v="384"/>
    <x v="45"/>
    <n v="396"/>
  </r>
  <r>
    <x v="385"/>
    <x v="60"/>
    <n v="7"/>
  </r>
  <r>
    <x v="386"/>
    <x v="55"/>
    <n v="98"/>
  </r>
  <r>
    <x v="387"/>
    <x v="45"/>
    <n v="405"/>
  </r>
  <r>
    <x v="388"/>
    <x v="7"/>
    <n v="220"/>
  </r>
  <r>
    <x v="389"/>
    <x v="30"/>
    <n v="141"/>
  </r>
  <r>
    <x v="390"/>
    <x v="90"/>
    <n v="17"/>
  </r>
  <r>
    <x v="390"/>
    <x v="9"/>
    <n v="260"/>
  </r>
  <r>
    <x v="391"/>
    <x v="119"/>
    <n v="11"/>
  </r>
  <r>
    <x v="392"/>
    <x v="52"/>
    <n v="182"/>
  </r>
  <r>
    <x v="393"/>
    <x v="37"/>
    <n v="59"/>
  </r>
  <r>
    <x v="394"/>
    <x v="66"/>
    <n v="45"/>
  </r>
  <r>
    <x v="394"/>
    <x v="76"/>
    <n v="3"/>
  </r>
  <r>
    <x v="395"/>
    <x v="61"/>
    <n v="52"/>
  </r>
  <r>
    <x v="395"/>
    <x v="22"/>
    <n v="373"/>
  </r>
  <r>
    <x v="396"/>
    <x v="34"/>
    <n v="2"/>
  </r>
  <r>
    <x v="396"/>
    <x v="24"/>
    <n v="445"/>
  </r>
  <r>
    <x v="397"/>
    <x v="52"/>
    <n v="93"/>
  </r>
  <r>
    <x v="398"/>
    <x v="22"/>
    <n v="329"/>
  </r>
  <r>
    <x v="399"/>
    <x v="22"/>
    <n v="217"/>
  </r>
  <r>
    <x v="399"/>
    <x v="18"/>
    <n v="165"/>
  </r>
  <r>
    <x v="400"/>
    <x v="41"/>
    <n v="20"/>
  </r>
  <r>
    <x v="401"/>
    <x v="33"/>
    <n v="11"/>
  </r>
  <r>
    <x v="402"/>
    <x v="14"/>
    <n v="294"/>
  </r>
  <r>
    <x v="403"/>
    <x v="12"/>
    <n v="82"/>
  </r>
  <r>
    <x v="403"/>
    <x v="23"/>
    <n v="186"/>
  </r>
  <r>
    <x v="404"/>
    <x v="10"/>
    <n v="163"/>
  </r>
  <r>
    <x v="404"/>
    <x v="30"/>
    <n v="148"/>
  </r>
  <r>
    <x v="405"/>
    <x v="40"/>
    <n v="2"/>
  </r>
  <r>
    <x v="406"/>
    <x v="22"/>
    <n v="343"/>
  </r>
  <r>
    <x v="406"/>
    <x v="71"/>
    <n v="51"/>
  </r>
  <r>
    <x v="407"/>
    <x v="10"/>
    <n v="164"/>
  </r>
  <r>
    <x v="407"/>
    <x v="4"/>
    <n v="5"/>
  </r>
  <r>
    <x v="408"/>
    <x v="7"/>
    <n v="260"/>
  </r>
  <r>
    <x v="408"/>
    <x v="9"/>
    <n v="415"/>
  </r>
  <r>
    <x v="409"/>
    <x v="9"/>
    <n v="467"/>
  </r>
  <r>
    <x v="409"/>
    <x v="61"/>
    <n v="43"/>
  </r>
  <r>
    <x v="410"/>
    <x v="8"/>
    <n v="40"/>
  </r>
  <r>
    <x v="411"/>
    <x v="147"/>
    <n v="10"/>
  </r>
  <r>
    <x v="412"/>
    <x v="9"/>
    <n v="197"/>
  </r>
  <r>
    <x v="413"/>
    <x v="78"/>
    <n v="145"/>
  </r>
  <r>
    <x v="414"/>
    <x v="55"/>
    <n v="105"/>
  </r>
  <r>
    <x v="415"/>
    <x v="37"/>
    <n v="33"/>
  </r>
  <r>
    <x v="415"/>
    <x v="120"/>
    <n v="78"/>
  </r>
  <r>
    <x v="416"/>
    <x v="9"/>
    <n v="466"/>
  </r>
  <r>
    <x v="417"/>
    <x v="45"/>
    <n v="476"/>
  </r>
  <r>
    <x v="418"/>
    <x v="19"/>
    <n v="151"/>
  </r>
  <r>
    <x v="418"/>
    <x v="148"/>
    <n v="17"/>
  </r>
  <r>
    <x v="419"/>
    <x v="149"/>
    <n v="4"/>
  </r>
  <r>
    <x v="420"/>
    <x v="5"/>
    <n v="131"/>
  </r>
  <r>
    <x v="420"/>
    <x v="24"/>
    <n v="369"/>
  </r>
  <r>
    <x v="420"/>
    <x v="131"/>
    <n v="60"/>
  </r>
  <r>
    <x v="421"/>
    <x v="17"/>
    <n v="405"/>
  </r>
  <r>
    <x v="422"/>
    <x v="21"/>
    <n v="3"/>
  </r>
  <r>
    <x v="423"/>
    <x v="78"/>
    <n v="35"/>
  </r>
  <r>
    <x v="424"/>
    <x v="50"/>
    <n v="444"/>
  </r>
  <r>
    <x v="424"/>
    <x v="45"/>
    <n v="424"/>
  </r>
  <r>
    <x v="424"/>
    <x v="150"/>
    <n v="2"/>
  </r>
  <r>
    <x v="425"/>
    <x v="17"/>
    <n v="480"/>
  </r>
  <r>
    <x v="426"/>
    <x v="37"/>
    <n v="65"/>
  </r>
  <r>
    <x v="427"/>
    <x v="89"/>
    <n v="8"/>
  </r>
  <r>
    <x v="428"/>
    <x v="52"/>
    <n v="52"/>
  </r>
  <r>
    <x v="429"/>
    <x v="40"/>
    <n v="8"/>
  </r>
  <r>
    <x v="430"/>
    <x v="7"/>
    <n v="143"/>
  </r>
  <r>
    <x v="431"/>
    <x v="18"/>
    <n v="20"/>
  </r>
  <r>
    <x v="432"/>
    <x v="14"/>
    <n v="396"/>
  </r>
  <r>
    <x v="433"/>
    <x v="69"/>
    <n v="168"/>
  </r>
  <r>
    <x v="434"/>
    <x v="69"/>
    <n v="69"/>
  </r>
  <r>
    <x v="435"/>
    <x v="30"/>
    <n v="99"/>
  </r>
  <r>
    <x v="435"/>
    <x v="123"/>
    <n v="57"/>
  </r>
  <r>
    <x v="436"/>
    <x v="6"/>
    <n v="103"/>
  </r>
  <r>
    <x v="437"/>
    <x v="124"/>
    <n v="2"/>
  </r>
  <r>
    <x v="438"/>
    <x v="52"/>
    <n v="88"/>
  </r>
  <r>
    <x v="439"/>
    <x v="37"/>
    <n v="85"/>
  </r>
  <r>
    <x v="439"/>
    <x v="7"/>
    <n v="216"/>
  </r>
  <r>
    <x v="440"/>
    <x v="7"/>
    <n v="140"/>
  </r>
  <r>
    <x v="441"/>
    <x v="50"/>
    <n v="377"/>
  </r>
  <r>
    <x v="442"/>
    <x v="35"/>
    <n v="89"/>
  </r>
  <r>
    <x v="443"/>
    <x v="12"/>
    <n v="181"/>
  </r>
  <r>
    <x v="444"/>
    <x v="69"/>
    <n v="131"/>
  </r>
  <r>
    <x v="444"/>
    <x v="80"/>
    <n v="43"/>
  </r>
  <r>
    <x v="445"/>
    <x v="30"/>
    <n v="166"/>
  </r>
  <r>
    <x v="445"/>
    <x v="78"/>
    <n v="192"/>
  </r>
  <r>
    <x v="446"/>
    <x v="16"/>
    <n v="7"/>
  </r>
  <r>
    <x v="447"/>
    <x v="53"/>
    <n v="11"/>
  </r>
  <r>
    <x v="447"/>
    <x v="19"/>
    <n v="146"/>
  </r>
  <r>
    <x v="448"/>
    <x v="45"/>
    <n v="138"/>
  </r>
  <r>
    <x v="449"/>
    <x v="23"/>
    <n v="138"/>
  </r>
  <r>
    <x v="449"/>
    <x v="50"/>
    <n v="482"/>
  </r>
  <r>
    <x v="450"/>
    <x v="50"/>
    <n v="481"/>
  </r>
  <r>
    <x v="451"/>
    <x v="45"/>
    <n v="258"/>
  </r>
  <r>
    <x v="452"/>
    <x v="19"/>
    <n v="100"/>
  </r>
  <r>
    <x v="452"/>
    <x v="69"/>
    <n v="86"/>
  </r>
  <r>
    <x v="453"/>
    <x v="28"/>
    <n v="165"/>
  </r>
  <r>
    <x v="454"/>
    <x v="100"/>
    <n v="4"/>
  </r>
  <r>
    <x v="455"/>
    <x v="23"/>
    <n v="156"/>
  </r>
  <r>
    <x v="456"/>
    <x v="45"/>
    <n v="320"/>
  </r>
  <r>
    <x v="457"/>
    <x v="15"/>
    <n v="1"/>
  </r>
  <r>
    <x v="457"/>
    <x v="8"/>
    <n v="81"/>
  </r>
  <r>
    <x v="457"/>
    <x v="50"/>
    <n v="438"/>
  </r>
  <r>
    <x v="458"/>
    <x v="38"/>
    <n v="1"/>
  </r>
  <r>
    <x v="459"/>
    <x v="78"/>
    <n v="173"/>
  </r>
  <r>
    <x v="460"/>
    <x v="24"/>
    <n v="412"/>
  </r>
  <r>
    <x v="460"/>
    <x v="151"/>
    <n v="13"/>
  </r>
  <r>
    <x v="461"/>
    <x v="55"/>
    <n v="130"/>
  </r>
  <r>
    <x v="462"/>
    <x v="152"/>
    <n v="4"/>
  </r>
  <r>
    <x v="463"/>
    <x v="55"/>
    <n v="176"/>
  </r>
  <r>
    <x v="464"/>
    <x v="89"/>
    <n v="14"/>
  </r>
  <r>
    <x v="465"/>
    <x v="55"/>
    <n v="97"/>
  </r>
  <r>
    <x v="466"/>
    <x v="61"/>
    <n v="81"/>
  </r>
  <r>
    <x v="467"/>
    <x v="23"/>
    <n v="179"/>
  </r>
  <r>
    <x v="468"/>
    <x v="37"/>
    <n v="132"/>
  </r>
  <r>
    <x v="468"/>
    <x v="153"/>
    <n v="5"/>
  </r>
  <r>
    <x v="468"/>
    <x v="18"/>
    <n v="100"/>
  </r>
  <r>
    <x v="469"/>
    <x v="154"/>
    <n v="6"/>
  </r>
  <r>
    <x v="470"/>
    <x v="24"/>
    <n v="171"/>
  </r>
  <r>
    <x v="471"/>
    <x v="14"/>
    <n v="333"/>
  </r>
  <r>
    <x v="472"/>
    <x v="24"/>
    <n v="365"/>
  </r>
  <r>
    <x v="472"/>
    <x v="112"/>
    <n v="16"/>
  </r>
  <r>
    <x v="473"/>
    <x v="5"/>
    <n v="211"/>
  </r>
  <r>
    <x v="474"/>
    <x v="45"/>
    <n v="196"/>
  </r>
  <r>
    <x v="475"/>
    <x v="155"/>
    <n v="11"/>
  </r>
  <r>
    <x v="476"/>
    <x v="112"/>
    <n v="17"/>
  </r>
  <r>
    <x v="477"/>
    <x v="66"/>
    <n v="62"/>
  </r>
  <r>
    <x v="477"/>
    <x v="9"/>
    <n v="103"/>
  </r>
  <r>
    <x v="477"/>
    <x v="32"/>
    <n v="9"/>
  </r>
  <r>
    <x v="478"/>
    <x v="156"/>
    <n v="5"/>
  </r>
  <r>
    <x v="478"/>
    <x v="45"/>
    <n v="452"/>
  </r>
  <r>
    <x v="479"/>
    <x v="157"/>
    <n v="2"/>
  </r>
  <r>
    <x v="480"/>
    <x v="50"/>
    <n v="335"/>
  </r>
  <r>
    <x v="481"/>
    <x v="158"/>
    <n v="12"/>
  </r>
  <r>
    <x v="482"/>
    <x v="79"/>
    <n v="12"/>
  </r>
  <r>
    <x v="483"/>
    <x v="159"/>
    <n v="5"/>
  </r>
  <r>
    <x v="483"/>
    <x v="160"/>
    <n v="2"/>
  </r>
  <r>
    <x v="484"/>
    <x v="161"/>
    <n v="10"/>
  </r>
  <r>
    <x v="485"/>
    <x v="45"/>
    <n v="308"/>
  </r>
  <r>
    <x v="486"/>
    <x v="119"/>
    <n v="5"/>
  </r>
  <r>
    <x v="486"/>
    <x v="14"/>
    <n v="446"/>
  </r>
  <r>
    <x v="487"/>
    <x v="7"/>
    <n v="281"/>
  </r>
  <r>
    <x v="488"/>
    <x v="11"/>
    <n v="6"/>
  </r>
  <r>
    <x v="489"/>
    <x v="7"/>
    <n v="409"/>
  </r>
  <r>
    <x v="489"/>
    <x v="66"/>
    <n v="191"/>
  </r>
  <r>
    <x v="490"/>
    <x v="50"/>
    <n v="404"/>
  </r>
  <r>
    <x v="490"/>
    <x v="28"/>
    <n v="135"/>
  </r>
  <r>
    <x v="490"/>
    <x v="27"/>
    <n v="20"/>
  </r>
  <r>
    <x v="491"/>
    <x v="58"/>
    <n v="54"/>
  </r>
  <r>
    <x v="491"/>
    <x v="52"/>
    <n v="129"/>
  </r>
  <r>
    <x v="492"/>
    <x v="162"/>
    <n v="11"/>
  </r>
  <r>
    <x v="493"/>
    <x v="22"/>
    <n v="383"/>
  </r>
  <r>
    <x v="494"/>
    <x v="10"/>
    <n v="46"/>
  </r>
  <r>
    <x v="495"/>
    <x v="131"/>
    <n v="61"/>
  </r>
  <r>
    <x v="496"/>
    <x v="28"/>
    <n v="166"/>
  </r>
  <r>
    <x v="497"/>
    <x v="69"/>
    <n v="91"/>
  </r>
  <r>
    <x v="498"/>
    <x v="163"/>
    <n v="10"/>
  </r>
  <r>
    <x v="499"/>
    <x v="164"/>
    <n v="19"/>
  </r>
  <r>
    <x v="499"/>
    <x v="165"/>
    <n v="2"/>
  </r>
  <r>
    <x v="500"/>
    <x v="35"/>
    <n v="125"/>
  </r>
  <r>
    <x v="500"/>
    <x v="22"/>
    <n v="248"/>
  </r>
  <r>
    <x v="500"/>
    <x v="102"/>
    <n v="298"/>
  </r>
  <r>
    <x v="501"/>
    <x v="22"/>
    <n v="406"/>
  </r>
  <r>
    <x v="502"/>
    <x v="19"/>
    <n v="46"/>
  </r>
  <r>
    <x v="503"/>
    <x v="69"/>
    <n v="106"/>
  </r>
  <r>
    <x v="504"/>
    <x v="9"/>
    <n v="121"/>
  </r>
  <r>
    <x v="505"/>
    <x v="45"/>
    <n v="170"/>
  </r>
  <r>
    <x v="505"/>
    <x v="14"/>
    <n v="431"/>
  </r>
  <r>
    <x v="506"/>
    <x v="50"/>
    <n v="483"/>
  </r>
  <r>
    <x v="507"/>
    <x v="7"/>
    <n v="354"/>
  </r>
  <r>
    <x v="508"/>
    <x v="69"/>
    <n v="65"/>
  </r>
  <r>
    <x v="509"/>
    <x v="24"/>
    <n v="176"/>
  </r>
  <r>
    <x v="510"/>
    <x v="51"/>
    <n v="2"/>
  </r>
  <r>
    <x v="511"/>
    <x v="66"/>
    <n v="46"/>
  </r>
  <r>
    <x v="512"/>
    <x v="102"/>
    <n v="477"/>
  </r>
  <r>
    <x v="513"/>
    <x v="57"/>
    <n v="6"/>
  </r>
  <r>
    <x v="514"/>
    <x v="48"/>
    <n v="11"/>
  </r>
  <r>
    <x v="514"/>
    <x v="66"/>
    <n v="126"/>
  </r>
  <r>
    <x v="514"/>
    <x v="18"/>
    <n v="190"/>
  </r>
  <r>
    <x v="515"/>
    <x v="50"/>
    <n v="358"/>
  </r>
  <r>
    <x v="515"/>
    <x v="39"/>
    <n v="78"/>
  </r>
  <r>
    <x v="515"/>
    <x v="71"/>
    <n v="129"/>
  </r>
  <r>
    <x v="516"/>
    <x v="14"/>
    <n v="433"/>
  </r>
  <r>
    <x v="517"/>
    <x v="90"/>
    <n v="18"/>
  </r>
  <r>
    <x v="518"/>
    <x v="80"/>
    <n v="30"/>
  </r>
  <r>
    <x v="519"/>
    <x v="42"/>
    <n v="18"/>
  </r>
  <r>
    <x v="520"/>
    <x v="66"/>
    <n v="146"/>
  </r>
  <r>
    <x v="520"/>
    <x v="162"/>
    <n v="19"/>
  </r>
  <r>
    <x v="521"/>
    <x v="23"/>
    <n v="170"/>
  </r>
  <r>
    <x v="522"/>
    <x v="5"/>
    <n v="428"/>
  </r>
  <r>
    <x v="523"/>
    <x v="50"/>
    <n v="129"/>
  </r>
  <r>
    <x v="524"/>
    <x v="17"/>
    <n v="304"/>
  </r>
  <r>
    <x v="525"/>
    <x v="151"/>
    <n v="15"/>
  </r>
  <r>
    <x v="526"/>
    <x v="166"/>
    <n v="14"/>
  </r>
  <r>
    <x v="527"/>
    <x v="14"/>
    <n v="320"/>
  </r>
  <r>
    <x v="528"/>
    <x v="55"/>
    <n v="44"/>
  </r>
  <r>
    <x v="529"/>
    <x v="10"/>
    <n v="71"/>
  </r>
  <r>
    <x v="529"/>
    <x v="72"/>
    <n v="8"/>
  </r>
  <r>
    <x v="530"/>
    <x v="9"/>
    <n v="444"/>
  </r>
  <r>
    <x v="530"/>
    <x v="83"/>
    <n v="1"/>
  </r>
  <r>
    <x v="531"/>
    <x v="66"/>
    <n v="102"/>
  </r>
  <r>
    <x v="531"/>
    <x v="26"/>
    <n v="181"/>
  </r>
  <r>
    <x v="531"/>
    <x v="52"/>
    <n v="82"/>
  </r>
  <r>
    <x v="532"/>
    <x v="167"/>
    <n v="19"/>
  </r>
  <r>
    <x v="532"/>
    <x v="17"/>
    <n v="245"/>
  </r>
  <r>
    <x v="533"/>
    <x v="102"/>
    <n v="431"/>
  </r>
  <r>
    <x v="533"/>
    <x v="7"/>
    <n v="252"/>
  </r>
  <r>
    <x v="534"/>
    <x v="62"/>
    <n v="2"/>
  </r>
  <r>
    <x v="535"/>
    <x v="6"/>
    <n v="52"/>
  </r>
  <r>
    <x v="536"/>
    <x v="23"/>
    <n v="54"/>
  </r>
  <r>
    <x v="536"/>
    <x v="59"/>
    <n v="4"/>
  </r>
  <r>
    <x v="536"/>
    <x v="61"/>
    <n v="88"/>
  </r>
  <r>
    <x v="537"/>
    <x v="18"/>
    <n v="152"/>
  </r>
  <r>
    <x v="538"/>
    <x v="55"/>
    <n v="121"/>
  </r>
  <r>
    <x v="539"/>
    <x v="18"/>
    <n v="77"/>
  </r>
  <r>
    <x v="540"/>
    <x v="131"/>
    <n v="21"/>
  </r>
  <r>
    <x v="541"/>
    <x v="61"/>
    <n v="48"/>
  </r>
  <r>
    <x v="542"/>
    <x v="45"/>
    <n v="420"/>
  </r>
  <r>
    <x v="543"/>
    <x v="7"/>
    <n v="443"/>
  </r>
  <r>
    <x v="544"/>
    <x v="55"/>
    <n v="46"/>
  </r>
  <r>
    <x v="545"/>
    <x v="134"/>
    <n v="3"/>
  </r>
  <r>
    <x v="546"/>
    <x v="55"/>
    <n v="98"/>
  </r>
  <r>
    <x v="546"/>
    <x v="168"/>
    <n v="18"/>
  </r>
  <r>
    <x v="546"/>
    <x v="50"/>
    <n v="237"/>
  </r>
  <r>
    <x v="546"/>
    <x v="31"/>
    <n v="64"/>
  </r>
  <r>
    <x v="547"/>
    <x v="37"/>
    <n v="32"/>
  </r>
  <r>
    <x v="548"/>
    <x v="10"/>
    <n v="30"/>
  </r>
  <r>
    <x v="548"/>
    <x v="137"/>
    <n v="12"/>
  </r>
  <r>
    <x v="549"/>
    <x v="71"/>
    <n v="138"/>
  </r>
  <r>
    <x v="550"/>
    <x v="22"/>
    <n v="411"/>
  </r>
  <r>
    <x v="551"/>
    <x v="23"/>
    <n v="152"/>
  </r>
  <r>
    <x v="552"/>
    <x v="169"/>
    <n v="10"/>
  </r>
  <r>
    <x v="553"/>
    <x v="18"/>
    <n v="75"/>
  </r>
  <r>
    <x v="553"/>
    <x v="170"/>
    <n v="4"/>
  </r>
  <r>
    <x v="554"/>
    <x v="171"/>
    <n v="2"/>
  </r>
  <r>
    <x v="555"/>
    <x v="61"/>
    <n v="110"/>
  </r>
  <r>
    <x v="556"/>
    <x v="35"/>
    <n v="161"/>
  </r>
  <r>
    <x v="557"/>
    <x v="30"/>
    <n v="68"/>
  </r>
  <r>
    <x v="558"/>
    <x v="55"/>
    <n v="30"/>
  </r>
  <r>
    <x v="559"/>
    <x v="64"/>
    <n v="3"/>
  </r>
  <r>
    <x v="560"/>
    <x v="50"/>
    <n v="117"/>
  </r>
  <r>
    <x v="561"/>
    <x v="8"/>
    <n v="105"/>
  </r>
  <r>
    <x v="561"/>
    <x v="46"/>
    <n v="6"/>
  </r>
  <r>
    <x v="562"/>
    <x v="17"/>
    <n v="378"/>
  </r>
  <r>
    <x v="563"/>
    <x v="69"/>
    <n v="76"/>
  </r>
  <r>
    <x v="564"/>
    <x v="22"/>
    <n v="386"/>
  </r>
  <r>
    <x v="565"/>
    <x v="50"/>
    <n v="132"/>
  </r>
  <r>
    <x v="565"/>
    <x v="22"/>
    <n v="104"/>
  </r>
  <r>
    <x v="566"/>
    <x v="45"/>
    <n v="380"/>
  </r>
  <r>
    <x v="567"/>
    <x v="78"/>
    <n v="76"/>
  </r>
  <r>
    <x v="567"/>
    <x v="25"/>
    <n v="194"/>
  </r>
  <r>
    <x v="568"/>
    <x v="61"/>
    <n v="147"/>
  </r>
  <r>
    <x v="569"/>
    <x v="22"/>
    <n v="319"/>
  </r>
  <r>
    <x v="570"/>
    <x v="39"/>
    <n v="38"/>
  </r>
  <r>
    <x v="571"/>
    <x v="28"/>
    <n v="31"/>
  </r>
  <r>
    <x v="572"/>
    <x v="6"/>
    <n v="28"/>
  </r>
  <r>
    <x v="572"/>
    <x v="105"/>
    <n v="15"/>
  </r>
  <r>
    <x v="573"/>
    <x v="62"/>
    <n v="2"/>
  </r>
  <r>
    <x v="573"/>
    <x v="101"/>
    <n v="16"/>
  </r>
  <r>
    <x v="574"/>
    <x v="78"/>
    <n v="83"/>
  </r>
  <r>
    <x v="575"/>
    <x v="172"/>
    <n v="16"/>
  </r>
  <r>
    <x v="576"/>
    <x v="9"/>
    <n v="397"/>
  </r>
  <r>
    <x v="576"/>
    <x v="78"/>
    <n v="184"/>
  </r>
  <r>
    <x v="577"/>
    <x v="78"/>
    <n v="55"/>
  </r>
  <r>
    <x v="578"/>
    <x v="69"/>
    <n v="107"/>
  </r>
  <r>
    <x v="579"/>
    <x v="69"/>
    <n v="127"/>
  </r>
  <r>
    <x v="580"/>
    <x v="173"/>
    <n v="122"/>
  </r>
  <r>
    <x v="580"/>
    <x v="18"/>
    <n v="107"/>
  </r>
  <r>
    <x v="581"/>
    <x v="22"/>
    <n v="113"/>
  </r>
  <r>
    <x v="581"/>
    <x v="7"/>
    <n v="297"/>
  </r>
  <r>
    <x v="582"/>
    <x v="44"/>
    <n v="14"/>
  </r>
  <r>
    <x v="583"/>
    <x v="52"/>
    <n v="188"/>
  </r>
  <r>
    <x v="584"/>
    <x v="151"/>
    <n v="11"/>
  </r>
  <r>
    <x v="585"/>
    <x v="28"/>
    <n v="105"/>
  </r>
  <r>
    <x v="586"/>
    <x v="160"/>
    <n v="18"/>
  </r>
  <r>
    <x v="586"/>
    <x v="7"/>
    <n v="418"/>
  </r>
  <r>
    <x v="587"/>
    <x v="174"/>
    <n v="4"/>
  </r>
  <r>
    <x v="587"/>
    <x v="124"/>
    <n v="5"/>
  </r>
  <r>
    <x v="588"/>
    <x v="102"/>
    <n v="346"/>
  </r>
  <r>
    <x v="589"/>
    <x v="9"/>
    <n v="417"/>
  </r>
  <r>
    <x v="590"/>
    <x v="123"/>
    <n v="35"/>
  </r>
  <r>
    <x v="590"/>
    <x v="3"/>
    <n v="6"/>
  </r>
  <r>
    <x v="591"/>
    <x v="50"/>
    <n v="322"/>
  </r>
  <r>
    <x v="591"/>
    <x v="37"/>
    <n v="150"/>
  </r>
  <r>
    <x v="592"/>
    <x v="14"/>
    <n v="492"/>
  </r>
  <r>
    <x v="593"/>
    <x v="18"/>
    <n v="93"/>
  </r>
  <r>
    <x v="594"/>
    <x v="61"/>
    <n v="64"/>
  </r>
  <r>
    <x v="594"/>
    <x v="89"/>
    <n v="7"/>
  </r>
  <r>
    <x v="594"/>
    <x v="18"/>
    <n v="90"/>
  </r>
  <r>
    <x v="595"/>
    <x v="50"/>
    <n v="136"/>
  </r>
  <r>
    <x v="596"/>
    <x v="19"/>
    <n v="104"/>
  </r>
  <r>
    <x v="596"/>
    <x v="150"/>
    <n v="1"/>
  </r>
  <r>
    <x v="597"/>
    <x v="31"/>
    <n v="52"/>
  </r>
  <r>
    <x v="597"/>
    <x v="45"/>
    <n v="203"/>
  </r>
  <r>
    <x v="598"/>
    <x v="30"/>
    <n v="183"/>
  </r>
  <r>
    <x v="599"/>
    <x v="61"/>
    <n v="182"/>
  </r>
  <r>
    <x v="600"/>
    <x v="45"/>
    <n v="383"/>
  </r>
  <r>
    <x v="601"/>
    <x v="22"/>
    <n v="113"/>
  </r>
  <r>
    <x v="601"/>
    <x v="63"/>
    <n v="154"/>
  </r>
  <r>
    <x v="601"/>
    <x v="36"/>
    <n v="8"/>
  </r>
  <r>
    <x v="602"/>
    <x v="116"/>
    <n v="5"/>
  </r>
  <r>
    <x v="602"/>
    <x v="42"/>
    <n v="14"/>
  </r>
  <r>
    <x v="603"/>
    <x v="71"/>
    <n v="27"/>
  </r>
  <r>
    <x v="603"/>
    <x v="8"/>
    <n v="141"/>
  </r>
  <r>
    <x v="604"/>
    <x v="175"/>
    <n v="14"/>
  </r>
  <r>
    <x v="604"/>
    <x v="31"/>
    <n v="136"/>
  </r>
  <r>
    <x v="604"/>
    <x v="5"/>
    <n v="378"/>
  </r>
  <r>
    <x v="604"/>
    <x v="159"/>
    <n v="12"/>
  </r>
  <r>
    <x v="605"/>
    <x v="45"/>
    <n v="284"/>
  </r>
  <r>
    <x v="606"/>
    <x v="19"/>
    <n v="54"/>
  </r>
  <r>
    <x v="606"/>
    <x v="31"/>
    <n v="51"/>
  </r>
  <r>
    <x v="606"/>
    <x v="55"/>
    <n v="159"/>
  </r>
  <r>
    <x v="607"/>
    <x v="9"/>
    <n v="351"/>
  </r>
  <r>
    <x v="607"/>
    <x v="22"/>
    <n v="390"/>
  </r>
  <r>
    <x v="607"/>
    <x v="33"/>
    <n v="4"/>
  </r>
  <r>
    <x v="608"/>
    <x v="35"/>
    <n v="140"/>
  </r>
  <r>
    <x v="609"/>
    <x v="50"/>
    <n v="125"/>
  </r>
  <r>
    <x v="609"/>
    <x v="66"/>
    <n v="97"/>
  </r>
  <r>
    <x v="610"/>
    <x v="66"/>
    <n v="190"/>
  </r>
  <r>
    <x v="611"/>
    <x v="14"/>
    <n v="415"/>
  </r>
  <r>
    <x v="612"/>
    <x v="9"/>
    <n v="269"/>
  </r>
  <r>
    <x v="612"/>
    <x v="140"/>
    <n v="11"/>
  </r>
  <r>
    <x v="612"/>
    <x v="45"/>
    <n v="162"/>
  </r>
  <r>
    <x v="613"/>
    <x v="18"/>
    <n v="75"/>
  </r>
  <r>
    <x v="614"/>
    <x v="22"/>
    <n v="358"/>
  </r>
  <r>
    <x v="615"/>
    <x v="8"/>
    <n v="198"/>
  </r>
  <r>
    <x v="616"/>
    <x v="22"/>
    <n v="189"/>
  </r>
  <r>
    <x v="617"/>
    <x v="24"/>
    <n v="226"/>
  </r>
  <r>
    <x v="618"/>
    <x v="55"/>
    <n v="94"/>
  </r>
  <r>
    <x v="619"/>
    <x v="50"/>
    <n v="401"/>
  </r>
  <r>
    <x v="620"/>
    <x v="69"/>
    <n v="52"/>
  </r>
  <r>
    <x v="621"/>
    <x v="12"/>
    <n v="189"/>
  </r>
  <r>
    <x v="622"/>
    <x v="17"/>
    <n v="201"/>
  </r>
  <r>
    <x v="623"/>
    <x v="22"/>
    <n v="235"/>
  </r>
  <r>
    <x v="624"/>
    <x v="55"/>
    <n v="78"/>
  </r>
  <r>
    <x v="624"/>
    <x v="126"/>
    <n v="13"/>
  </r>
  <r>
    <x v="624"/>
    <x v="20"/>
    <n v="196"/>
  </r>
  <r>
    <x v="625"/>
    <x v="70"/>
    <n v="11"/>
  </r>
  <r>
    <x v="625"/>
    <x v="176"/>
    <n v="17"/>
  </r>
  <r>
    <x v="626"/>
    <x v="47"/>
    <n v="4"/>
  </r>
  <r>
    <x v="627"/>
    <x v="54"/>
    <n v="17"/>
  </r>
  <r>
    <x v="627"/>
    <x v="177"/>
    <n v="1"/>
  </r>
  <r>
    <x v="628"/>
    <x v="13"/>
    <n v="6"/>
  </r>
  <r>
    <x v="628"/>
    <x v="7"/>
    <n v="496"/>
  </r>
  <r>
    <x v="629"/>
    <x v="5"/>
    <n v="363"/>
  </r>
  <r>
    <x v="630"/>
    <x v="5"/>
    <n v="491"/>
  </r>
  <r>
    <x v="630"/>
    <x v="17"/>
    <n v="369"/>
  </r>
  <r>
    <x v="631"/>
    <x v="66"/>
    <n v="60"/>
  </r>
  <r>
    <x v="632"/>
    <x v="20"/>
    <n v="35"/>
  </r>
  <r>
    <x v="633"/>
    <x v="7"/>
    <n v="121"/>
  </r>
  <r>
    <x v="633"/>
    <x v="50"/>
    <n v="442"/>
  </r>
  <r>
    <x v="634"/>
    <x v="7"/>
    <n v="338"/>
  </r>
  <r>
    <x v="635"/>
    <x v="31"/>
    <n v="94"/>
  </r>
  <r>
    <x v="636"/>
    <x v="1"/>
    <n v="14"/>
  </r>
  <r>
    <x v="637"/>
    <x v="94"/>
    <n v="2"/>
  </r>
  <r>
    <x v="638"/>
    <x v="14"/>
    <n v="110"/>
  </r>
  <r>
    <x v="639"/>
    <x v="87"/>
    <n v="18"/>
  </r>
  <r>
    <x v="639"/>
    <x v="147"/>
    <n v="7"/>
  </r>
  <r>
    <x v="640"/>
    <x v="178"/>
    <n v="2"/>
  </r>
  <r>
    <x v="641"/>
    <x v="37"/>
    <n v="188"/>
  </r>
  <r>
    <x v="642"/>
    <x v="92"/>
    <n v="11"/>
  </r>
  <r>
    <x v="642"/>
    <x v="14"/>
    <n v="129"/>
  </r>
  <r>
    <x v="642"/>
    <x v="61"/>
    <n v="117"/>
  </r>
  <r>
    <x v="643"/>
    <x v="82"/>
    <n v="11"/>
  </r>
  <r>
    <x v="644"/>
    <x v="61"/>
    <n v="186"/>
  </r>
  <r>
    <x v="645"/>
    <x v="18"/>
    <n v="40"/>
  </r>
  <r>
    <x v="646"/>
    <x v="47"/>
    <n v="6"/>
  </r>
  <r>
    <x v="647"/>
    <x v="55"/>
    <n v="153"/>
  </r>
  <r>
    <x v="648"/>
    <x v="45"/>
    <n v="163"/>
  </r>
  <r>
    <x v="649"/>
    <x v="179"/>
    <n v="16"/>
  </r>
  <r>
    <x v="650"/>
    <x v="25"/>
    <n v="161"/>
  </r>
  <r>
    <x v="651"/>
    <x v="180"/>
    <n v="5"/>
  </r>
  <r>
    <x v="652"/>
    <x v="30"/>
    <n v="200"/>
  </r>
  <r>
    <x v="653"/>
    <x v="181"/>
    <n v="11"/>
  </r>
  <r>
    <x v="654"/>
    <x v="96"/>
    <n v="14"/>
  </r>
  <r>
    <x v="655"/>
    <x v="7"/>
    <n v="469"/>
  </r>
  <r>
    <x v="656"/>
    <x v="166"/>
    <n v="11"/>
  </r>
  <r>
    <x v="656"/>
    <x v="14"/>
    <n v="423"/>
  </r>
  <r>
    <x v="656"/>
    <x v="172"/>
    <n v="9"/>
  </r>
  <r>
    <x v="656"/>
    <x v="68"/>
    <n v="3"/>
  </r>
  <r>
    <x v="657"/>
    <x v="22"/>
    <n v="186"/>
  </r>
  <r>
    <x v="657"/>
    <x v="7"/>
    <n v="390"/>
  </r>
  <r>
    <x v="658"/>
    <x v="5"/>
    <n v="445"/>
  </r>
  <r>
    <x v="659"/>
    <x v="50"/>
    <n v="241"/>
  </r>
  <r>
    <x v="659"/>
    <x v="29"/>
    <n v="3"/>
  </r>
  <r>
    <x v="660"/>
    <x v="23"/>
    <n v="50"/>
  </r>
  <r>
    <x v="661"/>
    <x v="24"/>
    <n v="284"/>
  </r>
  <r>
    <x v="662"/>
    <x v="9"/>
    <n v="395"/>
  </r>
  <r>
    <x v="663"/>
    <x v="5"/>
    <n v="290"/>
  </r>
  <r>
    <x v="664"/>
    <x v="22"/>
    <n v="361"/>
  </r>
  <r>
    <x v="665"/>
    <x v="17"/>
    <n v="355"/>
  </r>
  <r>
    <x v="666"/>
    <x v="182"/>
    <n v="19"/>
  </r>
  <r>
    <x v="667"/>
    <x v="52"/>
    <n v="32"/>
  </r>
  <r>
    <x v="668"/>
    <x v="146"/>
    <n v="13"/>
  </r>
  <r>
    <x v="668"/>
    <x v="45"/>
    <n v="156"/>
  </r>
  <r>
    <x v="669"/>
    <x v="183"/>
    <n v="20"/>
  </r>
  <r>
    <x v="670"/>
    <x v="12"/>
    <n v="112"/>
  </r>
  <r>
    <x v="671"/>
    <x v="7"/>
    <n v="110"/>
  </r>
  <r>
    <x v="672"/>
    <x v="184"/>
    <n v="4"/>
  </r>
  <r>
    <x v="673"/>
    <x v="133"/>
    <n v="18"/>
  </r>
  <r>
    <x v="674"/>
    <x v="20"/>
    <n v="60"/>
  </r>
  <r>
    <x v="674"/>
    <x v="88"/>
    <n v="14"/>
  </r>
  <r>
    <x v="674"/>
    <x v="28"/>
    <n v="24"/>
  </r>
  <r>
    <x v="675"/>
    <x v="22"/>
    <n v="145"/>
  </r>
  <r>
    <x v="675"/>
    <x v="50"/>
    <n v="393"/>
  </r>
  <r>
    <x v="676"/>
    <x v="28"/>
    <n v="73"/>
  </r>
  <r>
    <x v="676"/>
    <x v="8"/>
    <n v="136"/>
  </r>
  <r>
    <x v="677"/>
    <x v="45"/>
    <n v="422"/>
  </r>
  <r>
    <x v="678"/>
    <x v="9"/>
    <n v="187"/>
  </r>
  <r>
    <x v="679"/>
    <x v="18"/>
    <n v="58"/>
  </r>
  <r>
    <x v="680"/>
    <x v="45"/>
    <n v="436"/>
  </r>
  <r>
    <x v="681"/>
    <x v="14"/>
    <n v="406"/>
  </r>
  <r>
    <x v="682"/>
    <x v="14"/>
    <n v="108"/>
  </r>
  <r>
    <x v="683"/>
    <x v="142"/>
    <n v="10"/>
  </r>
  <r>
    <x v="684"/>
    <x v="37"/>
    <n v="153"/>
  </r>
  <r>
    <x v="685"/>
    <x v="185"/>
    <n v="3"/>
  </r>
  <r>
    <x v="686"/>
    <x v="31"/>
    <n v="109"/>
  </r>
  <r>
    <x v="687"/>
    <x v="86"/>
    <n v="9"/>
  </r>
  <r>
    <x v="687"/>
    <x v="52"/>
    <n v="112"/>
  </r>
  <r>
    <x v="688"/>
    <x v="19"/>
    <n v="29"/>
  </r>
  <r>
    <x v="688"/>
    <x v="50"/>
    <n v="310"/>
  </r>
  <r>
    <x v="689"/>
    <x v="55"/>
    <n v="107"/>
  </r>
  <r>
    <x v="690"/>
    <x v="8"/>
    <n v="26"/>
  </r>
  <r>
    <x v="691"/>
    <x v="31"/>
    <n v="114"/>
  </r>
  <r>
    <x v="692"/>
    <x v="169"/>
    <n v="4"/>
  </r>
  <r>
    <x v="693"/>
    <x v="186"/>
    <n v="15"/>
  </r>
  <r>
    <x v="694"/>
    <x v="66"/>
    <n v="144"/>
  </r>
  <r>
    <x v="695"/>
    <x v="5"/>
    <n v="110"/>
  </r>
  <r>
    <x v="695"/>
    <x v="37"/>
    <n v="105"/>
  </r>
  <r>
    <x v="696"/>
    <x v="52"/>
    <n v="51"/>
  </r>
  <r>
    <x v="697"/>
    <x v="145"/>
    <n v="1"/>
  </r>
  <r>
    <x v="697"/>
    <x v="152"/>
    <n v="8"/>
  </r>
  <r>
    <x v="698"/>
    <x v="9"/>
    <n v="128"/>
  </r>
  <r>
    <x v="699"/>
    <x v="87"/>
    <n v="9"/>
  </r>
  <r>
    <x v="700"/>
    <x v="9"/>
    <n v="291"/>
  </r>
  <r>
    <x v="701"/>
    <x v="14"/>
    <n v="261"/>
  </r>
  <r>
    <x v="702"/>
    <x v="52"/>
    <n v="192"/>
  </r>
  <r>
    <x v="702"/>
    <x v="7"/>
    <n v="319"/>
  </r>
  <r>
    <x v="703"/>
    <x v="45"/>
    <n v="393"/>
  </r>
  <r>
    <x v="704"/>
    <x v="187"/>
    <n v="13"/>
  </r>
  <r>
    <x v="705"/>
    <x v="50"/>
    <n v="380"/>
  </r>
  <r>
    <x v="706"/>
    <x v="37"/>
    <n v="36"/>
  </r>
  <r>
    <x v="707"/>
    <x v="173"/>
    <n v="179"/>
  </r>
  <r>
    <x v="708"/>
    <x v="28"/>
    <n v="111"/>
  </r>
  <r>
    <x v="709"/>
    <x v="8"/>
    <n v="36"/>
  </r>
  <r>
    <x v="709"/>
    <x v="10"/>
    <n v="120"/>
  </r>
  <r>
    <x v="710"/>
    <x v="188"/>
    <n v="11"/>
  </r>
  <r>
    <x v="711"/>
    <x v="126"/>
    <n v="15"/>
  </r>
  <r>
    <x v="711"/>
    <x v="43"/>
    <n v="4"/>
  </r>
  <r>
    <x v="712"/>
    <x v="115"/>
    <n v="11"/>
  </r>
  <r>
    <x v="713"/>
    <x v="189"/>
    <n v="9"/>
  </r>
  <r>
    <x v="714"/>
    <x v="50"/>
    <n v="498"/>
  </r>
  <r>
    <x v="715"/>
    <x v="45"/>
    <n v="350"/>
  </r>
  <r>
    <x v="715"/>
    <x v="8"/>
    <n v="191"/>
  </r>
  <r>
    <x v="715"/>
    <x v="9"/>
    <n v="402"/>
  </r>
  <r>
    <x v="716"/>
    <x v="69"/>
    <n v="140"/>
  </r>
  <r>
    <x v="717"/>
    <x v="190"/>
    <n v="3"/>
  </r>
  <r>
    <x v="718"/>
    <x v="52"/>
    <n v="25"/>
  </r>
  <r>
    <x v="719"/>
    <x v="191"/>
    <n v="7"/>
  </r>
  <r>
    <x v="720"/>
    <x v="192"/>
    <n v="17"/>
  </r>
  <r>
    <x v="720"/>
    <x v="9"/>
    <n v="479"/>
  </r>
  <r>
    <x v="720"/>
    <x v="193"/>
    <n v="6"/>
  </r>
  <r>
    <x v="720"/>
    <x v="16"/>
    <n v="10"/>
  </r>
  <r>
    <x v="721"/>
    <x v="29"/>
    <n v="2"/>
  </r>
  <r>
    <x v="722"/>
    <x v="194"/>
    <n v="13"/>
  </r>
  <r>
    <x v="723"/>
    <x v="183"/>
    <n v="12"/>
  </r>
  <r>
    <x v="723"/>
    <x v="5"/>
    <n v="191"/>
  </r>
  <r>
    <x v="723"/>
    <x v="10"/>
    <n v="123"/>
  </r>
  <r>
    <x v="724"/>
    <x v="18"/>
    <n v="66"/>
  </r>
  <r>
    <x v="725"/>
    <x v="61"/>
    <n v="132"/>
  </r>
  <r>
    <x v="726"/>
    <x v="195"/>
    <n v="9"/>
  </r>
  <r>
    <x v="726"/>
    <x v="78"/>
    <n v="111"/>
  </r>
  <r>
    <x v="727"/>
    <x v="19"/>
    <n v="163"/>
  </r>
  <r>
    <x v="727"/>
    <x v="155"/>
    <n v="4"/>
  </r>
  <r>
    <x v="728"/>
    <x v="145"/>
    <n v="10"/>
  </r>
  <r>
    <x v="729"/>
    <x v="9"/>
    <n v="457"/>
  </r>
  <r>
    <x v="730"/>
    <x v="50"/>
    <n v="260"/>
  </r>
  <r>
    <x v="731"/>
    <x v="120"/>
    <n v="181"/>
  </r>
  <r>
    <x v="732"/>
    <x v="50"/>
    <n v="144"/>
  </r>
  <r>
    <x v="733"/>
    <x v="22"/>
    <n v="246"/>
  </r>
  <r>
    <x v="734"/>
    <x v="196"/>
    <n v="10"/>
  </r>
  <r>
    <x v="735"/>
    <x v="26"/>
    <n v="148"/>
  </r>
  <r>
    <x v="736"/>
    <x v="35"/>
    <n v="24"/>
  </r>
  <r>
    <x v="737"/>
    <x v="25"/>
    <n v="66"/>
  </r>
  <r>
    <x v="738"/>
    <x v="45"/>
    <n v="333"/>
  </r>
  <r>
    <x v="738"/>
    <x v="37"/>
    <n v="194"/>
  </r>
  <r>
    <x v="739"/>
    <x v="18"/>
    <n v="154"/>
  </r>
  <r>
    <x v="739"/>
    <x v="55"/>
    <n v="100"/>
  </r>
  <r>
    <x v="739"/>
    <x v="1"/>
    <n v="18"/>
  </r>
  <r>
    <x v="739"/>
    <x v="170"/>
    <n v="20"/>
  </r>
  <r>
    <x v="740"/>
    <x v="55"/>
    <n v="200"/>
  </r>
  <r>
    <x v="741"/>
    <x v="18"/>
    <n v="48"/>
  </r>
  <r>
    <x v="741"/>
    <x v="61"/>
    <n v="68"/>
  </r>
  <r>
    <x v="742"/>
    <x v="174"/>
    <n v="9"/>
  </r>
  <r>
    <x v="743"/>
    <x v="50"/>
    <n v="493"/>
  </r>
  <r>
    <x v="743"/>
    <x v="14"/>
    <n v="340"/>
  </r>
  <r>
    <x v="744"/>
    <x v="174"/>
    <n v="2"/>
  </r>
  <r>
    <x v="745"/>
    <x v="28"/>
    <n v="62"/>
  </r>
  <r>
    <x v="745"/>
    <x v="22"/>
    <n v="164"/>
  </r>
  <r>
    <x v="746"/>
    <x v="28"/>
    <n v="170"/>
  </r>
  <r>
    <x v="747"/>
    <x v="71"/>
    <n v="164"/>
  </r>
  <r>
    <x v="748"/>
    <x v="6"/>
    <n v="70"/>
  </r>
  <r>
    <x v="749"/>
    <x v="50"/>
    <n v="133"/>
  </r>
  <r>
    <x v="750"/>
    <x v="197"/>
    <n v="20"/>
  </r>
  <r>
    <x v="751"/>
    <x v="198"/>
    <n v="15"/>
  </r>
  <r>
    <x v="752"/>
    <x v="199"/>
    <n v="15"/>
  </r>
  <r>
    <x v="753"/>
    <x v="58"/>
    <n v="105"/>
  </r>
  <r>
    <x v="754"/>
    <x v="31"/>
    <n v="192"/>
  </r>
  <r>
    <x v="754"/>
    <x v="80"/>
    <n v="142"/>
  </r>
  <r>
    <x v="755"/>
    <x v="106"/>
    <n v="3"/>
  </r>
  <r>
    <x v="755"/>
    <x v="17"/>
    <n v="219"/>
  </r>
  <r>
    <x v="756"/>
    <x v="30"/>
    <n v="137"/>
  </r>
  <r>
    <x v="757"/>
    <x v="20"/>
    <n v="108"/>
  </r>
  <r>
    <x v="758"/>
    <x v="102"/>
    <n v="395"/>
  </r>
  <r>
    <x v="759"/>
    <x v="200"/>
    <n v="3"/>
  </r>
  <r>
    <x v="760"/>
    <x v="6"/>
    <n v="73"/>
  </r>
  <r>
    <x v="760"/>
    <x v="45"/>
    <n v="209"/>
  </r>
  <r>
    <x v="761"/>
    <x v="37"/>
    <n v="41"/>
  </r>
  <r>
    <x v="762"/>
    <x v="17"/>
    <n v="488"/>
  </r>
  <r>
    <x v="763"/>
    <x v="97"/>
    <n v="5"/>
  </r>
  <r>
    <x v="763"/>
    <x v="69"/>
    <n v="97"/>
  </r>
  <r>
    <x v="764"/>
    <x v="8"/>
    <n v="58"/>
  </r>
  <r>
    <x v="764"/>
    <x v="55"/>
    <n v="179"/>
  </r>
  <r>
    <x v="765"/>
    <x v="38"/>
    <n v="18"/>
  </r>
  <r>
    <x v="766"/>
    <x v="51"/>
    <n v="4"/>
  </r>
  <r>
    <x v="766"/>
    <x v="33"/>
    <n v="1"/>
  </r>
  <r>
    <x v="767"/>
    <x v="31"/>
    <n v="86"/>
  </r>
  <r>
    <x v="768"/>
    <x v="14"/>
    <n v="290"/>
  </r>
  <r>
    <x v="769"/>
    <x v="184"/>
    <n v="14"/>
  </r>
  <r>
    <x v="770"/>
    <x v="39"/>
    <n v="120"/>
  </r>
  <r>
    <x v="770"/>
    <x v="123"/>
    <n v="28"/>
  </r>
  <r>
    <x v="771"/>
    <x v="9"/>
    <n v="213"/>
  </r>
  <r>
    <x v="772"/>
    <x v="108"/>
    <n v="10"/>
  </r>
  <r>
    <x v="773"/>
    <x v="69"/>
    <n v="53"/>
  </r>
  <r>
    <x v="774"/>
    <x v="30"/>
    <n v="178"/>
  </r>
  <r>
    <x v="774"/>
    <x v="74"/>
    <n v="6"/>
  </r>
  <r>
    <x v="775"/>
    <x v="9"/>
    <n v="118"/>
  </r>
  <r>
    <x v="775"/>
    <x v="70"/>
    <n v="5"/>
  </r>
  <r>
    <x v="776"/>
    <x v="18"/>
    <n v="89"/>
  </r>
  <r>
    <x v="777"/>
    <x v="35"/>
    <n v="22"/>
  </r>
  <r>
    <x v="778"/>
    <x v="18"/>
    <n v="199"/>
  </r>
  <r>
    <x v="779"/>
    <x v="109"/>
    <n v="8"/>
  </r>
  <r>
    <x v="779"/>
    <x v="18"/>
    <n v="198"/>
  </r>
  <r>
    <x v="780"/>
    <x v="95"/>
    <n v="6"/>
  </r>
  <r>
    <x v="780"/>
    <x v="23"/>
    <n v="68"/>
  </r>
  <r>
    <x v="780"/>
    <x v="102"/>
    <n v="200"/>
  </r>
  <r>
    <x v="781"/>
    <x v="5"/>
    <n v="426"/>
  </r>
  <r>
    <x v="781"/>
    <x v="78"/>
    <n v="142"/>
  </r>
  <r>
    <x v="781"/>
    <x v="7"/>
    <n v="298"/>
  </r>
  <r>
    <x v="782"/>
    <x v="17"/>
    <n v="224"/>
  </r>
  <r>
    <x v="783"/>
    <x v="5"/>
    <n v="133"/>
  </r>
  <r>
    <x v="784"/>
    <x v="45"/>
    <n v="326"/>
  </r>
  <r>
    <x v="784"/>
    <x v="120"/>
    <n v="102"/>
  </r>
  <r>
    <x v="785"/>
    <x v="7"/>
    <n v="332"/>
  </r>
  <r>
    <x v="786"/>
    <x v="19"/>
    <n v="95"/>
  </r>
  <r>
    <x v="787"/>
    <x v="136"/>
    <n v="7"/>
  </r>
  <r>
    <x v="787"/>
    <x v="14"/>
    <n v="276"/>
  </r>
  <r>
    <x v="787"/>
    <x v="139"/>
    <n v="6"/>
  </r>
  <r>
    <x v="788"/>
    <x v="45"/>
    <n v="232"/>
  </r>
  <r>
    <x v="788"/>
    <x v="66"/>
    <n v="162"/>
  </r>
  <r>
    <x v="789"/>
    <x v="10"/>
    <n v="66"/>
  </r>
  <r>
    <x v="789"/>
    <x v="157"/>
    <n v="2"/>
  </r>
  <r>
    <x v="789"/>
    <x v="12"/>
    <n v="152"/>
  </r>
  <r>
    <x v="789"/>
    <x v="201"/>
    <n v="2"/>
  </r>
  <r>
    <x v="790"/>
    <x v="20"/>
    <n v="115"/>
  </r>
  <r>
    <x v="790"/>
    <x v="37"/>
    <n v="29"/>
  </r>
  <r>
    <x v="790"/>
    <x v="35"/>
    <n v="91"/>
  </r>
  <r>
    <x v="791"/>
    <x v="19"/>
    <n v="125"/>
  </r>
  <r>
    <x v="792"/>
    <x v="61"/>
    <n v="40"/>
  </r>
  <r>
    <x v="792"/>
    <x v="9"/>
    <n v="279"/>
  </r>
  <r>
    <x v="793"/>
    <x v="11"/>
    <n v="8"/>
  </r>
  <r>
    <x v="794"/>
    <x v="71"/>
    <n v="194"/>
  </r>
  <r>
    <x v="795"/>
    <x v="6"/>
    <n v="168"/>
  </r>
  <r>
    <x v="796"/>
    <x v="14"/>
    <n v="211"/>
  </r>
  <r>
    <x v="796"/>
    <x v="155"/>
    <n v="19"/>
  </r>
  <r>
    <x v="797"/>
    <x v="153"/>
    <n v="16"/>
  </r>
  <r>
    <x v="798"/>
    <x v="27"/>
    <n v="18"/>
  </r>
  <r>
    <x v="798"/>
    <x v="7"/>
    <n v="399"/>
  </r>
  <r>
    <x v="799"/>
    <x v="202"/>
    <n v="11"/>
  </r>
  <r>
    <x v="800"/>
    <x v="23"/>
    <n v="131"/>
  </r>
  <r>
    <x v="801"/>
    <x v="39"/>
    <n v="67"/>
  </r>
  <r>
    <x v="802"/>
    <x v="10"/>
    <n v="151"/>
  </r>
  <r>
    <x v="803"/>
    <x v="23"/>
    <n v="105"/>
  </r>
  <r>
    <x v="804"/>
    <x v="71"/>
    <n v="132"/>
  </r>
  <r>
    <x v="804"/>
    <x v="17"/>
    <n v="142"/>
  </r>
  <r>
    <x v="804"/>
    <x v="203"/>
    <n v="17"/>
  </r>
  <r>
    <x v="805"/>
    <x v="7"/>
    <n v="444"/>
  </r>
  <r>
    <x v="805"/>
    <x v="50"/>
    <n v="294"/>
  </r>
  <r>
    <x v="806"/>
    <x v="7"/>
    <n v="274"/>
  </r>
  <r>
    <x v="807"/>
    <x v="35"/>
    <n v="168"/>
  </r>
  <r>
    <x v="808"/>
    <x v="8"/>
    <n v="115"/>
  </r>
  <r>
    <x v="808"/>
    <x v="30"/>
    <n v="126"/>
  </r>
  <r>
    <x v="809"/>
    <x v="28"/>
    <n v="73"/>
  </r>
  <r>
    <x v="809"/>
    <x v="22"/>
    <n v="413"/>
  </r>
  <r>
    <x v="810"/>
    <x v="7"/>
    <n v="393"/>
  </r>
  <r>
    <x v="811"/>
    <x v="143"/>
    <n v="13"/>
  </r>
  <r>
    <x v="812"/>
    <x v="22"/>
    <n v="211"/>
  </r>
  <r>
    <x v="813"/>
    <x v="61"/>
    <n v="116"/>
  </r>
  <r>
    <x v="813"/>
    <x v="0"/>
    <n v="9"/>
  </r>
  <r>
    <x v="814"/>
    <x v="45"/>
    <n v="117"/>
  </r>
  <r>
    <x v="815"/>
    <x v="50"/>
    <n v="221"/>
  </r>
  <r>
    <x v="816"/>
    <x v="152"/>
    <n v="9"/>
  </r>
  <r>
    <x v="817"/>
    <x v="17"/>
    <n v="214"/>
  </r>
  <r>
    <x v="818"/>
    <x v="37"/>
    <n v="138"/>
  </r>
  <r>
    <x v="819"/>
    <x v="81"/>
    <n v="11"/>
  </r>
  <r>
    <x v="819"/>
    <x v="52"/>
    <n v="128"/>
  </r>
  <r>
    <x v="820"/>
    <x v="17"/>
    <n v="376"/>
  </r>
  <r>
    <x v="821"/>
    <x v="17"/>
    <n v="121"/>
  </r>
  <r>
    <x v="821"/>
    <x v="14"/>
    <n v="200"/>
  </r>
  <r>
    <x v="822"/>
    <x v="17"/>
    <n v="500"/>
  </r>
  <r>
    <x v="823"/>
    <x v="71"/>
    <n v="108"/>
  </r>
  <r>
    <x v="824"/>
    <x v="25"/>
    <n v="59"/>
  </r>
  <r>
    <x v="825"/>
    <x v="10"/>
    <n v="191"/>
  </r>
  <r>
    <x v="826"/>
    <x v="19"/>
    <n v="189"/>
  </r>
  <r>
    <x v="827"/>
    <x v="45"/>
    <n v="247"/>
  </r>
  <r>
    <x v="827"/>
    <x v="35"/>
    <n v="195"/>
  </r>
  <r>
    <x v="828"/>
    <x v="204"/>
    <n v="6"/>
  </r>
  <r>
    <x v="829"/>
    <x v="205"/>
    <n v="1"/>
  </r>
  <r>
    <x v="830"/>
    <x v="50"/>
    <n v="347"/>
  </r>
  <r>
    <x v="831"/>
    <x v="14"/>
    <n v="317"/>
  </r>
  <r>
    <x v="832"/>
    <x v="45"/>
    <n v="271"/>
  </r>
  <r>
    <x v="832"/>
    <x v="85"/>
    <n v="4"/>
  </r>
  <r>
    <x v="833"/>
    <x v="28"/>
    <n v="121"/>
  </r>
  <r>
    <x v="834"/>
    <x v="6"/>
    <n v="81"/>
  </r>
  <r>
    <x v="834"/>
    <x v="84"/>
    <n v="1"/>
  </r>
  <r>
    <x v="835"/>
    <x v="30"/>
    <n v="142"/>
  </r>
  <r>
    <x v="836"/>
    <x v="22"/>
    <n v="265"/>
  </r>
  <r>
    <x v="837"/>
    <x v="6"/>
    <n v="194"/>
  </r>
  <r>
    <x v="837"/>
    <x v="161"/>
    <n v="15"/>
  </r>
  <r>
    <x v="838"/>
    <x v="10"/>
    <n v="23"/>
  </r>
  <r>
    <x v="838"/>
    <x v="22"/>
    <n v="279"/>
  </r>
  <r>
    <x v="839"/>
    <x v="206"/>
    <n v="1"/>
  </r>
  <r>
    <x v="840"/>
    <x v="22"/>
    <n v="487"/>
  </r>
  <r>
    <x v="840"/>
    <x v="7"/>
    <n v="395"/>
  </r>
  <r>
    <x v="841"/>
    <x v="71"/>
    <n v="91"/>
  </r>
  <r>
    <x v="841"/>
    <x v="25"/>
    <n v="39"/>
  </r>
  <r>
    <x v="841"/>
    <x v="22"/>
    <n v="312"/>
  </r>
  <r>
    <x v="842"/>
    <x v="207"/>
    <n v="20"/>
  </r>
  <r>
    <x v="843"/>
    <x v="28"/>
    <n v="35"/>
  </r>
  <r>
    <x v="844"/>
    <x v="203"/>
    <n v="20"/>
  </r>
  <r>
    <x v="845"/>
    <x v="30"/>
    <n v="125"/>
  </r>
  <r>
    <x v="845"/>
    <x v="45"/>
    <n v="396"/>
  </r>
  <r>
    <x v="846"/>
    <x v="208"/>
    <n v="7"/>
  </r>
  <r>
    <x v="847"/>
    <x v="78"/>
    <n v="59"/>
  </r>
  <r>
    <x v="848"/>
    <x v="14"/>
    <n v="417"/>
  </r>
  <r>
    <x v="848"/>
    <x v="45"/>
    <n v="115"/>
  </r>
  <r>
    <x v="849"/>
    <x v="54"/>
    <n v="6"/>
  </r>
  <r>
    <x v="850"/>
    <x v="19"/>
    <n v="69"/>
  </r>
  <r>
    <x v="851"/>
    <x v="12"/>
    <n v="58"/>
  </r>
  <r>
    <x v="851"/>
    <x v="25"/>
    <n v="159"/>
  </r>
  <r>
    <x v="852"/>
    <x v="209"/>
    <n v="6"/>
  </r>
  <r>
    <x v="853"/>
    <x v="12"/>
    <n v="103"/>
  </r>
  <r>
    <x v="854"/>
    <x v="7"/>
    <n v="155"/>
  </r>
  <r>
    <x v="854"/>
    <x v="81"/>
    <n v="10"/>
  </r>
  <r>
    <x v="855"/>
    <x v="28"/>
    <n v="158"/>
  </r>
  <r>
    <x v="856"/>
    <x v="55"/>
    <n v="146"/>
  </r>
  <r>
    <x v="857"/>
    <x v="22"/>
    <n v="230"/>
  </r>
  <r>
    <x v="858"/>
    <x v="39"/>
    <n v="143"/>
  </r>
  <r>
    <x v="858"/>
    <x v="61"/>
    <n v="167"/>
  </r>
  <r>
    <x v="858"/>
    <x v="52"/>
    <n v="119"/>
  </r>
  <r>
    <x v="859"/>
    <x v="14"/>
    <n v="400"/>
  </r>
  <r>
    <x v="860"/>
    <x v="37"/>
    <n v="172"/>
  </r>
  <r>
    <x v="861"/>
    <x v="98"/>
    <n v="19"/>
  </r>
  <r>
    <x v="862"/>
    <x v="7"/>
    <n v="116"/>
  </r>
  <r>
    <x v="863"/>
    <x v="22"/>
    <n v="143"/>
  </r>
  <r>
    <x v="864"/>
    <x v="9"/>
    <n v="222"/>
  </r>
  <r>
    <x v="865"/>
    <x v="9"/>
    <n v="352"/>
  </r>
  <r>
    <x v="865"/>
    <x v="52"/>
    <n v="69"/>
  </r>
  <r>
    <x v="866"/>
    <x v="45"/>
    <n v="182"/>
  </r>
  <r>
    <x v="867"/>
    <x v="9"/>
    <n v="182"/>
  </r>
  <r>
    <x v="867"/>
    <x v="52"/>
    <n v="165"/>
  </r>
  <r>
    <x v="868"/>
    <x v="40"/>
    <n v="18"/>
  </r>
  <r>
    <x v="868"/>
    <x v="210"/>
    <n v="2"/>
  </r>
  <r>
    <x v="869"/>
    <x v="184"/>
    <n v="15"/>
  </r>
  <r>
    <x v="870"/>
    <x v="211"/>
    <n v="19"/>
  </r>
  <r>
    <x v="871"/>
    <x v="37"/>
    <n v="66"/>
  </r>
  <r>
    <x v="871"/>
    <x v="170"/>
    <n v="12"/>
  </r>
  <r>
    <x v="872"/>
    <x v="118"/>
    <n v="19"/>
  </r>
  <r>
    <x v="872"/>
    <x v="23"/>
    <n v="96"/>
  </r>
  <r>
    <x v="873"/>
    <x v="9"/>
    <n v="240"/>
  </r>
  <r>
    <x v="874"/>
    <x v="28"/>
    <n v="57"/>
  </r>
  <r>
    <x v="875"/>
    <x v="14"/>
    <n v="475"/>
  </r>
  <r>
    <x v="876"/>
    <x v="7"/>
    <n v="162"/>
  </r>
  <r>
    <x v="877"/>
    <x v="7"/>
    <n v="150"/>
  </r>
  <r>
    <x v="878"/>
    <x v="50"/>
    <n v="139"/>
  </r>
  <r>
    <x v="879"/>
    <x v="19"/>
    <n v="183"/>
  </r>
  <r>
    <x v="880"/>
    <x v="7"/>
    <n v="214"/>
  </r>
  <r>
    <x v="881"/>
    <x v="175"/>
    <n v="14"/>
  </r>
  <r>
    <x v="882"/>
    <x v="195"/>
    <n v="2"/>
  </r>
  <r>
    <x v="883"/>
    <x v="22"/>
    <n v="383"/>
  </r>
  <r>
    <x v="884"/>
    <x v="0"/>
    <n v="14"/>
  </r>
  <r>
    <x v="884"/>
    <x v="52"/>
    <n v="127"/>
  </r>
  <r>
    <x v="885"/>
    <x v="30"/>
    <n v="179"/>
  </r>
  <r>
    <x v="886"/>
    <x v="23"/>
    <n v="74"/>
  </r>
  <r>
    <x v="886"/>
    <x v="50"/>
    <n v="311"/>
  </r>
  <r>
    <x v="887"/>
    <x v="66"/>
    <n v="190"/>
  </r>
  <r>
    <x v="888"/>
    <x v="31"/>
    <n v="67"/>
  </r>
  <r>
    <x v="889"/>
    <x v="7"/>
    <n v="331"/>
  </r>
  <r>
    <x v="889"/>
    <x v="39"/>
    <n v="114"/>
  </r>
  <r>
    <x v="890"/>
    <x v="52"/>
    <n v="79"/>
  </r>
  <r>
    <x v="891"/>
    <x v="71"/>
    <n v="22"/>
  </r>
  <r>
    <x v="891"/>
    <x v="92"/>
    <n v="5"/>
  </r>
  <r>
    <x v="892"/>
    <x v="72"/>
    <n v="17"/>
  </r>
  <r>
    <x v="893"/>
    <x v="45"/>
    <n v="344"/>
  </r>
  <r>
    <x v="893"/>
    <x v="14"/>
    <n v="329"/>
  </r>
  <r>
    <x v="893"/>
    <x v="112"/>
    <n v="10"/>
  </r>
  <r>
    <x v="894"/>
    <x v="30"/>
    <n v="105"/>
  </r>
  <r>
    <x v="895"/>
    <x v="69"/>
    <n v="26"/>
  </r>
  <r>
    <x v="896"/>
    <x v="39"/>
    <n v="121"/>
  </r>
  <r>
    <x v="897"/>
    <x v="8"/>
    <n v="174"/>
  </r>
  <r>
    <x v="898"/>
    <x v="14"/>
    <n v="233"/>
  </r>
  <r>
    <x v="899"/>
    <x v="10"/>
    <n v="117"/>
  </r>
  <r>
    <x v="900"/>
    <x v="72"/>
    <n v="11"/>
  </r>
  <r>
    <x v="900"/>
    <x v="212"/>
    <n v="18"/>
  </r>
  <r>
    <x v="900"/>
    <x v="45"/>
    <n v="332"/>
  </r>
  <r>
    <x v="901"/>
    <x v="156"/>
    <n v="6"/>
  </r>
  <r>
    <x v="902"/>
    <x v="102"/>
    <n v="260"/>
  </r>
  <r>
    <x v="902"/>
    <x v="80"/>
    <n v="22"/>
  </r>
  <r>
    <x v="903"/>
    <x v="129"/>
    <n v="9"/>
  </r>
  <r>
    <x v="904"/>
    <x v="66"/>
    <n v="79"/>
  </r>
  <r>
    <x v="905"/>
    <x v="45"/>
    <n v="480"/>
  </r>
  <r>
    <x v="906"/>
    <x v="9"/>
    <n v="154"/>
  </r>
  <r>
    <x v="906"/>
    <x v="35"/>
    <n v="170"/>
  </r>
  <r>
    <x v="907"/>
    <x v="213"/>
    <n v="13"/>
  </r>
  <r>
    <x v="908"/>
    <x v="18"/>
    <n v="29"/>
  </r>
  <r>
    <x v="909"/>
    <x v="19"/>
    <n v="80"/>
  </r>
  <r>
    <x v="910"/>
    <x v="176"/>
    <n v="20"/>
  </r>
  <r>
    <x v="910"/>
    <x v="9"/>
    <n v="401"/>
  </r>
  <r>
    <x v="911"/>
    <x v="39"/>
    <n v="134"/>
  </r>
  <r>
    <x v="912"/>
    <x v="37"/>
    <n v="107"/>
  </r>
  <r>
    <x v="913"/>
    <x v="10"/>
    <n v="30"/>
  </r>
  <r>
    <x v="914"/>
    <x v="24"/>
    <n v="138"/>
  </r>
  <r>
    <x v="915"/>
    <x v="22"/>
    <n v="404"/>
  </r>
  <r>
    <x v="916"/>
    <x v="37"/>
    <n v="117"/>
  </r>
  <r>
    <x v="917"/>
    <x v="9"/>
    <n v="124"/>
  </r>
  <r>
    <x v="918"/>
    <x v="52"/>
    <n v="155"/>
  </r>
  <r>
    <x v="919"/>
    <x v="28"/>
    <n v="161"/>
  </r>
  <r>
    <x v="920"/>
    <x v="12"/>
    <n v="80"/>
  </r>
  <r>
    <x v="920"/>
    <x v="172"/>
    <n v="9"/>
  </r>
  <r>
    <x v="921"/>
    <x v="12"/>
    <n v="160"/>
  </r>
  <r>
    <x v="922"/>
    <x v="113"/>
    <n v="18"/>
  </r>
  <r>
    <x v="923"/>
    <x v="10"/>
    <n v="150"/>
  </r>
  <r>
    <x v="924"/>
    <x v="214"/>
    <n v="16"/>
  </r>
  <r>
    <x v="925"/>
    <x v="69"/>
    <n v="158"/>
  </r>
  <r>
    <x v="926"/>
    <x v="61"/>
    <n v="29"/>
  </r>
  <r>
    <x v="927"/>
    <x v="106"/>
    <n v="6"/>
  </r>
  <r>
    <x v="927"/>
    <x v="9"/>
    <n v="489"/>
  </r>
  <r>
    <x v="928"/>
    <x v="35"/>
    <n v="200"/>
  </r>
  <r>
    <x v="929"/>
    <x v="10"/>
    <n v="28"/>
  </r>
  <r>
    <x v="930"/>
    <x v="10"/>
    <n v="28"/>
  </r>
  <r>
    <x v="931"/>
    <x v="9"/>
    <n v="297"/>
  </r>
  <r>
    <x v="932"/>
    <x v="17"/>
    <n v="227"/>
  </r>
  <r>
    <x v="932"/>
    <x v="140"/>
    <n v="14"/>
  </r>
  <r>
    <x v="933"/>
    <x v="98"/>
    <n v="20"/>
  </r>
  <r>
    <x v="934"/>
    <x v="63"/>
    <n v="194"/>
  </r>
  <r>
    <x v="934"/>
    <x v="35"/>
    <n v="58"/>
  </r>
  <r>
    <x v="935"/>
    <x v="66"/>
    <n v="30"/>
  </r>
  <r>
    <x v="935"/>
    <x v="17"/>
    <n v="159"/>
  </r>
  <r>
    <x v="936"/>
    <x v="22"/>
    <n v="279"/>
  </r>
  <r>
    <x v="937"/>
    <x v="26"/>
    <n v="38"/>
  </r>
  <r>
    <x v="938"/>
    <x v="36"/>
    <n v="7"/>
  </r>
  <r>
    <x v="939"/>
    <x v="22"/>
    <n v="154"/>
  </r>
  <r>
    <x v="939"/>
    <x v="50"/>
    <n v="274"/>
  </r>
  <r>
    <x v="940"/>
    <x v="14"/>
    <n v="219"/>
  </r>
  <r>
    <x v="941"/>
    <x v="30"/>
    <n v="57"/>
  </r>
  <r>
    <x v="941"/>
    <x v="12"/>
    <n v="152"/>
  </r>
  <r>
    <x v="942"/>
    <x v="45"/>
    <n v="263"/>
  </r>
  <r>
    <x v="943"/>
    <x v="28"/>
    <n v="61"/>
  </r>
  <r>
    <x v="943"/>
    <x v="50"/>
    <n v="217"/>
  </r>
  <r>
    <x v="944"/>
    <x v="61"/>
    <n v="28"/>
  </r>
  <r>
    <x v="944"/>
    <x v="45"/>
    <n v="299"/>
  </r>
  <r>
    <x v="945"/>
    <x v="14"/>
    <n v="429"/>
  </r>
  <r>
    <x v="946"/>
    <x v="14"/>
    <n v="427"/>
  </r>
  <r>
    <x v="946"/>
    <x v="12"/>
    <n v="87"/>
  </r>
  <r>
    <x v="946"/>
    <x v="141"/>
    <n v="17"/>
  </r>
  <r>
    <x v="947"/>
    <x v="35"/>
    <n v="124"/>
  </r>
  <r>
    <x v="948"/>
    <x v="7"/>
    <n v="406"/>
  </r>
  <r>
    <x v="948"/>
    <x v="52"/>
    <n v="136"/>
  </r>
  <r>
    <x v="949"/>
    <x v="25"/>
    <n v="44"/>
  </r>
  <r>
    <x v="950"/>
    <x v="39"/>
    <n v="76"/>
  </r>
  <r>
    <x v="951"/>
    <x v="19"/>
    <n v="104"/>
  </r>
  <r>
    <x v="952"/>
    <x v="12"/>
    <n v="107"/>
  </r>
  <r>
    <x v="953"/>
    <x v="22"/>
    <n v="339"/>
  </r>
  <r>
    <x v="954"/>
    <x v="45"/>
    <n v="313"/>
  </r>
  <r>
    <x v="955"/>
    <x v="45"/>
    <n v="251"/>
  </r>
  <r>
    <x v="955"/>
    <x v="14"/>
    <n v="126"/>
  </r>
  <r>
    <x v="956"/>
    <x v="25"/>
    <n v="20"/>
  </r>
  <r>
    <x v="957"/>
    <x v="69"/>
    <n v="80"/>
  </r>
  <r>
    <x v="958"/>
    <x v="136"/>
    <n v="9"/>
  </r>
  <r>
    <x v="959"/>
    <x v="19"/>
    <n v="50"/>
  </r>
  <r>
    <x v="960"/>
    <x v="23"/>
    <n v="100"/>
  </r>
  <r>
    <x v="961"/>
    <x v="142"/>
    <n v="2"/>
  </r>
  <r>
    <x v="962"/>
    <x v="17"/>
    <n v="214"/>
  </r>
  <r>
    <x v="963"/>
    <x v="70"/>
    <n v="17"/>
  </r>
  <r>
    <x v="964"/>
    <x v="45"/>
    <n v="269"/>
  </r>
  <r>
    <x v="965"/>
    <x v="172"/>
    <n v="2"/>
  </r>
  <r>
    <x v="966"/>
    <x v="12"/>
    <n v="159"/>
  </r>
  <r>
    <x v="967"/>
    <x v="28"/>
    <n v="167"/>
  </r>
  <r>
    <x v="968"/>
    <x v="37"/>
    <n v="123"/>
  </r>
  <r>
    <x v="968"/>
    <x v="28"/>
    <n v="32"/>
  </r>
  <r>
    <x v="968"/>
    <x v="7"/>
    <n v="276"/>
  </r>
  <r>
    <x v="969"/>
    <x v="14"/>
    <n v="191"/>
  </r>
  <r>
    <x v="970"/>
    <x v="215"/>
    <n v="9"/>
  </r>
  <r>
    <x v="971"/>
    <x v="30"/>
    <n v="174"/>
  </r>
  <r>
    <x v="972"/>
    <x v="69"/>
    <n v="39"/>
  </r>
  <r>
    <x v="973"/>
    <x v="7"/>
    <n v="330"/>
  </r>
  <r>
    <x v="973"/>
    <x v="146"/>
    <n v="5"/>
  </r>
  <r>
    <x v="974"/>
    <x v="14"/>
    <n v="175"/>
  </r>
  <r>
    <x v="975"/>
    <x v="131"/>
    <n v="183"/>
  </r>
  <r>
    <x v="975"/>
    <x v="45"/>
    <n v="423"/>
  </r>
  <r>
    <x v="975"/>
    <x v="52"/>
    <n v="88"/>
  </r>
  <r>
    <x v="976"/>
    <x v="17"/>
    <n v="241"/>
  </r>
  <r>
    <x v="977"/>
    <x v="12"/>
    <n v="37"/>
  </r>
  <r>
    <x v="978"/>
    <x v="78"/>
    <n v="164"/>
  </r>
  <r>
    <x v="979"/>
    <x v="94"/>
    <n v="20"/>
  </r>
  <r>
    <x v="980"/>
    <x v="182"/>
    <n v="8"/>
  </r>
  <r>
    <x v="980"/>
    <x v="156"/>
    <n v="4"/>
  </r>
  <r>
    <x v="981"/>
    <x v="22"/>
    <n v="408"/>
  </r>
  <r>
    <x v="982"/>
    <x v="142"/>
    <n v="20"/>
  </r>
  <r>
    <x v="983"/>
    <x v="31"/>
    <n v="102"/>
  </r>
  <r>
    <x v="984"/>
    <x v="9"/>
    <n v="240"/>
  </r>
  <r>
    <x v="985"/>
    <x v="10"/>
    <n v="124"/>
  </r>
  <r>
    <x v="986"/>
    <x v="45"/>
    <n v="330"/>
  </r>
  <r>
    <x v="987"/>
    <x v="26"/>
    <n v="187"/>
  </r>
  <r>
    <x v="988"/>
    <x v="52"/>
    <n v="165"/>
  </r>
  <r>
    <x v="989"/>
    <x v="5"/>
    <n v="371"/>
  </r>
  <r>
    <x v="990"/>
    <x v="39"/>
    <n v="185"/>
  </r>
  <r>
    <x v="991"/>
    <x v="9"/>
    <n v="401"/>
  </r>
  <r>
    <x v="992"/>
    <x v="55"/>
    <n v="25"/>
  </r>
  <r>
    <x v="992"/>
    <x v="93"/>
    <n v="3"/>
  </r>
  <r>
    <x v="992"/>
    <x v="170"/>
    <n v="11"/>
  </r>
  <r>
    <x v="993"/>
    <x v="216"/>
    <n v="18"/>
  </r>
  <r>
    <x v="993"/>
    <x v="45"/>
    <n v="154"/>
  </r>
  <r>
    <x v="994"/>
    <x v="50"/>
    <n v="423"/>
  </r>
  <r>
    <x v="995"/>
    <x v="127"/>
    <n v="6"/>
  </r>
  <r>
    <x v="996"/>
    <x v="28"/>
    <n v="62"/>
  </r>
  <r>
    <x v="997"/>
    <x v="136"/>
    <n v="15"/>
  </r>
  <r>
    <x v="998"/>
    <x v="9"/>
    <n v="311"/>
  </r>
  <r>
    <x v="999"/>
    <x v="19"/>
    <n v="127"/>
  </r>
  <r>
    <x v="1000"/>
    <x v="22"/>
    <n v="483"/>
  </r>
  <r>
    <x v="1001"/>
    <x v="217"/>
    <n v="9"/>
  </r>
  <r>
    <x v="1002"/>
    <x v="20"/>
    <n v="75"/>
  </r>
  <r>
    <x v="1003"/>
    <x v="218"/>
    <n v="7"/>
  </r>
  <r>
    <x v="1004"/>
    <x v="35"/>
    <n v="114"/>
  </r>
  <r>
    <x v="1005"/>
    <x v="123"/>
    <n v="151"/>
  </r>
  <r>
    <x v="1006"/>
    <x v="10"/>
    <n v="116"/>
  </r>
  <r>
    <x v="1007"/>
    <x v="12"/>
    <n v="76"/>
  </r>
  <r>
    <x v="1008"/>
    <x v="6"/>
    <n v="25"/>
  </r>
  <r>
    <x v="1009"/>
    <x v="31"/>
    <n v="37"/>
  </r>
  <r>
    <x v="1010"/>
    <x v="80"/>
    <n v="108"/>
  </r>
  <r>
    <x v="1011"/>
    <x v="7"/>
    <n v="199"/>
  </r>
  <r>
    <x v="1011"/>
    <x v="45"/>
    <n v="128"/>
  </r>
  <r>
    <x v="1012"/>
    <x v="58"/>
    <n v="32"/>
  </r>
  <r>
    <x v="1013"/>
    <x v="30"/>
    <n v="151"/>
  </r>
  <r>
    <x v="1014"/>
    <x v="153"/>
    <n v="8"/>
  </r>
  <r>
    <x v="1015"/>
    <x v="14"/>
    <n v="411"/>
  </r>
  <r>
    <x v="1016"/>
    <x v="52"/>
    <n v="119"/>
  </r>
  <r>
    <x v="1017"/>
    <x v="17"/>
    <n v="366"/>
  </r>
  <r>
    <x v="1018"/>
    <x v="69"/>
    <n v="20"/>
  </r>
  <r>
    <x v="1019"/>
    <x v="123"/>
    <n v="124"/>
  </r>
  <r>
    <x v="1019"/>
    <x v="10"/>
    <n v="30"/>
  </r>
  <r>
    <x v="1020"/>
    <x v="14"/>
    <n v="237"/>
  </r>
  <r>
    <x v="1021"/>
    <x v="22"/>
    <n v="355"/>
  </r>
  <r>
    <x v="1022"/>
    <x v="45"/>
    <n v="162"/>
  </r>
  <r>
    <x v="1023"/>
    <x v="35"/>
    <n v="46"/>
  </r>
  <r>
    <x v="1023"/>
    <x v="219"/>
    <n v="13"/>
  </r>
  <r>
    <x v="1023"/>
    <x v="118"/>
    <n v="14"/>
  </r>
  <r>
    <x v="1023"/>
    <x v="220"/>
    <n v="4"/>
  </r>
  <r>
    <x v="1024"/>
    <x v="9"/>
    <n v="470"/>
  </r>
  <r>
    <x v="1024"/>
    <x v="221"/>
    <n v="9"/>
  </r>
  <r>
    <x v="1024"/>
    <x v="58"/>
    <n v="37"/>
  </r>
  <r>
    <x v="1025"/>
    <x v="28"/>
    <n v="55"/>
  </r>
  <r>
    <x v="1026"/>
    <x v="55"/>
    <n v="140"/>
  </r>
  <r>
    <x v="1027"/>
    <x v="222"/>
    <n v="12"/>
  </r>
  <r>
    <x v="1028"/>
    <x v="12"/>
    <n v="20"/>
  </r>
  <r>
    <x v="1029"/>
    <x v="50"/>
    <n v="478"/>
  </r>
  <r>
    <x v="1030"/>
    <x v="22"/>
    <n v="289"/>
  </r>
  <r>
    <x v="1031"/>
    <x v="57"/>
    <n v="1"/>
  </r>
  <r>
    <x v="1031"/>
    <x v="149"/>
    <n v="15"/>
  </r>
  <r>
    <x v="1032"/>
    <x v="7"/>
    <n v="400"/>
  </r>
  <r>
    <x v="1033"/>
    <x v="108"/>
    <n v="1"/>
  </r>
  <r>
    <x v="1034"/>
    <x v="8"/>
    <n v="184"/>
  </r>
  <r>
    <x v="1034"/>
    <x v="6"/>
    <n v="99"/>
  </r>
  <r>
    <x v="1035"/>
    <x v="10"/>
    <n v="143"/>
  </r>
  <r>
    <x v="1036"/>
    <x v="30"/>
    <n v="184"/>
  </r>
  <r>
    <x v="1037"/>
    <x v="163"/>
    <n v="3"/>
  </r>
  <r>
    <x v="1037"/>
    <x v="18"/>
    <n v="197"/>
  </r>
  <r>
    <x v="1038"/>
    <x v="4"/>
    <n v="18"/>
  </r>
  <r>
    <x v="1039"/>
    <x v="0"/>
    <n v="7"/>
  </r>
  <r>
    <x v="1040"/>
    <x v="9"/>
    <n v="381"/>
  </r>
  <r>
    <x v="1041"/>
    <x v="61"/>
    <n v="45"/>
  </r>
  <r>
    <x v="1042"/>
    <x v="17"/>
    <n v="499"/>
  </r>
  <r>
    <x v="1043"/>
    <x v="17"/>
    <n v="134"/>
  </r>
  <r>
    <x v="1043"/>
    <x v="52"/>
    <n v="132"/>
  </r>
  <r>
    <x v="1044"/>
    <x v="19"/>
    <n v="180"/>
  </r>
  <r>
    <x v="1045"/>
    <x v="221"/>
    <n v="5"/>
  </r>
  <r>
    <x v="1046"/>
    <x v="24"/>
    <n v="110"/>
  </r>
  <r>
    <x v="1047"/>
    <x v="52"/>
    <n v="54"/>
  </r>
  <r>
    <x v="1048"/>
    <x v="209"/>
    <n v="6"/>
  </r>
  <r>
    <x v="1049"/>
    <x v="50"/>
    <n v="476"/>
  </r>
  <r>
    <x v="1049"/>
    <x v="19"/>
    <n v="104"/>
  </r>
  <r>
    <x v="1049"/>
    <x v="31"/>
    <n v="104"/>
  </r>
  <r>
    <x v="1050"/>
    <x v="18"/>
    <n v="47"/>
  </r>
  <r>
    <x v="1050"/>
    <x v="35"/>
    <n v="127"/>
  </r>
  <r>
    <x v="1051"/>
    <x v="25"/>
    <n v="143"/>
  </r>
  <r>
    <x v="1052"/>
    <x v="58"/>
    <n v="181"/>
  </r>
  <r>
    <x v="1053"/>
    <x v="19"/>
    <n v="139"/>
  </r>
  <r>
    <x v="1054"/>
    <x v="52"/>
    <n v="187"/>
  </r>
  <r>
    <x v="1054"/>
    <x v="201"/>
    <n v="11"/>
  </r>
  <r>
    <x v="1055"/>
    <x v="55"/>
    <n v="170"/>
  </r>
  <r>
    <x v="1056"/>
    <x v="116"/>
    <n v="7"/>
  </r>
  <r>
    <x v="1057"/>
    <x v="12"/>
    <n v="168"/>
  </r>
  <r>
    <x v="1057"/>
    <x v="205"/>
    <n v="4"/>
  </r>
  <r>
    <x v="1057"/>
    <x v="9"/>
    <n v="145"/>
  </r>
  <r>
    <x v="1058"/>
    <x v="19"/>
    <n v="103"/>
  </r>
  <r>
    <x v="1059"/>
    <x v="17"/>
    <n v="101"/>
  </r>
  <r>
    <x v="1060"/>
    <x v="35"/>
    <n v="141"/>
  </r>
  <r>
    <x v="1060"/>
    <x v="194"/>
    <n v="6"/>
  </r>
  <r>
    <x v="1060"/>
    <x v="178"/>
    <n v="16"/>
  </r>
  <r>
    <x v="1061"/>
    <x v="17"/>
    <n v="276"/>
  </r>
  <r>
    <x v="1062"/>
    <x v="102"/>
    <n v="329"/>
  </r>
  <r>
    <x v="1063"/>
    <x v="52"/>
    <n v="200"/>
  </r>
  <r>
    <x v="1064"/>
    <x v="10"/>
    <n v="82"/>
  </r>
  <r>
    <x v="1064"/>
    <x v="37"/>
    <n v="66"/>
  </r>
  <r>
    <x v="1065"/>
    <x v="22"/>
    <n v="150"/>
  </r>
  <r>
    <x v="1065"/>
    <x v="69"/>
    <n v="63"/>
  </r>
  <r>
    <x v="1066"/>
    <x v="66"/>
    <n v="120"/>
  </r>
  <r>
    <x v="1067"/>
    <x v="7"/>
    <n v="155"/>
  </r>
  <r>
    <x v="1068"/>
    <x v="19"/>
    <n v="30"/>
  </r>
  <r>
    <x v="1068"/>
    <x v="71"/>
    <n v="34"/>
  </r>
  <r>
    <x v="1069"/>
    <x v="12"/>
    <n v="30"/>
  </r>
  <r>
    <x v="1069"/>
    <x v="6"/>
    <n v="162"/>
  </r>
  <r>
    <x v="1070"/>
    <x v="63"/>
    <n v="71"/>
  </r>
  <r>
    <x v="1071"/>
    <x v="155"/>
    <n v="16"/>
  </r>
  <r>
    <x v="1072"/>
    <x v="35"/>
    <n v="165"/>
  </r>
  <r>
    <x v="1073"/>
    <x v="35"/>
    <n v="180"/>
  </r>
  <r>
    <x v="1074"/>
    <x v="84"/>
    <n v="2"/>
  </r>
  <r>
    <x v="1075"/>
    <x v="37"/>
    <n v="111"/>
  </r>
  <r>
    <x v="1076"/>
    <x v="35"/>
    <n v="128"/>
  </r>
  <r>
    <x v="1077"/>
    <x v="110"/>
    <n v="7"/>
  </r>
  <r>
    <x v="1077"/>
    <x v="9"/>
    <n v="211"/>
  </r>
  <r>
    <x v="1077"/>
    <x v="6"/>
    <n v="184"/>
  </r>
  <r>
    <x v="1078"/>
    <x v="14"/>
    <n v="450"/>
  </r>
  <r>
    <x v="1078"/>
    <x v="120"/>
    <n v="140"/>
  </r>
  <r>
    <x v="1079"/>
    <x v="8"/>
    <n v="52"/>
  </r>
  <r>
    <x v="1080"/>
    <x v="181"/>
    <n v="2"/>
  </r>
  <r>
    <x v="1080"/>
    <x v="96"/>
    <n v="13"/>
  </r>
  <r>
    <x v="1080"/>
    <x v="37"/>
    <n v="73"/>
  </r>
  <r>
    <x v="1081"/>
    <x v="18"/>
    <n v="123"/>
  </r>
  <r>
    <x v="1082"/>
    <x v="68"/>
    <n v="3"/>
  </r>
  <r>
    <x v="1083"/>
    <x v="12"/>
    <n v="93"/>
  </r>
  <r>
    <x v="1084"/>
    <x v="24"/>
    <n v="310"/>
  </r>
  <r>
    <x v="1084"/>
    <x v="6"/>
    <n v="77"/>
  </r>
  <r>
    <x v="1085"/>
    <x v="10"/>
    <n v="21"/>
  </r>
  <r>
    <x v="1086"/>
    <x v="21"/>
    <n v="3"/>
  </r>
  <r>
    <x v="1087"/>
    <x v="28"/>
    <n v="176"/>
  </r>
  <r>
    <x v="1087"/>
    <x v="13"/>
    <n v="20"/>
  </r>
  <r>
    <x v="1088"/>
    <x v="24"/>
    <n v="230"/>
  </r>
  <r>
    <x v="1088"/>
    <x v="155"/>
    <n v="10"/>
  </r>
  <r>
    <x v="1089"/>
    <x v="163"/>
    <n v="12"/>
  </r>
  <r>
    <x v="1089"/>
    <x v="152"/>
    <n v="11"/>
  </r>
  <r>
    <x v="1090"/>
    <x v="9"/>
    <n v="383"/>
  </r>
  <r>
    <x v="1091"/>
    <x v="102"/>
    <n v="249"/>
  </r>
  <r>
    <x v="1092"/>
    <x v="164"/>
    <n v="8"/>
  </r>
  <r>
    <x v="1093"/>
    <x v="30"/>
    <n v="42"/>
  </r>
  <r>
    <x v="1094"/>
    <x v="223"/>
    <n v="1"/>
  </r>
  <r>
    <x v="1094"/>
    <x v="22"/>
    <n v="340"/>
  </r>
  <r>
    <x v="1095"/>
    <x v="17"/>
    <n v="394"/>
  </r>
  <r>
    <x v="1095"/>
    <x v="5"/>
    <n v="176"/>
  </r>
  <r>
    <x v="1096"/>
    <x v="28"/>
    <n v="181"/>
  </r>
  <r>
    <x v="1097"/>
    <x v="55"/>
    <n v="26"/>
  </r>
  <r>
    <x v="1098"/>
    <x v="25"/>
    <n v="73"/>
  </r>
  <r>
    <x v="1099"/>
    <x v="50"/>
    <n v="274"/>
  </r>
  <r>
    <x v="1100"/>
    <x v="212"/>
    <n v="8"/>
  </r>
  <r>
    <x v="1100"/>
    <x v="21"/>
    <n v="12"/>
  </r>
  <r>
    <x v="1101"/>
    <x v="50"/>
    <n v="496"/>
  </r>
  <r>
    <x v="1102"/>
    <x v="184"/>
    <n v="5"/>
  </r>
  <r>
    <x v="1103"/>
    <x v="75"/>
    <n v="2"/>
  </r>
  <r>
    <x v="1103"/>
    <x v="66"/>
    <n v="77"/>
  </r>
  <r>
    <x v="1104"/>
    <x v="25"/>
    <n v="134"/>
  </r>
  <r>
    <x v="1105"/>
    <x v="197"/>
    <n v="4"/>
  </r>
  <r>
    <x v="1106"/>
    <x v="55"/>
    <n v="46"/>
  </r>
  <r>
    <x v="1107"/>
    <x v="123"/>
    <n v="43"/>
  </r>
  <r>
    <x v="1108"/>
    <x v="21"/>
    <n v="2"/>
  </r>
  <r>
    <x v="1109"/>
    <x v="19"/>
    <n v="100"/>
  </r>
  <r>
    <x v="1109"/>
    <x v="22"/>
    <n v="438"/>
  </r>
  <r>
    <x v="1110"/>
    <x v="26"/>
    <n v="69"/>
  </r>
  <r>
    <x v="1111"/>
    <x v="8"/>
    <n v="22"/>
  </r>
  <r>
    <x v="1112"/>
    <x v="55"/>
    <n v="130"/>
  </r>
  <r>
    <x v="1113"/>
    <x v="177"/>
    <n v="5"/>
  </r>
  <r>
    <x v="1114"/>
    <x v="58"/>
    <n v="62"/>
  </r>
  <r>
    <x v="1115"/>
    <x v="220"/>
    <n v="8"/>
  </r>
  <r>
    <x v="1116"/>
    <x v="56"/>
    <n v="18"/>
  </r>
  <r>
    <x v="1117"/>
    <x v="25"/>
    <n v="146"/>
  </r>
  <r>
    <x v="1117"/>
    <x v="118"/>
    <n v="5"/>
  </r>
  <r>
    <x v="1118"/>
    <x v="19"/>
    <n v="20"/>
  </r>
  <r>
    <x v="1118"/>
    <x v="22"/>
    <n v="153"/>
  </r>
  <r>
    <x v="1119"/>
    <x v="45"/>
    <n v="227"/>
  </r>
  <r>
    <x v="1120"/>
    <x v="12"/>
    <n v="52"/>
  </r>
  <r>
    <x v="1121"/>
    <x v="6"/>
    <n v="108"/>
  </r>
  <r>
    <x v="1122"/>
    <x v="24"/>
    <n v="236"/>
  </r>
  <r>
    <x v="1123"/>
    <x v="30"/>
    <n v="125"/>
  </r>
  <r>
    <x v="1124"/>
    <x v="10"/>
    <n v="183"/>
  </r>
  <r>
    <x v="1125"/>
    <x v="8"/>
    <n v="130"/>
  </r>
  <r>
    <x v="1125"/>
    <x v="224"/>
    <n v="4"/>
  </r>
  <r>
    <x v="1126"/>
    <x v="225"/>
    <n v="3"/>
  </r>
  <r>
    <x v="1127"/>
    <x v="226"/>
    <n v="16"/>
  </r>
  <r>
    <x v="1128"/>
    <x v="6"/>
    <n v="197"/>
  </r>
  <r>
    <x v="1128"/>
    <x v="152"/>
    <n v="4"/>
  </r>
  <r>
    <x v="1129"/>
    <x v="52"/>
    <n v="57"/>
  </r>
  <r>
    <x v="1130"/>
    <x v="92"/>
    <n v="16"/>
  </r>
  <r>
    <x v="1131"/>
    <x v="63"/>
    <n v="89"/>
  </r>
  <r>
    <x v="1132"/>
    <x v="66"/>
    <n v="74"/>
  </r>
  <r>
    <x v="1133"/>
    <x v="9"/>
    <n v="243"/>
  </r>
  <r>
    <x v="1134"/>
    <x v="22"/>
    <n v="460"/>
  </r>
  <r>
    <x v="1134"/>
    <x v="227"/>
    <n v="20"/>
  </r>
  <r>
    <x v="1135"/>
    <x v="22"/>
    <n v="250"/>
  </r>
  <r>
    <x v="1136"/>
    <x v="10"/>
    <n v="78"/>
  </r>
  <r>
    <x v="1137"/>
    <x v="8"/>
    <n v="170"/>
  </r>
  <r>
    <x v="1138"/>
    <x v="52"/>
    <n v="128"/>
  </r>
  <r>
    <x v="1138"/>
    <x v="61"/>
    <n v="53"/>
  </r>
  <r>
    <x v="1139"/>
    <x v="14"/>
    <n v="223"/>
  </r>
  <r>
    <x v="1140"/>
    <x v="52"/>
    <n v="47"/>
  </r>
  <r>
    <x v="1140"/>
    <x v="37"/>
    <n v="112"/>
  </r>
  <r>
    <x v="1141"/>
    <x v="50"/>
    <n v="201"/>
  </r>
  <r>
    <x v="1142"/>
    <x v="25"/>
    <n v="121"/>
  </r>
  <r>
    <x v="1143"/>
    <x v="7"/>
    <n v="462"/>
  </r>
  <r>
    <x v="1144"/>
    <x v="22"/>
    <n v="333"/>
  </r>
  <r>
    <x v="1145"/>
    <x v="108"/>
    <n v="9"/>
  </r>
  <r>
    <x v="1146"/>
    <x v="25"/>
    <n v="104"/>
  </r>
  <r>
    <x v="1146"/>
    <x v="173"/>
    <n v="104"/>
  </r>
  <r>
    <x v="1147"/>
    <x v="18"/>
    <n v="78"/>
  </r>
  <r>
    <x v="1148"/>
    <x v="30"/>
    <n v="53"/>
  </r>
  <r>
    <x v="1149"/>
    <x v="45"/>
    <n v="305"/>
  </r>
  <r>
    <x v="1150"/>
    <x v="9"/>
    <n v="363"/>
  </r>
  <r>
    <x v="1151"/>
    <x v="228"/>
    <n v="19"/>
  </r>
  <r>
    <x v="1151"/>
    <x v="102"/>
    <n v="248"/>
  </r>
  <r>
    <x v="1151"/>
    <x v="19"/>
    <n v="64"/>
  </r>
  <r>
    <x v="1152"/>
    <x v="50"/>
    <n v="288"/>
  </r>
  <r>
    <x v="1153"/>
    <x v="144"/>
    <n v="18"/>
  </r>
  <r>
    <x v="1154"/>
    <x v="31"/>
    <n v="54"/>
  </r>
  <r>
    <x v="1154"/>
    <x v="201"/>
    <n v="3"/>
  </r>
  <r>
    <x v="1155"/>
    <x v="65"/>
    <n v="9"/>
  </r>
  <r>
    <x v="1156"/>
    <x v="149"/>
    <n v="19"/>
  </r>
  <r>
    <x v="1156"/>
    <x v="26"/>
    <n v="198"/>
  </r>
  <r>
    <x v="1157"/>
    <x v="5"/>
    <n v="417"/>
  </r>
  <r>
    <x v="1158"/>
    <x v="102"/>
    <n v="221"/>
  </r>
  <r>
    <x v="1158"/>
    <x v="18"/>
    <n v="53"/>
  </r>
  <r>
    <x v="1159"/>
    <x v="69"/>
    <n v="127"/>
  </r>
  <r>
    <x v="1160"/>
    <x v="14"/>
    <n v="340"/>
  </r>
  <r>
    <x v="1161"/>
    <x v="7"/>
    <n v="310"/>
  </r>
  <r>
    <x v="1162"/>
    <x v="222"/>
    <n v="8"/>
  </r>
  <r>
    <x v="1163"/>
    <x v="61"/>
    <n v="132"/>
  </r>
  <r>
    <x v="1163"/>
    <x v="26"/>
    <n v="168"/>
  </r>
  <r>
    <x v="1164"/>
    <x v="26"/>
    <n v="49"/>
  </r>
  <r>
    <x v="1165"/>
    <x v="37"/>
    <n v="140"/>
  </r>
  <r>
    <x v="1166"/>
    <x v="35"/>
    <n v="140"/>
  </r>
  <r>
    <x v="1166"/>
    <x v="23"/>
    <n v="194"/>
  </r>
  <r>
    <x v="1167"/>
    <x v="23"/>
    <n v="123"/>
  </r>
  <r>
    <x v="1167"/>
    <x v="74"/>
    <n v="11"/>
  </r>
  <r>
    <x v="1168"/>
    <x v="150"/>
    <n v="1"/>
  </r>
  <r>
    <x v="1169"/>
    <x v="9"/>
    <n v="267"/>
  </r>
  <r>
    <x v="1170"/>
    <x v="149"/>
    <n v="14"/>
  </r>
  <r>
    <x v="1171"/>
    <x v="20"/>
    <n v="160"/>
  </r>
  <r>
    <x v="1171"/>
    <x v="9"/>
    <n v="437"/>
  </r>
  <r>
    <x v="1172"/>
    <x v="123"/>
    <n v="71"/>
  </r>
  <r>
    <x v="1173"/>
    <x v="66"/>
    <n v="35"/>
  </r>
  <r>
    <x v="1174"/>
    <x v="22"/>
    <n v="116"/>
  </r>
  <r>
    <x v="1175"/>
    <x v="6"/>
    <n v="152"/>
  </r>
  <r>
    <x v="1176"/>
    <x v="7"/>
    <n v="309"/>
  </r>
  <r>
    <x v="1176"/>
    <x v="81"/>
    <n v="7"/>
  </r>
  <r>
    <x v="1176"/>
    <x v="102"/>
    <n v="353"/>
  </r>
  <r>
    <x v="1177"/>
    <x v="187"/>
    <n v="3"/>
  </r>
  <r>
    <x v="1178"/>
    <x v="14"/>
    <n v="166"/>
  </r>
  <r>
    <x v="1179"/>
    <x v="224"/>
    <n v="14"/>
  </r>
  <r>
    <x v="1179"/>
    <x v="6"/>
    <n v="141"/>
  </r>
  <r>
    <x v="1179"/>
    <x v="229"/>
    <n v="15"/>
  </r>
  <r>
    <x v="1180"/>
    <x v="22"/>
    <n v="157"/>
  </r>
  <r>
    <x v="1181"/>
    <x v="9"/>
    <n v="191"/>
  </r>
  <r>
    <x v="1182"/>
    <x v="36"/>
    <n v="7"/>
  </r>
  <r>
    <x v="1183"/>
    <x v="26"/>
    <n v="200"/>
  </r>
  <r>
    <x v="1184"/>
    <x v="149"/>
    <n v="15"/>
  </r>
  <r>
    <x v="1184"/>
    <x v="171"/>
    <n v="7"/>
  </r>
  <r>
    <x v="1184"/>
    <x v="14"/>
    <n v="235"/>
  </r>
  <r>
    <x v="1185"/>
    <x v="50"/>
    <n v="301"/>
  </r>
  <r>
    <x v="1186"/>
    <x v="5"/>
    <n v="136"/>
  </r>
  <r>
    <x v="1186"/>
    <x v="126"/>
    <n v="5"/>
  </r>
  <r>
    <x v="1187"/>
    <x v="7"/>
    <n v="280"/>
  </r>
  <r>
    <x v="1187"/>
    <x v="65"/>
    <n v="3"/>
  </r>
  <r>
    <x v="1188"/>
    <x v="206"/>
    <n v="14"/>
  </r>
  <r>
    <x v="1189"/>
    <x v="10"/>
    <n v="79"/>
  </r>
  <r>
    <x v="1190"/>
    <x v="173"/>
    <n v="86"/>
  </r>
  <r>
    <x v="1190"/>
    <x v="23"/>
    <n v="70"/>
  </r>
  <r>
    <x v="1191"/>
    <x v="20"/>
    <n v="189"/>
  </r>
  <r>
    <x v="1191"/>
    <x v="55"/>
    <n v="111"/>
  </r>
  <r>
    <x v="1192"/>
    <x v="19"/>
    <n v="158"/>
  </r>
  <r>
    <x v="1193"/>
    <x v="66"/>
    <n v="172"/>
  </r>
  <r>
    <x v="1194"/>
    <x v="50"/>
    <n v="179"/>
  </r>
  <r>
    <x v="1195"/>
    <x v="104"/>
    <n v="19"/>
  </r>
  <r>
    <x v="1195"/>
    <x v="28"/>
    <n v="57"/>
  </r>
  <r>
    <x v="1196"/>
    <x v="50"/>
    <n v="335"/>
  </r>
  <r>
    <x v="1197"/>
    <x v="164"/>
    <n v="12"/>
  </r>
  <r>
    <x v="1198"/>
    <x v="125"/>
    <n v="2"/>
  </r>
  <r>
    <x v="1198"/>
    <x v="50"/>
    <n v="237"/>
  </r>
  <r>
    <x v="1199"/>
    <x v="7"/>
    <n v="482"/>
  </r>
  <r>
    <x v="1199"/>
    <x v="125"/>
    <n v="8"/>
  </r>
  <r>
    <x v="1200"/>
    <x v="35"/>
    <n v="147"/>
  </r>
  <r>
    <x v="1201"/>
    <x v="22"/>
    <n v="224"/>
  </r>
  <r>
    <x v="1202"/>
    <x v="177"/>
    <n v="11"/>
  </r>
  <r>
    <x v="1203"/>
    <x v="37"/>
    <n v="184"/>
  </r>
  <r>
    <x v="1204"/>
    <x v="168"/>
    <n v="20"/>
  </r>
  <r>
    <x v="1204"/>
    <x v="50"/>
    <n v="221"/>
  </r>
  <r>
    <x v="1205"/>
    <x v="37"/>
    <n v="162"/>
  </r>
  <r>
    <x v="1206"/>
    <x v="91"/>
    <n v="19"/>
  </r>
  <r>
    <x v="1207"/>
    <x v="178"/>
    <n v="1"/>
  </r>
  <r>
    <x v="1208"/>
    <x v="12"/>
    <n v="122"/>
  </r>
  <r>
    <x v="1208"/>
    <x v="17"/>
    <n v="163"/>
  </r>
  <r>
    <x v="1209"/>
    <x v="66"/>
    <n v="29"/>
  </r>
  <r>
    <x v="1210"/>
    <x v="55"/>
    <n v="106"/>
  </r>
  <r>
    <x v="1211"/>
    <x v="14"/>
    <n v="112"/>
  </r>
  <r>
    <x v="1212"/>
    <x v="28"/>
    <n v="90"/>
  </r>
  <r>
    <x v="1213"/>
    <x v="16"/>
    <n v="7"/>
  </r>
  <r>
    <x v="1213"/>
    <x v="23"/>
    <n v="27"/>
  </r>
  <r>
    <x v="1213"/>
    <x v="61"/>
    <n v="185"/>
  </r>
  <r>
    <x v="1214"/>
    <x v="22"/>
    <n v="153"/>
  </r>
  <r>
    <x v="1215"/>
    <x v="61"/>
    <n v="109"/>
  </r>
  <r>
    <x v="1216"/>
    <x v="211"/>
    <n v="10"/>
  </r>
  <r>
    <x v="1216"/>
    <x v="79"/>
    <n v="10"/>
  </r>
  <r>
    <x v="1217"/>
    <x v="131"/>
    <n v="90"/>
  </r>
  <r>
    <x v="1217"/>
    <x v="58"/>
    <n v="34"/>
  </r>
  <r>
    <x v="1218"/>
    <x v="9"/>
    <n v="106"/>
  </r>
  <r>
    <x v="1219"/>
    <x v="9"/>
    <n v="229"/>
  </r>
  <r>
    <x v="1220"/>
    <x v="17"/>
    <n v="229"/>
  </r>
  <r>
    <x v="1220"/>
    <x v="47"/>
    <n v="20"/>
  </r>
  <r>
    <x v="1220"/>
    <x v="45"/>
    <n v="261"/>
  </r>
  <r>
    <x v="1221"/>
    <x v="147"/>
    <n v="10"/>
  </r>
  <r>
    <x v="1221"/>
    <x v="7"/>
    <n v="400"/>
  </r>
  <r>
    <x v="1222"/>
    <x v="14"/>
    <n v="401"/>
  </r>
  <r>
    <x v="1223"/>
    <x v="55"/>
    <n v="170"/>
  </r>
  <r>
    <x v="1224"/>
    <x v="22"/>
    <n v="124"/>
  </r>
  <r>
    <x v="1225"/>
    <x v="201"/>
    <n v="13"/>
  </r>
  <r>
    <x v="1226"/>
    <x v="19"/>
    <n v="87"/>
  </r>
  <r>
    <x v="1226"/>
    <x v="24"/>
    <n v="190"/>
  </r>
  <r>
    <x v="1226"/>
    <x v="50"/>
    <n v="349"/>
  </r>
  <r>
    <x v="1227"/>
    <x v="181"/>
    <n v="16"/>
  </r>
  <r>
    <x v="1228"/>
    <x v="71"/>
    <n v="42"/>
  </r>
  <r>
    <x v="1229"/>
    <x v="23"/>
    <n v="70"/>
  </r>
  <r>
    <x v="1230"/>
    <x v="52"/>
    <n v="189"/>
  </r>
  <r>
    <x v="1231"/>
    <x v="55"/>
    <n v="64"/>
  </r>
  <r>
    <x v="1232"/>
    <x v="35"/>
    <n v="76"/>
  </r>
  <r>
    <x v="1233"/>
    <x v="49"/>
    <n v="11"/>
  </r>
  <r>
    <x v="1233"/>
    <x v="66"/>
    <n v="96"/>
  </r>
  <r>
    <x v="1234"/>
    <x v="111"/>
    <n v="17"/>
  </r>
  <r>
    <x v="1234"/>
    <x v="18"/>
    <n v="92"/>
  </r>
  <r>
    <x v="1235"/>
    <x v="8"/>
    <n v="76"/>
  </r>
  <r>
    <x v="1236"/>
    <x v="10"/>
    <n v="77"/>
  </r>
  <r>
    <x v="1237"/>
    <x v="102"/>
    <n v="344"/>
  </r>
  <r>
    <x v="1237"/>
    <x v="7"/>
    <n v="218"/>
  </r>
  <r>
    <x v="1238"/>
    <x v="50"/>
    <n v="115"/>
  </r>
  <r>
    <x v="1239"/>
    <x v="80"/>
    <n v="143"/>
  </r>
  <r>
    <x v="1239"/>
    <x v="137"/>
    <n v="1"/>
  </r>
  <r>
    <x v="1240"/>
    <x v="69"/>
    <n v="133"/>
  </r>
  <r>
    <x v="1240"/>
    <x v="17"/>
    <n v="496"/>
  </r>
  <r>
    <x v="1240"/>
    <x v="108"/>
    <n v="5"/>
  </r>
  <r>
    <x v="1241"/>
    <x v="172"/>
    <n v="8"/>
  </r>
  <r>
    <x v="1242"/>
    <x v="52"/>
    <n v="59"/>
  </r>
  <r>
    <x v="1242"/>
    <x v="17"/>
    <n v="273"/>
  </r>
  <r>
    <x v="1243"/>
    <x v="9"/>
    <n v="165"/>
  </r>
  <r>
    <x v="1244"/>
    <x v="48"/>
    <n v="13"/>
  </r>
  <r>
    <x v="1245"/>
    <x v="69"/>
    <n v="143"/>
  </r>
  <r>
    <x v="1246"/>
    <x v="230"/>
    <n v="20"/>
  </r>
  <r>
    <x v="1247"/>
    <x v="54"/>
    <n v="4"/>
  </r>
  <r>
    <x v="1248"/>
    <x v="131"/>
    <n v="102"/>
  </r>
  <r>
    <x v="1249"/>
    <x v="6"/>
    <n v="155"/>
  </r>
  <r>
    <x v="1250"/>
    <x v="7"/>
    <n v="226"/>
  </r>
  <r>
    <x v="1250"/>
    <x v="14"/>
    <n v="346"/>
  </r>
  <r>
    <x v="1251"/>
    <x v="52"/>
    <n v="45"/>
  </r>
  <r>
    <x v="1252"/>
    <x v="151"/>
    <n v="11"/>
  </r>
  <r>
    <x v="1253"/>
    <x v="130"/>
    <n v="14"/>
  </r>
  <r>
    <x v="1254"/>
    <x v="51"/>
    <n v="12"/>
  </r>
  <r>
    <x v="1255"/>
    <x v="154"/>
    <n v="11"/>
  </r>
  <r>
    <x v="1255"/>
    <x v="26"/>
    <n v="142"/>
  </r>
  <r>
    <x v="1256"/>
    <x v="71"/>
    <n v="184"/>
  </r>
  <r>
    <x v="1257"/>
    <x v="45"/>
    <n v="390"/>
  </r>
  <r>
    <x v="1258"/>
    <x v="37"/>
    <n v="110"/>
  </r>
  <r>
    <x v="1259"/>
    <x v="19"/>
    <n v="92"/>
  </r>
  <r>
    <x v="1260"/>
    <x v="68"/>
    <n v="5"/>
  </r>
  <r>
    <x v="1260"/>
    <x v="229"/>
    <n v="2"/>
  </r>
  <r>
    <x v="1261"/>
    <x v="175"/>
    <n v="14"/>
  </r>
  <r>
    <x v="1262"/>
    <x v="84"/>
    <n v="6"/>
  </r>
  <r>
    <x v="1263"/>
    <x v="18"/>
    <n v="65"/>
  </r>
  <r>
    <x v="1263"/>
    <x v="69"/>
    <n v="45"/>
  </r>
  <r>
    <x v="1263"/>
    <x v="7"/>
    <n v="108"/>
  </r>
  <r>
    <x v="1264"/>
    <x v="37"/>
    <n v="159"/>
  </r>
  <r>
    <x v="1265"/>
    <x v="19"/>
    <n v="141"/>
  </r>
  <r>
    <x v="1265"/>
    <x v="38"/>
    <n v="14"/>
  </r>
  <r>
    <x v="1266"/>
    <x v="10"/>
    <n v="142"/>
  </r>
  <r>
    <x v="1267"/>
    <x v="9"/>
    <n v="167"/>
  </r>
  <r>
    <x v="1268"/>
    <x v="175"/>
    <n v="12"/>
  </r>
  <r>
    <x v="1269"/>
    <x v="28"/>
    <n v="187"/>
  </r>
  <r>
    <x v="1270"/>
    <x v="41"/>
    <n v="14"/>
  </r>
  <r>
    <x v="1271"/>
    <x v="165"/>
    <n v="10"/>
  </r>
  <r>
    <x v="1272"/>
    <x v="22"/>
    <n v="269"/>
  </r>
  <r>
    <x v="1272"/>
    <x v="5"/>
    <n v="328"/>
  </r>
  <r>
    <x v="1273"/>
    <x v="9"/>
    <n v="228"/>
  </r>
  <r>
    <x v="1274"/>
    <x v="2"/>
    <n v="12"/>
  </r>
  <r>
    <x v="1275"/>
    <x v="93"/>
    <n v="16"/>
  </r>
  <r>
    <x v="1276"/>
    <x v="17"/>
    <n v="233"/>
  </r>
  <r>
    <x v="1277"/>
    <x v="132"/>
    <n v="10"/>
  </r>
  <r>
    <x v="1278"/>
    <x v="10"/>
    <n v="168"/>
  </r>
  <r>
    <x v="1278"/>
    <x v="5"/>
    <n v="388"/>
  </r>
  <r>
    <x v="1279"/>
    <x v="50"/>
    <n v="319"/>
  </r>
  <r>
    <x v="1280"/>
    <x v="67"/>
    <n v="12"/>
  </r>
  <r>
    <x v="1281"/>
    <x v="173"/>
    <n v="150"/>
  </r>
  <r>
    <x v="1282"/>
    <x v="9"/>
    <n v="347"/>
  </r>
  <r>
    <x v="1283"/>
    <x v="23"/>
    <n v="177"/>
  </r>
  <r>
    <x v="1284"/>
    <x v="45"/>
    <n v="222"/>
  </r>
  <r>
    <x v="1285"/>
    <x v="49"/>
    <n v="9"/>
  </r>
  <r>
    <x v="1285"/>
    <x v="231"/>
    <n v="14"/>
  </r>
  <r>
    <x v="1286"/>
    <x v="3"/>
    <n v="7"/>
  </r>
  <r>
    <x v="1287"/>
    <x v="66"/>
    <n v="171"/>
  </r>
  <r>
    <x v="1288"/>
    <x v="208"/>
    <n v="16"/>
  </r>
  <r>
    <x v="1289"/>
    <x v="18"/>
    <n v="176"/>
  </r>
  <r>
    <x v="1290"/>
    <x v="55"/>
    <n v="37"/>
  </r>
  <r>
    <x v="1291"/>
    <x v="18"/>
    <n v="186"/>
  </r>
  <r>
    <x v="1291"/>
    <x v="61"/>
    <n v="45"/>
  </r>
  <r>
    <x v="1292"/>
    <x v="52"/>
    <n v="186"/>
  </r>
  <r>
    <x v="1292"/>
    <x v="14"/>
    <n v="211"/>
  </r>
  <r>
    <x v="1293"/>
    <x v="9"/>
    <n v="330"/>
  </r>
  <r>
    <x v="1294"/>
    <x v="14"/>
    <n v="134"/>
  </r>
  <r>
    <x v="1294"/>
    <x v="9"/>
    <n v="459"/>
  </r>
  <r>
    <x v="1295"/>
    <x v="26"/>
    <n v="185"/>
  </r>
  <r>
    <x v="1296"/>
    <x v="67"/>
    <n v="3"/>
  </r>
  <r>
    <x v="1297"/>
    <x v="30"/>
    <n v="181"/>
  </r>
  <r>
    <x v="1298"/>
    <x v="17"/>
    <n v="441"/>
  </r>
  <r>
    <x v="1299"/>
    <x v="45"/>
    <n v="487"/>
  </r>
  <r>
    <x v="1299"/>
    <x v="52"/>
    <n v="56"/>
  </r>
  <r>
    <x v="1300"/>
    <x v="12"/>
    <n v="23"/>
  </r>
  <r>
    <x v="1300"/>
    <x v="131"/>
    <n v="113"/>
  </r>
  <r>
    <x v="1301"/>
    <x v="200"/>
    <n v="19"/>
  </r>
  <r>
    <x v="1302"/>
    <x v="78"/>
    <n v="188"/>
  </r>
  <r>
    <x v="1302"/>
    <x v="7"/>
    <n v="338"/>
  </r>
  <r>
    <x v="1303"/>
    <x v="31"/>
    <n v="80"/>
  </r>
  <r>
    <x v="1304"/>
    <x v="171"/>
    <n v="20"/>
  </r>
  <r>
    <x v="1305"/>
    <x v="159"/>
    <n v="1"/>
  </r>
  <r>
    <x v="1306"/>
    <x v="52"/>
    <n v="200"/>
  </r>
  <r>
    <x v="1307"/>
    <x v="5"/>
    <n v="429"/>
  </r>
  <r>
    <x v="1308"/>
    <x v="12"/>
    <n v="183"/>
  </r>
  <r>
    <x v="1309"/>
    <x v="10"/>
    <n v="26"/>
  </r>
  <r>
    <x v="1310"/>
    <x v="180"/>
    <n v="2"/>
  </r>
  <r>
    <x v="1311"/>
    <x v="7"/>
    <n v="174"/>
  </r>
  <r>
    <x v="1312"/>
    <x v="52"/>
    <n v="98"/>
  </r>
  <r>
    <x v="1312"/>
    <x v="185"/>
    <n v="11"/>
  </r>
  <r>
    <x v="1313"/>
    <x v="28"/>
    <n v="58"/>
  </r>
  <r>
    <x v="1314"/>
    <x v="15"/>
    <n v="17"/>
  </r>
  <r>
    <x v="1315"/>
    <x v="17"/>
    <n v="143"/>
  </r>
  <r>
    <x v="1316"/>
    <x v="52"/>
    <n v="108"/>
  </r>
  <r>
    <x v="1317"/>
    <x v="102"/>
    <n v="424"/>
  </r>
  <r>
    <x v="1318"/>
    <x v="221"/>
    <n v="9"/>
  </r>
  <r>
    <x v="1319"/>
    <x v="28"/>
    <n v="135"/>
  </r>
  <r>
    <x v="1320"/>
    <x v="14"/>
    <n v="202"/>
  </r>
  <r>
    <x v="1321"/>
    <x v="45"/>
    <n v="459"/>
  </r>
  <r>
    <x v="1322"/>
    <x v="58"/>
    <n v="107"/>
  </r>
  <r>
    <x v="1323"/>
    <x v="35"/>
    <n v="37"/>
  </r>
  <r>
    <x v="1324"/>
    <x v="61"/>
    <n v="43"/>
  </r>
  <r>
    <x v="1325"/>
    <x v="9"/>
    <n v="352"/>
  </r>
  <r>
    <x v="1326"/>
    <x v="18"/>
    <n v="94"/>
  </r>
  <r>
    <x v="1326"/>
    <x v="66"/>
    <n v="112"/>
  </r>
  <r>
    <x v="1327"/>
    <x v="61"/>
    <n v="136"/>
  </r>
  <r>
    <x v="1328"/>
    <x v="78"/>
    <n v="56"/>
  </r>
  <r>
    <x v="1329"/>
    <x v="14"/>
    <n v="286"/>
  </r>
  <r>
    <x v="1330"/>
    <x v="7"/>
    <n v="296"/>
  </r>
  <r>
    <x v="1330"/>
    <x v="25"/>
    <n v="81"/>
  </r>
  <r>
    <x v="1331"/>
    <x v="14"/>
    <n v="231"/>
  </r>
  <r>
    <x v="1332"/>
    <x v="17"/>
    <n v="149"/>
  </r>
  <r>
    <x v="1332"/>
    <x v="132"/>
    <n v="3"/>
  </r>
  <r>
    <x v="1333"/>
    <x v="14"/>
    <n v="311"/>
  </r>
  <r>
    <x v="1334"/>
    <x v="66"/>
    <n v="121"/>
  </r>
  <r>
    <x v="1335"/>
    <x v="153"/>
    <n v="15"/>
  </r>
  <r>
    <x v="1336"/>
    <x v="136"/>
    <n v="14"/>
  </r>
  <r>
    <x v="1336"/>
    <x v="7"/>
    <n v="240"/>
  </r>
  <r>
    <x v="1337"/>
    <x v="56"/>
    <n v="12"/>
  </r>
  <r>
    <x v="1338"/>
    <x v="199"/>
    <n v="1"/>
  </r>
  <r>
    <x v="1339"/>
    <x v="232"/>
    <n v="12"/>
  </r>
  <r>
    <x v="1340"/>
    <x v="18"/>
    <n v="190"/>
  </r>
  <r>
    <x v="1341"/>
    <x v="63"/>
    <n v="179"/>
  </r>
  <r>
    <x v="1342"/>
    <x v="22"/>
    <n v="106"/>
  </r>
  <r>
    <x v="1343"/>
    <x v="7"/>
    <n v="267"/>
  </r>
  <r>
    <x v="1343"/>
    <x v="123"/>
    <n v="66"/>
  </r>
  <r>
    <x v="1344"/>
    <x v="14"/>
    <n v="471"/>
  </r>
  <r>
    <x v="1345"/>
    <x v="60"/>
    <n v="5"/>
  </r>
  <r>
    <x v="1346"/>
    <x v="221"/>
    <n v="11"/>
  </r>
  <r>
    <x v="1347"/>
    <x v="71"/>
    <n v="103"/>
  </r>
  <r>
    <x v="1347"/>
    <x v="19"/>
    <n v="92"/>
  </r>
  <r>
    <x v="1348"/>
    <x v="10"/>
    <n v="115"/>
  </r>
  <r>
    <x v="1349"/>
    <x v="52"/>
    <n v="62"/>
  </r>
  <r>
    <x v="1349"/>
    <x v="5"/>
    <n v="420"/>
  </r>
  <r>
    <x v="1349"/>
    <x v="30"/>
    <n v="81"/>
  </r>
  <r>
    <x v="1350"/>
    <x v="9"/>
    <n v="412"/>
  </r>
  <r>
    <x v="1351"/>
    <x v="45"/>
    <n v="377"/>
  </r>
  <r>
    <x v="1352"/>
    <x v="45"/>
    <n v="461"/>
  </r>
  <r>
    <x v="1352"/>
    <x v="71"/>
    <n v="138"/>
  </r>
  <r>
    <x v="1353"/>
    <x v="47"/>
    <n v="17"/>
  </r>
  <r>
    <x v="1354"/>
    <x v="197"/>
    <n v="8"/>
  </r>
  <r>
    <x v="1355"/>
    <x v="9"/>
    <n v="448"/>
  </r>
  <r>
    <x v="1356"/>
    <x v="9"/>
    <n v="240"/>
  </r>
  <r>
    <x v="1357"/>
    <x v="22"/>
    <n v="388"/>
  </r>
  <r>
    <x v="1358"/>
    <x v="7"/>
    <n v="455"/>
  </r>
  <r>
    <x v="1358"/>
    <x v="17"/>
    <n v="269"/>
  </r>
  <r>
    <x v="1359"/>
    <x v="6"/>
    <n v="81"/>
  </r>
  <r>
    <x v="1359"/>
    <x v="10"/>
    <n v="99"/>
  </r>
  <r>
    <x v="1360"/>
    <x v="170"/>
    <n v="12"/>
  </r>
  <r>
    <x v="1361"/>
    <x v="233"/>
    <n v="4"/>
  </r>
  <r>
    <x v="1362"/>
    <x v="30"/>
    <n v="132"/>
  </r>
  <r>
    <x v="1363"/>
    <x v="131"/>
    <n v="83"/>
  </r>
  <r>
    <x v="1364"/>
    <x v="205"/>
    <n v="7"/>
  </r>
  <r>
    <x v="1365"/>
    <x v="154"/>
    <n v="9"/>
  </r>
  <r>
    <x v="1366"/>
    <x v="159"/>
    <n v="20"/>
  </r>
  <r>
    <x v="1367"/>
    <x v="10"/>
    <n v="98"/>
  </r>
  <r>
    <x v="1368"/>
    <x v="137"/>
    <n v="9"/>
  </r>
  <r>
    <x v="1369"/>
    <x v="64"/>
    <n v="13"/>
  </r>
  <r>
    <x v="1370"/>
    <x v="50"/>
    <n v="424"/>
  </r>
  <r>
    <x v="1371"/>
    <x v="39"/>
    <n v="31"/>
  </r>
  <r>
    <x v="1372"/>
    <x v="57"/>
    <n v="18"/>
  </r>
  <r>
    <x v="1373"/>
    <x v="6"/>
    <n v="172"/>
  </r>
  <r>
    <x v="1373"/>
    <x v="45"/>
    <n v="373"/>
  </r>
  <r>
    <x v="1374"/>
    <x v="17"/>
    <n v="299"/>
  </r>
  <r>
    <x v="1375"/>
    <x v="37"/>
    <n v="20"/>
  </r>
  <r>
    <x v="1376"/>
    <x v="69"/>
    <n v="89"/>
  </r>
  <r>
    <x v="1376"/>
    <x v="35"/>
    <n v="60"/>
  </r>
  <r>
    <x v="1377"/>
    <x v="3"/>
    <n v="5"/>
  </r>
  <r>
    <x v="1378"/>
    <x v="102"/>
    <n v="125"/>
  </r>
  <r>
    <x v="1378"/>
    <x v="12"/>
    <n v="177"/>
  </r>
  <r>
    <x v="1379"/>
    <x v="20"/>
    <n v="58"/>
  </r>
  <r>
    <x v="1380"/>
    <x v="19"/>
    <n v="174"/>
  </r>
  <r>
    <x v="1381"/>
    <x v="7"/>
    <n v="485"/>
  </r>
  <r>
    <x v="1382"/>
    <x v="232"/>
    <n v="7"/>
  </r>
  <r>
    <x v="1383"/>
    <x v="9"/>
    <n v="109"/>
  </r>
  <r>
    <x v="1384"/>
    <x v="6"/>
    <n v="116"/>
  </r>
  <r>
    <x v="1385"/>
    <x v="39"/>
    <n v="125"/>
  </r>
  <r>
    <x v="1385"/>
    <x v="222"/>
    <n v="15"/>
  </r>
  <r>
    <x v="1386"/>
    <x v="177"/>
    <n v="4"/>
  </r>
  <r>
    <x v="1387"/>
    <x v="144"/>
    <n v="13"/>
  </r>
  <r>
    <x v="1388"/>
    <x v="102"/>
    <n v="338"/>
  </r>
  <r>
    <x v="1389"/>
    <x v="167"/>
    <n v="2"/>
  </r>
  <r>
    <x v="1390"/>
    <x v="37"/>
    <n v="108"/>
  </r>
  <r>
    <x v="1391"/>
    <x v="61"/>
    <n v="119"/>
  </r>
  <r>
    <x v="1392"/>
    <x v="7"/>
    <n v="385"/>
  </r>
  <r>
    <x v="1392"/>
    <x v="45"/>
    <n v="239"/>
  </r>
  <r>
    <x v="1393"/>
    <x v="229"/>
    <n v="8"/>
  </r>
  <r>
    <x v="1394"/>
    <x v="17"/>
    <n v="219"/>
  </r>
  <r>
    <x v="1395"/>
    <x v="25"/>
    <n v="40"/>
  </r>
  <r>
    <x v="1395"/>
    <x v="102"/>
    <n v="166"/>
  </r>
  <r>
    <x v="1396"/>
    <x v="66"/>
    <n v="168"/>
  </r>
  <r>
    <x v="1397"/>
    <x v="131"/>
    <n v="96"/>
  </r>
  <r>
    <x v="1398"/>
    <x v="10"/>
    <n v="23"/>
  </r>
  <r>
    <x v="1399"/>
    <x v="177"/>
    <n v="8"/>
  </r>
  <r>
    <x v="1399"/>
    <x v="106"/>
    <n v="1"/>
  </r>
  <r>
    <x v="1399"/>
    <x v="15"/>
    <n v="4"/>
  </r>
  <r>
    <x v="1400"/>
    <x v="120"/>
    <n v="170"/>
  </r>
  <r>
    <x v="1401"/>
    <x v="45"/>
    <n v="193"/>
  </r>
  <r>
    <x v="1402"/>
    <x v="234"/>
    <n v="5"/>
  </r>
  <r>
    <x v="1403"/>
    <x v="62"/>
    <n v="5"/>
  </r>
  <r>
    <x v="1403"/>
    <x v="64"/>
    <n v="15"/>
  </r>
  <r>
    <x v="1404"/>
    <x v="109"/>
    <n v="14"/>
  </r>
  <r>
    <x v="1404"/>
    <x v="37"/>
    <n v="96"/>
  </r>
  <r>
    <x v="1405"/>
    <x v="162"/>
    <n v="1"/>
  </r>
  <r>
    <x v="1406"/>
    <x v="69"/>
    <n v="164"/>
  </r>
  <r>
    <x v="1407"/>
    <x v="22"/>
    <n v="105"/>
  </r>
  <r>
    <x v="1408"/>
    <x v="210"/>
    <n v="17"/>
  </r>
  <r>
    <x v="1409"/>
    <x v="200"/>
    <n v="5"/>
  </r>
  <r>
    <x v="1410"/>
    <x v="45"/>
    <n v="212"/>
  </r>
  <r>
    <x v="1410"/>
    <x v="9"/>
    <n v="128"/>
  </r>
  <r>
    <x v="1410"/>
    <x v="28"/>
    <n v="147"/>
  </r>
  <r>
    <x v="1411"/>
    <x v="14"/>
    <n v="436"/>
  </r>
  <r>
    <x v="1412"/>
    <x v="235"/>
    <n v="4"/>
  </r>
  <r>
    <x v="1412"/>
    <x v="154"/>
    <n v="4"/>
  </r>
  <r>
    <x v="1413"/>
    <x v="131"/>
    <n v="78"/>
  </r>
  <r>
    <x v="1414"/>
    <x v="10"/>
    <n v="159"/>
  </r>
  <r>
    <x v="1414"/>
    <x v="8"/>
    <n v="103"/>
  </r>
  <r>
    <x v="1415"/>
    <x v="52"/>
    <n v="57"/>
  </r>
  <r>
    <x v="1415"/>
    <x v="20"/>
    <n v="121"/>
  </r>
  <r>
    <x v="1415"/>
    <x v="77"/>
    <n v="14"/>
  </r>
  <r>
    <x v="1416"/>
    <x v="44"/>
    <n v="2"/>
  </r>
  <r>
    <x v="1416"/>
    <x v="53"/>
    <n v="19"/>
  </r>
  <r>
    <x v="1417"/>
    <x v="236"/>
    <n v="20"/>
  </r>
  <r>
    <x v="1418"/>
    <x v="14"/>
    <n v="367"/>
  </r>
  <r>
    <x v="1418"/>
    <x v="9"/>
    <n v="458"/>
  </r>
  <r>
    <x v="1419"/>
    <x v="45"/>
    <n v="100"/>
  </r>
  <r>
    <x v="1419"/>
    <x v="6"/>
    <n v="62"/>
  </r>
  <r>
    <x v="1420"/>
    <x v="6"/>
    <n v="184"/>
  </r>
  <r>
    <x v="1421"/>
    <x v="19"/>
    <n v="156"/>
  </r>
  <r>
    <x v="1422"/>
    <x v="7"/>
    <n v="142"/>
  </r>
  <r>
    <x v="1423"/>
    <x v="6"/>
    <n v="97"/>
  </r>
  <r>
    <x v="1423"/>
    <x v="7"/>
    <n v="136"/>
  </r>
  <r>
    <x v="1423"/>
    <x v="131"/>
    <n v="108"/>
  </r>
  <r>
    <x v="1424"/>
    <x v="25"/>
    <n v="51"/>
  </r>
  <r>
    <x v="1425"/>
    <x v="130"/>
    <n v="7"/>
  </r>
  <r>
    <x v="1426"/>
    <x v="99"/>
    <n v="19"/>
  </r>
  <r>
    <x v="1427"/>
    <x v="75"/>
    <n v="4"/>
  </r>
  <r>
    <x v="1428"/>
    <x v="45"/>
    <n v="163"/>
  </r>
  <r>
    <x v="1428"/>
    <x v="30"/>
    <n v="165"/>
  </r>
  <r>
    <x v="1429"/>
    <x v="210"/>
    <n v="14"/>
  </r>
  <r>
    <x v="1430"/>
    <x v="28"/>
    <n v="177"/>
  </r>
  <r>
    <x v="1431"/>
    <x v="147"/>
    <n v="1"/>
  </r>
  <r>
    <x v="1432"/>
    <x v="131"/>
    <n v="193"/>
  </r>
  <r>
    <x v="1432"/>
    <x v="110"/>
    <n v="8"/>
  </r>
  <r>
    <x v="1433"/>
    <x v="233"/>
    <n v="11"/>
  </r>
  <r>
    <x v="1434"/>
    <x v="22"/>
    <n v="249"/>
  </r>
  <r>
    <x v="1435"/>
    <x v="5"/>
    <n v="360"/>
  </r>
  <r>
    <x v="1436"/>
    <x v="26"/>
    <n v="186"/>
  </r>
  <r>
    <x v="1437"/>
    <x v="52"/>
    <n v="29"/>
  </r>
  <r>
    <x v="1438"/>
    <x v="30"/>
    <n v="174"/>
  </r>
  <r>
    <x v="1439"/>
    <x v="7"/>
    <n v="131"/>
  </r>
  <r>
    <x v="1440"/>
    <x v="7"/>
    <n v="157"/>
  </r>
  <r>
    <x v="1440"/>
    <x v="14"/>
    <n v="284"/>
  </r>
  <r>
    <x v="1441"/>
    <x v="17"/>
    <n v="292"/>
  </r>
  <r>
    <x v="1442"/>
    <x v="81"/>
    <n v="13"/>
  </r>
  <r>
    <x v="1443"/>
    <x v="85"/>
    <n v="16"/>
  </r>
  <r>
    <x v="1443"/>
    <x v="22"/>
    <n v="364"/>
  </r>
  <r>
    <x v="1444"/>
    <x v="44"/>
    <n v="16"/>
  </r>
  <r>
    <x v="1444"/>
    <x v="49"/>
    <n v="3"/>
  </r>
  <r>
    <x v="1445"/>
    <x v="207"/>
    <n v="9"/>
  </r>
  <r>
    <x v="1446"/>
    <x v="206"/>
    <n v="6"/>
  </r>
  <r>
    <x v="1447"/>
    <x v="71"/>
    <n v="117"/>
  </r>
  <r>
    <x v="1448"/>
    <x v="42"/>
    <n v="6"/>
  </r>
  <r>
    <x v="1449"/>
    <x v="9"/>
    <n v="186"/>
  </r>
  <r>
    <x v="1449"/>
    <x v="42"/>
    <n v="16"/>
  </r>
  <r>
    <x v="1450"/>
    <x v="6"/>
    <n v="100"/>
  </r>
  <r>
    <x v="1451"/>
    <x v="1"/>
    <n v="20"/>
  </r>
  <r>
    <x v="1451"/>
    <x v="35"/>
    <n v="192"/>
  </r>
  <r>
    <x v="1452"/>
    <x v="35"/>
    <n v="92"/>
  </r>
  <r>
    <x v="1453"/>
    <x v="118"/>
    <n v="11"/>
  </r>
  <r>
    <x v="1454"/>
    <x v="237"/>
    <n v="10"/>
  </r>
  <r>
    <x v="1455"/>
    <x v="71"/>
    <n v="180"/>
  </r>
  <r>
    <x v="1456"/>
    <x v="38"/>
    <n v="12"/>
  </r>
  <r>
    <x v="1457"/>
    <x v="222"/>
    <n v="12"/>
  </r>
  <r>
    <x v="1458"/>
    <x v="97"/>
    <n v="8"/>
  </r>
  <r>
    <x v="1459"/>
    <x v="12"/>
    <n v="56"/>
  </r>
  <r>
    <x v="1460"/>
    <x v="82"/>
    <n v="18"/>
  </r>
  <r>
    <x v="1460"/>
    <x v="14"/>
    <n v="164"/>
  </r>
  <r>
    <x v="1461"/>
    <x v="30"/>
    <n v="111"/>
  </r>
  <r>
    <x v="1462"/>
    <x v="190"/>
    <n v="14"/>
  </r>
  <r>
    <x v="1463"/>
    <x v="102"/>
    <n v="143"/>
  </r>
  <r>
    <x v="1464"/>
    <x v="10"/>
    <n v="64"/>
  </r>
  <r>
    <x v="1465"/>
    <x v="234"/>
    <n v="3"/>
  </r>
  <r>
    <x v="1466"/>
    <x v="45"/>
    <n v="152"/>
  </r>
  <r>
    <x v="1467"/>
    <x v="10"/>
    <n v="152"/>
  </r>
  <r>
    <x v="1468"/>
    <x v="221"/>
    <n v="15"/>
  </r>
  <r>
    <x v="1469"/>
    <x v="71"/>
    <n v="117"/>
  </r>
  <r>
    <x v="1469"/>
    <x v="215"/>
    <n v="14"/>
  </r>
  <r>
    <x v="1469"/>
    <x v="45"/>
    <n v="431"/>
  </r>
  <r>
    <x v="1470"/>
    <x v="22"/>
    <n v="390"/>
  </r>
  <r>
    <x v="1471"/>
    <x v="222"/>
    <n v="1"/>
  </r>
  <r>
    <x v="1472"/>
    <x v="17"/>
    <n v="392"/>
  </r>
  <r>
    <x v="1473"/>
    <x v="37"/>
    <n v="175"/>
  </r>
  <r>
    <x v="1473"/>
    <x v="55"/>
    <n v="118"/>
  </r>
  <r>
    <x v="1474"/>
    <x v="9"/>
    <n v="297"/>
  </r>
  <r>
    <x v="1475"/>
    <x v="23"/>
    <n v="89"/>
  </r>
  <r>
    <x v="1475"/>
    <x v="22"/>
    <n v="182"/>
  </r>
  <r>
    <x v="1476"/>
    <x v="10"/>
    <n v="130"/>
  </r>
  <r>
    <x v="1477"/>
    <x v="26"/>
    <n v="187"/>
  </r>
  <r>
    <x v="1478"/>
    <x v="50"/>
    <n v="166"/>
  </r>
  <r>
    <x v="1479"/>
    <x v="23"/>
    <n v="58"/>
  </r>
  <r>
    <x v="1480"/>
    <x v="25"/>
    <n v="187"/>
  </r>
  <r>
    <x v="1481"/>
    <x v="23"/>
    <n v="58"/>
  </r>
  <r>
    <x v="1482"/>
    <x v="60"/>
    <n v="19"/>
  </r>
  <r>
    <x v="1482"/>
    <x v="9"/>
    <n v="388"/>
  </r>
  <r>
    <x v="1483"/>
    <x v="105"/>
    <n v="20"/>
  </r>
  <r>
    <x v="1483"/>
    <x v="6"/>
    <n v="185"/>
  </r>
  <r>
    <x v="1483"/>
    <x v="66"/>
    <n v="191"/>
  </r>
  <r>
    <x v="1484"/>
    <x v="87"/>
    <n v="1"/>
  </r>
  <r>
    <x v="1485"/>
    <x v="71"/>
    <n v="90"/>
  </r>
  <r>
    <x v="1486"/>
    <x v="9"/>
    <n v="234"/>
  </r>
  <r>
    <x v="1487"/>
    <x v="45"/>
    <n v="212"/>
  </r>
  <r>
    <x v="1488"/>
    <x v="45"/>
    <n v="372"/>
  </r>
  <r>
    <x v="1488"/>
    <x v="35"/>
    <n v="102"/>
  </r>
  <r>
    <x v="1488"/>
    <x v="10"/>
    <n v="69"/>
  </r>
  <r>
    <x v="1489"/>
    <x v="175"/>
    <n v="5"/>
  </r>
  <r>
    <x v="1490"/>
    <x v="69"/>
    <n v="146"/>
  </r>
  <r>
    <x v="1491"/>
    <x v="20"/>
    <n v="114"/>
  </r>
  <r>
    <x v="1492"/>
    <x v="14"/>
    <n v="265"/>
  </r>
  <r>
    <x v="1492"/>
    <x v="128"/>
    <n v="1"/>
  </r>
  <r>
    <x v="1493"/>
    <x v="156"/>
    <n v="16"/>
  </r>
  <r>
    <x v="1494"/>
    <x v="191"/>
    <n v="11"/>
  </r>
  <r>
    <x v="1494"/>
    <x v="22"/>
    <n v="118"/>
  </r>
  <r>
    <x v="1495"/>
    <x v="45"/>
    <n v="213"/>
  </r>
  <r>
    <x v="1496"/>
    <x v="9"/>
    <n v="146"/>
  </r>
  <r>
    <x v="1497"/>
    <x v="124"/>
    <n v="6"/>
  </r>
  <r>
    <x v="1498"/>
    <x v="45"/>
    <n v="392"/>
  </r>
  <r>
    <x v="1498"/>
    <x v="102"/>
    <n v="422"/>
  </r>
  <r>
    <x v="1499"/>
    <x v="22"/>
    <n v="474"/>
  </r>
  <r>
    <x v="1500"/>
    <x v="55"/>
    <n v="166"/>
  </r>
  <r>
    <x v="1501"/>
    <x v="55"/>
    <n v="121"/>
  </r>
  <r>
    <x v="1502"/>
    <x v="17"/>
    <n v="406"/>
  </r>
  <r>
    <x v="1503"/>
    <x v="26"/>
    <n v="41"/>
  </r>
  <r>
    <x v="1504"/>
    <x v="50"/>
    <n v="254"/>
  </r>
  <r>
    <x v="1504"/>
    <x v="9"/>
    <n v="246"/>
  </r>
  <r>
    <x v="1505"/>
    <x v="19"/>
    <n v="148"/>
  </r>
  <r>
    <x v="1505"/>
    <x v="5"/>
    <n v="365"/>
  </r>
  <r>
    <x v="1506"/>
    <x v="20"/>
    <n v="20"/>
  </r>
  <r>
    <x v="1507"/>
    <x v="137"/>
    <n v="4"/>
  </r>
  <r>
    <x v="1508"/>
    <x v="45"/>
    <n v="215"/>
  </r>
  <r>
    <x v="1509"/>
    <x v="12"/>
    <n v="138"/>
  </r>
  <r>
    <x v="1509"/>
    <x v="7"/>
    <n v="496"/>
  </r>
  <r>
    <x v="1510"/>
    <x v="37"/>
    <n v="155"/>
  </r>
  <r>
    <x v="1511"/>
    <x v="24"/>
    <n v="386"/>
  </r>
  <r>
    <x v="1512"/>
    <x v="71"/>
    <n v="124"/>
  </r>
  <r>
    <x v="1513"/>
    <x v="14"/>
    <n v="173"/>
  </r>
  <r>
    <x v="1514"/>
    <x v="35"/>
    <n v="161"/>
  </r>
  <r>
    <x v="1515"/>
    <x v="69"/>
    <n v="147"/>
  </r>
  <r>
    <x v="1516"/>
    <x v="22"/>
    <n v="401"/>
  </r>
  <r>
    <x v="1516"/>
    <x v="50"/>
    <n v="101"/>
  </r>
  <r>
    <x v="1517"/>
    <x v="22"/>
    <n v="169"/>
  </r>
  <r>
    <x v="1518"/>
    <x v="14"/>
    <n v="324"/>
  </r>
  <r>
    <x v="1519"/>
    <x v="219"/>
    <n v="16"/>
  </r>
  <r>
    <x v="1520"/>
    <x v="71"/>
    <n v="194"/>
  </r>
  <r>
    <x v="1521"/>
    <x v="102"/>
    <n v="197"/>
  </r>
  <r>
    <x v="1521"/>
    <x v="23"/>
    <n v="23"/>
  </r>
  <r>
    <x v="1522"/>
    <x v="12"/>
    <n v="138"/>
  </r>
  <r>
    <x v="1523"/>
    <x v="61"/>
    <n v="121"/>
  </r>
  <r>
    <x v="1524"/>
    <x v="204"/>
    <n v="10"/>
  </r>
  <r>
    <x v="1525"/>
    <x v="130"/>
    <n v="9"/>
  </r>
  <r>
    <x v="1526"/>
    <x v="52"/>
    <n v="35"/>
  </r>
  <r>
    <x v="1527"/>
    <x v="35"/>
    <n v="154"/>
  </r>
  <r>
    <x v="1528"/>
    <x v="113"/>
    <n v="1"/>
  </r>
  <r>
    <x v="1529"/>
    <x v="14"/>
    <n v="249"/>
  </r>
  <r>
    <x v="1529"/>
    <x v="37"/>
    <n v="27"/>
  </r>
  <r>
    <x v="1530"/>
    <x v="12"/>
    <n v="167"/>
  </r>
  <r>
    <x v="1531"/>
    <x v="12"/>
    <n v="71"/>
  </r>
  <r>
    <x v="1531"/>
    <x v="83"/>
    <n v="13"/>
  </r>
  <r>
    <x v="1532"/>
    <x v="30"/>
    <n v="90"/>
  </r>
  <r>
    <x v="1533"/>
    <x v="9"/>
    <n v="106"/>
  </r>
  <r>
    <x v="1534"/>
    <x v="66"/>
    <n v="57"/>
  </r>
  <r>
    <x v="1534"/>
    <x v="18"/>
    <n v="59"/>
  </r>
  <r>
    <x v="1535"/>
    <x v="79"/>
    <n v="11"/>
  </r>
  <r>
    <x v="1536"/>
    <x v="102"/>
    <n v="361"/>
  </r>
  <r>
    <x v="1537"/>
    <x v="8"/>
    <n v="153"/>
  </r>
  <r>
    <x v="1538"/>
    <x v="147"/>
    <n v="7"/>
  </r>
  <r>
    <x v="1539"/>
    <x v="71"/>
    <n v="65"/>
  </r>
  <r>
    <x v="1540"/>
    <x v="9"/>
    <n v="409"/>
  </r>
  <r>
    <x v="1541"/>
    <x v="63"/>
    <n v="63"/>
  </r>
  <r>
    <x v="1542"/>
    <x v="7"/>
    <n v="441"/>
  </r>
  <r>
    <x v="1543"/>
    <x v="52"/>
    <n v="91"/>
  </r>
  <r>
    <x v="1544"/>
    <x v="12"/>
    <n v="73"/>
  </r>
  <r>
    <x v="1545"/>
    <x v="6"/>
    <n v="184"/>
  </r>
  <r>
    <x v="1546"/>
    <x v="61"/>
    <n v="191"/>
  </r>
  <r>
    <x v="1547"/>
    <x v="17"/>
    <n v="371"/>
  </r>
  <r>
    <x v="1548"/>
    <x v="22"/>
    <n v="485"/>
  </r>
  <r>
    <x v="1548"/>
    <x v="37"/>
    <n v="92"/>
  </r>
  <r>
    <x v="1549"/>
    <x v="17"/>
    <n v="442"/>
  </r>
  <r>
    <x v="1550"/>
    <x v="8"/>
    <n v="44"/>
  </r>
  <r>
    <x v="1551"/>
    <x v="39"/>
    <n v="39"/>
  </r>
  <r>
    <x v="1552"/>
    <x v="17"/>
    <n v="288"/>
  </r>
  <r>
    <x v="1552"/>
    <x v="190"/>
    <n v="4"/>
  </r>
  <r>
    <x v="1553"/>
    <x v="238"/>
    <n v="6"/>
  </r>
  <r>
    <x v="1553"/>
    <x v="116"/>
    <n v="9"/>
  </r>
  <r>
    <x v="1554"/>
    <x v="37"/>
    <n v="178"/>
  </r>
  <r>
    <x v="1555"/>
    <x v="50"/>
    <n v="455"/>
  </r>
  <r>
    <x v="1556"/>
    <x v="78"/>
    <n v="56"/>
  </r>
  <r>
    <x v="1557"/>
    <x v="61"/>
    <n v="46"/>
  </r>
  <r>
    <x v="1558"/>
    <x v="124"/>
    <n v="15"/>
  </r>
  <r>
    <x v="1559"/>
    <x v="8"/>
    <n v="130"/>
  </r>
  <r>
    <x v="1560"/>
    <x v="20"/>
    <n v="154"/>
  </r>
  <r>
    <x v="1560"/>
    <x v="8"/>
    <n v="137"/>
  </r>
  <r>
    <x v="1561"/>
    <x v="58"/>
    <n v="119"/>
  </r>
  <r>
    <x v="1561"/>
    <x v="50"/>
    <n v="138"/>
  </r>
  <r>
    <x v="1562"/>
    <x v="50"/>
    <n v="303"/>
  </r>
  <r>
    <x v="1563"/>
    <x v="18"/>
    <n v="73"/>
  </r>
  <r>
    <x v="1564"/>
    <x v="55"/>
    <n v="35"/>
  </r>
  <r>
    <x v="1564"/>
    <x v="14"/>
    <n v="435"/>
  </r>
  <r>
    <x v="1565"/>
    <x v="9"/>
    <n v="476"/>
  </r>
  <r>
    <x v="1566"/>
    <x v="7"/>
    <n v="386"/>
  </r>
  <r>
    <x v="1567"/>
    <x v="10"/>
    <n v="147"/>
  </r>
  <r>
    <x v="1568"/>
    <x v="14"/>
    <n v="112"/>
  </r>
  <r>
    <x v="1569"/>
    <x v="61"/>
    <n v="156"/>
  </r>
  <r>
    <x v="1570"/>
    <x v="102"/>
    <n v="106"/>
  </r>
  <r>
    <x v="1571"/>
    <x v="139"/>
    <n v="2"/>
  </r>
  <r>
    <x v="1571"/>
    <x v="86"/>
    <n v="19"/>
  </r>
  <r>
    <x v="1572"/>
    <x v="59"/>
    <n v="18"/>
  </r>
  <r>
    <x v="1573"/>
    <x v="102"/>
    <n v="332"/>
  </r>
  <r>
    <x v="1574"/>
    <x v="110"/>
    <n v="1"/>
  </r>
  <r>
    <x v="1575"/>
    <x v="17"/>
    <n v="438"/>
  </r>
  <r>
    <x v="1576"/>
    <x v="19"/>
    <n v="25"/>
  </r>
  <r>
    <x v="1577"/>
    <x v="14"/>
    <n v="220"/>
  </r>
  <r>
    <x v="1577"/>
    <x v="39"/>
    <n v="47"/>
  </r>
  <r>
    <x v="1577"/>
    <x v="239"/>
    <n v="1"/>
  </r>
  <r>
    <x v="1578"/>
    <x v="186"/>
    <n v="14"/>
  </r>
  <r>
    <x v="1579"/>
    <x v="9"/>
    <n v="132"/>
  </r>
  <r>
    <x v="1580"/>
    <x v="146"/>
    <n v="18"/>
  </r>
  <r>
    <x v="1581"/>
    <x v="9"/>
    <n v="266"/>
  </r>
  <r>
    <x v="1582"/>
    <x v="8"/>
    <n v="30"/>
  </r>
  <r>
    <x v="1583"/>
    <x v="45"/>
    <n v="452"/>
  </r>
  <r>
    <x v="1584"/>
    <x v="5"/>
    <n v="306"/>
  </r>
  <r>
    <x v="1585"/>
    <x v="61"/>
    <n v="98"/>
  </r>
  <r>
    <x v="1586"/>
    <x v="58"/>
    <n v="110"/>
  </r>
  <r>
    <x v="1586"/>
    <x v="8"/>
    <n v="57"/>
  </r>
  <r>
    <x v="1586"/>
    <x v="157"/>
    <n v="16"/>
  </r>
  <r>
    <x v="1587"/>
    <x v="104"/>
    <n v="5"/>
  </r>
  <r>
    <x v="1588"/>
    <x v="22"/>
    <n v="433"/>
  </r>
  <r>
    <x v="1589"/>
    <x v="69"/>
    <n v="180"/>
  </r>
  <r>
    <x v="1589"/>
    <x v="22"/>
    <n v="381"/>
  </r>
  <r>
    <x v="1590"/>
    <x v="70"/>
    <n v="16"/>
  </r>
  <r>
    <x v="1590"/>
    <x v="28"/>
    <n v="85"/>
  </r>
  <r>
    <x v="1590"/>
    <x v="25"/>
    <n v="37"/>
  </r>
  <r>
    <x v="1591"/>
    <x v="20"/>
    <n v="69"/>
  </r>
  <r>
    <x v="1592"/>
    <x v="7"/>
    <n v="304"/>
  </r>
  <r>
    <x v="1593"/>
    <x v="22"/>
    <n v="491"/>
  </r>
  <r>
    <x v="1594"/>
    <x v="23"/>
    <n v="106"/>
  </r>
  <r>
    <x v="1595"/>
    <x v="52"/>
    <n v="188"/>
  </r>
  <r>
    <x v="1595"/>
    <x v="8"/>
    <n v="131"/>
  </r>
  <r>
    <x v="1596"/>
    <x v="148"/>
    <n v="9"/>
  </r>
  <r>
    <x v="1597"/>
    <x v="45"/>
    <n v="245"/>
  </r>
  <r>
    <x v="1598"/>
    <x v="22"/>
    <n v="166"/>
  </r>
  <r>
    <x v="1599"/>
    <x v="55"/>
    <n v="171"/>
  </r>
  <r>
    <x v="1599"/>
    <x v="119"/>
    <n v="11"/>
  </r>
  <r>
    <x v="1600"/>
    <x v="20"/>
    <n v="52"/>
  </r>
  <r>
    <x v="1601"/>
    <x v="120"/>
    <n v="56"/>
  </r>
  <r>
    <x v="1602"/>
    <x v="54"/>
    <n v="6"/>
  </r>
  <r>
    <x v="1602"/>
    <x v="55"/>
    <n v="179"/>
  </r>
  <r>
    <x v="1603"/>
    <x v="22"/>
    <n v="398"/>
  </r>
  <r>
    <x v="1604"/>
    <x v="69"/>
    <n v="68"/>
  </r>
  <r>
    <x v="1604"/>
    <x v="12"/>
    <n v="160"/>
  </r>
  <r>
    <x v="1605"/>
    <x v="12"/>
    <n v="183"/>
  </r>
  <r>
    <x v="1606"/>
    <x v="22"/>
    <n v="178"/>
  </r>
  <r>
    <x v="1607"/>
    <x v="7"/>
    <n v="381"/>
  </r>
  <r>
    <x v="1608"/>
    <x v="62"/>
    <n v="12"/>
  </r>
  <r>
    <x v="1609"/>
    <x v="28"/>
    <n v="116"/>
  </r>
  <r>
    <x v="1610"/>
    <x v="7"/>
    <n v="117"/>
  </r>
  <r>
    <x v="1610"/>
    <x v="69"/>
    <n v="31"/>
  </r>
  <r>
    <x v="1611"/>
    <x v="8"/>
    <n v="131"/>
  </r>
  <r>
    <x v="1611"/>
    <x v="10"/>
    <n v="21"/>
  </r>
  <r>
    <x v="1612"/>
    <x v="9"/>
    <n v="300"/>
  </r>
  <r>
    <x v="1612"/>
    <x v="18"/>
    <n v="32"/>
  </r>
  <r>
    <x v="1613"/>
    <x v="132"/>
    <n v="4"/>
  </r>
  <r>
    <x v="1614"/>
    <x v="45"/>
    <n v="230"/>
  </r>
  <r>
    <x v="1615"/>
    <x v="61"/>
    <n v="164"/>
  </r>
  <r>
    <x v="1616"/>
    <x v="98"/>
    <n v="4"/>
  </r>
  <r>
    <x v="1617"/>
    <x v="20"/>
    <n v="96"/>
  </r>
  <r>
    <x v="1618"/>
    <x v="131"/>
    <n v="94"/>
  </r>
  <r>
    <x v="1618"/>
    <x v="71"/>
    <n v="21"/>
  </r>
  <r>
    <x v="1619"/>
    <x v="7"/>
    <n v="129"/>
  </r>
  <r>
    <x v="1619"/>
    <x v="25"/>
    <n v="197"/>
  </r>
  <r>
    <x v="1620"/>
    <x v="113"/>
    <n v="16"/>
  </r>
  <r>
    <x v="1620"/>
    <x v="24"/>
    <n v="332"/>
  </r>
  <r>
    <x v="1621"/>
    <x v="69"/>
    <n v="75"/>
  </r>
  <r>
    <x v="1622"/>
    <x v="74"/>
    <n v="10"/>
  </r>
  <r>
    <x v="1623"/>
    <x v="37"/>
    <n v="93"/>
  </r>
  <r>
    <x v="1624"/>
    <x v="45"/>
    <n v="146"/>
  </r>
  <r>
    <x v="1625"/>
    <x v="58"/>
    <n v="197"/>
  </r>
  <r>
    <x v="1626"/>
    <x v="17"/>
    <n v="482"/>
  </r>
  <r>
    <x v="1627"/>
    <x v="8"/>
    <n v="43"/>
  </r>
  <r>
    <x v="1628"/>
    <x v="22"/>
    <n v="367"/>
  </r>
  <r>
    <x v="1628"/>
    <x v="14"/>
    <n v="274"/>
  </r>
  <r>
    <x v="1629"/>
    <x v="17"/>
    <n v="283"/>
  </r>
  <r>
    <x v="1630"/>
    <x v="55"/>
    <n v="98"/>
  </r>
  <r>
    <x v="1631"/>
    <x v="22"/>
    <n v="485"/>
  </r>
  <r>
    <x v="1632"/>
    <x v="167"/>
    <n v="3"/>
  </r>
  <r>
    <x v="1633"/>
    <x v="45"/>
    <n v="331"/>
  </r>
  <r>
    <x v="1634"/>
    <x v="8"/>
    <n v="150"/>
  </r>
  <r>
    <x v="1635"/>
    <x v="7"/>
    <n v="463"/>
  </r>
  <r>
    <x v="1636"/>
    <x v="159"/>
    <n v="8"/>
  </r>
  <r>
    <x v="1636"/>
    <x v="12"/>
    <n v="178"/>
  </r>
  <r>
    <x v="1637"/>
    <x v="19"/>
    <n v="166"/>
  </r>
  <r>
    <x v="1638"/>
    <x v="232"/>
    <n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2">
  <r>
    <d v="2005-01-01T00:00:00"/>
    <s v="872-13-44-365"/>
    <n v="10"/>
    <x v="0"/>
    <n v="2"/>
    <n v="20"/>
  </r>
  <r>
    <d v="2005-01-04T00:00:00"/>
    <s v="369-43-03-176"/>
    <n v="2"/>
    <x v="0"/>
    <n v="2"/>
    <n v="4"/>
  </r>
  <r>
    <d v="2005-01-05T00:00:00"/>
    <s v="408-24-90-350"/>
    <n v="2"/>
    <x v="0"/>
    <n v="2"/>
    <n v="4"/>
  </r>
  <r>
    <d v="2005-01-10T00:00:00"/>
    <s v="944-16-93-033"/>
    <n v="5"/>
    <x v="0"/>
    <n v="2"/>
    <n v="10"/>
  </r>
  <r>
    <d v="2005-01-11T00:00:00"/>
    <s v="645-32-78-780"/>
    <n v="14"/>
    <x v="0"/>
    <n v="2"/>
    <n v="28"/>
  </r>
  <r>
    <d v="2005-01-13T00:00:00"/>
    <s v="594-18-15-403"/>
    <n v="436"/>
    <x v="0"/>
    <n v="2"/>
    <n v="872"/>
  </r>
  <r>
    <d v="2005-01-14T00:00:00"/>
    <s v="043-34-53-278"/>
    <n v="95"/>
    <x v="0"/>
    <n v="2"/>
    <n v="190"/>
  </r>
  <r>
    <d v="2005-01-18T00:00:00"/>
    <s v="254-14-00-156"/>
    <n v="350"/>
    <x v="0"/>
    <n v="2"/>
    <n v="700"/>
  </r>
  <r>
    <d v="2005-01-19T00:00:00"/>
    <s v="254-14-00-156"/>
    <n v="231"/>
    <x v="0"/>
    <n v="2"/>
    <n v="462"/>
  </r>
  <r>
    <d v="2005-01-20T00:00:00"/>
    <s v="885-74-10-856"/>
    <n v="38"/>
    <x v="0"/>
    <n v="2"/>
    <n v="76"/>
  </r>
  <r>
    <d v="2005-01-22T00:00:00"/>
    <s v="847-48-41-699"/>
    <n v="440"/>
    <x v="0"/>
    <n v="2"/>
    <n v="880"/>
  </r>
  <r>
    <d v="2005-01-24T00:00:00"/>
    <s v="749-02-70-623"/>
    <n v="120"/>
    <x v="0"/>
    <n v="2"/>
    <n v="240"/>
  </r>
  <r>
    <d v="2005-01-25T00:00:00"/>
    <s v="128-69-77-900"/>
    <n v="11"/>
    <x v="0"/>
    <n v="2"/>
    <n v="22"/>
  </r>
  <r>
    <d v="2005-01-26T00:00:00"/>
    <s v="904-16-42-385"/>
    <n v="36"/>
    <x v="0"/>
    <n v="2"/>
    <n v="72"/>
  </r>
  <r>
    <d v="2005-01-27T00:00:00"/>
    <s v="749-02-70-623"/>
    <n v="51"/>
    <x v="0"/>
    <n v="2"/>
    <n v="102"/>
  </r>
  <r>
    <d v="2005-02-02T00:00:00"/>
    <s v="254-14-00-156"/>
    <n v="465"/>
    <x v="0"/>
    <n v="2"/>
    <n v="930"/>
  </r>
  <r>
    <d v="2005-02-03T00:00:00"/>
    <s v="775-48-66-885"/>
    <n v="8"/>
    <x v="0"/>
    <n v="2"/>
    <n v="16"/>
  </r>
  <r>
    <d v="2005-02-05T00:00:00"/>
    <s v="799-94-72-837"/>
    <n v="287"/>
    <x v="0"/>
    <n v="2"/>
    <n v="574"/>
  </r>
  <r>
    <d v="2005-02-05T00:00:00"/>
    <s v="045-63-27-114"/>
    <n v="12"/>
    <x v="0"/>
    <n v="2"/>
    <n v="24"/>
  </r>
  <r>
    <d v="2005-02-10T00:00:00"/>
    <s v="351-06-97-406"/>
    <n v="6"/>
    <x v="0"/>
    <n v="2"/>
    <n v="12"/>
  </r>
  <r>
    <d v="2005-02-14T00:00:00"/>
    <s v="413-93-89-926"/>
    <n v="321"/>
    <x v="0"/>
    <n v="2"/>
    <n v="642"/>
  </r>
  <r>
    <d v="2005-02-18T00:00:00"/>
    <s v="269-65-16-447"/>
    <n v="99"/>
    <x v="0"/>
    <n v="2"/>
    <n v="198"/>
  </r>
  <r>
    <d v="2005-02-18T00:00:00"/>
    <s v="080-51-85-809"/>
    <n v="91"/>
    <x v="0"/>
    <n v="2"/>
    <n v="182"/>
  </r>
  <r>
    <d v="2005-02-24T00:00:00"/>
    <s v="799-94-72-837"/>
    <n v="118"/>
    <x v="0"/>
    <n v="2"/>
    <n v="236"/>
  </r>
  <r>
    <d v="2005-02-25T00:00:00"/>
    <s v="910-38-33-489"/>
    <n v="58"/>
    <x v="0"/>
    <n v="2"/>
    <n v="116"/>
  </r>
  <r>
    <d v="2005-02-26T00:00:00"/>
    <s v="396-32-41-555"/>
    <n v="16"/>
    <x v="0"/>
    <n v="2"/>
    <n v="32"/>
  </r>
  <r>
    <d v="2005-02-26T00:00:00"/>
    <s v="178-24-36-171"/>
    <n v="348"/>
    <x v="0"/>
    <n v="2"/>
    <n v="696"/>
  </r>
  <r>
    <d v="2005-02-27T00:00:00"/>
    <s v="594-18-15-403"/>
    <n v="336"/>
    <x v="0"/>
    <n v="2"/>
    <n v="672"/>
  </r>
  <r>
    <d v="2005-02-27T00:00:00"/>
    <s v="178-24-36-171"/>
    <n v="435"/>
    <x v="0"/>
    <n v="2"/>
    <n v="870"/>
  </r>
  <r>
    <d v="2005-02-27T00:00:00"/>
    <s v="033-49-11-774"/>
    <n v="110"/>
    <x v="0"/>
    <n v="2"/>
    <n v="220"/>
  </r>
  <r>
    <d v="2005-03-01T00:00:00"/>
    <s v="337-27-67-378"/>
    <n v="204"/>
    <x v="0"/>
    <n v="2"/>
    <n v="408"/>
  </r>
  <r>
    <d v="2005-03-01T00:00:00"/>
    <s v="269-65-16-447"/>
    <n v="20"/>
    <x v="0"/>
    <n v="2"/>
    <n v="40"/>
  </r>
  <r>
    <d v="2005-03-03T00:00:00"/>
    <s v="410-52-79-946"/>
    <n v="102"/>
    <x v="0"/>
    <n v="2"/>
    <n v="204"/>
  </r>
  <r>
    <d v="2005-03-05T00:00:00"/>
    <s v="294-48-56-993"/>
    <n v="48"/>
    <x v="0"/>
    <n v="2"/>
    <n v="96"/>
  </r>
  <r>
    <d v="2005-03-07T00:00:00"/>
    <s v="178-24-36-171"/>
    <n v="329"/>
    <x v="0"/>
    <n v="2"/>
    <n v="658"/>
  </r>
  <r>
    <d v="2005-03-09T00:00:00"/>
    <s v="961-86-77-989"/>
    <n v="16"/>
    <x v="0"/>
    <n v="2"/>
    <n v="32"/>
  </r>
  <r>
    <d v="2005-03-10T00:00:00"/>
    <s v="378-70-08-798"/>
    <n v="102"/>
    <x v="0"/>
    <n v="2"/>
    <n v="204"/>
  </r>
  <r>
    <d v="2005-03-10T00:00:00"/>
    <s v="799-94-72-837"/>
    <n v="309"/>
    <x v="0"/>
    <n v="2"/>
    <n v="618"/>
  </r>
  <r>
    <d v="2005-03-12T00:00:00"/>
    <s v="594-18-15-403"/>
    <n v="331"/>
    <x v="0"/>
    <n v="2"/>
    <n v="662"/>
  </r>
  <r>
    <d v="2005-03-17T00:00:00"/>
    <s v="665-06-94-730"/>
    <n v="3"/>
    <x v="0"/>
    <n v="2"/>
    <n v="6"/>
  </r>
  <r>
    <d v="2005-03-18T00:00:00"/>
    <s v="534-94-49-182"/>
    <n v="76"/>
    <x v="0"/>
    <n v="2"/>
    <n v="152"/>
  </r>
  <r>
    <d v="2005-03-18T00:00:00"/>
    <s v="935-78-99-209"/>
    <n v="196"/>
    <x v="0"/>
    <n v="2"/>
    <n v="392"/>
  </r>
  <r>
    <d v="2005-03-20T00:00:00"/>
    <s v="269-65-16-447"/>
    <n v="54"/>
    <x v="0"/>
    <n v="2"/>
    <n v="108"/>
  </r>
  <r>
    <d v="2005-03-24T00:00:00"/>
    <s v="847-48-41-699"/>
    <n v="277"/>
    <x v="0"/>
    <n v="2"/>
    <n v="554"/>
  </r>
  <r>
    <d v="2005-03-26T00:00:00"/>
    <s v="996-09-76-697"/>
    <n v="7"/>
    <x v="0"/>
    <n v="2"/>
    <n v="14"/>
  </r>
  <r>
    <d v="2005-03-28T00:00:00"/>
    <s v="019-98-81-222"/>
    <n v="12"/>
    <x v="0"/>
    <n v="2"/>
    <n v="24"/>
  </r>
  <r>
    <d v="2005-03-29T00:00:00"/>
    <s v="962-06-61-806"/>
    <n v="7"/>
    <x v="0"/>
    <n v="2"/>
    <n v="14"/>
  </r>
  <r>
    <d v="2005-03-31T00:00:00"/>
    <s v="254-14-00-156"/>
    <n v="416"/>
    <x v="0"/>
    <n v="2"/>
    <n v="832"/>
  </r>
  <r>
    <d v="2005-04-03T00:00:00"/>
    <s v="254-14-00-156"/>
    <n v="263"/>
    <x v="0"/>
    <n v="2"/>
    <n v="526"/>
  </r>
  <r>
    <d v="2005-04-06T00:00:00"/>
    <s v="369-43-03-176"/>
    <n v="15"/>
    <x v="0"/>
    <n v="2"/>
    <n v="30"/>
  </r>
  <r>
    <d v="2005-04-10T00:00:00"/>
    <s v="410-52-79-946"/>
    <n v="194"/>
    <x v="0"/>
    <n v="2"/>
    <n v="388"/>
  </r>
  <r>
    <d v="2005-04-11T00:00:00"/>
    <s v="968-49-97-804"/>
    <n v="120"/>
    <x v="0"/>
    <n v="2"/>
    <n v="240"/>
  </r>
  <r>
    <d v="2005-04-12T00:00:00"/>
    <s v="254-14-00-156"/>
    <n v="175"/>
    <x v="0"/>
    <n v="2"/>
    <n v="350"/>
  </r>
  <r>
    <d v="2005-04-14T00:00:00"/>
    <s v="205-96-13-336"/>
    <n v="12"/>
    <x v="0"/>
    <n v="2"/>
    <n v="24"/>
  </r>
  <r>
    <d v="2005-04-15T00:00:00"/>
    <s v="916-94-78-836"/>
    <n v="174"/>
    <x v="0"/>
    <n v="2"/>
    <n v="348"/>
  </r>
  <r>
    <d v="2005-04-16T00:00:00"/>
    <s v="242-04-13-206"/>
    <n v="3"/>
    <x v="0"/>
    <n v="2"/>
    <n v="6"/>
  </r>
  <r>
    <d v="2005-04-17T00:00:00"/>
    <s v="761-06-34-233"/>
    <n v="149"/>
    <x v="0"/>
    <n v="2"/>
    <n v="298"/>
  </r>
  <r>
    <d v="2005-04-18T00:00:00"/>
    <s v="413-93-89-926"/>
    <n v="492"/>
    <x v="0"/>
    <n v="2"/>
    <n v="984"/>
  </r>
  <r>
    <d v="2005-04-18T00:00:00"/>
    <s v="377-37-44-068"/>
    <n v="2"/>
    <x v="0"/>
    <n v="2"/>
    <n v="4"/>
  </r>
  <r>
    <d v="2005-04-19T00:00:00"/>
    <s v="799-94-72-837"/>
    <n v="298"/>
    <x v="0"/>
    <n v="2"/>
    <n v="596"/>
  </r>
  <r>
    <d v="2005-04-30T00:00:00"/>
    <s v="413-93-89-926"/>
    <n v="201"/>
    <x v="0"/>
    <n v="2"/>
    <n v="402"/>
  </r>
  <r>
    <d v="2005-05-01T00:00:00"/>
    <s v="176-54-34-364"/>
    <n v="15"/>
    <x v="0"/>
    <n v="2"/>
    <n v="30"/>
  </r>
  <r>
    <d v="2005-05-01T00:00:00"/>
    <s v="799-94-72-837"/>
    <n v="319"/>
    <x v="0"/>
    <n v="2"/>
    <n v="638"/>
  </r>
  <r>
    <d v="2005-05-02T00:00:00"/>
    <s v="159-34-45-151"/>
    <n v="9"/>
    <x v="0"/>
    <n v="2"/>
    <n v="18"/>
  </r>
  <r>
    <d v="2005-05-04T00:00:00"/>
    <s v="715-03-63-213"/>
    <n v="15"/>
    <x v="0"/>
    <n v="2"/>
    <n v="30"/>
  </r>
  <r>
    <d v="2005-05-07T00:00:00"/>
    <s v="178-24-36-171"/>
    <n v="444"/>
    <x v="0"/>
    <n v="2"/>
    <n v="888"/>
  </r>
  <r>
    <d v="2005-05-07T00:00:00"/>
    <s v="599-00-55-316"/>
    <n v="13"/>
    <x v="0"/>
    <n v="2"/>
    <n v="26"/>
  </r>
  <r>
    <d v="2005-05-09T00:00:00"/>
    <s v="392-78-93-552"/>
    <n v="366"/>
    <x v="0"/>
    <n v="2"/>
    <n v="732"/>
  </r>
  <r>
    <d v="2005-05-20T00:00:00"/>
    <s v="847-48-41-699"/>
    <n v="259"/>
    <x v="0"/>
    <n v="2"/>
    <n v="518"/>
  </r>
  <r>
    <d v="2005-05-21T00:00:00"/>
    <s v="089-90-67-935"/>
    <n v="16"/>
    <x v="0"/>
    <n v="2"/>
    <n v="32"/>
  </r>
  <r>
    <d v="2005-05-24T00:00:00"/>
    <s v="378-70-08-798"/>
    <n v="49"/>
    <x v="0"/>
    <n v="2"/>
    <n v="98"/>
  </r>
  <r>
    <d v="2005-05-25T00:00:00"/>
    <s v="596-37-06-465"/>
    <n v="3"/>
    <x v="0"/>
    <n v="2"/>
    <n v="6"/>
  </r>
  <r>
    <d v="2005-05-25T00:00:00"/>
    <s v="178-24-36-171"/>
    <n v="251"/>
    <x v="0"/>
    <n v="2"/>
    <n v="502"/>
  </r>
  <r>
    <d v="2005-05-27T00:00:00"/>
    <s v="534-94-49-182"/>
    <n v="179"/>
    <x v="0"/>
    <n v="2"/>
    <n v="358"/>
  </r>
  <r>
    <d v="2005-05-29T00:00:00"/>
    <s v="749-02-70-623"/>
    <n v="116"/>
    <x v="0"/>
    <n v="2"/>
    <n v="232"/>
  </r>
  <r>
    <d v="2005-05-29T00:00:00"/>
    <s v="528-09-83-923"/>
    <n v="13"/>
    <x v="0"/>
    <n v="2"/>
    <n v="26"/>
  </r>
  <r>
    <d v="2005-05-31T00:00:00"/>
    <s v="590-28-48-646"/>
    <n v="3"/>
    <x v="0"/>
    <n v="2"/>
    <n v="6"/>
  </r>
  <r>
    <d v="2005-05-31T00:00:00"/>
    <s v="941-01-60-075"/>
    <n v="253"/>
    <x v="0"/>
    <n v="2"/>
    <n v="506"/>
  </r>
  <r>
    <d v="2005-06-07T00:00:00"/>
    <s v="033-49-11-774"/>
    <n v="83"/>
    <x v="0"/>
    <n v="2"/>
    <n v="166"/>
  </r>
  <r>
    <d v="2005-06-09T00:00:00"/>
    <s v="269-65-16-447"/>
    <n v="177"/>
    <x v="0"/>
    <n v="2"/>
    <n v="354"/>
  </r>
  <r>
    <d v="2005-06-09T00:00:00"/>
    <s v="843-22-41-173"/>
    <n v="7"/>
    <x v="0"/>
    <n v="2"/>
    <n v="14"/>
  </r>
  <r>
    <d v="2005-06-10T00:00:00"/>
    <s v="495-93-92-849"/>
    <n v="46"/>
    <x v="0"/>
    <n v="2"/>
    <n v="92"/>
  </r>
  <r>
    <d v="2005-06-11T00:00:00"/>
    <s v="662-14-22-719"/>
    <n v="2"/>
    <x v="0"/>
    <n v="2"/>
    <n v="4"/>
  </r>
  <r>
    <d v="2005-06-12T00:00:00"/>
    <s v="944-16-93-033"/>
    <n v="9"/>
    <x v="0"/>
    <n v="2"/>
    <n v="18"/>
  </r>
  <r>
    <d v="2005-06-14T00:00:00"/>
    <s v="753-35-55-536"/>
    <n v="3"/>
    <x v="0"/>
    <n v="2"/>
    <n v="6"/>
  </r>
  <r>
    <d v="2005-06-14T00:00:00"/>
    <s v="322-66-15-999"/>
    <n v="67"/>
    <x v="0"/>
    <n v="2"/>
    <n v="134"/>
  </r>
  <r>
    <d v="2005-06-14T00:00:00"/>
    <s v="392-78-93-552"/>
    <n v="425"/>
    <x v="0"/>
    <n v="2"/>
    <n v="850"/>
  </r>
  <r>
    <d v="2005-06-15T00:00:00"/>
    <s v="594-18-15-403"/>
    <n v="453"/>
    <x v="0"/>
    <n v="2"/>
    <n v="906"/>
  </r>
  <r>
    <d v="2005-06-20T00:00:00"/>
    <s v="178-24-36-171"/>
    <n v="212"/>
    <x v="0"/>
    <n v="2"/>
    <n v="424"/>
  </r>
  <r>
    <d v="2005-06-22T00:00:00"/>
    <s v="800-16-32-869"/>
    <n v="19"/>
    <x v="0"/>
    <n v="2"/>
    <n v="38"/>
  </r>
  <r>
    <d v="2005-06-23T00:00:00"/>
    <s v="043-34-53-278"/>
    <n v="81"/>
    <x v="0"/>
    <n v="2"/>
    <n v="162"/>
  </r>
  <r>
    <d v="2005-06-25T00:00:00"/>
    <s v="126-55-91-375"/>
    <n v="7"/>
    <x v="0"/>
    <n v="2"/>
    <n v="14"/>
  </r>
  <r>
    <d v="2005-06-26T00:00:00"/>
    <s v="507-22-76-992"/>
    <n v="179"/>
    <x v="0"/>
    <n v="2"/>
    <n v="358"/>
  </r>
  <r>
    <d v="2005-06-28T00:00:00"/>
    <s v="799-94-72-837"/>
    <n v="222"/>
    <x v="0"/>
    <n v="2"/>
    <n v="444"/>
  </r>
  <r>
    <d v="2005-06-29T00:00:00"/>
    <s v="531-65-00-714"/>
    <n v="14"/>
    <x v="0"/>
    <n v="2"/>
    <n v="28"/>
  </r>
  <r>
    <d v="2005-07-01T00:00:00"/>
    <s v="767-55-58-288"/>
    <n v="15"/>
    <x v="0"/>
    <n v="2"/>
    <n v="30"/>
  </r>
  <r>
    <d v="2005-07-03T00:00:00"/>
    <s v="692-61-16-906"/>
    <n v="97"/>
    <x v="0"/>
    <n v="2"/>
    <n v="194"/>
  </r>
  <r>
    <d v="2005-07-09T00:00:00"/>
    <s v="910-38-33-489"/>
    <n v="142"/>
    <x v="0"/>
    <n v="2"/>
    <n v="284"/>
  </r>
  <r>
    <d v="2005-07-13T00:00:00"/>
    <s v="392-78-93-552"/>
    <n v="214"/>
    <x v="0"/>
    <n v="2"/>
    <n v="428"/>
  </r>
  <r>
    <d v="2005-07-13T00:00:00"/>
    <s v="799-94-72-837"/>
    <n v="408"/>
    <x v="0"/>
    <n v="2"/>
    <n v="816"/>
  </r>
  <r>
    <d v="2005-07-14T00:00:00"/>
    <s v="904-16-42-385"/>
    <n v="144"/>
    <x v="0"/>
    <n v="2"/>
    <n v="288"/>
  </r>
  <r>
    <d v="2005-07-14T00:00:00"/>
    <s v="043-34-53-278"/>
    <n v="173"/>
    <x v="0"/>
    <n v="2"/>
    <n v="346"/>
  </r>
  <r>
    <d v="2005-07-16T00:00:00"/>
    <s v="851-69-49-933"/>
    <n v="15"/>
    <x v="0"/>
    <n v="2"/>
    <n v="30"/>
  </r>
  <r>
    <d v="2005-07-18T00:00:00"/>
    <s v="941-01-60-075"/>
    <n v="433"/>
    <x v="0"/>
    <n v="2"/>
    <n v="866"/>
  </r>
  <r>
    <d v="2005-07-22T00:00:00"/>
    <s v="620-15-33-614"/>
    <n v="137"/>
    <x v="0"/>
    <n v="2"/>
    <n v="274"/>
  </r>
  <r>
    <d v="2005-07-25T00:00:00"/>
    <s v="941-01-60-075"/>
    <n v="118"/>
    <x v="0"/>
    <n v="2"/>
    <n v="236"/>
  </r>
  <r>
    <d v="2005-07-25T00:00:00"/>
    <s v="847-48-41-699"/>
    <n v="158"/>
    <x v="0"/>
    <n v="2"/>
    <n v="316"/>
  </r>
  <r>
    <d v="2005-07-26T00:00:00"/>
    <s v="599-00-55-316"/>
    <n v="13"/>
    <x v="0"/>
    <n v="2"/>
    <n v="26"/>
  </r>
  <r>
    <d v="2005-07-27T00:00:00"/>
    <s v="368-99-22-310"/>
    <n v="2"/>
    <x v="0"/>
    <n v="2"/>
    <n v="4"/>
  </r>
  <r>
    <d v="2005-07-29T00:00:00"/>
    <s v="941-01-60-075"/>
    <n v="467"/>
    <x v="0"/>
    <n v="2"/>
    <n v="934"/>
  </r>
  <r>
    <d v="2005-07-30T00:00:00"/>
    <s v="153-24-82-022"/>
    <n v="9"/>
    <x v="0"/>
    <n v="2"/>
    <n v="18"/>
  </r>
  <r>
    <d v="2005-08-03T00:00:00"/>
    <s v="527-15-00-673"/>
    <n v="189"/>
    <x v="0"/>
    <n v="2"/>
    <n v="378"/>
  </r>
  <r>
    <d v="2005-08-04T00:00:00"/>
    <s v="178-41-36-927"/>
    <n v="19"/>
    <x v="0"/>
    <n v="2"/>
    <n v="38"/>
  </r>
  <r>
    <d v="2005-08-05T00:00:00"/>
    <s v="847-48-41-699"/>
    <n v="172"/>
    <x v="0"/>
    <n v="2"/>
    <n v="344"/>
  </r>
  <r>
    <d v="2005-08-06T00:00:00"/>
    <s v="322-66-15-999"/>
    <n v="84"/>
    <x v="0"/>
    <n v="2"/>
    <n v="168"/>
  </r>
  <r>
    <d v="2005-08-06T00:00:00"/>
    <s v="284-59-84-568"/>
    <n v="8"/>
    <x v="0"/>
    <n v="2"/>
    <n v="16"/>
  </r>
  <r>
    <d v="2005-08-06T00:00:00"/>
    <s v="513-33-14-553"/>
    <n v="66"/>
    <x v="0"/>
    <n v="2"/>
    <n v="132"/>
  </r>
  <r>
    <d v="2005-08-07T00:00:00"/>
    <s v="916-94-78-836"/>
    <n v="35"/>
    <x v="0"/>
    <n v="2"/>
    <n v="70"/>
  </r>
  <r>
    <d v="2005-08-08T00:00:00"/>
    <s v="534-94-49-182"/>
    <n v="91"/>
    <x v="0"/>
    <n v="2"/>
    <n v="182"/>
  </r>
  <r>
    <d v="2005-08-13T00:00:00"/>
    <s v="254-14-00-156"/>
    <n v="396"/>
    <x v="0"/>
    <n v="2"/>
    <n v="792"/>
  </r>
  <r>
    <d v="2005-08-13T00:00:00"/>
    <s v="982-09-19-706"/>
    <n v="6"/>
    <x v="0"/>
    <n v="2"/>
    <n v="12"/>
  </r>
  <r>
    <d v="2005-08-15T00:00:00"/>
    <s v="378-70-08-798"/>
    <n v="47"/>
    <x v="0"/>
    <n v="2"/>
    <n v="94"/>
  </r>
  <r>
    <d v="2005-08-17T00:00:00"/>
    <s v="080-51-85-809"/>
    <n v="41"/>
    <x v="0"/>
    <n v="2"/>
    <n v="82"/>
  </r>
  <r>
    <d v="2005-08-18T00:00:00"/>
    <s v="884-31-58-627"/>
    <n v="136"/>
    <x v="0"/>
    <n v="2"/>
    <n v="272"/>
  </r>
  <r>
    <d v="2005-08-19T00:00:00"/>
    <s v="047-70-78-199"/>
    <n v="16"/>
    <x v="0"/>
    <n v="2"/>
    <n v="32"/>
  </r>
  <r>
    <d v="2005-08-21T00:00:00"/>
    <s v="300-07-32-070"/>
    <n v="18"/>
    <x v="0"/>
    <n v="2"/>
    <n v="36"/>
  </r>
  <r>
    <d v="2005-08-25T00:00:00"/>
    <s v="340-11-17-090"/>
    <n v="11"/>
    <x v="0"/>
    <n v="2"/>
    <n v="22"/>
  </r>
  <r>
    <d v="2005-08-25T00:00:00"/>
    <s v="970-73-69-415"/>
    <n v="8"/>
    <x v="0"/>
    <n v="2"/>
    <n v="16"/>
  </r>
  <r>
    <d v="2005-08-25T00:00:00"/>
    <s v="740-87-37-389"/>
    <n v="16"/>
    <x v="0"/>
    <n v="2"/>
    <n v="32"/>
  </r>
  <r>
    <d v="2005-08-25T00:00:00"/>
    <s v="378-70-08-798"/>
    <n v="54"/>
    <x v="0"/>
    <n v="2"/>
    <n v="108"/>
  </r>
  <r>
    <d v="2005-08-26T00:00:00"/>
    <s v="941-01-60-075"/>
    <n v="299"/>
    <x v="0"/>
    <n v="2"/>
    <n v="598"/>
  </r>
  <r>
    <d v="2005-08-28T00:00:00"/>
    <s v="513-33-14-553"/>
    <n v="168"/>
    <x v="0"/>
    <n v="2"/>
    <n v="336"/>
  </r>
  <r>
    <d v="2005-08-29T00:00:00"/>
    <s v="847-48-41-699"/>
    <n v="106"/>
    <x v="0"/>
    <n v="2"/>
    <n v="212"/>
  </r>
  <r>
    <d v="2005-08-30T00:00:00"/>
    <s v="904-16-42-385"/>
    <n v="41"/>
    <x v="0"/>
    <n v="2"/>
    <n v="82"/>
  </r>
  <r>
    <d v="2005-08-30T00:00:00"/>
    <s v="761-06-34-233"/>
    <n v="31"/>
    <x v="0"/>
    <n v="2"/>
    <n v="62"/>
  </r>
  <r>
    <d v="2005-09-01T00:00:00"/>
    <s v="053-79-35-388"/>
    <n v="8"/>
    <x v="0"/>
    <n v="2"/>
    <n v="16"/>
  </r>
  <r>
    <d v="2005-09-04T00:00:00"/>
    <s v="080-51-85-809"/>
    <n v="63"/>
    <x v="0"/>
    <n v="2"/>
    <n v="126"/>
  </r>
  <r>
    <d v="2005-09-07T00:00:00"/>
    <s v="594-18-15-403"/>
    <n v="368"/>
    <x v="0"/>
    <n v="2"/>
    <n v="736"/>
  </r>
  <r>
    <d v="2005-09-08T00:00:00"/>
    <s v="773-39-15-273"/>
    <n v="106"/>
    <x v="0"/>
    <n v="2"/>
    <n v="212"/>
  </r>
  <r>
    <d v="2005-09-09T00:00:00"/>
    <s v="885-74-10-856"/>
    <n v="47"/>
    <x v="0"/>
    <n v="2"/>
    <n v="94"/>
  </r>
  <r>
    <d v="2005-09-09T00:00:00"/>
    <s v="941-01-60-075"/>
    <n v="447"/>
    <x v="0"/>
    <n v="2"/>
    <n v="894"/>
  </r>
  <r>
    <d v="2005-09-10T00:00:00"/>
    <s v="513-33-14-553"/>
    <n v="106"/>
    <x v="0"/>
    <n v="2"/>
    <n v="212"/>
  </r>
  <r>
    <d v="2005-09-11T00:00:00"/>
    <s v="314-76-34-892"/>
    <n v="13"/>
    <x v="0"/>
    <n v="2"/>
    <n v="26"/>
  </r>
  <r>
    <d v="2005-09-11T00:00:00"/>
    <s v="495-93-92-849"/>
    <n v="89"/>
    <x v="0"/>
    <n v="2"/>
    <n v="178"/>
  </r>
  <r>
    <d v="2005-09-11T00:00:00"/>
    <s v="935-78-99-209"/>
    <n v="105"/>
    <x v="0"/>
    <n v="2"/>
    <n v="210"/>
  </r>
  <r>
    <d v="2005-09-11T00:00:00"/>
    <s v="254-14-00-156"/>
    <n v="147"/>
    <x v="0"/>
    <n v="2"/>
    <n v="294"/>
  </r>
  <r>
    <d v="2005-09-13T00:00:00"/>
    <s v="847-48-41-699"/>
    <n v="309"/>
    <x v="0"/>
    <n v="2"/>
    <n v="618"/>
  </r>
  <r>
    <d v="2005-09-15T00:00:00"/>
    <s v="378-70-08-798"/>
    <n v="47"/>
    <x v="0"/>
    <n v="2"/>
    <n v="94"/>
  </r>
  <r>
    <d v="2005-09-17T00:00:00"/>
    <s v="941-01-60-075"/>
    <n v="404"/>
    <x v="0"/>
    <n v="2"/>
    <n v="808"/>
  </r>
  <r>
    <d v="2005-09-17T00:00:00"/>
    <s v="936-67-95-170"/>
    <n v="39"/>
    <x v="0"/>
    <n v="2"/>
    <n v="78"/>
  </r>
  <r>
    <d v="2005-09-17T00:00:00"/>
    <s v="904-16-42-385"/>
    <n v="61"/>
    <x v="0"/>
    <n v="2"/>
    <n v="122"/>
  </r>
  <r>
    <d v="2005-09-20T00:00:00"/>
    <s v="527-15-00-673"/>
    <n v="89"/>
    <x v="0"/>
    <n v="2"/>
    <n v="178"/>
  </r>
  <r>
    <d v="2005-09-22T00:00:00"/>
    <s v="033-49-11-774"/>
    <n v="127"/>
    <x v="0"/>
    <n v="2"/>
    <n v="254"/>
  </r>
  <r>
    <d v="2005-09-25T00:00:00"/>
    <s v="269-65-16-447"/>
    <n v="81"/>
    <x v="0"/>
    <n v="2"/>
    <n v="162"/>
  </r>
  <r>
    <d v="2005-09-28T00:00:00"/>
    <s v="392-78-93-552"/>
    <n v="433"/>
    <x v="0"/>
    <n v="2"/>
    <n v="866"/>
  </r>
  <r>
    <d v="2005-09-28T00:00:00"/>
    <s v="847-48-41-699"/>
    <n v="284"/>
    <x v="0"/>
    <n v="2"/>
    <n v="568"/>
  </r>
  <r>
    <d v="2005-09-29T00:00:00"/>
    <s v="043-34-53-278"/>
    <n v="122"/>
    <x v="0"/>
    <n v="2"/>
    <n v="244"/>
  </r>
  <r>
    <d v="2005-10-01T00:00:00"/>
    <s v="936-67-95-170"/>
    <n v="193"/>
    <x v="0"/>
    <n v="2"/>
    <n v="386"/>
  </r>
  <r>
    <d v="2005-10-03T00:00:00"/>
    <s v="378-70-08-798"/>
    <n v="118"/>
    <x v="0"/>
    <n v="2"/>
    <n v="236"/>
  </r>
  <r>
    <d v="2005-10-04T00:00:00"/>
    <s v="594-18-15-403"/>
    <n v="173"/>
    <x v="0"/>
    <n v="2"/>
    <n v="346"/>
  </r>
  <r>
    <d v="2005-10-07T00:00:00"/>
    <s v="178-24-36-171"/>
    <n v="392"/>
    <x v="0"/>
    <n v="2"/>
    <n v="784"/>
  </r>
  <r>
    <d v="2005-10-08T00:00:00"/>
    <s v="351-06-97-406"/>
    <n v="8"/>
    <x v="0"/>
    <n v="2"/>
    <n v="16"/>
  </r>
  <r>
    <d v="2005-10-13T00:00:00"/>
    <s v="378-70-08-798"/>
    <n v="132"/>
    <x v="0"/>
    <n v="2"/>
    <n v="264"/>
  </r>
  <r>
    <d v="2005-10-13T00:00:00"/>
    <s v="885-74-10-856"/>
    <n v="76"/>
    <x v="0"/>
    <n v="2"/>
    <n v="152"/>
  </r>
  <r>
    <d v="2005-10-14T00:00:00"/>
    <s v="530-86-39-445"/>
    <n v="17"/>
    <x v="0"/>
    <n v="2"/>
    <n v="34"/>
  </r>
  <r>
    <d v="2005-10-15T00:00:00"/>
    <s v="054-09-46-315"/>
    <n v="17"/>
    <x v="0"/>
    <n v="2"/>
    <n v="34"/>
  </r>
  <r>
    <d v="2005-10-18T00:00:00"/>
    <s v="014-02-05-290"/>
    <n v="2"/>
    <x v="0"/>
    <n v="2"/>
    <n v="4"/>
  </r>
  <r>
    <d v="2005-10-20T00:00:00"/>
    <s v="080-51-85-809"/>
    <n v="125"/>
    <x v="0"/>
    <n v="2"/>
    <n v="250"/>
  </r>
  <r>
    <d v="2005-10-21T00:00:00"/>
    <s v="941-01-60-075"/>
    <n v="234"/>
    <x v="0"/>
    <n v="2"/>
    <n v="468"/>
  </r>
  <r>
    <d v="2005-10-27T00:00:00"/>
    <s v="513-33-14-553"/>
    <n v="53"/>
    <x v="0"/>
    <n v="2"/>
    <n v="106"/>
  </r>
  <r>
    <d v="2005-10-28T00:00:00"/>
    <s v="916-94-78-836"/>
    <n v="165"/>
    <x v="0"/>
    <n v="2"/>
    <n v="330"/>
  </r>
  <r>
    <d v="2005-10-28T00:00:00"/>
    <s v="749-02-70-623"/>
    <n v="177"/>
    <x v="0"/>
    <n v="2"/>
    <n v="354"/>
  </r>
  <r>
    <d v="2005-10-30T00:00:00"/>
    <s v="269-65-16-447"/>
    <n v="103"/>
    <x v="0"/>
    <n v="2"/>
    <n v="206"/>
  </r>
  <r>
    <d v="2005-11-01T00:00:00"/>
    <s v="900-85-70-552"/>
    <n v="2"/>
    <x v="0"/>
    <n v="2"/>
    <n v="4"/>
  </r>
  <r>
    <d v="2005-11-01T00:00:00"/>
    <s v="847-48-41-699"/>
    <n v="279"/>
    <x v="0"/>
    <n v="2"/>
    <n v="558"/>
  </r>
  <r>
    <d v="2005-11-06T00:00:00"/>
    <s v="534-94-49-182"/>
    <n v="185"/>
    <x v="0"/>
    <n v="2"/>
    <n v="370"/>
  </r>
  <r>
    <d v="2005-11-07T00:00:00"/>
    <s v="254-14-00-156"/>
    <n v="434"/>
    <x v="0"/>
    <n v="2"/>
    <n v="868"/>
  </r>
  <r>
    <d v="2005-11-11T00:00:00"/>
    <s v="954-85-72-732"/>
    <n v="10"/>
    <x v="0"/>
    <n v="2"/>
    <n v="20"/>
  </r>
  <r>
    <d v="2005-11-13T00:00:00"/>
    <s v="804-82-65-826"/>
    <n v="9"/>
    <x v="0"/>
    <n v="2"/>
    <n v="18"/>
  </r>
  <r>
    <d v="2005-11-14T00:00:00"/>
    <s v="337-27-67-378"/>
    <n v="383"/>
    <x v="0"/>
    <n v="2"/>
    <n v="766"/>
  </r>
  <r>
    <d v="2005-11-14T00:00:00"/>
    <s v="534-94-49-182"/>
    <n v="189"/>
    <x v="0"/>
    <n v="2"/>
    <n v="378"/>
  </r>
  <r>
    <d v="2005-11-16T00:00:00"/>
    <s v="904-16-42-385"/>
    <n v="161"/>
    <x v="0"/>
    <n v="2"/>
    <n v="322"/>
  </r>
  <r>
    <d v="2005-11-16T00:00:00"/>
    <s v="620-15-33-614"/>
    <n v="115"/>
    <x v="0"/>
    <n v="2"/>
    <n v="230"/>
  </r>
  <r>
    <d v="2005-11-18T00:00:00"/>
    <s v="513-33-14-553"/>
    <n v="58"/>
    <x v="0"/>
    <n v="2"/>
    <n v="116"/>
  </r>
  <r>
    <d v="2005-11-18T00:00:00"/>
    <s v="277-10-19-546"/>
    <n v="16"/>
    <x v="0"/>
    <n v="2"/>
    <n v="32"/>
  </r>
  <r>
    <d v="2005-11-19T00:00:00"/>
    <s v="662-14-22-719"/>
    <n v="17"/>
    <x v="0"/>
    <n v="2"/>
    <n v="34"/>
  </r>
  <r>
    <d v="2005-11-20T00:00:00"/>
    <s v="594-18-15-403"/>
    <n v="177"/>
    <x v="0"/>
    <n v="2"/>
    <n v="354"/>
  </r>
  <r>
    <d v="2005-11-21T00:00:00"/>
    <s v="773-39-15-273"/>
    <n v="33"/>
    <x v="0"/>
    <n v="2"/>
    <n v="66"/>
  </r>
  <r>
    <d v="2005-11-24T00:00:00"/>
    <s v="269-65-16-447"/>
    <n v="60"/>
    <x v="0"/>
    <n v="2"/>
    <n v="120"/>
  </r>
  <r>
    <d v="2005-11-26T00:00:00"/>
    <s v="140-36-11-559"/>
    <n v="8"/>
    <x v="0"/>
    <n v="2"/>
    <n v="16"/>
  </r>
  <r>
    <d v="2005-12-01T00:00:00"/>
    <s v="847-48-41-699"/>
    <n v="317"/>
    <x v="0"/>
    <n v="2"/>
    <n v="634"/>
  </r>
  <r>
    <d v="2005-12-03T00:00:00"/>
    <s v="403-50-07-403"/>
    <n v="3"/>
    <x v="0"/>
    <n v="2"/>
    <n v="6"/>
  </r>
  <r>
    <d v="2005-12-05T00:00:00"/>
    <s v="182-72-86-381"/>
    <n v="16"/>
    <x v="0"/>
    <n v="2"/>
    <n v="32"/>
  </r>
  <r>
    <d v="2005-12-14T00:00:00"/>
    <s v="153-24-82-022"/>
    <n v="2"/>
    <x v="0"/>
    <n v="2"/>
    <n v="4"/>
  </r>
  <r>
    <d v="2005-12-19T00:00:00"/>
    <s v="749-02-70-623"/>
    <n v="161"/>
    <x v="0"/>
    <n v="2"/>
    <n v="322"/>
  </r>
  <r>
    <d v="2005-12-22T00:00:00"/>
    <s v="916-94-78-836"/>
    <n v="187"/>
    <x v="0"/>
    <n v="2"/>
    <n v="374"/>
  </r>
  <r>
    <d v="2005-12-22T00:00:00"/>
    <s v="296-66-33-717"/>
    <n v="17"/>
    <x v="0"/>
    <n v="2"/>
    <n v="34"/>
  </r>
  <r>
    <d v="2005-12-23T00:00:00"/>
    <s v="550-69-18-758"/>
    <n v="5"/>
    <x v="0"/>
    <n v="2"/>
    <n v="10"/>
  </r>
  <r>
    <d v="2005-12-25T00:00:00"/>
    <s v="662-14-22-719"/>
    <n v="10"/>
    <x v="0"/>
    <n v="2"/>
    <n v="20"/>
  </r>
  <r>
    <d v="2005-12-25T00:00:00"/>
    <s v="799-94-72-837"/>
    <n v="225"/>
    <x v="0"/>
    <n v="2"/>
    <n v="450"/>
  </r>
  <r>
    <d v="2005-12-30T00:00:00"/>
    <s v="413-93-89-926"/>
    <n v="367"/>
    <x v="0"/>
    <n v="2"/>
    <n v="734"/>
  </r>
  <r>
    <d v="2006-01-04T00:00:00"/>
    <s v="799-94-72-837"/>
    <n v="295"/>
    <x v="1"/>
    <n v="2.0499999999999998"/>
    <n v="604.75"/>
  </r>
  <r>
    <d v="2006-01-08T00:00:00"/>
    <s v="322-66-15-999"/>
    <n v="26"/>
    <x v="1"/>
    <n v="2.0499999999999998"/>
    <n v="53.3"/>
  </r>
  <r>
    <d v="2006-01-08T00:00:00"/>
    <s v="015-89-55-248"/>
    <n v="16"/>
    <x v="1"/>
    <n v="2.0499999999999998"/>
    <n v="32.799999999999997"/>
  </r>
  <r>
    <d v="2006-01-12T00:00:00"/>
    <s v="847-48-41-699"/>
    <n v="165"/>
    <x v="1"/>
    <n v="2.0499999999999998"/>
    <n v="338.24999999999994"/>
  </r>
  <r>
    <d v="2006-01-12T00:00:00"/>
    <s v="824-54-79-834"/>
    <n v="20"/>
    <x v="1"/>
    <n v="2.0499999999999998"/>
    <n v="41"/>
  </r>
  <r>
    <d v="2006-01-17T00:00:00"/>
    <s v="029-43-78-009"/>
    <n v="2"/>
    <x v="1"/>
    <n v="2.0499999999999998"/>
    <n v="4.0999999999999996"/>
  </r>
  <r>
    <d v="2006-01-17T00:00:00"/>
    <s v="172-30-09-104"/>
    <n v="7"/>
    <x v="1"/>
    <n v="2.0499999999999998"/>
    <n v="14.349999999999998"/>
  </r>
  <r>
    <d v="2006-01-17T00:00:00"/>
    <s v="665-06-94-730"/>
    <n v="7"/>
    <x v="1"/>
    <n v="2.0499999999999998"/>
    <n v="14.349999999999998"/>
  </r>
  <r>
    <d v="2006-01-17T00:00:00"/>
    <s v="773-39-15-273"/>
    <n v="72"/>
    <x v="1"/>
    <n v="2.0499999999999998"/>
    <n v="147.6"/>
  </r>
  <r>
    <d v="2006-01-18T00:00:00"/>
    <s v="884-31-58-627"/>
    <n v="59"/>
    <x v="1"/>
    <n v="2.0499999999999998"/>
    <n v="120.94999999999999"/>
  </r>
  <r>
    <d v="2006-01-19T00:00:00"/>
    <s v="392-78-93-552"/>
    <n v="212"/>
    <x v="1"/>
    <n v="2.0499999999999998"/>
    <n v="434.59999999999997"/>
  </r>
  <r>
    <d v="2006-01-24T00:00:00"/>
    <s v="413-93-89-926"/>
    <n v="195"/>
    <x v="1"/>
    <n v="2.0499999999999998"/>
    <n v="399.74999999999994"/>
  </r>
  <r>
    <d v="2006-01-24T00:00:00"/>
    <s v="126-55-91-375"/>
    <n v="16"/>
    <x v="1"/>
    <n v="2.0499999999999998"/>
    <n v="32.799999999999997"/>
  </r>
  <r>
    <d v="2006-01-28T00:00:00"/>
    <s v="904-16-42-385"/>
    <n v="187"/>
    <x v="1"/>
    <n v="2.0499999999999998"/>
    <n v="383.34999999999997"/>
  </r>
  <r>
    <d v="2006-02-03T00:00:00"/>
    <s v="413-93-89-926"/>
    <n v="369"/>
    <x v="1"/>
    <n v="2.0499999999999998"/>
    <n v="756.44999999999993"/>
  </r>
  <r>
    <d v="2006-02-06T00:00:00"/>
    <s v="968-49-97-804"/>
    <n v="190"/>
    <x v="1"/>
    <n v="2.0499999999999998"/>
    <n v="389.49999999999994"/>
  </r>
  <r>
    <d v="2006-02-06T00:00:00"/>
    <s v="799-94-72-837"/>
    <n v="453"/>
    <x v="1"/>
    <n v="2.0499999999999998"/>
    <n v="928.64999999999986"/>
  </r>
  <r>
    <d v="2006-02-06T00:00:00"/>
    <s v="178-24-36-171"/>
    <n v="223"/>
    <x v="1"/>
    <n v="2.0499999999999998"/>
    <n v="457.15"/>
  </r>
  <r>
    <d v="2006-02-07T00:00:00"/>
    <s v="368-99-22-310"/>
    <n v="1"/>
    <x v="1"/>
    <n v="2.0499999999999998"/>
    <n v="2.0499999999999998"/>
  </r>
  <r>
    <d v="2006-02-09T00:00:00"/>
    <s v="322-66-15-999"/>
    <n v="170"/>
    <x v="1"/>
    <n v="2.0499999999999998"/>
    <n v="348.49999999999994"/>
  </r>
  <r>
    <d v="2006-02-09T00:00:00"/>
    <s v="804-82-65-826"/>
    <n v="19"/>
    <x v="1"/>
    <n v="2.0499999999999998"/>
    <n v="38.949999999999996"/>
  </r>
  <r>
    <d v="2006-02-09T00:00:00"/>
    <s v="413-93-89-926"/>
    <n v="464"/>
    <x v="1"/>
    <n v="2.0499999999999998"/>
    <n v="951.19999999999993"/>
  </r>
  <r>
    <d v="2006-02-13T00:00:00"/>
    <s v="254-14-00-156"/>
    <n v="230"/>
    <x v="1"/>
    <n v="2.0499999999999998"/>
    <n v="471.49999999999994"/>
  </r>
  <r>
    <d v="2006-02-17T00:00:00"/>
    <s v="847-48-41-699"/>
    <n v="387"/>
    <x v="1"/>
    <n v="2.0499999999999998"/>
    <n v="793.34999999999991"/>
  </r>
  <r>
    <d v="2006-02-18T00:00:00"/>
    <s v="392-78-93-552"/>
    <n v="264"/>
    <x v="1"/>
    <n v="2.0499999999999998"/>
    <n v="541.19999999999993"/>
  </r>
  <r>
    <d v="2006-02-19T00:00:00"/>
    <s v="269-65-16-447"/>
    <n v="163"/>
    <x v="1"/>
    <n v="2.0499999999999998"/>
    <n v="334.15"/>
  </r>
  <r>
    <d v="2006-02-20T00:00:00"/>
    <s v="205-96-13-336"/>
    <n v="14"/>
    <x v="1"/>
    <n v="2.0499999999999998"/>
    <n v="28.699999999999996"/>
  </r>
  <r>
    <d v="2006-02-21T00:00:00"/>
    <s v="884-31-58-627"/>
    <n v="98"/>
    <x v="1"/>
    <n v="2.0499999999999998"/>
    <n v="200.89999999999998"/>
  </r>
  <r>
    <d v="2006-03-04T00:00:00"/>
    <s v="325-70-30-985"/>
    <n v="16"/>
    <x v="1"/>
    <n v="2.0499999999999998"/>
    <n v="32.799999999999997"/>
  </r>
  <r>
    <d v="2006-03-04T00:00:00"/>
    <s v="294-48-56-993"/>
    <n v="80"/>
    <x v="1"/>
    <n v="2.0499999999999998"/>
    <n v="164"/>
  </r>
  <r>
    <d v="2006-03-08T00:00:00"/>
    <s v="761-06-34-233"/>
    <n v="127"/>
    <x v="1"/>
    <n v="2.0499999999999998"/>
    <n v="260.34999999999997"/>
  </r>
  <r>
    <d v="2006-03-10T00:00:00"/>
    <s v="080-51-85-809"/>
    <n v="170"/>
    <x v="1"/>
    <n v="2.0499999999999998"/>
    <n v="348.49999999999994"/>
  </r>
  <r>
    <d v="2006-03-11T00:00:00"/>
    <s v="692-61-16-906"/>
    <n v="28"/>
    <x v="1"/>
    <n v="2.0499999999999998"/>
    <n v="57.399999999999991"/>
  </r>
  <r>
    <d v="2006-03-12T00:00:00"/>
    <s v="374-01-18-051"/>
    <n v="12"/>
    <x v="1"/>
    <n v="2.0499999999999998"/>
    <n v="24.599999999999998"/>
  </r>
  <r>
    <d v="2006-03-14T00:00:00"/>
    <s v="985-21-38-706"/>
    <n v="10"/>
    <x v="1"/>
    <n v="2.0499999999999998"/>
    <n v="20.5"/>
  </r>
  <r>
    <d v="2006-03-15T00:00:00"/>
    <s v="534-94-49-182"/>
    <n v="65"/>
    <x v="1"/>
    <n v="2.0499999999999998"/>
    <n v="133.25"/>
  </r>
  <r>
    <d v="2006-03-16T00:00:00"/>
    <s v="967-21-71-491"/>
    <n v="17"/>
    <x v="1"/>
    <n v="2.0499999999999998"/>
    <n v="34.849999999999994"/>
  </r>
  <r>
    <d v="2006-03-16T00:00:00"/>
    <s v="847-48-41-699"/>
    <n v="262"/>
    <x v="1"/>
    <n v="2.0499999999999998"/>
    <n v="537.09999999999991"/>
  </r>
  <r>
    <d v="2006-03-16T00:00:00"/>
    <s v="430-67-31-549"/>
    <n v="20"/>
    <x v="1"/>
    <n v="2.0499999999999998"/>
    <n v="41"/>
  </r>
  <r>
    <d v="2006-03-25T00:00:00"/>
    <s v="254-14-00-156"/>
    <n v="224"/>
    <x v="1"/>
    <n v="2.0499999999999998"/>
    <n v="459.19999999999993"/>
  </r>
  <r>
    <d v="2006-04-01T00:00:00"/>
    <s v="495-93-92-849"/>
    <n v="199"/>
    <x v="1"/>
    <n v="2.0499999999999998"/>
    <n v="407.95"/>
  </r>
  <r>
    <d v="2006-04-06T00:00:00"/>
    <s v="534-94-49-182"/>
    <n v="70"/>
    <x v="1"/>
    <n v="2.0499999999999998"/>
    <n v="143.5"/>
  </r>
  <r>
    <d v="2006-04-08T00:00:00"/>
    <s v="995-59-41-476"/>
    <n v="171"/>
    <x v="1"/>
    <n v="2.0499999999999998"/>
    <n v="350.54999999999995"/>
  </r>
  <r>
    <d v="2006-04-08T00:00:00"/>
    <s v="162-82-16-285"/>
    <n v="1"/>
    <x v="1"/>
    <n v="2.0499999999999998"/>
    <n v="2.0499999999999998"/>
  </r>
  <r>
    <d v="2006-04-10T00:00:00"/>
    <s v="824-54-79-834"/>
    <n v="13"/>
    <x v="1"/>
    <n v="2.0499999999999998"/>
    <n v="26.65"/>
  </r>
  <r>
    <d v="2006-04-11T00:00:00"/>
    <s v="847-48-41-699"/>
    <n v="293"/>
    <x v="1"/>
    <n v="2.0499999999999998"/>
    <n v="600.65"/>
  </r>
  <r>
    <d v="2006-04-11T00:00:00"/>
    <s v="277-10-19-546"/>
    <n v="11"/>
    <x v="1"/>
    <n v="2.0499999999999998"/>
    <n v="22.549999999999997"/>
  </r>
  <r>
    <d v="2006-04-13T00:00:00"/>
    <s v="941-01-60-075"/>
    <n v="162"/>
    <x v="1"/>
    <n v="2.0499999999999998"/>
    <n v="332.09999999999997"/>
  </r>
  <r>
    <d v="2006-04-14T00:00:00"/>
    <s v="507-22-76-992"/>
    <n v="187"/>
    <x v="1"/>
    <n v="2.0499999999999998"/>
    <n v="383.34999999999997"/>
  </r>
  <r>
    <d v="2006-04-15T00:00:00"/>
    <s v="269-65-16-447"/>
    <n v="192"/>
    <x v="1"/>
    <n v="2.0499999999999998"/>
    <n v="393.59999999999997"/>
  </r>
  <r>
    <d v="2006-04-17T00:00:00"/>
    <s v="337-27-67-378"/>
    <n v="127"/>
    <x v="1"/>
    <n v="2.0499999999999998"/>
    <n v="260.34999999999997"/>
  </r>
  <r>
    <d v="2006-04-19T00:00:00"/>
    <s v="847-48-41-699"/>
    <n v="198"/>
    <x v="1"/>
    <n v="2.0499999999999998"/>
    <n v="405.9"/>
  </r>
  <r>
    <d v="2006-04-19T00:00:00"/>
    <s v="963-43-52-686"/>
    <n v="4"/>
    <x v="1"/>
    <n v="2.0499999999999998"/>
    <n v="8.1999999999999993"/>
  </r>
  <r>
    <d v="2006-04-19T00:00:00"/>
    <s v="413-93-89-926"/>
    <n v="110"/>
    <x v="1"/>
    <n v="2.0499999999999998"/>
    <n v="225.49999999999997"/>
  </r>
  <r>
    <d v="2006-04-19T00:00:00"/>
    <s v="269-65-16-447"/>
    <n v="123"/>
    <x v="1"/>
    <n v="2.0499999999999998"/>
    <n v="252.14999999999998"/>
  </r>
  <r>
    <d v="2006-04-20T00:00:00"/>
    <s v="527-15-00-673"/>
    <n v="159"/>
    <x v="1"/>
    <n v="2.0499999999999998"/>
    <n v="325.95"/>
  </r>
  <r>
    <d v="2006-04-21T00:00:00"/>
    <s v="194-54-73-711"/>
    <n v="19"/>
    <x v="1"/>
    <n v="2.0499999999999998"/>
    <n v="38.949999999999996"/>
  </r>
  <r>
    <d v="2006-04-27T00:00:00"/>
    <s v="178-24-36-171"/>
    <n v="289"/>
    <x v="1"/>
    <n v="2.0499999999999998"/>
    <n v="592.44999999999993"/>
  </r>
  <r>
    <d v="2006-04-27T00:00:00"/>
    <s v="033-49-11-774"/>
    <n v="136"/>
    <x v="1"/>
    <n v="2.0499999999999998"/>
    <n v="278.79999999999995"/>
  </r>
  <r>
    <d v="2006-05-08T00:00:00"/>
    <s v="410-52-79-946"/>
    <n v="41"/>
    <x v="1"/>
    <n v="2.0499999999999998"/>
    <n v="84.05"/>
  </r>
  <r>
    <d v="2006-05-09T00:00:00"/>
    <s v="392-78-93-552"/>
    <n v="385"/>
    <x v="1"/>
    <n v="2.0499999999999998"/>
    <n v="789.24999999999989"/>
  </r>
  <r>
    <d v="2006-05-10T00:00:00"/>
    <s v="781-80-31-583"/>
    <n v="17"/>
    <x v="1"/>
    <n v="2.0499999999999998"/>
    <n v="34.849999999999994"/>
  </r>
  <r>
    <d v="2006-05-10T00:00:00"/>
    <s v="347-48-90-739"/>
    <n v="20"/>
    <x v="1"/>
    <n v="2.0499999999999998"/>
    <n v="41"/>
  </r>
  <r>
    <d v="2006-05-14T00:00:00"/>
    <s v="050-38-86-889"/>
    <n v="19"/>
    <x v="1"/>
    <n v="2.0499999999999998"/>
    <n v="38.949999999999996"/>
  </r>
  <r>
    <d v="2006-05-15T00:00:00"/>
    <s v="715-03-63-213"/>
    <n v="13"/>
    <x v="1"/>
    <n v="2.0499999999999998"/>
    <n v="26.65"/>
  </r>
  <r>
    <d v="2006-05-16T00:00:00"/>
    <s v="325-70-30-985"/>
    <n v="13"/>
    <x v="1"/>
    <n v="2.0499999999999998"/>
    <n v="26.65"/>
  </r>
  <r>
    <d v="2006-05-18T00:00:00"/>
    <s v="936-67-95-170"/>
    <n v="168"/>
    <x v="1"/>
    <n v="2.0499999999999998"/>
    <n v="344.4"/>
  </r>
  <r>
    <d v="2006-05-18T00:00:00"/>
    <s v="164-61-25-530"/>
    <n v="18"/>
    <x v="1"/>
    <n v="2.0499999999999998"/>
    <n v="36.9"/>
  </r>
  <r>
    <d v="2006-05-18T00:00:00"/>
    <s v="799-94-72-837"/>
    <n v="131"/>
    <x v="1"/>
    <n v="2.0499999999999998"/>
    <n v="268.54999999999995"/>
  </r>
  <r>
    <d v="2006-05-19T00:00:00"/>
    <s v="178-24-36-171"/>
    <n v="187"/>
    <x v="1"/>
    <n v="2.0499999999999998"/>
    <n v="383.34999999999997"/>
  </r>
  <r>
    <d v="2006-05-20T00:00:00"/>
    <s v="337-27-67-378"/>
    <n v="412"/>
    <x v="1"/>
    <n v="2.0499999999999998"/>
    <n v="844.59999999999991"/>
  </r>
  <r>
    <d v="2006-05-22T00:00:00"/>
    <s v="043-34-53-278"/>
    <n v="40"/>
    <x v="1"/>
    <n v="2.0499999999999998"/>
    <n v="82"/>
  </r>
  <r>
    <d v="2006-05-23T00:00:00"/>
    <s v="916-94-78-836"/>
    <n v="166"/>
    <x v="1"/>
    <n v="2.0499999999999998"/>
    <n v="340.29999999999995"/>
  </r>
  <r>
    <d v="2006-05-24T00:00:00"/>
    <s v="527-15-00-673"/>
    <n v="173"/>
    <x v="1"/>
    <n v="2.0499999999999998"/>
    <n v="354.65"/>
  </r>
  <r>
    <d v="2006-05-25T00:00:00"/>
    <s v="561-00-46-873"/>
    <n v="2"/>
    <x v="1"/>
    <n v="2.0499999999999998"/>
    <n v="4.0999999999999996"/>
  </r>
  <r>
    <d v="2006-05-25T00:00:00"/>
    <s v="531-41-11-525"/>
    <n v="18"/>
    <x v="1"/>
    <n v="2.0499999999999998"/>
    <n v="36.9"/>
  </r>
  <r>
    <d v="2006-05-26T00:00:00"/>
    <s v="423-71-31-448"/>
    <n v="15"/>
    <x v="1"/>
    <n v="2.0499999999999998"/>
    <n v="30.749999999999996"/>
  </r>
  <r>
    <d v="2006-05-27T00:00:00"/>
    <s v="995-59-41-476"/>
    <n v="243"/>
    <x v="1"/>
    <n v="2.0499999999999998"/>
    <n v="498.15"/>
  </r>
  <r>
    <d v="2006-05-28T00:00:00"/>
    <s v="413-93-89-926"/>
    <n v="460"/>
    <x v="1"/>
    <n v="2.0499999999999998"/>
    <n v="942.99999999999989"/>
  </r>
  <r>
    <d v="2006-05-28T00:00:00"/>
    <s v="192-09-72-275"/>
    <n v="8"/>
    <x v="1"/>
    <n v="2.0499999999999998"/>
    <n v="16.399999999999999"/>
  </r>
  <r>
    <d v="2006-05-29T00:00:00"/>
    <s v="885-74-10-856"/>
    <n v="150"/>
    <x v="1"/>
    <n v="2.0499999999999998"/>
    <n v="307.5"/>
  </r>
  <r>
    <d v="2006-05-30T00:00:00"/>
    <s v="495-93-92-849"/>
    <n v="72"/>
    <x v="1"/>
    <n v="2.0499999999999998"/>
    <n v="147.6"/>
  </r>
  <r>
    <d v="2006-05-30T00:00:00"/>
    <s v="847-48-41-699"/>
    <n v="217"/>
    <x v="1"/>
    <n v="2.0499999999999998"/>
    <n v="444.84999999999997"/>
  </r>
  <r>
    <d v="2006-06-02T00:00:00"/>
    <s v="761-06-34-233"/>
    <n v="164"/>
    <x v="1"/>
    <n v="2.0499999999999998"/>
    <n v="336.2"/>
  </r>
  <r>
    <d v="2006-06-02T00:00:00"/>
    <s v="392-78-93-552"/>
    <n v="429"/>
    <x v="1"/>
    <n v="2.0499999999999998"/>
    <n v="879.44999999999993"/>
  </r>
  <r>
    <d v="2006-06-07T00:00:00"/>
    <s v="885-74-10-856"/>
    <n v="63"/>
    <x v="1"/>
    <n v="2.0499999999999998"/>
    <n v="129.14999999999998"/>
  </r>
  <r>
    <d v="2006-06-10T00:00:00"/>
    <s v="534-94-49-182"/>
    <n v="106"/>
    <x v="1"/>
    <n v="2.0499999999999998"/>
    <n v="217.29999999999998"/>
  </r>
  <r>
    <d v="2006-06-18T00:00:00"/>
    <s v="178-24-36-171"/>
    <n v="136"/>
    <x v="1"/>
    <n v="2.0499999999999998"/>
    <n v="278.79999999999995"/>
  </r>
  <r>
    <d v="2006-06-19T00:00:00"/>
    <s v="994-52-74-352"/>
    <n v="7"/>
    <x v="1"/>
    <n v="2.0499999999999998"/>
    <n v="14.349999999999998"/>
  </r>
  <r>
    <d v="2006-06-28T00:00:00"/>
    <s v="904-16-42-385"/>
    <n v="114"/>
    <x v="1"/>
    <n v="2.0499999999999998"/>
    <n v="233.7"/>
  </r>
  <r>
    <d v="2006-06-28T00:00:00"/>
    <s v="940-29-78-846"/>
    <n v="12"/>
    <x v="1"/>
    <n v="2.0499999999999998"/>
    <n v="24.599999999999998"/>
  </r>
  <r>
    <d v="2006-07-04T00:00:00"/>
    <s v="847-48-41-699"/>
    <n v="443"/>
    <x v="1"/>
    <n v="2.0499999999999998"/>
    <n v="908.15"/>
  </r>
  <r>
    <d v="2006-07-06T00:00:00"/>
    <s v="495-93-92-849"/>
    <n v="73"/>
    <x v="1"/>
    <n v="2.0499999999999998"/>
    <n v="149.64999999999998"/>
  </r>
  <r>
    <d v="2006-07-09T00:00:00"/>
    <s v="244-64-83-142"/>
    <n v="15"/>
    <x v="1"/>
    <n v="2.0499999999999998"/>
    <n v="30.749999999999996"/>
  </r>
  <r>
    <d v="2006-07-09T00:00:00"/>
    <s v="316-37-00-316"/>
    <n v="9"/>
    <x v="1"/>
    <n v="2.0499999999999998"/>
    <n v="18.45"/>
  </r>
  <r>
    <d v="2006-07-10T00:00:00"/>
    <s v="211-13-01-286"/>
    <n v="20"/>
    <x v="1"/>
    <n v="2.0499999999999998"/>
    <n v="41"/>
  </r>
  <r>
    <d v="2006-07-12T00:00:00"/>
    <s v="982-37-73-633"/>
    <n v="9"/>
    <x v="1"/>
    <n v="2.0499999999999998"/>
    <n v="18.45"/>
  </r>
  <r>
    <d v="2006-07-13T00:00:00"/>
    <s v="950-40-82-698"/>
    <n v="88"/>
    <x v="1"/>
    <n v="2.0499999999999998"/>
    <n v="180.39999999999998"/>
  </r>
  <r>
    <d v="2006-07-13T00:00:00"/>
    <s v="254-14-00-156"/>
    <n v="139"/>
    <x v="1"/>
    <n v="2.0499999999999998"/>
    <n v="284.95"/>
  </r>
  <r>
    <d v="2006-07-14T00:00:00"/>
    <s v="178-24-36-171"/>
    <n v="346"/>
    <x v="1"/>
    <n v="2.0499999999999998"/>
    <n v="709.3"/>
  </r>
  <r>
    <d v="2006-07-20T00:00:00"/>
    <s v="430-90-28-407"/>
    <n v="3"/>
    <x v="1"/>
    <n v="2.0499999999999998"/>
    <n v="6.1499999999999995"/>
  </r>
  <r>
    <d v="2006-07-20T00:00:00"/>
    <s v="035-32-41-072"/>
    <n v="9"/>
    <x v="1"/>
    <n v="2.0499999999999998"/>
    <n v="18.45"/>
  </r>
  <r>
    <d v="2006-07-20T00:00:00"/>
    <s v="847-48-41-699"/>
    <n v="323"/>
    <x v="1"/>
    <n v="2.0499999999999998"/>
    <n v="662.15"/>
  </r>
  <r>
    <d v="2006-07-21T00:00:00"/>
    <s v="995-59-41-476"/>
    <n v="382"/>
    <x v="1"/>
    <n v="2.0499999999999998"/>
    <n v="783.09999999999991"/>
  </r>
  <r>
    <d v="2006-07-25T00:00:00"/>
    <s v="413-93-89-926"/>
    <n v="296"/>
    <x v="1"/>
    <n v="2.0499999999999998"/>
    <n v="606.79999999999995"/>
  </r>
  <r>
    <d v="2006-07-26T00:00:00"/>
    <s v="594-18-15-403"/>
    <n v="121"/>
    <x v="1"/>
    <n v="2.0499999999999998"/>
    <n v="248.04999999999998"/>
  </r>
  <r>
    <d v="2006-07-26T00:00:00"/>
    <s v="410-52-79-946"/>
    <n v="157"/>
    <x v="1"/>
    <n v="2.0499999999999998"/>
    <n v="321.84999999999997"/>
  </r>
  <r>
    <d v="2006-07-28T00:00:00"/>
    <s v="847-48-41-699"/>
    <n v="497"/>
    <x v="1"/>
    <n v="2.0499999999999998"/>
    <n v="1018.8499999999999"/>
  </r>
  <r>
    <d v="2006-07-29T00:00:00"/>
    <s v="847-48-41-699"/>
    <n v="103"/>
    <x v="1"/>
    <n v="2.0499999999999998"/>
    <n v="211.14999999999998"/>
  </r>
  <r>
    <d v="2006-07-30T00:00:00"/>
    <s v="534-94-49-182"/>
    <n v="142"/>
    <x v="1"/>
    <n v="2.0499999999999998"/>
    <n v="291.09999999999997"/>
  </r>
  <r>
    <d v="2006-07-31T00:00:00"/>
    <s v="033-49-11-774"/>
    <n v="144"/>
    <x v="1"/>
    <n v="2.0499999999999998"/>
    <n v="295.2"/>
  </r>
  <r>
    <d v="2006-08-02T00:00:00"/>
    <s v="967-21-71-491"/>
    <n v="8"/>
    <x v="1"/>
    <n v="2.0499999999999998"/>
    <n v="16.399999999999999"/>
  </r>
  <r>
    <d v="2006-08-07T00:00:00"/>
    <s v="322-66-15-999"/>
    <n v="172"/>
    <x v="1"/>
    <n v="2.0499999999999998"/>
    <n v="352.59999999999997"/>
  </r>
  <r>
    <d v="2006-08-11T00:00:00"/>
    <s v="254-14-00-156"/>
    <n v="290"/>
    <x v="1"/>
    <n v="2.0499999999999998"/>
    <n v="594.5"/>
  </r>
  <r>
    <d v="2006-08-13T00:00:00"/>
    <s v="799-94-72-837"/>
    <n v="422"/>
    <x v="1"/>
    <n v="2.0499999999999998"/>
    <n v="865.09999999999991"/>
  </r>
  <r>
    <d v="2006-08-16T00:00:00"/>
    <s v="164-61-25-530"/>
    <n v="12"/>
    <x v="1"/>
    <n v="2.0499999999999998"/>
    <n v="24.599999999999998"/>
  </r>
  <r>
    <d v="2006-08-19T00:00:00"/>
    <s v="322-66-15-999"/>
    <n v="104"/>
    <x v="1"/>
    <n v="2.0499999999999998"/>
    <n v="213.2"/>
  </r>
  <r>
    <d v="2006-08-20T00:00:00"/>
    <s v="968-49-97-804"/>
    <n v="97"/>
    <x v="1"/>
    <n v="2.0499999999999998"/>
    <n v="198.85"/>
  </r>
  <r>
    <d v="2006-08-21T00:00:00"/>
    <s v="294-48-56-993"/>
    <n v="179"/>
    <x v="1"/>
    <n v="2.0499999999999998"/>
    <n v="366.95"/>
  </r>
  <r>
    <d v="2006-08-24T00:00:00"/>
    <s v="941-01-60-075"/>
    <n v="256"/>
    <x v="1"/>
    <n v="2.0499999999999998"/>
    <n v="524.79999999999995"/>
  </r>
  <r>
    <d v="2006-08-25T00:00:00"/>
    <s v="192-09-72-275"/>
    <n v="20"/>
    <x v="1"/>
    <n v="2.0499999999999998"/>
    <n v="41"/>
  </r>
  <r>
    <d v="2006-08-25T00:00:00"/>
    <s v="194-54-73-711"/>
    <n v="10"/>
    <x v="1"/>
    <n v="2.0499999999999998"/>
    <n v="20.5"/>
  </r>
  <r>
    <d v="2006-08-26T00:00:00"/>
    <s v="254-14-00-156"/>
    <n v="407"/>
    <x v="1"/>
    <n v="2.0499999999999998"/>
    <n v="834.34999999999991"/>
  </r>
  <r>
    <d v="2006-08-27T00:00:00"/>
    <s v="178-24-36-171"/>
    <n v="297"/>
    <x v="1"/>
    <n v="2.0499999999999998"/>
    <n v="608.84999999999991"/>
  </r>
  <r>
    <d v="2006-08-27T00:00:00"/>
    <s v="884-31-58-627"/>
    <n v="133"/>
    <x v="1"/>
    <n v="2.0499999999999998"/>
    <n v="272.64999999999998"/>
  </r>
  <r>
    <d v="2006-08-27T00:00:00"/>
    <s v="968-49-97-804"/>
    <n v="33"/>
    <x v="1"/>
    <n v="2.0499999999999998"/>
    <n v="67.649999999999991"/>
  </r>
  <r>
    <d v="2006-08-30T00:00:00"/>
    <s v="799-94-72-837"/>
    <n v="220"/>
    <x v="1"/>
    <n v="2.0499999999999998"/>
    <n v="450.99999999999994"/>
  </r>
  <r>
    <d v="2006-08-30T00:00:00"/>
    <s v="378-70-08-798"/>
    <n v="114"/>
    <x v="1"/>
    <n v="2.0499999999999998"/>
    <n v="233.7"/>
  </r>
  <r>
    <d v="2006-09-02T00:00:00"/>
    <s v="885-74-10-856"/>
    <n v="130"/>
    <x v="1"/>
    <n v="2.0499999999999998"/>
    <n v="266.5"/>
  </r>
  <r>
    <d v="2006-09-02T00:00:00"/>
    <s v="534-94-49-182"/>
    <n v="52"/>
    <x v="1"/>
    <n v="2.0499999999999998"/>
    <n v="106.6"/>
  </r>
  <r>
    <d v="2006-09-02T00:00:00"/>
    <s v="378-70-08-798"/>
    <n v="33"/>
    <x v="1"/>
    <n v="2.0499999999999998"/>
    <n v="67.649999999999991"/>
  </r>
  <r>
    <d v="2006-09-03T00:00:00"/>
    <s v="692-61-16-906"/>
    <n v="57"/>
    <x v="1"/>
    <n v="2.0499999999999998"/>
    <n v="116.85"/>
  </r>
  <r>
    <d v="2006-09-05T00:00:00"/>
    <s v="115-65-39-258"/>
    <n v="190"/>
    <x v="1"/>
    <n v="2.0499999999999998"/>
    <n v="389.49999999999994"/>
  </r>
  <r>
    <d v="2006-09-05T00:00:00"/>
    <s v="900-85-70-552"/>
    <n v="8"/>
    <x v="1"/>
    <n v="2.0499999999999998"/>
    <n v="16.399999999999999"/>
  </r>
  <r>
    <d v="2006-09-05T00:00:00"/>
    <s v="254-14-00-156"/>
    <n v="255"/>
    <x v="1"/>
    <n v="2.0499999999999998"/>
    <n v="522.75"/>
  </r>
  <r>
    <d v="2006-09-07T00:00:00"/>
    <s v="884-31-58-627"/>
    <n v="108"/>
    <x v="1"/>
    <n v="2.0499999999999998"/>
    <n v="221.39999999999998"/>
  </r>
  <r>
    <d v="2006-09-11T00:00:00"/>
    <s v="269-65-16-447"/>
    <n v="78"/>
    <x v="1"/>
    <n v="2.0499999999999998"/>
    <n v="159.89999999999998"/>
  </r>
  <r>
    <d v="2006-09-12T00:00:00"/>
    <s v="254-14-00-156"/>
    <n v="364"/>
    <x v="1"/>
    <n v="2.0499999999999998"/>
    <n v="746.19999999999993"/>
  </r>
  <r>
    <d v="2006-09-13T00:00:00"/>
    <s v="527-15-00-673"/>
    <n v="52"/>
    <x v="1"/>
    <n v="2.0499999999999998"/>
    <n v="106.6"/>
  </r>
  <r>
    <d v="2006-09-14T00:00:00"/>
    <s v="995-59-41-476"/>
    <n v="343"/>
    <x v="1"/>
    <n v="2.0499999999999998"/>
    <n v="703.15"/>
  </r>
  <r>
    <d v="2006-09-16T00:00:00"/>
    <s v="495-93-92-849"/>
    <n v="197"/>
    <x v="1"/>
    <n v="2.0499999999999998"/>
    <n v="403.84999999999997"/>
  </r>
  <r>
    <d v="2006-09-17T00:00:00"/>
    <s v="609-57-46-753"/>
    <n v="4"/>
    <x v="1"/>
    <n v="2.0499999999999998"/>
    <n v="8.1999999999999993"/>
  </r>
  <r>
    <d v="2006-09-18T00:00:00"/>
    <s v="373-76-82-865"/>
    <n v="8"/>
    <x v="1"/>
    <n v="2.0499999999999998"/>
    <n v="16.399999999999999"/>
  </r>
  <r>
    <d v="2006-09-18T00:00:00"/>
    <s v="800-16-32-869"/>
    <n v="11"/>
    <x v="1"/>
    <n v="2.0499999999999998"/>
    <n v="22.549999999999997"/>
  </r>
  <r>
    <d v="2006-09-18T00:00:00"/>
    <s v="047-70-78-199"/>
    <n v="10"/>
    <x v="1"/>
    <n v="2.0499999999999998"/>
    <n v="20.5"/>
  </r>
  <r>
    <d v="2006-09-21T00:00:00"/>
    <s v="692-61-16-906"/>
    <n v="96"/>
    <x v="1"/>
    <n v="2.0499999999999998"/>
    <n v="196.79999999999998"/>
  </r>
  <r>
    <d v="2006-09-21T00:00:00"/>
    <s v="322-66-15-999"/>
    <n v="30"/>
    <x v="1"/>
    <n v="2.0499999999999998"/>
    <n v="61.499999999999993"/>
  </r>
  <r>
    <d v="2006-09-22T00:00:00"/>
    <s v="080-77-49-649"/>
    <n v="17"/>
    <x v="1"/>
    <n v="2.0499999999999998"/>
    <n v="34.849999999999994"/>
  </r>
  <r>
    <d v="2006-09-25T00:00:00"/>
    <s v="035-32-41-072"/>
    <n v="17"/>
    <x v="1"/>
    <n v="2.0499999999999998"/>
    <n v="34.849999999999994"/>
  </r>
  <r>
    <d v="2006-09-25T00:00:00"/>
    <s v="904-16-42-385"/>
    <n v="180"/>
    <x v="1"/>
    <n v="2.0499999999999998"/>
    <n v="368.99999999999994"/>
  </r>
  <r>
    <d v="2006-09-25T00:00:00"/>
    <s v="935-78-99-209"/>
    <n v="94"/>
    <x v="1"/>
    <n v="2.0499999999999998"/>
    <n v="192.7"/>
  </r>
  <r>
    <d v="2006-09-26T00:00:00"/>
    <s v="761-06-34-233"/>
    <n v="45"/>
    <x v="1"/>
    <n v="2.0499999999999998"/>
    <n v="92.249999999999986"/>
  </r>
  <r>
    <d v="2006-09-27T00:00:00"/>
    <s v="254-14-00-156"/>
    <n v="380"/>
    <x v="1"/>
    <n v="2.0499999999999998"/>
    <n v="778.99999999999989"/>
  </r>
  <r>
    <d v="2006-09-27T00:00:00"/>
    <s v="715-03-63-213"/>
    <n v="5"/>
    <x v="1"/>
    <n v="2.0499999999999998"/>
    <n v="10.25"/>
  </r>
  <r>
    <d v="2006-10-01T00:00:00"/>
    <s v="916-94-78-836"/>
    <n v="170"/>
    <x v="1"/>
    <n v="2.0499999999999998"/>
    <n v="348.49999999999994"/>
  </r>
  <r>
    <d v="2006-10-05T00:00:00"/>
    <s v="392-78-93-552"/>
    <n v="198"/>
    <x v="1"/>
    <n v="2.0499999999999998"/>
    <n v="405.9"/>
  </r>
  <r>
    <d v="2006-10-08T00:00:00"/>
    <s v="413-93-89-926"/>
    <n v="283"/>
    <x v="1"/>
    <n v="2.0499999999999998"/>
    <n v="580.15"/>
  </r>
  <r>
    <d v="2006-10-11T00:00:00"/>
    <s v="115-65-39-258"/>
    <n v="42"/>
    <x v="1"/>
    <n v="2.0499999999999998"/>
    <n v="86.1"/>
  </r>
  <r>
    <d v="2006-10-13T00:00:00"/>
    <s v="043-34-53-278"/>
    <n v="163"/>
    <x v="1"/>
    <n v="2.0499999999999998"/>
    <n v="334.15"/>
  </r>
  <r>
    <d v="2006-10-19T00:00:00"/>
    <s v="413-93-89-926"/>
    <n v="115"/>
    <x v="1"/>
    <n v="2.0499999999999998"/>
    <n v="235.74999999999997"/>
  </r>
  <r>
    <d v="2006-10-24T00:00:00"/>
    <s v="884-31-58-627"/>
    <n v="75"/>
    <x v="1"/>
    <n v="2.0499999999999998"/>
    <n v="153.75"/>
  </r>
  <r>
    <d v="2006-10-25T00:00:00"/>
    <s v="392-78-93-552"/>
    <n v="403"/>
    <x v="1"/>
    <n v="2.0499999999999998"/>
    <n v="826.15"/>
  </r>
  <r>
    <d v="2006-10-29T00:00:00"/>
    <s v="413-93-89-926"/>
    <n v="465"/>
    <x v="1"/>
    <n v="2.0499999999999998"/>
    <n v="953.24999999999989"/>
  </r>
  <r>
    <d v="2006-10-31T00:00:00"/>
    <s v="043-34-53-278"/>
    <n v="194"/>
    <x v="1"/>
    <n v="2.0499999999999998"/>
    <n v="397.7"/>
  </r>
  <r>
    <d v="2006-10-31T00:00:00"/>
    <s v="513-33-14-553"/>
    <n v="122"/>
    <x v="1"/>
    <n v="2.0499999999999998"/>
    <n v="250.09999999999997"/>
  </r>
  <r>
    <d v="2006-10-31T00:00:00"/>
    <s v="080-51-85-809"/>
    <n v="186"/>
    <x v="1"/>
    <n v="2.0499999999999998"/>
    <n v="381.29999999999995"/>
  </r>
  <r>
    <d v="2006-11-05T00:00:00"/>
    <s v="904-16-42-385"/>
    <n v="137"/>
    <x v="1"/>
    <n v="2.0499999999999998"/>
    <n v="280.84999999999997"/>
  </r>
  <r>
    <d v="2006-11-08T00:00:00"/>
    <s v="314-76-34-892"/>
    <n v="10"/>
    <x v="1"/>
    <n v="2.0499999999999998"/>
    <n v="20.5"/>
  </r>
  <r>
    <d v="2006-11-11T00:00:00"/>
    <s v="941-01-60-075"/>
    <n v="437"/>
    <x v="1"/>
    <n v="2.0499999999999998"/>
    <n v="895.84999999999991"/>
  </r>
  <r>
    <d v="2006-11-13T00:00:00"/>
    <s v="903-82-46-998"/>
    <n v="20"/>
    <x v="1"/>
    <n v="2.0499999999999998"/>
    <n v="41"/>
  </r>
  <r>
    <d v="2006-11-14T00:00:00"/>
    <s v="799-94-72-837"/>
    <n v="108"/>
    <x v="1"/>
    <n v="2.0499999999999998"/>
    <n v="221.39999999999998"/>
  </r>
  <r>
    <d v="2006-11-19T00:00:00"/>
    <s v="916-94-78-836"/>
    <n v="62"/>
    <x v="1"/>
    <n v="2.0499999999999998"/>
    <n v="127.1"/>
  </r>
  <r>
    <d v="2006-11-19T00:00:00"/>
    <s v="254-14-00-156"/>
    <n v="426"/>
    <x v="1"/>
    <n v="2.0499999999999998"/>
    <n v="873.3"/>
  </r>
  <r>
    <d v="2006-11-22T00:00:00"/>
    <s v="392-78-93-552"/>
    <n v="303"/>
    <x v="1"/>
    <n v="2.0499999999999998"/>
    <n v="621.15"/>
  </r>
  <r>
    <d v="2006-11-23T00:00:00"/>
    <s v="872-13-44-365"/>
    <n v="20"/>
    <x v="1"/>
    <n v="2.0499999999999998"/>
    <n v="41"/>
  </r>
  <r>
    <d v="2006-11-26T00:00:00"/>
    <s v="847-48-41-699"/>
    <n v="237"/>
    <x v="1"/>
    <n v="2.0499999999999998"/>
    <n v="485.84999999999997"/>
  </r>
  <r>
    <d v="2006-11-27T00:00:00"/>
    <s v="033-49-11-774"/>
    <n v="151"/>
    <x v="1"/>
    <n v="2.0499999999999998"/>
    <n v="309.54999999999995"/>
  </r>
  <r>
    <d v="2006-11-28T00:00:00"/>
    <s v="970-87-50-317"/>
    <n v="6"/>
    <x v="1"/>
    <n v="2.0499999999999998"/>
    <n v="12.299999999999999"/>
  </r>
  <r>
    <d v="2006-12-01T00:00:00"/>
    <s v="043-34-53-278"/>
    <n v="124"/>
    <x v="1"/>
    <n v="2.0499999999999998"/>
    <n v="254.2"/>
  </r>
  <r>
    <d v="2006-12-03T00:00:00"/>
    <s v="562-39-79-929"/>
    <n v="7"/>
    <x v="1"/>
    <n v="2.0499999999999998"/>
    <n v="14.349999999999998"/>
  </r>
  <r>
    <d v="2006-12-04T00:00:00"/>
    <s v="473-30-19-947"/>
    <n v="7"/>
    <x v="1"/>
    <n v="2.0499999999999998"/>
    <n v="14.349999999999998"/>
  </r>
  <r>
    <d v="2006-12-06T00:00:00"/>
    <s v="392-78-93-552"/>
    <n v="105"/>
    <x v="1"/>
    <n v="2.0499999999999998"/>
    <n v="215.24999999999997"/>
  </r>
  <r>
    <d v="2006-12-07T00:00:00"/>
    <s v="513-33-14-553"/>
    <n v="58"/>
    <x v="1"/>
    <n v="2.0499999999999998"/>
    <n v="118.89999999999999"/>
  </r>
  <r>
    <d v="2006-12-07T00:00:00"/>
    <s v="179-23-02-772"/>
    <n v="182"/>
    <x v="1"/>
    <n v="2.0499999999999998"/>
    <n v="373.09999999999997"/>
  </r>
  <r>
    <d v="2006-12-09T00:00:00"/>
    <s v="941-01-60-075"/>
    <n v="163"/>
    <x v="1"/>
    <n v="2.0499999999999998"/>
    <n v="334.15"/>
  </r>
  <r>
    <d v="2006-12-09T00:00:00"/>
    <s v="958-71-87-898"/>
    <n v="14"/>
    <x v="1"/>
    <n v="2.0499999999999998"/>
    <n v="28.699999999999996"/>
  </r>
  <r>
    <d v="2006-12-10T00:00:00"/>
    <s v="281-47-91-148"/>
    <n v="4"/>
    <x v="1"/>
    <n v="2.0499999999999998"/>
    <n v="8.1999999999999993"/>
  </r>
  <r>
    <d v="2006-12-11T00:00:00"/>
    <s v="554-09-13-964"/>
    <n v="13"/>
    <x v="1"/>
    <n v="2.0499999999999998"/>
    <n v="26.65"/>
  </r>
  <r>
    <d v="2006-12-12T00:00:00"/>
    <s v="254-14-00-156"/>
    <n v="422"/>
    <x v="1"/>
    <n v="2.0499999999999998"/>
    <n v="865.09999999999991"/>
  </r>
  <r>
    <d v="2006-12-13T00:00:00"/>
    <s v="054-09-46-315"/>
    <n v="6"/>
    <x v="1"/>
    <n v="2.0499999999999998"/>
    <n v="12.299999999999999"/>
  </r>
  <r>
    <d v="2006-12-18T00:00:00"/>
    <s v="424-70-61-569"/>
    <n v="15"/>
    <x v="1"/>
    <n v="2.0499999999999998"/>
    <n v="30.749999999999996"/>
  </r>
  <r>
    <d v="2006-12-19T00:00:00"/>
    <s v="534-94-49-182"/>
    <n v="168"/>
    <x v="1"/>
    <n v="2.0499999999999998"/>
    <n v="344.4"/>
  </r>
  <r>
    <d v="2006-12-21T00:00:00"/>
    <s v="941-01-60-075"/>
    <n v="193"/>
    <x v="1"/>
    <n v="2.0499999999999998"/>
    <n v="395.65"/>
  </r>
  <r>
    <d v="2006-12-27T00:00:00"/>
    <s v="194-54-73-711"/>
    <n v="15"/>
    <x v="1"/>
    <n v="2.0499999999999998"/>
    <n v="30.749999999999996"/>
  </r>
  <r>
    <d v="2006-12-28T00:00:00"/>
    <s v="033-49-11-774"/>
    <n v="27"/>
    <x v="1"/>
    <n v="2.0499999999999998"/>
    <n v="55.349999999999994"/>
  </r>
  <r>
    <d v="2006-12-29T00:00:00"/>
    <s v="033-49-11-774"/>
    <n v="116"/>
    <x v="1"/>
    <n v="2.0499999999999998"/>
    <n v="237.79999999999998"/>
  </r>
  <r>
    <d v="2006-12-30T00:00:00"/>
    <s v="692-61-16-906"/>
    <n v="21"/>
    <x v="1"/>
    <n v="2.0499999999999998"/>
    <n v="43.05"/>
  </r>
  <r>
    <d v="2006-12-30T00:00:00"/>
    <s v="033-49-11-774"/>
    <n v="61"/>
    <x v="1"/>
    <n v="2.0499999999999998"/>
    <n v="125.04999999999998"/>
  </r>
  <r>
    <d v="2006-12-30T00:00:00"/>
    <s v="413-93-89-926"/>
    <n v="458"/>
    <x v="1"/>
    <n v="2.0499999999999998"/>
    <n v="938.89999999999986"/>
  </r>
  <r>
    <d v="2006-12-31T00:00:00"/>
    <s v="170-89-76-803"/>
    <n v="19"/>
    <x v="1"/>
    <n v="2.0499999999999998"/>
    <n v="38.949999999999996"/>
  </r>
  <r>
    <d v="2007-01-02T00:00:00"/>
    <s v="322-66-15-999"/>
    <n v="81"/>
    <x v="2"/>
    <n v="2.09"/>
    <n v="169.29"/>
  </r>
  <r>
    <d v="2007-01-03T00:00:00"/>
    <s v="269-65-16-447"/>
    <n v="86"/>
    <x v="2"/>
    <n v="2.09"/>
    <n v="179.73999999999998"/>
  </r>
  <r>
    <d v="2007-01-04T00:00:00"/>
    <s v="254-14-00-156"/>
    <n v="142"/>
    <x v="2"/>
    <n v="2.09"/>
    <n v="296.77999999999997"/>
  </r>
  <r>
    <d v="2007-01-10T00:00:00"/>
    <s v="413-93-89-926"/>
    <n v="459"/>
    <x v="2"/>
    <n v="2.09"/>
    <n v="959.31"/>
  </r>
  <r>
    <d v="2007-01-11T00:00:00"/>
    <s v="377-37-44-068"/>
    <n v="20"/>
    <x v="2"/>
    <n v="2.09"/>
    <n v="41.8"/>
  </r>
  <r>
    <d v="2007-01-13T00:00:00"/>
    <s v="392-78-93-552"/>
    <n v="245"/>
    <x v="2"/>
    <n v="2.09"/>
    <n v="512.04999999999995"/>
  </r>
  <r>
    <d v="2007-01-13T00:00:00"/>
    <s v="967-21-71-491"/>
    <n v="19"/>
    <x v="2"/>
    <n v="2.09"/>
    <n v="39.709999999999994"/>
  </r>
  <r>
    <d v="2007-01-14T00:00:00"/>
    <s v="749-02-70-623"/>
    <n v="159"/>
    <x v="2"/>
    <n v="2.09"/>
    <n v="332.31"/>
  </r>
  <r>
    <d v="2007-01-15T00:00:00"/>
    <s v="033-49-11-774"/>
    <n v="99"/>
    <x v="2"/>
    <n v="2.09"/>
    <n v="206.91"/>
  </r>
  <r>
    <d v="2007-01-17T00:00:00"/>
    <s v="178-24-36-171"/>
    <n v="213"/>
    <x v="2"/>
    <n v="2.09"/>
    <n v="445.16999999999996"/>
  </r>
  <r>
    <d v="2007-01-24T00:00:00"/>
    <s v="799-94-72-837"/>
    <n v="349"/>
    <x v="2"/>
    <n v="2.09"/>
    <n v="729.41"/>
  </r>
  <r>
    <d v="2007-01-27T00:00:00"/>
    <s v="413-93-89-926"/>
    <n v="114"/>
    <x v="2"/>
    <n v="2.09"/>
    <n v="238.26"/>
  </r>
  <r>
    <d v="2007-01-27T00:00:00"/>
    <s v="961-86-77-989"/>
    <n v="12"/>
    <x v="2"/>
    <n v="2.09"/>
    <n v="25.08"/>
  </r>
  <r>
    <d v="2007-01-29T00:00:00"/>
    <s v="985-21-38-706"/>
    <n v="12"/>
    <x v="2"/>
    <n v="2.09"/>
    <n v="25.08"/>
  </r>
  <r>
    <d v="2007-02-04T00:00:00"/>
    <s v="904-16-42-385"/>
    <n v="132"/>
    <x v="2"/>
    <n v="2.09"/>
    <n v="275.88"/>
  </r>
  <r>
    <d v="2007-02-07T00:00:00"/>
    <s v="033-49-11-774"/>
    <n v="197"/>
    <x v="2"/>
    <n v="2.09"/>
    <n v="411.72999999999996"/>
  </r>
  <r>
    <d v="2007-02-07T00:00:00"/>
    <s v="045-63-27-114"/>
    <n v="5"/>
    <x v="2"/>
    <n v="2.09"/>
    <n v="10.45"/>
  </r>
  <r>
    <d v="2007-02-07T00:00:00"/>
    <s v="941-01-60-075"/>
    <n v="403"/>
    <x v="2"/>
    <n v="2.09"/>
    <n v="842.27"/>
  </r>
  <r>
    <d v="2007-02-08T00:00:00"/>
    <s v="749-02-70-623"/>
    <n v="200"/>
    <x v="2"/>
    <n v="2.09"/>
    <n v="418"/>
  </r>
  <r>
    <d v="2007-02-11T00:00:00"/>
    <s v="513-33-14-553"/>
    <n v="23"/>
    <x v="2"/>
    <n v="2.09"/>
    <n v="48.069999999999993"/>
  </r>
  <r>
    <d v="2007-02-18T00:00:00"/>
    <s v="392-78-93-552"/>
    <n v="337"/>
    <x v="2"/>
    <n v="2.09"/>
    <n v="704.32999999999993"/>
  </r>
  <r>
    <d v="2007-02-19T00:00:00"/>
    <s v="594-18-15-403"/>
    <n v="500"/>
    <x v="2"/>
    <n v="2.09"/>
    <n v="1045"/>
  </r>
  <r>
    <d v="2007-02-19T00:00:00"/>
    <s v="182-72-86-381"/>
    <n v="9"/>
    <x v="2"/>
    <n v="2.09"/>
    <n v="18.809999999999999"/>
  </r>
  <r>
    <d v="2007-02-21T00:00:00"/>
    <s v="179-23-02-772"/>
    <n v="39"/>
    <x v="2"/>
    <n v="2.09"/>
    <n v="81.509999999999991"/>
  </r>
  <r>
    <d v="2007-02-26T00:00:00"/>
    <s v="773-39-15-273"/>
    <n v="156"/>
    <x v="2"/>
    <n v="2.09"/>
    <n v="326.03999999999996"/>
  </r>
  <r>
    <d v="2007-02-27T00:00:00"/>
    <s v="413-93-89-926"/>
    <n v="258"/>
    <x v="2"/>
    <n v="2.09"/>
    <n v="539.21999999999991"/>
  </r>
  <r>
    <d v="2007-02-27T00:00:00"/>
    <s v="824-54-79-834"/>
    <n v="14"/>
    <x v="2"/>
    <n v="2.09"/>
    <n v="29.259999999999998"/>
  </r>
  <r>
    <d v="2007-03-01T00:00:00"/>
    <s v="904-16-42-385"/>
    <n v="91"/>
    <x v="2"/>
    <n v="2.09"/>
    <n v="190.19"/>
  </r>
  <r>
    <d v="2007-03-08T00:00:00"/>
    <s v="904-16-42-385"/>
    <n v="68"/>
    <x v="2"/>
    <n v="2.09"/>
    <n v="142.12"/>
  </r>
  <r>
    <d v="2007-03-09T00:00:00"/>
    <s v="447-16-72-588"/>
    <n v="13"/>
    <x v="2"/>
    <n v="2.09"/>
    <n v="27.169999999999998"/>
  </r>
  <r>
    <d v="2007-03-11T00:00:00"/>
    <s v="378-70-08-798"/>
    <n v="118"/>
    <x v="2"/>
    <n v="2.09"/>
    <n v="246.61999999999998"/>
  </r>
  <r>
    <d v="2007-03-13T00:00:00"/>
    <s v="410-52-79-946"/>
    <n v="54"/>
    <x v="2"/>
    <n v="2.09"/>
    <n v="112.85999999999999"/>
  </r>
  <r>
    <d v="2007-03-17T00:00:00"/>
    <s v="434-21-90-566"/>
    <n v="10"/>
    <x v="2"/>
    <n v="2.09"/>
    <n v="20.9"/>
  </r>
  <r>
    <d v="2007-03-21T00:00:00"/>
    <s v="941-01-60-075"/>
    <n v="339"/>
    <x v="2"/>
    <n v="2.09"/>
    <n v="708.51"/>
  </r>
  <r>
    <d v="2007-03-22T00:00:00"/>
    <s v="534-94-49-182"/>
    <n v="80"/>
    <x v="2"/>
    <n v="2.09"/>
    <n v="167.2"/>
  </r>
  <r>
    <d v="2007-03-24T00:00:00"/>
    <s v="178-24-36-171"/>
    <n v="431"/>
    <x v="2"/>
    <n v="2.09"/>
    <n v="900.79"/>
  </r>
  <r>
    <d v="2007-03-26T00:00:00"/>
    <s v="941-01-60-075"/>
    <n v="268"/>
    <x v="2"/>
    <n v="2.09"/>
    <n v="560.12"/>
  </r>
  <r>
    <d v="2007-03-26T00:00:00"/>
    <s v="178-24-36-171"/>
    <n v="440"/>
    <x v="2"/>
    <n v="2.09"/>
    <n v="919.59999999999991"/>
  </r>
  <r>
    <d v="2007-03-26T00:00:00"/>
    <s v="594-18-15-403"/>
    <n v="396"/>
    <x v="2"/>
    <n v="2.09"/>
    <n v="827.64"/>
  </r>
  <r>
    <d v="2007-03-26T00:00:00"/>
    <s v="269-65-16-447"/>
    <n v="157"/>
    <x v="2"/>
    <n v="2.09"/>
    <n v="328.13"/>
  </r>
  <r>
    <d v="2007-03-30T00:00:00"/>
    <s v="904-16-42-385"/>
    <n v="194"/>
    <x v="2"/>
    <n v="2.09"/>
    <n v="405.46"/>
  </r>
  <r>
    <d v="2007-03-31T00:00:00"/>
    <s v="761-06-34-233"/>
    <n v="156"/>
    <x v="2"/>
    <n v="2.09"/>
    <n v="326.03999999999996"/>
  </r>
  <r>
    <d v="2007-04-01T00:00:00"/>
    <s v="423-71-31-448"/>
    <n v="11"/>
    <x v="2"/>
    <n v="2.09"/>
    <n v="22.99"/>
  </r>
  <r>
    <d v="2007-04-02T00:00:00"/>
    <s v="968-49-97-804"/>
    <n v="110"/>
    <x v="2"/>
    <n v="2.09"/>
    <n v="229.89999999999998"/>
  </r>
  <r>
    <d v="2007-04-04T00:00:00"/>
    <s v="865-19-31-951"/>
    <n v="12"/>
    <x v="2"/>
    <n v="2.09"/>
    <n v="25.08"/>
  </r>
  <r>
    <d v="2007-04-05T00:00:00"/>
    <s v="594-18-15-403"/>
    <n v="464"/>
    <x v="2"/>
    <n v="2.09"/>
    <n v="969.76"/>
  </r>
  <r>
    <d v="2007-04-06T00:00:00"/>
    <s v="527-15-00-673"/>
    <n v="40"/>
    <x v="2"/>
    <n v="2.09"/>
    <n v="83.6"/>
  </r>
  <r>
    <d v="2007-04-07T00:00:00"/>
    <s v="761-06-34-233"/>
    <n v="52"/>
    <x v="2"/>
    <n v="2.09"/>
    <n v="108.67999999999999"/>
  </r>
  <r>
    <d v="2007-04-12T00:00:00"/>
    <s v="970-73-69-415"/>
    <n v="12"/>
    <x v="2"/>
    <n v="2.09"/>
    <n v="25.08"/>
  </r>
  <r>
    <d v="2007-04-14T00:00:00"/>
    <s v="254-14-00-156"/>
    <n v="412"/>
    <x v="2"/>
    <n v="2.09"/>
    <n v="861.07999999999993"/>
  </r>
  <r>
    <d v="2007-04-16T00:00:00"/>
    <s v="413-93-89-926"/>
    <n v="268"/>
    <x v="2"/>
    <n v="2.09"/>
    <n v="560.12"/>
  </r>
  <r>
    <d v="2007-04-16T00:00:00"/>
    <s v="254-14-00-156"/>
    <n v="495"/>
    <x v="2"/>
    <n v="2.09"/>
    <n v="1034.55"/>
  </r>
  <r>
    <d v="2007-04-16T00:00:00"/>
    <s v="968-49-97-804"/>
    <n v="30"/>
    <x v="2"/>
    <n v="2.09"/>
    <n v="62.699999999999996"/>
  </r>
  <r>
    <d v="2007-04-19T00:00:00"/>
    <s v="043-34-53-278"/>
    <n v="67"/>
    <x v="2"/>
    <n v="2.09"/>
    <n v="140.03"/>
  </r>
  <r>
    <d v="2007-04-25T00:00:00"/>
    <s v="799-94-72-837"/>
    <n v="497"/>
    <x v="2"/>
    <n v="2.09"/>
    <n v="1038.73"/>
  </r>
  <r>
    <d v="2007-04-28T00:00:00"/>
    <s v="178-24-36-171"/>
    <n v="102"/>
    <x v="2"/>
    <n v="2.09"/>
    <n v="213.17999999999998"/>
  </r>
  <r>
    <d v="2007-05-01T00:00:00"/>
    <s v="254-14-00-156"/>
    <n v="322"/>
    <x v="2"/>
    <n v="2.09"/>
    <n v="672.9799999999999"/>
  </r>
  <r>
    <d v="2007-05-02T00:00:00"/>
    <s v="847-48-41-699"/>
    <n v="297"/>
    <x v="2"/>
    <n v="2.09"/>
    <n v="620.7299999999999"/>
  </r>
  <r>
    <d v="2007-05-04T00:00:00"/>
    <s v="904-16-42-385"/>
    <n v="179"/>
    <x v="2"/>
    <n v="2.09"/>
    <n v="374.10999999999996"/>
  </r>
  <r>
    <d v="2007-05-06T00:00:00"/>
    <s v="822-52-42-474"/>
    <n v="15"/>
    <x v="2"/>
    <n v="2.09"/>
    <n v="31.349999999999998"/>
  </r>
  <r>
    <d v="2007-05-08T00:00:00"/>
    <s v="692-61-16-906"/>
    <n v="65"/>
    <x v="2"/>
    <n v="2.09"/>
    <n v="135.85"/>
  </r>
  <r>
    <d v="2007-05-10T00:00:00"/>
    <s v="254-14-00-156"/>
    <n v="297"/>
    <x v="2"/>
    <n v="2.09"/>
    <n v="620.7299999999999"/>
  </r>
  <r>
    <d v="2007-05-12T00:00:00"/>
    <s v="885-74-10-856"/>
    <n v="131"/>
    <x v="2"/>
    <n v="2.09"/>
    <n v="273.78999999999996"/>
  </r>
  <r>
    <d v="2007-05-13T00:00:00"/>
    <s v="385-84-45-941"/>
    <n v="12"/>
    <x v="2"/>
    <n v="2.09"/>
    <n v="25.08"/>
  </r>
  <r>
    <d v="2007-05-13T00:00:00"/>
    <s v="269-65-16-447"/>
    <n v="114"/>
    <x v="2"/>
    <n v="2.09"/>
    <n v="238.26"/>
  </r>
  <r>
    <d v="2007-05-16T00:00:00"/>
    <s v="799-94-72-837"/>
    <n v="293"/>
    <x v="2"/>
    <n v="2.09"/>
    <n v="612.37"/>
  </r>
  <r>
    <d v="2007-05-18T00:00:00"/>
    <s v="773-41-40-060"/>
    <n v="18"/>
    <x v="2"/>
    <n v="2.09"/>
    <n v="37.619999999999997"/>
  </r>
  <r>
    <d v="2007-05-18T00:00:00"/>
    <s v="080-51-85-809"/>
    <n v="186"/>
    <x v="2"/>
    <n v="2.09"/>
    <n v="388.73999999999995"/>
  </r>
  <r>
    <d v="2007-05-21T00:00:00"/>
    <s v="378-70-08-798"/>
    <n v="119"/>
    <x v="2"/>
    <n v="2.09"/>
    <n v="248.70999999999998"/>
  </r>
  <r>
    <d v="2007-05-25T00:00:00"/>
    <s v="473-30-19-947"/>
    <n v="4"/>
    <x v="2"/>
    <n v="2.09"/>
    <n v="8.36"/>
  </r>
  <r>
    <d v="2007-05-28T00:00:00"/>
    <s v="799-94-72-837"/>
    <n v="415"/>
    <x v="2"/>
    <n v="2.09"/>
    <n v="867.34999999999991"/>
  </r>
  <r>
    <d v="2007-05-28T00:00:00"/>
    <s v="775-48-66-885"/>
    <n v="10"/>
    <x v="2"/>
    <n v="2.09"/>
    <n v="20.9"/>
  </r>
  <r>
    <d v="2007-05-28T00:00:00"/>
    <s v="269-65-16-447"/>
    <n v="159"/>
    <x v="2"/>
    <n v="2.09"/>
    <n v="332.31"/>
  </r>
  <r>
    <d v="2007-05-29T00:00:00"/>
    <s v="413-93-89-926"/>
    <n v="140"/>
    <x v="2"/>
    <n v="2.09"/>
    <n v="292.59999999999997"/>
  </r>
  <r>
    <d v="2007-06-06T00:00:00"/>
    <s v="080-51-85-809"/>
    <n v="128"/>
    <x v="2"/>
    <n v="2.09"/>
    <n v="267.52"/>
  </r>
  <r>
    <d v="2007-06-14T00:00:00"/>
    <s v="429-16-50-754"/>
    <n v="9"/>
    <x v="2"/>
    <n v="2.09"/>
    <n v="18.809999999999999"/>
  </r>
  <r>
    <d v="2007-06-14T00:00:00"/>
    <s v="413-93-89-926"/>
    <n v="121"/>
    <x v="2"/>
    <n v="2.09"/>
    <n v="252.89"/>
  </r>
  <r>
    <d v="2007-06-15T00:00:00"/>
    <s v="799-94-72-837"/>
    <n v="169"/>
    <x v="2"/>
    <n v="2.09"/>
    <n v="353.21"/>
  </r>
  <r>
    <d v="2007-06-17T00:00:00"/>
    <s v="322-66-15-999"/>
    <n v="118"/>
    <x v="2"/>
    <n v="2.09"/>
    <n v="246.61999999999998"/>
  </r>
  <r>
    <d v="2007-06-17T00:00:00"/>
    <s v="773-39-15-273"/>
    <n v="37"/>
    <x v="2"/>
    <n v="2.09"/>
    <n v="77.33"/>
  </r>
  <r>
    <d v="2007-06-20T00:00:00"/>
    <s v="968-49-97-804"/>
    <n v="198"/>
    <x v="2"/>
    <n v="2.09"/>
    <n v="413.82"/>
  </r>
  <r>
    <d v="2007-06-21T00:00:00"/>
    <s v="378-70-08-798"/>
    <n v="74"/>
    <x v="2"/>
    <n v="2.09"/>
    <n v="154.66"/>
  </r>
  <r>
    <d v="2007-06-26T00:00:00"/>
    <s v="275-38-81-341"/>
    <n v="18"/>
    <x v="2"/>
    <n v="2.09"/>
    <n v="37.619999999999997"/>
  </r>
  <r>
    <d v="2007-06-30T00:00:00"/>
    <s v="337-27-67-378"/>
    <n v="291"/>
    <x v="2"/>
    <n v="2.09"/>
    <n v="608.18999999999994"/>
  </r>
  <r>
    <d v="2007-07-07T00:00:00"/>
    <s v="847-48-41-699"/>
    <n v="208"/>
    <x v="2"/>
    <n v="2.09"/>
    <n v="434.71999999999997"/>
  </r>
  <r>
    <d v="2007-07-07T00:00:00"/>
    <s v="594-18-15-403"/>
    <n v="354"/>
    <x v="2"/>
    <n v="2.09"/>
    <n v="739.8599999999999"/>
  </r>
  <r>
    <d v="2007-07-14T00:00:00"/>
    <s v="410-52-79-946"/>
    <n v="113"/>
    <x v="2"/>
    <n v="2.09"/>
    <n v="236.17"/>
  </r>
  <r>
    <d v="2007-07-15T00:00:00"/>
    <s v="295-31-73-319"/>
    <n v="3"/>
    <x v="2"/>
    <n v="2.09"/>
    <n v="6.27"/>
  </r>
  <r>
    <d v="2007-07-15T00:00:00"/>
    <s v="392-78-93-552"/>
    <n v="446"/>
    <x v="2"/>
    <n v="2.09"/>
    <n v="932.14"/>
  </r>
  <r>
    <d v="2007-07-15T00:00:00"/>
    <s v="430-90-28-407"/>
    <n v="9"/>
    <x v="2"/>
    <n v="2.09"/>
    <n v="18.809999999999999"/>
  </r>
  <r>
    <d v="2007-07-19T00:00:00"/>
    <s v="941-01-60-075"/>
    <n v="445"/>
    <x v="2"/>
    <n v="2.09"/>
    <n v="930.05"/>
  </r>
  <r>
    <d v="2007-07-20T00:00:00"/>
    <s v="513-33-14-553"/>
    <n v="47"/>
    <x v="2"/>
    <n v="2.09"/>
    <n v="98.22999999999999"/>
  </r>
  <r>
    <d v="2007-07-21T00:00:00"/>
    <s v="240-56-56-791"/>
    <n v="14"/>
    <x v="2"/>
    <n v="2.09"/>
    <n v="29.259999999999998"/>
  </r>
  <r>
    <d v="2007-07-26T00:00:00"/>
    <s v="916-94-78-836"/>
    <n v="187"/>
    <x v="2"/>
    <n v="2.09"/>
    <n v="390.83"/>
  </r>
  <r>
    <d v="2007-07-27T00:00:00"/>
    <s v="392-78-93-552"/>
    <n v="355"/>
    <x v="2"/>
    <n v="2.09"/>
    <n v="741.94999999999993"/>
  </r>
  <r>
    <d v="2007-07-28T00:00:00"/>
    <s v="940-29-78-846"/>
    <n v="6"/>
    <x v="2"/>
    <n v="2.09"/>
    <n v="12.54"/>
  </r>
  <r>
    <d v="2007-07-29T00:00:00"/>
    <s v="284-59-84-568"/>
    <n v="18"/>
    <x v="2"/>
    <n v="2.09"/>
    <n v="37.619999999999997"/>
  </r>
  <r>
    <d v="2007-07-31T00:00:00"/>
    <s v="884-31-58-627"/>
    <n v="111"/>
    <x v="2"/>
    <n v="2.09"/>
    <n v="231.98999999999998"/>
  </r>
  <r>
    <d v="2007-07-31T00:00:00"/>
    <s v="885-74-10-856"/>
    <n v="156"/>
    <x v="2"/>
    <n v="2.09"/>
    <n v="326.03999999999996"/>
  </r>
  <r>
    <d v="2007-08-01T00:00:00"/>
    <s v="392-78-93-552"/>
    <n v="396"/>
    <x v="2"/>
    <n v="2.09"/>
    <n v="827.64"/>
  </r>
  <r>
    <d v="2007-08-05T00:00:00"/>
    <s v="767-55-58-288"/>
    <n v="7"/>
    <x v="2"/>
    <n v="2.09"/>
    <n v="14.629999999999999"/>
  </r>
  <r>
    <d v="2007-08-07T00:00:00"/>
    <s v="322-66-15-999"/>
    <n v="98"/>
    <x v="2"/>
    <n v="2.09"/>
    <n v="204.82"/>
  </r>
  <r>
    <d v="2007-08-09T00:00:00"/>
    <s v="392-78-93-552"/>
    <n v="405"/>
    <x v="2"/>
    <n v="2.09"/>
    <n v="846.44999999999993"/>
  </r>
  <r>
    <d v="2007-08-11T00:00:00"/>
    <s v="254-14-00-156"/>
    <n v="220"/>
    <x v="2"/>
    <n v="2.09"/>
    <n v="459.79999999999995"/>
  </r>
  <r>
    <d v="2007-08-12T00:00:00"/>
    <s v="534-94-49-182"/>
    <n v="141"/>
    <x v="2"/>
    <n v="2.09"/>
    <n v="294.69"/>
  </r>
  <r>
    <d v="2007-08-13T00:00:00"/>
    <s v="182-72-86-381"/>
    <n v="17"/>
    <x v="2"/>
    <n v="2.09"/>
    <n v="35.53"/>
  </r>
  <r>
    <d v="2007-08-13T00:00:00"/>
    <s v="847-48-41-699"/>
    <n v="260"/>
    <x v="2"/>
    <n v="2.09"/>
    <n v="543.4"/>
  </r>
  <r>
    <d v="2007-08-14T00:00:00"/>
    <s v="982-37-73-633"/>
    <n v="11"/>
    <x v="2"/>
    <n v="2.09"/>
    <n v="22.99"/>
  </r>
  <r>
    <d v="2007-08-18T00:00:00"/>
    <s v="495-93-92-849"/>
    <n v="182"/>
    <x v="2"/>
    <n v="2.09"/>
    <n v="380.38"/>
  </r>
  <r>
    <d v="2007-08-20T00:00:00"/>
    <s v="916-94-78-836"/>
    <n v="59"/>
    <x v="2"/>
    <n v="2.09"/>
    <n v="123.30999999999999"/>
  </r>
  <r>
    <d v="2007-08-21T00:00:00"/>
    <s v="527-15-00-673"/>
    <n v="45"/>
    <x v="2"/>
    <n v="2.09"/>
    <n v="94.05"/>
  </r>
  <r>
    <d v="2007-08-21T00:00:00"/>
    <s v="740-87-37-389"/>
    <n v="3"/>
    <x v="2"/>
    <n v="2.09"/>
    <n v="6.27"/>
  </r>
  <r>
    <d v="2007-08-23T00:00:00"/>
    <s v="692-61-16-906"/>
    <n v="52"/>
    <x v="2"/>
    <n v="2.09"/>
    <n v="108.67999999999999"/>
  </r>
  <r>
    <d v="2007-08-23T00:00:00"/>
    <s v="178-24-36-171"/>
    <n v="373"/>
    <x v="2"/>
    <n v="2.09"/>
    <n v="779.56999999999994"/>
  </r>
  <r>
    <d v="2007-08-24T00:00:00"/>
    <s v="962-06-61-806"/>
    <n v="2"/>
    <x v="2"/>
    <n v="2.09"/>
    <n v="4.18"/>
  </r>
  <r>
    <d v="2007-08-24T00:00:00"/>
    <s v="337-27-67-378"/>
    <n v="445"/>
    <x v="2"/>
    <n v="2.09"/>
    <n v="930.05"/>
  </r>
  <r>
    <d v="2007-08-25T00:00:00"/>
    <s v="495-93-92-849"/>
    <n v="93"/>
    <x v="2"/>
    <n v="2.09"/>
    <n v="194.36999999999998"/>
  </r>
  <r>
    <d v="2007-08-30T00:00:00"/>
    <s v="178-24-36-171"/>
    <n v="329"/>
    <x v="2"/>
    <n v="2.09"/>
    <n v="687.6099999999999"/>
  </r>
  <r>
    <d v="2007-09-01T00:00:00"/>
    <s v="178-24-36-171"/>
    <n v="217"/>
    <x v="2"/>
    <n v="2.09"/>
    <n v="453.53"/>
  </r>
  <r>
    <d v="2007-09-01T00:00:00"/>
    <s v="269-65-16-447"/>
    <n v="165"/>
    <x v="2"/>
    <n v="2.09"/>
    <n v="344.84999999999997"/>
  </r>
  <r>
    <d v="2007-09-02T00:00:00"/>
    <s v="176-54-34-364"/>
    <n v="20"/>
    <x v="2"/>
    <n v="2.09"/>
    <n v="41.8"/>
  </r>
  <r>
    <d v="2007-09-03T00:00:00"/>
    <s v="019-98-81-222"/>
    <n v="11"/>
    <x v="2"/>
    <n v="2.09"/>
    <n v="22.99"/>
  </r>
  <r>
    <d v="2007-09-04T00:00:00"/>
    <s v="799-94-72-837"/>
    <n v="294"/>
    <x v="2"/>
    <n v="2.09"/>
    <n v="614.45999999999992"/>
  </r>
  <r>
    <d v="2007-09-06T00:00:00"/>
    <s v="904-16-42-385"/>
    <n v="82"/>
    <x v="2"/>
    <n v="2.09"/>
    <n v="171.38"/>
  </r>
  <r>
    <d v="2007-09-06T00:00:00"/>
    <s v="033-49-11-774"/>
    <n v="186"/>
    <x v="2"/>
    <n v="2.09"/>
    <n v="388.73999999999995"/>
  </r>
  <r>
    <d v="2007-09-08T00:00:00"/>
    <s v="749-02-70-623"/>
    <n v="163"/>
    <x v="2"/>
    <n v="2.09"/>
    <n v="340.66999999999996"/>
  </r>
  <r>
    <d v="2007-09-08T00:00:00"/>
    <s v="534-94-49-182"/>
    <n v="148"/>
    <x v="2"/>
    <n v="2.09"/>
    <n v="309.32"/>
  </r>
  <r>
    <d v="2007-09-09T00:00:00"/>
    <s v="377-37-44-068"/>
    <n v="2"/>
    <x v="2"/>
    <n v="2.09"/>
    <n v="4.18"/>
  </r>
  <r>
    <d v="2007-09-11T00:00:00"/>
    <s v="178-24-36-171"/>
    <n v="343"/>
    <x v="2"/>
    <n v="2.09"/>
    <n v="716.87"/>
  </r>
  <r>
    <d v="2007-09-11T00:00:00"/>
    <s v="884-31-58-627"/>
    <n v="51"/>
    <x v="2"/>
    <n v="2.09"/>
    <n v="106.58999999999999"/>
  </r>
  <r>
    <d v="2007-09-14T00:00:00"/>
    <s v="749-02-70-623"/>
    <n v="164"/>
    <x v="2"/>
    <n v="2.09"/>
    <n v="342.76"/>
  </r>
  <r>
    <d v="2007-09-14T00:00:00"/>
    <s v="645-32-78-780"/>
    <n v="5"/>
    <x v="2"/>
    <n v="2.09"/>
    <n v="10.45"/>
  </r>
  <r>
    <d v="2007-09-15T00:00:00"/>
    <s v="254-14-00-156"/>
    <n v="260"/>
    <x v="2"/>
    <n v="2.09"/>
    <n v="543.4"/>
  </r>
  <r>
    <d v="2007-09-15T00:00:00"/>
    <s v="847-48-41-699"/>
    <n v="415"/>
    <x v="2"/>
    <n v="2.09"/>
    <n v="867.34999999999991"/>
  </r>
  <r>
    <d v="2007-09-16T00:00:00"/>
    <s v="847-48-41-699"/>
    <n v="467"/>
    <x v="2"/>
    <n v="2.09"/>
    <n v="976.03"/>
  </r>
  <r>
    <d v="2007-09-16T00:00:00"/>
    <s v="692-61-16-906"/>
    <n v="43"/>
    <x v="2"/>
    <n v="2.09"/>
    <n v="89.86999999999999"/>
  </r>
  <r>
    <d v="2007-09-17T00:00:00"/>
    <s v="885-74-10-856"/>
    <n v="40"/>
    <x v="2"/>
    <n v="2.09"/>
    <n v="83.6"/>
  </r>
  <r>
    <d v="2007-09-19T00:00:00"/>
    <s v="964-69-89-011"/>
    <n v="10"/>
    <x v="2"/>
    <n v="2.09"/>
    <n v="20.9"/>
  </r>
  <r>
    <d v="2007-09-20T00:00:00"/>
    <s v="847-48-41-699"/>
    <n v="197"/>
    <x v="2"/>
    <n v="2.09"/>
    <n v="411.72999999999996"/>
  </r>
  <r>
    <d v="2007-09-23T00:00:00"/>
    <s v="773-39-15-273"/>
    <n v="145"/>
    <x v="2"/>
    <n v="2.09"/>
    <n v="303.04999999999995"/>
  </r>
  <r>
    <d v="2007-09-24T00:00:00"/>
    <s v="322-66-15-999"/>
    <n v="105"/>
    <x v="2"/>
    <n v="2.09"/>
    <n v="219.45"/>
  </r>
  <r>
    <d v="2007-09-25T00:00:00"/>
    <s v="916-94-78-836"/>
    <n v="33"/>
    <x v="2"/>
    <n v="2.09"/>
    <n v="68.97"/>
  </r>
  <r>
    <d v="2007-09-25T00:00:00"/>
    <s v="950-40-82-698"/>
    <n v="78"/>
    <x v="2"/>
    <n v="2.09"/>
    <n v="163.01999999999998"/>
  </r>
  <r>
    <d v="2007-09-26T00:00:00"/>
    <s v="847-48-41-699"/>
    <n v="466"/>
    <x v="2"/>
    <n v="2.09"/>
    <n v="973.93999999999994"/>
  </r>
  <r>
    <d v="2007-09-29T00:00:00"/>
    <s v="392-78-93-552"/>
    <n v="476"/>
    <x v="2"/>
    <n v="2.09"/>
    <n v="994.83999999999992"/>
  </r>
  <r>
    <d v="2007-10-02T00:00:00"/>
    <s v="080-51-85-809"/>
    <n v="151"/>
    <x v="2"/>
    <n v="2.09"/>
    <n v="315.58999999999997"/>
  </r>
  <r>
    <d v="2007-10-02T00:00:00"/>
    <s v="163-92-64-010"/>
    <n v="17"/>
    <x v="2"/>
    <n v="2.09"/>
    <n v="35.53"/>
  </r>
  <r>
    <d v="2007-10-06T00:00:00"/>
    <s v="585-26-73-628"/>
    <n v="4"/>
    <x v="2"/>
    <n v="2.09"/>
    <n v="8.36"/>
  </r>
  <r>
    <d v="2007-10-16T00:00:00"/>
    <s v="594-18-15-403"/>
    <n v="131"/>
    <x v="2"/>
    <n v="2.09"/>
    <n v="273.78999999999996"/>
  </r>
  <r>
    <d v="2007-10-16T00:00:00"/>
    <s v="337-27-67-378"/>
    <n v="369"/>
    <x v="2"/>
    <n v="2.09"/>
    <n v="771.20999999999992"/>
  </r>
  <r>
    <d v="2007-10-16T00:00:00"/>
    <s v="179-23-02-772"/>
    <n v="60"/>
    <x v="2"/>
    <n v="2.09"/>
    <n v="125.39999999999999"/>
  </r>
  <r>
    <d v="2007-10-20T00:00:00"/>
    <s v="413-93-89-926"/>
    <n v="405"/>
    <x v="2"/>
    <n v="2.09"/>
    <n v="846.44999999999993"/>
  </r>
  <r>
    <d v="2007-10-21T00:00:00"/>
    <s v="396-32-41-555"/>
    <n v="3"/>
    <x v="2"/>
    <n v="2.09"/>
    <n v="6.27"/>
  </r>
  <r>
    <d v="2007-10-25T00:00:00"/>
    <s v="773-39-15-273"/>
    <n v="35"/>
    <x v="2"/>
    <n v="2.09"/>
    <n v="73.149999999999991"/>
  </r>
  <r>
    <d v="2007-10-27T00:00:00"/>
    <s v="941-01-60-075"/>
    <n v="444"/>
    <x v="2"/>
    <n v="2.09"/>
    <n v="927.95999999999992"/>
  </r>
  <r>
    <d v="2007-10-27T00:00:00"/>
    <s v="392-78-93-552"/>
    <n v="424"/>
    <x v="2"/>
    <n v="2.09"/>
    <n v="886.16"/>
  </r>
  <r>
    <d v="2007-10-27T00:00:00"/>
    <s v="736-91-47-235"/>
    <n v="2"/>
    <x v="2"/>
    <n v="2.09"/>
    <n v="4.18"/>
  </r>
  <r>
    <d v="2007-10-30T00:00:00"/>
    <s v="413-93-89-926"/>
    <n v="480"/>
    <x v="2"/>
    <n v="2.09"/>
    <n v="1003.1999999999999"/>
  </r>
  <r>
    <d v="2007-10-31T00:00:00"/>
    <s v="916-94-78-836"/>
    <n v="65"/>
    <x v="2"/>
    <n v="2.09"/>
    <n v="135.85"/>
  </r>
  <r>
    <d v="2007-11-02T00:00:00"/>
    <s v="403-50-07-403"/>
    <n v="8"/>
    <x v="2"/>
    <n v="2.09"/>
    <n v="16.72"/>
  </r>
  <r>
    <d v="2007-11-03T00:00:00"/>
    <s v="495-93-92-849"/>
    <n v="52"/>
    <x v="2"/>
    <n v="2.09"/>
    <n v="108.67999999999999"/>
  </r>
  <r>
    <d v="2007-11-06T00:00:00"/>
    <s v="377-37-44-068"/>
    <n v="8"/>
    <x v="2"/>
    <n v="2.09"/>
    <n v="16.72"/>
  </r>
  <r>
    <d v="2007-11-07T00:00:00"/>
    <s v="254-14-00-156"/>
    <n v="143"/>
    <x v="2"/>
    <n v="2.09"/>
    <n v="298.87"/>
  </r>
  <r>
    <d v="2007-11-08T00:00:00"/>
    <s v="269-65-16-447"/>
    <n v="20"/>
    <x v="2"/>
    <n v="2.09"/>
    <n v="41.8"/>
  </r>
  <r>
    <d v="2007-11-11T00:00:00"/>
    <s v="799-94-72-837"/>
    <n v="396"/>
    <x v="2"/>
    <n v="2.09"/>
    <n v="827.64"/>
  </r>
  <r>
    <d v="2007-11-12T00:00:00"/>
    <s v="513-33-14-553"/>
    <n v="168"/>
    <x v="2"/>
    <n v="2.09"/>
    <n v="351.12"/>
  </r>
  <r>
    <d v="2007-11-13T00:00:00"/>
    <s v="513-33-14-553"/>
    <n v="69"/>
    <x v="2"/>
    <n v="2.09"/>
    <n v="144.20999999999998"/>
  </r>
  <r>
    <d v="2007-11-21T00:00:00"/>
    <s v="534-94-49-182"/>
    <n v="99"/>
    <x v="2"/>
    <n v="2.09"/>
    <n v="206.91"/>
  </r>
  <r>
    <d v="2007-11-21T00:00:00"/>
    <s v="115-65-39-258"/>
    <n v="57"/>
    <x v="2"/>
    <n v="2.09"/>
    <n v="119.13"/>
  </r>
  <r>
    <d v="2007-11-22T00:00:00"/>
    <s v="043-34-53-278"/>
    <n v="103"/>
    <x v="2"/>
    <n v="2.09"/>
    <n v="215.26999999999998"/>
  </r>
  <r>
    <d v="2007-11-23T00:00:00"/>
    <s v="609-57-46-753"/>
    <n v="2"/>
    <x v="2"/>
    <n v="2.09"/>
    <n v="4.18"/>
  </r>
  <r>
    <d v="2007-11-26T00:00:00"/>
    <s v="495-93-92-849"/>
    <n v="88"/>
    <x v="2"/>
    <n v="2.09"/>
    <n v="183.92"/>
  </r>
  <r>
    <d v="2007-11-28T00:00:00"/>
    <s v="916-94-78-836"/>
    <n v="85"/>
    <x v="2"/>
    <n v="2.09"/>
    <n v="177.64999999999998"/>
  </r>
  <r>
    <d v="2007-11-28T00:00:00"/>
    <s v="254-14-00-156"/>
    <n v="216"/>
    <x v="2"/>
    <n v="2.09"/>
    <n v="451.43999999999994"/>
  </r>
  <r>
    <d v="2007-11-30T00:00:00"/>
    <s v="254-14-00-156"/>
    <n v="140"/>
    <x v="2"/>
    <n v="2.09"/>
    <n v="292.59999999999997"/>
  </r>
  <r>
    <d v="2007-12-05T00:00:00"/>
    <s v="941-01-60-075"/>
    <n v="377"/>
    <x v="2"/>
    <n v="2.09"/>
    <n v="787.93"/>
  </r>
  <r>
    <d v="2007-12-07T00:00:00"/>
    <s v="968-49-97-804"/>
    <n v="89"/>
    <x v="2"/>
    <n v="2.09"/>
    <n v="186.01"/>
  </r>
  <r>
    <d v="2007-12-09T00:00:00"/>
    <s v="904-16-42-385"/>
    <n v="181"/>
    <x v="2"/>
    <n v="2.09"/>
    <n v="378.28999999999996"/>
  </r>
  <r>
    <d v="2007-12-11T00:00:00"/>
    <s v="513-33-14-553"/>
    <n v="131"/>
    <x v="2"/>
    <n v="2.09"/>
    <n v="273.78999999999996"/>
  </r>
  <r>
    <d v="2007-12-11T00:00:00"/>
    <s v="936-67-95-170"/>
    <n v="43"/>
    <x v="2"/>
    <n v="2.09"/>
    <n v="89.86999999999999"/>
  </r>
  <r>
    <d v="2007-12-12T00:00:00"/>
    <s v="534-94-49-182"/>
    <n v="166"/>
    <x v="2"/>
    <n v="2.09"/>
    <n v="346.94"/>
  </r>
  <r>
    <d v="2007-12-12T00:00:00"/>
    <s v="773-39-15-273"/>
    <n v="192"/>
    <x v="2"/>
    <n v="2.09"/>
    <n v="401.28"/>
  </r>
  <r>
    <d v="2007-12-14T00:00:00"/>
    <s v="351-06-97-406"/>
    <n v="7"/>
    <x v="2"/>
    <n v="2.09"/>
    <n v="14.629999999999999"/>
  </r>
  <r>
    <d v="2007-12-16T00:00:00"/>
    <s v="662-14-22-719"/>
    <n v="11"/>
    <x v="2"/>
    <n v="2.09"/>
    <n v="22.99"/>
  </r>
  <r>
    <d v="2007-12-16T00:00:00"/>
    <s v="080-51-85-809"/>
    <n v="146"/>
    <x v="2"/>
    <n v="2.09"/>
    <n v="305.14"/>
  </r>
  <r>
    <d v="2007-12-17T00:00:00"/>
    <s v="392-78-93-552"/>
    <n v="138"/>
    <x v="2"/>
    <n v="2.09"/>
    <n v="288.41999999999996"/>
  </r>
  <r>
    <d v="2007-12-18T00:00:00"/>
    <s v="033-49-11-774"/>
    <n v="138"/>
    <x v="2"/>
    <n v="2.09"/>
    <n v="288.41999999999996"/>
  </r>
  <r>
    <d v="2007-12-18T00:00:00"/>
    <s v="941-01-60-075"/>
    <n v="482"/>
    <x v="2"/>
    <n v="2.09"/>
    <n v="1007.3799999999999"/>
  </r>
  <r>
    <d v="2007-12-20T00:00:00"/>
    <s v="941-01-60-075"/>
    <n v="481"/>
    <x v="2"/>
    <n v="2.09"/>
    <n v="1005.29"/>
  </r>
  <r>
    <d v="2007-12-22T00:00:00"/>
    <s v="392-78-93-552"/>
    <n v="258"/>
    <x v="2"/>
    <n v="2.09"/>
    <n v="539.21999999999991"/>
  </r>
  <r>
    <d v="2007-12-24T00:00:00"/>
    <s v="080-51-85-809"/>
    <n v="100"/>
    <x v="2"/>
    <n v="2.09"/>
    <n v="209"/>
  </r>
  <r>
    <d v="2007-12-24T00:00:00"/>
    <s v="513-33-14-553"/>
    <n v="86"/>
    <x v="2"/>
    <n v="2.09"/>
    <n v="179.73999999999998"/>
  </r>
  <r>
    <d v="2007-12-27T00:00:00"/>
    <s v="378-70-08-798"/>
    <n v="165"/>
    <x v="2"/>
    <n v="2.09"/>
    <n v="344.84999999999997"/>
  </r>
  <r>
    <d v="2007-12-28T00:00:00"/>
    <s v="967-21-71-491"/>
    <n v="4"/>
    <x v="2"/>
    <n v="2.09"/>
    <n v="8.36"/>
  </r>
  <r>
    <d v="2007-12-29T00:00:00"/>
    <s v="033-49-11-774"/>
    <n v="156"/>
    <x v="2"/>
    <n v="2.09"/>
    <n v="326.03999999999996"/>
  </r>
  <r>
    <d v="2007-12-30T00:00:00"/>
    <s v="392-78-93-552"/>
    <n v="320"/>
    <x v="2"/>
    <n v="2.09"/>
    <n v="668.8"/>
  </r>
  <r>
    <d v="2008-01-01T00:00:00"/>
    <s v="045-63-27-114"/>
    <n v="1"/>
    <x v="3"/>
    <n v="2.15"/>
    <n v="2.15"/>
  </r>
  <r>
    <d v="2008-01-01T00:00:00"/>
    <s v="885-74-10-856"/>
    <n v="81"/>
    <x v="3"/>
    <n v="2.15"/>
    <n v="174.15"/>
  </r>
  <r>
    <d v="2008-01-01T00:00:00"/>
    <s v="941-01-60-075"/>
    <n v="438"/>
    <x v="3"/>
    <n v="2.15"/>
    <n v="941.69999999999993"/>
  </r>
  <r>
    <d v="2008-01-02T00:00:00"/>
    <s v="242-04-13-206"/>
    <n v="1"/>
    <x v="3"/>
    <n v="2.15"/>
    <n v="2.15"/>
  </r>
  <r>
    <d v="2008-01-06T00:00:00"/>
    <s v="773-39-15-273"/>
    <n v="173"/>
    <x v="3"/>
    <n v="2.15"/>
    <n v="371.95"/>
  </r>
  <r>
    <d v="2008-01-09T00:00:00"/>
    <s v="337-27-67-378"/>
    <n v="412"/>
    <x v="3"/>
    <n v="2.15"/>
    <n v="885.8"/>
  </r>
  <r>
    <d v="2008-01-09T00:00:00"/>
    <s v="288-84-37-922"/>
    <n v="13"/>
    <x v="3"/>
    <n v="2.15"/>
    <n v="27.95"/>
  </r>
  <r>
    <d v="2008-01-10T00:00:00"/>
    <s v="322-66-15-999"/>
    <n v="130"/>
    <x v="3"/>
    <n v="2.15"/>
    <n v="279.5"/>
  </r>
  <r>
    <d v="2008-01-12T00:00:00"/>
    <s v="193-47-03-638"/>
    <n v="4"/>
    <x v="3"/>
    <n v="2.15"/>
    <n v="8.6"/>
  </r>
  <r>
    <d v="2008-01-15T00:00:00"/>
    <s v="322-66-15-999"/>
    <n v="176"/>
    <x v="3"/>
    <n v="2.15"/>
    <n v="378.4"/>
  </r>
  <r>
    <d v="2008-01-17T00:00:00"/>
    <s v="403-50-07-403"/>
    <n v="14"/>
    <x v="3"/>
    <n v="2.15"/>
    <n v="30.099999999999998"/>
  </r>
  <r>
    <d v="2008-01-18T00:00:00"/>
    <s v="322-66-15-999"/>
    <n v="97"/>
    <x v="3"/>
    <n v="2.15"/>
    <n v="208.54999999999998"/>
  </r>
  <r>
    <d v="2008-01-21T00:00:00"/>
    <s v="692-61-16-906"/>
    <n v="81"/>
    <x v="3"/>
    <n v="2.15"/>
    <n v="174.15"/>
  </r>
  <r>
    <d v="2008-01-22T00:00:00"/>
    <s v="033-49-11-774"/>
    <n v="179"/>
    <x v="3"/>
    <n v="2.15"/>
    <n v="384.84999999999997"/>
  </r>
  <r>
    <d v="2008-01-23T00:00:00"/>
    <s v="916-94-78-836"/>
    <n v="132"/>
    <x v="3"/>
    <n v="2.15"/>
    <n v="283.8"/>
  </r>
  <r>
    <d v="2008-01-23T00:00:00"/>
    <s v="214-54-56-360"/>
    <n v="5"/>
    <x v="3"/>
    <n v="2.15"/>
    <n v="10.75"/>
  </r>
  <r>
    <d v="2008-01-23T00:00:00"/>
    <s v="269-65-16-447"/>
    <n v="100"/>
    <x v="3"/>
    <n v="2.15"/>
    <n v="215"/>
  </r>
  <r>
    <d v="2008-01-27T00:00:00"/>
    <s v="302-11-03-254"/>
    <n v="6"/>
    <x v="3"/>
    <n v="2.15"/>
    <n v="12.899999999999999"/>
  </r>
  <r>
    <d v="2008-02-03T00:00:00"/>
    <s v="337-27-67-378"/>
    <n v="171"/>
    <x v="3"/>
    <n v="2.15"/>
    <n v="367.65"/>
  </r>
  <r>
    <d v="2008-02-05T00:00:00"/>
    <s v="799-94-72-837"/>
    <n v="333"/>
    <x v="3"/>
    <n v="2.15"/>
    <n v="715.94999999999993"/>
  </r>
  <r>
    <d v="2008-02-06T00:00:00"/>
    <s v="337-27-67-378"/>
    <n v="365"/>
    <x v="3"/>
    <n v="2.15"/>
    <n v="784.75"/>
  </r>
  <r>
    <d v="2008-02-06T00:00:00"/>
    <s v="423-71-31-448"/>
    <n v="16"/>
    <x v="3"/>
    <n v="2.15"/>
    <n v="34.4"/>
  </r>
  <r>
    <d v="2008-02-07T00:00:00"/>
    <s v="594-18-15-403"/>
    <n v="211"/>
    <x v="3"/>
    <n v="2.15"/>
    <n v="453.65"/>
  </r>
  <r>
    <d v="2008-02-11T00:00:00"/>
    <s v="392-78-93-552"/>
    <n v="196"/>
    <x v="3"/>
    <n v="2.15"/>
    <n v="421.4"/>
  </r>
  <r>
    <d v="2008-02-12T00:00:00"/>
    <s v="208-84-31-216"/>
    <n v="11"/>
    <x v="3"/>
    <n v="2.15"/>
    <n v="23.65"/>
  </r>
  <r>
    <d v="2008-02-13T00:00:00"/>
    <s v="423-71-31-448"/>
    <n v="17"/>
    <x v="3"/>
    <n v="2.15"/>
    <n v="36.549999999999997"/>
  </r>
  <r>
    <d v="2008-02-16T00:00:00"/>
    <s v="527-15-00-673"/>
    <n v="62"/>
    <x v="3"/>
    <n v="2.15"/>
    <n v="133.29999999999998"/>
  </r>
  <r>
    <d v="2008-02-16T00:00:00"/>
    <s v="847-48-41-699"/>
    <n v="103"/>
    <x v="3"/>
    <n v="2.15"/>
    <n v="221.45"/>
  </r>
  <r>
    <d v="2008-02-16T00:00:00"/>
    <s v="996-09-76-697"/>
    <n v="9"/>
    <x v="3"/>
    <n v="2.15"/>
    <n v="19.349999999999998"/>
  </r>
  <r>
    <d v="2008-02-17T00:00:00"/>
    <s v="299-98-16-259"/>
    <n v="5"/>
    <x v="3"/>
    <n v="2.15"/>
    <n v="10.75"/>
  </r>
  <r>
    <d v="2008-02-17T00:00:00"/>
    <s v="392-78-93-552"/>
    <n v="452"/>
    <x v="3"/>
    <n v="2.15"/>
    <n v="971.8"/>
  </r>
  <r>
    <d v="2008-02-18T00:00:00"/>
    <s v="371-70-96-597"/>
    <n v="2"/>
    <x v="3"/>
    <n v="2.15"/>
    <n v="4.3"/>
  </r>
  <r>
    <d v="2008-02-19T00:00:00"/>
    <s v="941-01-60-075"/>
    <n v="335"/>
    <x v="3"/>
    <n v="2.15"/>
    <n v="720.25"/>
  </r>
  <r>
    <d v="2008-02-20T00:00:00"/>
    <s v="777-06-33-444"/>
    <n v="12"/>
    <x v="3"/>
    <n v="2.15"/>
    <n v="25.799999999999997"/>
  </r>
  <r>
    <d v="2008-02-21T00:00:00"/>
    <s v="314-76-34-892"/>
    <n v="12"/>
    <x v="3"/>
    <n v="2.15"/>
    <n v="25.799999999999997"/>
  </r>
  <r>
    <d v="2008-02-22T00:00:00"/>
    <s v="270-90-07-560"/>
    <n v="5"/>
    <x v="3"/>
    <n v="2.15"/>
    <n v="10.75"/>
  </r>
  <r>
    <d v="2008-02-22T00:00:00"/>
    <s v="811-91-92-867"/>
    <n v="2"/>
    <x v="3"/>
    <n v="2.15"/>
    <n v="4.3"/>
  </r>
  <r>
    <d v="2008-02-23T00:00:00"/>
    <s v="131-80-62-556"/>
    <n v="10"/>
    <x v="3"/>
    <n v="2.15"/>
    <n v="21.5"/>
  </r>
  <r>
    <d v="2008-02-25T00:00:00"/>
    <s v="392-78-93-552"/>
    <n v="308"/>
    <x v="3"/>
    <n v="2.15"/>
    <n v="662.19999999999993"/>
  </r>
  <r>
    <d v="2008-02-27T00:00:00"/>
    <s v="982-37-73-633"/>
    <n v="5"/>
    <x v="3"/>
    <n v="2.15"/>
    <n v="10.75"/>
  </r>
  <r>
    <d v="2008-02-27T00:00:00"/>
    <s v="799-94-72-837"/>
    <n v="446"/>
    <x v="3"/>
    <n v="2.15"/>
    <n v="958.9"/>
  </r>
  <r>
    <d v="2008-02-28T00:00:00"/>
    <s v="254-14-00-156"/>
    <n v="281"/>
    <x v="3"/>
    <n v="2.15"/>
    <n v="604.15"/>
  </r>
  <r>
    <d v="2008-03-03T00:00:00"/>
    <s v="128-69-77-900"/>
    <n v="6"/>
    <x v="3"/>
    <n v="2.15"/>
    <n v="12.899999999999999"/>
  </r>
  <r>
    <d v="2008-03-04T00:00:00"/>
    <s v="254-14-00-156"/>
    <n v="409"/>
    <x v="3"/>
    <n v="2.15"/>
    <n v="879.34999999999991"/>
  </r>
  <r>
    <d v="2008-03-04T00:00:00"/>
    <s v="527-15-00-673"/>
    <n v="191"/>
    <x v="3"/>
    <n v="2.15"/>
    <n v="410.65"/>
  </r>
  <r>
    <d v="2008-03-05T00:00:00"/>
    <s v="941-01-60-075"/>
    <n v="404"/>
    <x v="3"/>
    <n v="2.15"/>
    <n v="868.59999999999991"/>
  </r>
  <r>
    <d v="2008-03-05T00:00:00"/>
    <s v="378-70-08-798"/>
    <n v="135"/>
    <x v="3"/>
    <n v="2.15"/>
    <n v="290.25"/>
  </r>
  <r>
    <d v="2008-03-05T00:00:00"/>
    <s v="961-86-77-989"/>
    <n v="20"/>
    <x v="3"/>
    <n v="2.15"/>
    <n v="43"/>
  </r>
  <r>
    <d v="2008-03-07T00:00:00"/>
    <s v="507-22-76-992"/>
    <n v="54"/>
    <x v="3"/>
    <n v="2.15"/>
    <n v="116.1"/>
  </r>
  <r>
    <d v="2008-03-07T00:00:00"/>
    <s v="495-93-92-849"/>
    <n v="129"/>
    <x v="3"/>
    <n v="2.15"/>
    <n v="277.34999999999997"/>
  </r>
  <r>
    <d v="2008-03-10T00:00:00"/>
    <s v="138-66-38-929"/>
    <n v="11"/>
    <x v="3"/>
    <n v="2.15"/>
    <n v="23.65"/>
  </r>
  <r>
    <d v="2008-03-11T00:00:00"/>
    <s v="178-24-36-171"/>
    <n v="383"/>
    <x v="3"/>
    <n v="2.15"/>
    <n v="823.44999999999993"/>
  </r>
  <r>
    <d v="2008-03-12T00:00:00"/>
    <s v="749-02-70-623"/>
    <n v="46"/>
    <x v="3"/>
    <n v="2.15"/>
    <n v="98.899999999999991"/>
  </r>
  <r>
    <d v="2008-03-13T00:00:00"/>
    <s v="179-23-02-772"/>
    <n v="61"/>
    <x v="3"/>
    <n v="2.15"/>
    <n v="131.15"/>
  </r>
  <r>
    <d v="2008-03-15T00:00:00"/>
    <s v="378-70-08-798"/>
    <n v="166"/>
    <x v="3"/>
    <n v="2.15"/>
    <n v="356.9"/>
  </r>
  <r>
    <d v="2008-03-16T00:00:00"/>
    <s v="513-33-14-553"/>
    <n v="91"/>
    <x v="3"/>
    <n v="2.15"/>
    <n v="195.65"/>
  </r>
  <r>
    <d v="2008-03-17T00:00:00"/>
    <s v="240-21-54-730"/>
    <n v="10"/>
    <x v="3"/>
    <n v="2.15"/>
    <n v="21.5"/>
  </r>
  <r>
    <d v="2008-03-19T00:00:00"/>
    <s v="299-72-00-838"/>
    <n v="19"/>
    <x v="3"/>
    <n v="2.15"/>
    <n v="40.85"/>
  </r>
  <r>
    <d v="2008-03-19T00:00:00"/>
    <s v="105-89-55-029"/>
    <n v="2"/>
    <x v="3"/>
    <n v="2.15"/>
    <n v="4.3"/>
  </r>
  <r>
    <d v="2008-03-20T00:00:00"/>
    <s v="968-49-97-804"/>
    <n v="125"/>
    <x v="3"/>
    <n v="2.15"/>
    <n v="268.75"/>
  </r>
  <r>
    <d v="2008-03-20T00:00:00"/>
    <s v="178-24-36-171"/>
    <n v="248"/>
    <x v="3"/>
    <n v="2.15"/>
    <n v="533.19999999999993"/>
  </r>
  <r>
    <d v="2008-03-20T00:00:00"/>
    <s v="995-59-41-476"/>
    <n v="298"/>
    <x v="3"/>
    <n v="2.15"/>
    <n v="640.69999999999993"/>
  </r>
  <r>
    <d v="2008-03-21T00:00:00"/>
    <s v="178-24-36-171"/>
    <n v="406"/>
    <x v="3"/>
    <n v="2.15"/>
    <n v="872.9"/>
  </r>
  <r>
    <d v="2008-03-22T00:00:00"/>
    <s v="080-51-85-809"/>
    <n v="46"/>
    <x v="3"/>
    <n v="2.15"/>
    <n v="98.899999999999991"/>
  </r>
  <r>
    <d v="2008-03-23T00:00:00"/>
    <s v="513-33-14-553"/>
    <n v="106"/>
    <x v="3"/>
    <n v="2.15"/>
    <n v="227.89999999999998"/>
  </r>
  <r>
    <d v="2008-03-25T00:00:00"/>
    <s v="847-48-41-699"/>
    <n v="121"/>
    <x v="3"/>
    <n v="2.15"/>
    <n v="260.14999999999998"/>
  </r>
  <r>
    <d v="2008-03-29T00:00:00"/>
    <s v="392-78-93-552"/>
    <n v="170"/>
    <x v="3"/>
    <n v="2.15"/>
    <n v="365.5"/>
  </r>
  <r>
    <d v="2008-03-29T00:00:00"/>
    <s v="799-94-72-837"/>
    <n v="431"/>
    <x v="3"/>
    <n v="2.15"/>
    <n v="926.65"/>
  </r>
  <r>
    <d v="2008-03-30T00:00:00"/>
    <s v="941-01-60-075"/>
    <n v="483"/>
    <x v="3"/>
    <n v="2.15"/>
    <n v="1038.45"/>
  </r>
  <r>
    <d v="2008-04-01T00:00:00"/>
    <s v="254-14-00-156"/>
    <n v="354"/>
    <x v="3"/>
    <n v="2.15"/>
    <n v="761.1"/>
  </r>
  <r>
    <d v="2008-04-03T00:00:00"/>
    <s v="513-33-14-553"/>
    <n v="65"/>
    <x v="3"/>
    <n v="2.15"/>
    <n v="139.75"/>
  </r>
  <r>
    <d v="2008-04-06T00:00:00"/>
    <s v="337-27-67-378"/>
    <n v="176"/>
    <x v="3"/>
    <n v="2.15"/>
    <n v="378.4"/>
  </r>
  <r>
    <d v="2008-04-07T00:00:00"/>
    <s v="843-22-41-173"/>
    <n v="2"/>
    <x v="3"/>
    <n v="2.15"/>
    <n v="4.3"/>
  </r>
  <r>
    <d v="2008-04-08T00:00:00"/>
    <s v="527-15-00-673"/>
    <n v="46"/>
    <x v="3"/>
    <n v="2.15"/>
    <n v="98.899999999999991"/>
  </r>
  <r>
    <d v="2008-04-11T00:00:00"/>
    <s v="995-59-41-476"/>
    <n v="477"/>
    <x v="3"/>
    <n v="2.15"/>
    <n v="1025.55"/>
  </r>
  <r>
    <d v="2008-04-12T00:00:00"/>
    <s v="126-55-91-375"/>
    <n v="6"/>
    <x v="3"/>
    <n v="2.15"/>
    <n v="12.899999999999999"/>
  </r>
  <r>
    <d v="2008-04-14T00:00:00"/>
    <s v="528-09-83-923"/>
    <n v="11"/>
    <x v="3"/>
    <n v="2.15"/>
    <n v="23.65"/>
  </r>
  <r>
    <d v="2008-04-14T00:00:00"/>
    <s v="527-15-00-673"/>
    <n v="126"/>
    <x v="3"/>
    <n v="2.15"/>
    <n v="270.89999999999998"/>
  </r>
  <r>
    <d v="2008-04-14T00:00:00"/>
    <s v="269-65-16-447"/>
    <n v="190"/>
    <x v="3"/>
    <n v="2.15"/>
    <n v="408.5"/>
  </r>
  <r>
    <d v="2008-04-15T00:00:00"/>
    <s v="941-01-60-075"/>
    <n v="358"/>
    <x v="3"/>
    <n v="2.15"/>
    <n v="769.69999999999993"/>
  </r>
  <r>
    <d v="2008-04-15T00:00:00"/>
    <s v="761-06-34-233"/>
    <n v="78"/>
    <x v="3"/>
    <n v="2.15"/>
    <n v="167.7"/>
  </r>
  <r>
    <d v="2008-04-15T00:00:00"/>
    <s v="884-31-58-627"/>
    <n v="129"/>
    <x v="3"/>
    <n v="2.15"/>
    <n v="277.34999999999997"/>
  </r>
  <r>
    <d v="2008-04-16T00:00:00"/>
    <s v="799-94-72-837"/>
    <n v="433"/>
    <x v="3"/>
    <n v="2.15"/>
    <n v="930.94999999999993"/>
  </r>
  <r>
    <d v="2008-04-17T00:00:00"/>
    <s v="182-72-86-381"/>
    <n v="18"/>
    <x v="3"/>
    <n v="2.15"/>
    <n v="38.699999999999996"/>
  </r>
  <r>
    <d v="2008-04-18T00:00:00"/>
    <s v="936-67-95-170"/>
    <n v="30"/>
    <x v="3"/>
    <n v="2.15"/>
    <n v="64.5"/>
  </r>
  <r>
    <d v="2008-04-19T00:00:00"/>
    <s v="159-34-45-151"/>
    <n v="18"/>
    <x v="3"/>
    <n v="2.15"/>
    <n v="38.699999999999996"/>
  </r>
  <r>
    <d v="2008-04-20T00:00:00"/>
    <s v="527-15-00-673"/>
    <n v="146"/>
    <x v="3"/>
    <n v="2.15"/>
    <n v="313.89999999999998"/>
  </r>
  <r>
    <d v="2008-04-20T00:00:00"/>
    <s v="138-66-38-929"/>
    <n v="19"/>
    <x v="3"/>
    <n v="2.15"/>
    <n v="40.85"/>
  </r>
  <r>
    <d v="2008-04-21T00:00:00"/>
    <s v="033-49-11-774"/>
    <n v="170"/>
    <x v="3"/>
    <n v="2.15"/>
    <n v="365.5"/>
  </r>
  <r>
    <d v="2008-04-23T00:00:00"/>
    <s v="594-18-15-403"/>
    <n v="428"/>
    <x v="3"/>
    <n v="2.15"/>
    <n v="920.19999999999993"/>
  </r>
  <r>
    <d v="2008-04-25T00:00:00"/>
    <s v="941-01-60-075"/>
    <n v="129"/>
    <x v="3"/>
    <n v="2.15"/>
    <n v="277.34999999999997"/>
  </r>
  <r>
    <d v="2008-04-26T00:00:00"/>
    <s v="413-93-89-926"/>
    <n v="304"/>
    <x v="3"/>
    <n v="2.15"/>
    <n v="653.6"/>
  </r>
  <r>
    <d v="2008-04-30T00:00:00"/>
    <s v="288-84-37-922"/>
    <n v="15"/>
    <x v="3"/>
    <n v="2.15"/>
    <n v="32.25"/>
  </r>
  <r>
    <d v="2008-05-01T00:00:00"/>
    <s v="766-05-70-009"/>
    <n v="14"/>
    <x v="3"/>
    <n v="2.15"/>
    <n v="30.099999999999998"/>
  </r>
  <r>
    <d v="2008-05-03T00:00:00"/>
    <s v="799-94-72-837"/>
    <n v="320"/>
    <x v="3"/>
    <n v="2.15"/>
    <n v="688"/>
  </r>
  <r>
    <d v="2008-05-04T00:00:00"/>
    <s v="322-66-15-999"/>
    <n v="44"/>
    <x v="3"/>
    <n v="2.15"/>
    <n v="94.6"/>
  </r>
  <r>
    <d v="2008-05-05T00:00:00"/>
    <s v="749-02-70-623"/>
    <n v="71"/>
    <x v="3"/>
    <n v="2.15"/>
    <n v="152.65"/>
  </r>
  <r>
    <d v="2008-05-05T00:00:00"/>
    <s v="047-70-78-199"/>
    <n v="8"/>
    <x v="3"/>
    <n v="2.15"/>
    <n v="17.2"/>
  </r>
  <r>
    <d v="2008-05-09T00:00:00"/>
    <s v="847-48-41-699"/>
    <n v="444"/>
    <x v="3"/>
    <n v="2.15"/>
    <n v="954.59999999999991"/>
  </r>
  <r>
    <d v="2008-05-09T00:00:00"/>
    <s v="014-02-05-290"/>
    <n v="1"/>
    <x v="3"/>
    <n v="2.15"/>
    <n v="2.15"/>
  </r>
  <r>
    <d v="2008-05-11T00:00:00"/>
    <s v="527-15-00-673"/>
    <n v="102"/>
    <x v="3"/>
    <n v="2.15"/>
    <n v="219.29999999999998"/>
  </r>
  <r>
    <d v="2008-05-11T00:00:00"/>
    <s v="294-48-56-993"/>
    <n v="181"/>
    <x v="3"/>
    <n v="2.15"/>
    <n v="389.15"/>
  </r>
  <r>
    <d v="2008-05-11T00:00:00"/>
    <s v="495-93-92-849"/>
    <n v="82"/>
    <x v="3"/>
    <n v="2.15"/>
    <n v="176.29999999999998"/>
  </r>
  <r>
    <d v="2008-05-14T00:00:00"/>
    <s v="319-54-24-686"/>
    <n v="19"/>
    <x v="3"/>
    <n v="2.15"/>
    <n v="40.85"/>
  </r>
  <r>
    <d v="2008-05-14T00:00:00"/>
    <s v="413-93-89-926"/>
    <n v="245"/>
    <x v="3"/>
    <n v="2.15"/>
    <n v="526.75"/>
  </r>
  <r>
    <d v="2008-05-16T00:00:00"/>
    <s v="995-59-41-476"/>
    <n v="431"/>
    <x v="3"/>
    <n v="2.15"/>
    <n v="926.65"/>
  </r>
  <r>
    <d v="2008-05-16T00:00:00"/>
    <s v="254-14-00-156"/>
    <n v="252"/>
    <x v="3"/>
    <n v="2.15"/>
    <n v="541.79999999999995"/>
  </r>
  <r>
    <d v="2008-05-17T00:00:00"/>
    <s v="851-69-49-933"/>
    <n v="2"/>
    <x v="3"/>
    <n v="2.15"/>
    <n v="4.3"/>
  </r>
  <r>
    <d v="2008-05-18T00:00:00"/>
    <s v="043-34-53-278"/>
    <n v="52"/>
    <x v="3"/>
    <n v="2.15"/>
    <n v="111.8"/>
  </r>
  <r>
    <d v="2008-05-19T00:00:00"/>
    <s v="033-49-11-774"/>
    <n v="54"/>
    <x v="3"/>
    <n v="2.15"/>
    <n v="116.1"/>
  </r>
  <r>
    <d v="2008-05-19T00:00:00"/>
    <s v="531-65-00-714"/>
    <n v="4"/>
    <x v="3"/>
    <n v="2.15"/>
    <n v="8.6"/>
  </r>
  <r>
    <d v="2008-05-19T00:00:00"/>
    <s v="692-61-16-906"/>
    <n v="88"/>
    <x v="3"/>
    <n v="2.15"/>
    <n v="189.2"/>
  </r>
  <r>
    <d v="2008-05-22T00:00:00"/>
    <s v="269-65-16-447"/>
    <n v="152"/>
    <x v="3"/>
    <n v="2.15"/>
    <n v="326.8"/>
  </r>
  <r>
    <d v="2008-05-23T00:00:00"/>
    <s v="322-66-15-999"/>
    <n v="121"/>
    <x v="3"/>
    <n v="2.15"/>
    <n v="260.14999999999998"/>
  </r>
  <r>
    <d v="2008-05-24T00:00:00"/>
    <s v="269-65-16-447"/>
    <n v="77"/>
    <x v="3"/>
    <n v="2.15"/>
    <n v="165.54999999999998"/>
  </r>
  <r>
    <d v="2008-05-27T00:00:00"/>
    <s v="179-23-02-772"/>
    <n v="21"/>
    <x v="3"/>
    <n v="2.15"/>
    <n v="45.15"/>
  </r>
  <r>
    <d v="2008-05-28T00:00:00"/>
    <s v="692-61-16-906"/>
    <n v="48"/>
    <x v="3"/>
    <n v="2.15"/>
    <n v="103.19999999999999"/>
  </r>
  <r>
    <d v="2008-05-29T00:00:00"/>
    <s v="392-78-93-552"/>
    <n v="420"/>
    <x v="3"/>
    <n v="2.15"/>
    <n v="903"/>
  </r>
  <r>
    <d v="2008-05-30T00:00:00"/>
    <s v="254-14-00-156"/>
    <n v="443"/>
    <x v="3"/>
    <n v="2.15"/>
    <n v="952.44999999999993"/>
  </r>
  <r>
    <d v="2008-06-03T00:00:00"/>
    <s v="322-66-15-999"/>
    <n v="46"/>
    <x v="3"/>
    <n v="2.15"/>
    <n v="98.899999999999991"/>
  </r>
  <r>
    <d v="2008-06-04T00:00:00"/>
    <s v="554-09-13-964"/>
    <n v="3"/>
    <x v="3"/>
    <n v="2.15"/>
    <n v="6.4499999999999993"/>
  </r>
  <r>
    <d v="2008-06-06T00:00:00"/>
    <s v="322-66-15-999"/>
    <n v="98"/>
    <x v="3"/>
    <n v="2.15"/>
    <n v="210.7"/>
  </r>
  <r>
    <d v="2008-06-06T00:00:00"/>
    <s v="780-78-31-328"/>
    <n v="18"/>
    <x v="3"/>
    <n v="2.15"/>
    <n v="38.699999999999996"/>
  </r>
  <r>
    <d v="2008-06-06T00:00:00"/>
    <s v="941-01-60-075"/>
    <n v="237"/>
    <x v="3"/>
    <n v="2.15"/>
    <n v="509.54999999999995"/>
  </r>
  <r>
    <d v="2008-06-06T00:00:00"/>
    <s v="935-78-99-209"/>
    <n v="64"/>
    <x v="3"/>
    <n v="2.15"/>
    <n v="137.6"/>
  </r>
  <r>
    <d v="2008-06-10T00:00:00"/>
    <s v="916-94-78-836"/>
    <n v="32"/>
    <x v="3"/>
    <n v="2.15"/>
    <n v="68.8"/>
  </r>
  <r>
    <d v="2008-06-15T00:00:00"/>
    <s v="749-02-70-623"/>
    <n v="30"/>
    <x v="3"/>
    <n v="2.15"/>
    <n v="64.5"/>
  </r>
  <r>
    <d v="2008-06-15T00:00:00"/>
    <s v="447-16-72-588"/>
    <n v="12"/>
    <x v="3"/>
    <n v="2.15"/>
    <n v="25.799999999999997"/>
  </r>
  <r>
    <d v="2008-06-16T00:00:00"/>
    <s v="884-31-58-627"/>
    <n v="138"/>
    <x v="3"/>
    <n v="2.15"/>
    <n v="296.7"/>
  </r>
  <r>
    <d v="2008-06-20T00:00:00"/>
    <s v="178-24-36-171"/>
    <n v="411"/>
    <x v="3"/>
    <n v="2.15"/>
    <n v="883.65"/>
  </r>
  <r>
    <d v="2008-06-23T00:00:00"/>
    <s v="033-49-11-774"/>
    <n v="152"/>
    <x v="3"/>
    <n v="2.15"/>
    <n v="326.8"/>
  </r>
  <r>
    <d v="2008-06-24T00:00:00"/>
    <s v="930-33-80-614"/>
    <n v="10"/>
    <x v="3"/>
    <n v="2.15"/>
    <n v="21.5"/>
  </r>
  <r>
    <d v="2008-06-25T00:00:00"/>
    <s v="269-65-16-447"/>
    <n v="75"/>
    <x v="3"/>
    <n v="2.15"/>
    <n v="161.25"/>
  </r>
  <r>
    <d v="2008-06-25T00:00:00"/>
    <s v="549-21-69-479"/>
    <n v="4"/>
    <x v="3"/>
    <n v="2.15"/>
    <n v="8.6"/>
  </r>
  <r>
    <d v="2008-06-27T00:00:00"/>
    <s v="170-26-38-135"/>
    <n v="2"/>
    <x v="3"/>
    <n v="2.15"/>
    <n v="4.3"/>
  </r>
  <r>
    <d v="2008-06-28T00:00:00"/>
    <s v="692-61-16-906"/>
    <n v="110"/>
    <x v="3"/>
    <n v="2.15"/>
    <n v="236.5"/>
  </r>
  <r>
    <d v="2008-06-29T00:00:00"/>
    <s v="968-49-97-804"/>
    <n v="161"/>
    <x v="3"/>
    <n v="2.15"/>
    <n v="346.15"/>
  </r>
  <r>
    <d v="2008-06-30T00:00:00"/>
    <s v="534-94-49-182"/>
    <n v="68"/>
    <x v="3"/>
    <n v="2.15"/>
    <n v="146.19999999999999"/>
  </r>
  <r>
    <d v="2008-07-02T00:00:00"/>
    <s v="322-66-15-999"/>
    <n v="30"/>
    <x v="3"/>
    <n v="2.15"/>
    <n v="64.5"/>
  </r>
  <r>
    <d v="2008-07-03T00:00:00"/>
    <s v="368-99-22-310"/>
    <n v="3"/>
    <x v="3"/>
    <n v="2.15"/>
    <n v="6.4499999999999993"/>
  </r>
  <r>
    <d v="2008-07-08T00:00:00"/>
    <s v="941-01-60-075"/>
    <n v="117"/>
    <x v="3"/>
    <n v="2.15"/>
    <n v="251.54999999999998"/>
  </r>
  <r>
    <d v="2008-07-10T00:00:00"/>
    <s v="885-74-10-856"/>
    <n v="105"/>
    <x v="3"/>
    <n v="2.15"/>
    <n v="225.75"/>
  </r>
  <r>
    <d v="2008-07-10T00:00:00"/>
    <s v="089-90-67-935"/>
    <n v="6"/>
    <x v="3"/>
    <n v="2.15"/>
    <n v="12.899999999999999"/>
  </r>
  <r>
    <d v="2008-07-11T00:00:00"/>
    <s v="413-93-89-926"/>
    <n v="378"/>
    <x v="3"/>
    <n v="2.15"/>
    <n v="812.69999999999993"/>
  </r>
  <r>
    <d v="2008-07-14T00:00:00"/>
    <s v="513-33-14-553"/>
    <n v="76"/>
    <x v="3"/>
    <n v="2.15"/>
    <n v="163.4"/>
  </r>
  <r>
    <d v="2008-07-15T00:00:00"/>
    <s v="178-24-36-171"/>
    <n v="386"/>
    <x v="3"/>
    <n v="2.15"/>
    <n v="829.9"/>
  </r>
  <r>
    <d v="2008-07-16T00:00:00"/>
    <s v="941-01-60-075"/>
    <n v="132"/>
    <x v="3"/>
    <n v="2.15"/>
    <n v="283.8"/>
  </r>
  <r>
    <d v="2008-07-16T00:00:00"/>
    <s v="178-24-36-171"/>
    <n v="104"/>
    <x v="3"/>
    <n v="2.15"/>
    <n v="223.6"/>
  </r>
  <r>
    <d v="2008-07-17T00:00:00"/>
    <s v="392-78-93-552"/>
    <n v="380"/>
    <x v="3"/>
    <n v="2.15"/>
    <n v="817"/>
  </r>
  <r>
    <d v="2008-07-18T00:00:00"/>
    <s v="773-39-15-273"/>
    <n v="76"/>
    <x v="3"/>
    <n v="2.15"/>
    <n v="163.4"/>
  </r>
  <r>
    <d v="2008-07-18T00:00:00"/>
    <s v="410-52-79-946"/>
    <n v="194"/>
    <x v="3"/>
    <n v="2.15"/>
    <n v="417.09999999999997"/>
  </r>
  <r>
    <d v="2008-07-24T00:00:00"/>
    <s v="692-61-16-906"/>
    <n v="147"/>
    <x v="3"/>
    <n v="2.15"/>
    <n v="316.05"/>
  </r>
  <r>
    <d v="2008-07-27T00:00:00"/>
    <s v="178-24-36-171"/>
    <n v="319"/>
    <x v="3"/>
    <n v="2.15"/>
    <n v="685.85"/>
  </r>
  <r>
    <d v="2008-07-28T00:00:00"/>
    <s v="761-06-34-233"/>
    <n v="38"/>
    <x v="3"/>
    <n v="2.15"/>
    <n v="81.7"/>
  </r>
  <r>
    <d v="2008-08-02T00:00:00"/>
    <s v="378-70-08-798"/>
    <n v="31"/>
    <x v="3"/>
    <n v="2.15"/>
    <n v="66.649999999999991"/>
  </r>
  <r>
    <d v="2008-08-04T00:00:00"/>
    <s v="043-34-53-278"/>
    <n v="28"/>
    <x v="3"/>
    <n v="2.15"/>
    <n v="60.199999999999996"/>
  </r>
  <r>
    <d v="2008-08-04T00:00:00"/>
    <s v="194-54-73-711"/>
    <n v="15"/>
    <x v="3"/>
    <n v="2.15"/>
    <n v="32.25"/>
  </r>
  <r>
    <d v="2008-08-07T00:00:00"/>
    <s v="851-69-49-933"/>
    <n v="2"/>
    <x v="3"/>
    <n v="2.15"/>
    <n v="4.3"/>
  </r>
  <r>
    <d v="2008-08-07T00:00:00"/>
    <s v="430-67-31-549"/>
    <n v="16"/>
    <x v="3"/>
    <n v="2.15"/>
    <n v="34.4"/>
  </r>
  <r>
    <d v="2008-08-09T00:00:00"/>
    <s v="773-39-15-273"/>
    <n v="83"/>
    <x v="3"/>
    <n v="2.15"/>
    <n v="178.45"/>
  </r>
  <r>
    <d v="2008-08-10T00:00:00"/>
    <s v="093-96-93-428"/>
    <n v="16"/>
    <x v="3"/>
    <n v="2.15"/>
    <n v="34.4"/>
  </r>
  <r>
    <d v="2008-08-11T00:00:00"/>
    <s v="847-48-41-699"/>
    <n v="397"/>
    <x v="3"/>
    <n v="2.15"/>
    <n v="853.55"/>
  </r>
  <r>
    <d v="2008-08-11T00:00:00"/>
    <s v="773-39-15-273"/>
    <n v="184"/>
    <x v="3"/>
    <n v="2.15"/>
    <n v="395.59999999999997"/>
  </r>
  <r>
    <d v="2008-08-13T00:00:00"/>
    <s v="773-39-15-273"/>
    <n v="55"/>
    <x v="3"/>
    <n v="2.15"/>
    <n v="118.25"/>
  </r>
  <r>
    <d v="2008-08-14T00:00:00"/>
    <s v="513-33-14-553"/>
    <n v="107"/>
    <x v="3"/>
    <n v="2.15"/>
    <n v="230.04999999999998"/>
  </r>
  <r>
    <d v="2008-08-16T00:00:00"/>
    <s v="513-33-14-553"/>
    <n v="127"/>
    <x v="3"/>
    <n v="2.15"/>
    <n v="273.05"/>
  </r>
  <r>
    <d v="2008-08-19T00:00:00"/>
    <s v="268-62-97-556"/>
    <n v="122"/>
    <x v="3"/>
    <n v="2.15"/>
    <n v="262.3"/>
  </r>
  <r>
    <d v="2008-08-19T00:00:00"/>
    <s v="269-65-16-447"/>
    <n v="107"/>
    <x v="3"/>
    <n v="2.15"/>
    <n v="230.04999999999998"/>
  </r>
  <r>
    <d v="2008-08-21T00:00:00"/>
    <s v="178-24-36-171"/>
    <n v="113"/>
    <x v="3"/>
    <n v="2.15"/>
    <n v="242.95"/>
  </r>
  <r>
    <d v="2008-08-21T00:00:00"/>
    <s v="254-14-00-156"/>
    <n v="297"/>
    <x v="3"/>
    <n v="2.15"/>
    <n v="638.54999999999995"/>
  </r>
  <r>
    <d v="2008-08-22T00:00:00"/>
    <s v="599-00-55-316"/>
    <n v="14"/>
    <x v="3"/>
    <n v="2.15"/>
    <n v="30.099999999999998"/>
  </r>
  <r>
    <d v="2008-08-24T00:00:00"/>
    <s v="495-93-92-849"/>
    <n v="188"/>
    <x v="3"/>
    <n v="2.15"/>
    <n v="404.2"/>
  </r>
  <r>
    <d v="2008-08-26T00:00:00"/>
    <s v="288-84-37-922"/>
    <n v="11"/>
    <x v="3"/>
    <n v="2.15"/>
    <n v="23.65"/>
  </r>
  <r>
    <d v="2008-08-29T00:00:00"/>
    <s v="378-70-08-798"/>
    <n v="105"/>
    <x v="3"/>
    <n v="2.15"/>
    <n v="225.75"/>
  </r>
  <r>
    <d v="2008-08-30T00:00:00"/>
    <s v="811-91-92-867"/>
    <n v="18"/>
    <x v="3"/>
    <n v="2.15"/>
    <n v="38.699999999999996"/>
  </r>
  <r>
    <d v="2008-08-30T00:00:00"/>
    <s v="254-14-00-156"/>
    <n v="418"/>
    <x v="3"/>
    <n v="2.15"/>
    <n v="898.69999999999993"/>
  </r>
  <r>
    <d v="2008-08-31T00:00:00"/>
    <s v="639-61-50-913"/>
    <n v="4"/>
    <x v="3"/>
    <n v="2.15"/>
    <n v="8.6"/>
  </r>
  <r>
    <d v="2008-08-31T00:00:00"/>
    <s v="609-57-46-753"/>
    <n v="5"/>
    <x v="3"/>
    <n v="2.15"/>
    <n v="10.75"/>
  </r>
  <r>
    <d v="2008-09-01T00:00:00"/>
    <s v="995-59-41-476"/>
    <n v="346"/>
    <x v="3"/>
    <n v="2.15"/>
    <n v="743.9"/>
  </r>
  <r>
    <d v="2008-09-03T00:00:00"/>
    <s v="847-48-41-699"/>
    <n v="417"/>
    <x v="3"/>
    <n v="2.15"/>
    <n v="896.55"/>
  </r>
  <r>
    <d v="2008-09-05T00:00:00"/>
    <s v="115-65-39-258"/>
    <n v="35"/>
    <x v="3"/>
    <n v="2.15"/>
    <n v="75.25"/>
  </r>
  <r>
    <d v="2008-09-05T00:00:00"/>
    <s v="944-16-93-033"/>
    <n v="6"/>
    <x v="3"/>
    <n v="2.15"/>
    <n v="12.899999999999999"/>
  </r>
  <r>
    <d v="2008-09-06T00:00:00"/>
    <s v="941-01-60-075"/>
    <n v="322"/>
    <x v="3"/>
    <n v="2.15"/>
    <n v="692.3"/>
  </r>
  <r>
    <d v="2008-09-06T00:00:00"/>
    <s v="916-94-78-836"/>
    <n v="150"/>
    <x v="3"/>
    <n v="2.15"/>
    <n v="322.5"/>
  </r>
  <r>
    <d v="2008-09-07T00:00:00"/>
    <s v="799-94-72-837"/>
    <n v="492"/>
    <x v="3"/>
    <n v="2.15"/>
    <n v="1057.8"/>
  </r>
  <r>
    <d v="2008-09-11T00:00:00"/>
    <s v="269-65-16-447"/>
    <n v="93"/>
    <x v="3"/>
    <n v="2.15"/>
    <n v="199.95"/>
  </r>
  <r>
    <d v="2008-09-14T00:00:00"/>
    <s v="692-61-16-906"/>
    <n v="64"/>
    <x v="3"/>
    <n v="2.15"/>
    <n v="137.6"/>
  </r>
  <r>
    <d v="2008-09-14T00:00:00"/>
    <s v="403-50-07-403"/>
    <n v="7"/>
    <x v="3"/>
    <n v="2.15"/>
    <n v="15.049999999999999"/>
  </r>
  <r>
    <d v="2008-09-14T00:00:00"/>
    <s v="269-65-16-447"/>
    <n v="90"/>
    <x v="3"/>
    <n v="2.15"/>
    <n v="193.5"/>
  </r>
  <r>
    <d v="2008-09-21T00:00:00"/>
    <s v="941-01-60-075"/>
    <n v="136"/>
    <x v="3"/>
    <n v="2.15"/>
    <n v="292.39999999999998"/>
  </r>
  <r>
    <d v="2008-09-22T00:00:00"/>
    <s v="080-51-85-809"/>
    <n v="104"/>
    <x v="3"/>
    <n v="2.15"/>
    <n v="223.6"/>
  </r>
  <r>
    <d v="2008-09-22T00:00:00"/>
    <s v="736-91-47-235"/>
    <n v="1"/>
    <x v="3"/>
    <n v="2.15"/>
    <n v="2.15"/>
  </r>
  <r>
    <d v="2008-09-23T00:00:00"/>
    <s v="935-78-99-209"/>
    <n v="52"/>
    <x v="3"/>
    <n v="2.15"/>
    <n v="111.8"/>
  </r>
  <r>
    <d v="2008-09-23T00:00:00"/>
    <s v="392-78-93-552"/>
    <n v="203"/>
    <x v="3"/>
    <n v="2.15"/>
    <n v="436.45"/>
  </r>
  <r>
    <d v="2008-09-25T00:00:00"/>
    <s v="534-94-49-182"/>
    <n v="183"/>
    <x v="3"/>
    <n v="2.15"/>
    <n v="393.45"/>
  </r>
  <r>
    <d v="2008-09-26T00:00:00"/>
    <s v="692-61-16-906"/>
    <n v="182"/>
    <x v="3"/>
    <n v="2.15"/>
    <n v="391.3"/>
  </r>
  <r>
    <d v="2008-09-28T00:00:00"/>
    <s v="392-78-93-552"/>
    <n v="383"/>
    <x v="3"/>
    <n v="2.15"/>
    <n v="823.44999999999993"/>
  </r>
  <r>
    <d v="2008-10-01T00:00:00"/>
    <s v="178-24-36-171"/>
    <n v="113"/>
    <x v="3"/>
    <n v="2.15"/>
    <n v="242.95"/>
  </r>
  <r>
    <d v="2008-10-01T00:00:00"/>
    <s v="620-15-33-614"/>
    <n v="154"/>
    <x v="3"/>
    <n v="2.15"/>
    <n v="331.09999999999997"/>
  </r>
  <r>
    <d v="2008-10-01T00:00:00"/>
    <s v="205-96-13-336"/>
    <n v="8"/>
    <x v="3"/>
    <n v="2.15"/>
    <n v="17.2"/>
  </r>
  <r>
    <d v="2008-10-04T00:00:00"/>
    <s v="244-64-83-142"/>
    <n v="5"/>
    <x v="3"/>
    <n v="2.15"/>
    <n v="10.75"/>
  </r>
  <r>
    <d v="2008-10-04T00:00:00"/>
    <s v="159-34-45-151"/>
    <n v="14"/>
    <x v="3"/>
    <n v="2.15"/>
    <n v="30.099999999999998"/>
  </r>
  <r>
    <d v="2008-10-06T00:00:00"/>
    <s v="884-31-58-627"/>
    <n v="27"/>
    <x v="3"/>
    <n v="2.15"/>
    <n v="58.05"/>
  </r>
  <r>
    <d v="2008-10-06T00:00:00"/>
    <s v="885-74-10-856"/>
    <n v="141"/>
    <x v="3"/>
    <n v="2.15"/>
    <n v="303.14999999999998"/>
  </r>
  <r>
    <d v="2008-10-08T00:00:00"/>
    <s v="180-17-78-339"/>
    <n v="14"/>
    <x v="3"/>
    <n v="2.15"/>
    <n v="30.099999999999998"/>
  </r>
  <r>
    <d v="2008-10-08T00:00:00"/>
    <s v="935-78-99-209"/>
    <n v="136"/>
    <x v="3"/>
    <n v="2.15"/>
    <n v="292.39999999999998"/>
  </r>
  <r>
    <d v="2008-10-08T00:00:00"/>
    <s v="594-18-15-403"/>
    <n v="378"/>
    <x v="3"/>
    <n v="2.15"/>
    <n v="812.69999999999993"/>
  </r>
  <r>
    <d v="2008-10-08T00:00:00"/>
    <s v="270-90-07-560"/>
    <n v="12"/>
    <x v="3"/>
    <n v="2.15"/>
    <n v="25.799999999999997"/>
  </r>
  <r>
    <d v="2008-10-11T00:00:00"/>
    <s v="392-78-93-552"/>
    <n v="284"/>
    <x v="3"/>
    <n v="2.15"/>
    <n v="610.6"/>
  </r>
  <r>
    <d v="2008-10-12T00:00:00"/>
    <s v="080-51-85-809"/>
    <n v="54"/>
    <x v="3"/>
    <n v="2.15"/>
    <n v="116.1"/>
  </r>
  <r>
    <d v="2008-10-12T00:00:00"/>
    <s v="935-78-99-209"/>
    <n v="51"/>
    <x v="3"/>
    <n v="2.15"/>
    <n v="109.64999999999999"/>
  </r>
  <r>
    <d v="2008-10-12T00:00:00"/>
    <s v="322-66-15-999"/>
    <n v="159"/>
    <x v="3"/>
    <n v="2.15"/>
    <n v="341.84999999999997"/>
  </r>
  <r>
    <d v="2008-10-17T00:00:00"/>
    <s v="847-48-41-699"/>
    <n v="351"/>
    <x v="3"/>
    <n v="2.15"/>
    <n v="754.65"/>
  </r>
  <r>
    <d v="2008-10-17T00:00:00"/>
    <s v="178-24-36-171"/>
    <n v="390"/>
    <x v="3"/>
    <n v="2.15"/>
    <n v="838.5"/>
  </r>
  <r>
    <d v="2008-10-17T00:00:00"/>
    <s v="019-98-81-222"/>
    <n v="4"/>
    <x v="3"/>
    <n v="2.15"/>
    <n v="8.6"/>
  </r>
  <r>
    <d v="2008-10-18T00:00:00"/>
    <s v="968-49-97-804"/>
    <n v="140"/>
    <x v="3"/>
    <n v="2.15"/>
    <n v="301"/>
  </r>
  <r>
    <d v="2008-10-19T00:00:00"/>
    <s v="941-01-60-075"/>
    <n v="125"/>
    <x v="3"/>
    <n v="2.15"/>
    <n v="268.75"/>
  </r>
  <r>
    <d v="2008-10-19T00:00:00"/>
    <s v="527-15-00-673"/>
    <n v="97"/>
    <x v="3"/>
    <n v="2.15"/>
    <n v="208.54999999999998"/>
  </r>
  <r>
    <d v="2008-10-22T00:00:00"/>
    <s v="527-15-00-673"/>
    <n v="190"/>
    <x v="3"/>
    <n v="2.15"/>
    <n v="408.5"/>
  </r>
  <r>
    <d v="2008-10-24T00:00:00"/>
    <s v="799-94-72-837"/>
    <n v="415"/>
    <x v="3"/>
    <n v="2.15"/>
    <n v="892.25"/>
  </r>
  <r>
    <d v="2008-10-26T00:00:00"/>
    <s v="847-48-41-699"/>
    <n v="269"/>
    <x v="3"/>
    <n v="2.15"/>
    <n v="578.35"/>
  </r>
  <r>
    <d v="2008-10-26T00:00:00"/>
    <s v="822-52-42-474"/>
    <n v="11"/>
    <x v="3"/>
    <n v="2.15"/>
    <n v="23.65"/>
  </r>
  <r>
    <d v="2008-10-26T00:00:00"/>
    <s v="392-78-93-552"/>
    <n v="162"/>
    <x v="3"/>
    <n v="2.15"/>
    <n v="348.3"/>
  </r>
  <r>
    <d v="2008-11-05T00:00:00"/>
    <s v="269-65-16-447"/>
    <n v="75"/>
    <x v="3"/>
    <n v="2.15"/>
    <n v="161.25"/>
  </r>
  <r>
    <d v="2008-11-07T00:00:00"/>
    <s v="178-24-36-171"/>
    <n v="358"/>
    <x v="3"/>
    <n v="2.15"/>
    <n v="769.69999999999993"/>
  </r>
  <r>
    <d v="2008-11-08T00:00:00"/>
    <s v="885-74-10-856"/>
    <n v="198"/>
    <x v="3"/>
    <n v="2.15"/>
    <n v="425.7"/>
  </r>
  <r>
    <d v="2008-11-11T00:00:00"/>
    <s v="178-24-36-171"/>
    <n v="189"/>
    <x v="3"/>
    <n v="2.15"/>
    <n v="406.34999999999997"/>
  </r>
  <r>
    <d v="2008-11-12T00:00:00"/>
    <s v="337-27-67-378"/>
    <n v="226"/>
    <x v="3"/>
    <n v="2.15"/>
    <n v="485.9"/>
  </r>
  <r>
    <d v="2008-11-13T00:00:00"/>
    <s v="322-66-15-999"/>
    <n v="94"/>
    <x v="3"/>
    <n v="2.15"/>
    <n v="202.1"/>
  </r>
  <r>
    <d v="2008-11-18T00:00:00"/>
    <s v="941-01-60-075"/>
    <n v="401"/>
    <x v="3"/>
    <n v="2.15"/>
    <n v="862.15"/>
  </r>
  <r>
    <d v="2008-11-19T00:00:00"/>
    <s v="513-33-14-553"/>
    <n v="52"/>
    <x v="3"/>
    <n v="2.15"/>
    <n v="111.8"/>
  </r>
  <r>
    <d v="2008-11-20T00:00:00"/>
    <s v="904-16-42-385"/>
    <n v="189"/>
    <x v="3"/>
    <n v="2.15"/>
    <n v="406.34999999999997"/>
  </r>
  <r>
    <d v="2008-11-22T00:00:00"/>
    <s v="413-93-89-926"/>
    <n v="201"/>
    <x v="3"/>
    <n v="2.15"/>
    <n v="432.15"/>
  </r>
  <r>
    <d v="2008-11-23T00:00:00"/>
    <s v="178-24-36-171"/>
    <n v="235"/>
    <x v="3"/>
    <n v="2.15"/>
    <n v="505.25"/>
  </r>
  <r>
    <d v="2008-11-24T00:00:00"/>
    <s v="322-66-15-999"/>
    <n v="78"/>
    <x v="3"/>
    <n v="2.15"/>
    <n v="167.7"/>
  </r>
  <r>
    <d v="2008-11-24T00:00:00"/>
    <s v="080-77-49-649"/>
    <n v="13"/>
    <x v="3"/>
    <n v="2.15"/>
    <n v="27.95"/>
  </r>
  <r>
    <d v="2008-11-24T00:00:00"/>
    <s v="910-38-33-489"/>
    <n v="196"/>
    <x v="3"/>
    <n v="2.15"/>
    <n v="421.4"/>
  </r>
  <r>
    <d v="2008-11-28T00:00:00"/>
    <s v="982-09-19-706"/>
    <n v="11"/>
    <x v="3"/>
    <n v="2.15"/>
    <n v="23.65"/>
  </r>
  <r>
    <d v="2008-11-28T00:00:00"/>
    <s v="547-03-32-866"/>
    <n v="17"/>
    <x v="3"/>
    <n v="2.15"/>
    <n v="36.549999999999997"/>
  </r>
  <r>
    <d v="2008-11-29T00:00:00"/>
    <s v="596-37-06-465"/>
    <n v="4"/>
    <x v="3"/>
    <n v="2.15"/>
    <n v="8.6"/>
  </r>
  <r>
    <d v="2008-12-03T00:00:00"/>
    <s v="753-35-55-536"/>
    <n v="17"/>
    <x v="3"/>
    <n v="2.15"/>
    <n v="36.549999999999997"/>
  </r>
  <r>
    <d v="2008-12-03T00:00:00"/>
    <s v="857-68-68-600"/>
    <n v="1"/>
    <x v="3"/>
    <n v="2.15"/>
    <n v="2.15"/>
  </r>
  <r>
    <d v="2008-12-08T00:00:00"/>
    <s v="775-48-66-885"/>
    <n v="6"/>
    <x v="3"/>
    <n v="2.15"/>
    <n v="12.899999999999999"/>
  </r>
  <r>
    <d v="2008-12-08T00:00:00"/>
    <s v="254-14-00-156"/>
    <n v="496"/>
    <x v="3"/>
    <n v="2.15"/>
    <n v="1066.3999999999999"/>
  </r>
  <r>
    <d v="2008-12-12T00:00:00"/>
    <s v="594-18-15-403"/>
    <n v="363"/>
    <x v="3"/>
    <n v="2.15"/>
    <n v="780.44999999999993"/>
  </r>
  <r>
    <d v="2008-12-15T00:00:00"/>
    <s v="594-18-15-403"/>
    <n v="491"/>
    <x v="3"/>
    <n v="2.15"/>
    <n v="1055.6499999999999"/>
  </r>
  <r>
    <d v="2008-12-15T00:00:00"/>
    <s v="413-93-89-926"/>
    <n v="369"/>
    <x v="3"/>
    <n v="2.15"/>
    <n v="793.35"/>
  </r>
  <r>
    <d v="2008-12-17T00:00:00"/>
    <s v="527-15-00-673"/>
    <n v="60"/>
    <x v="3"/>
    <n v="2.15"/>
    <n v="129"/>
  </r>
  <r>
    <d v="2008-12-18T00:00:00"/>
    <s v="910-38-33-489"/>
    <n v="35"/>
    <x v="3"/>
    <n v="2.15"/>
    <n v="75.25"/>
  </r>
  <r>
    <d v="2008-12-21T00:00:00"/>
    <s v="254-14-00-156"/>
    <n v="121"/>
    <x v="3"/>
    <n v="2.15"/>
    <n v="260.14999999999998"/>
  </r>
  <r>
    <d v="2008-12-21T00:00:00"/>
    <s v="941-01-60-075"/>
    <n v="442"/>
    <x v="3"/>
    <n v="2.15"/>
    <n v="950.3"/>
  </r>
  <r>
    <d v="2008-12-22T00:00:00"/>
    <s v="254-14-00-156"/>
    <n v="338"/>
    <x v="3"/>
    <n v="2.15"/>
    <n v="726.69999999999993"/>
  </r>
  <r>
    <d v="2008-12-23T00:00:00"/>
    <s v="935-78-99-209"/>
    <n v="94"/>
    <x v="3"/>
    <n v="2.15"/>
    <n v="202.1"/>
  </r>
  <r>
    <d v="2008-12-26T00:00:00"/>
    <s v="369-43-03-176"/>
    <n v="14"/>
    <x v="3"/>
    <n v="2.15"/>
    <n v="30.099999999999998"/>
  </r>
  <r>
    <d v="2008-12-27T00:00:00"/>
    <s v="824-54-79-834"/>
    <n v="2"/>
    <x v="3"/>
    <n v="2.15"/>
    <n v="4.3"/>
  </r>
  <r>
    <d v="2008-12-29T00:00:00"/>
    <s v="799-94-72-837"/>
    <n v="110"/>
    <x v="3"/>
    <n v="2.15"/>
    <n v="236.5"/>
  </r>
  <r>
    <d v="2008-12-30T00:00:00"/>
    <s v="277-10-19-546"/>
    <n v="18"/>
    <x v="3"/>
    <n v="2.15"/>
    <n v="38.699999999999996"/>
  </r>
  <r>
    <d v="2008-12-30T00:00:00"/>
    <s v="964-69-89-011"/>
    <n v="7"/>
    <x v="3"/>
    <n v="2.15"/>
    <n v="15.049999999999999"/>
  </r>
  <r>
    <d v="2009-01-01T00:00:00"/>
    <s v="534-38-74-959"/>
    <n v="2"/>
    <x v="4"/>
    <n v="2.13"/>
    <n v="4.26"/>
  </r>
  <r>
    <d v="2009-01-02T00:00:00"/>
    <s v="916-94-78-836"/>
    <n v="188"/>
    <x v="4"/>
    <n v="2.13"/>
    <n v="400.44"/>
  </r>
  <r>
    <d v="2009-01-06T00:00:00"/>
    <s v="550-69-18-758"/>
    <n v="11"/>
    <x v="4"/>
    <n v="2.13"/>
    <n v="23.43"/>
  </r>
  <r>
    <d v="2009-01-06T00:00:00"/>
    <s v="799-94-72-837"/>
    <n v="129"/>
    <x v="4"/>
    <n v="2.13"/>
    <n v="274.77"/>
  </r>
  <r>
    <d v="2009-01-06T00:00:00"/>
    <s v="692-61-16-906"/>
    <n v="117"/>
    <x v="4"/>
    <n v="2.13"/>
    <n v="249.20999999999998"/>
  </r>
  <r>
    <d v="2009-01-08T00:00:00"/>
    <s v="054-09-46-315"/>
    <n v="11"/>
    <x v="4"/>
    <n v="2.13"/>
    <n v="23.43"/>
  </r>
  <r>
    <d v="2009-01-10T00:00:00"/>
    <s v="692-61-16-906"/>
    <n v="186"/>
    <x v="4"/>
    <n v="2.13"/>
    <n v="396.18"/>
  </r>
  <r>
    <d v="2009-01-11T00:00:00"/>
    <s v="269-65-16-447"/>
    <n v="40"/>
    <x v="4"/>
    <n v="2.13"/>
    <n v="85.199999999999989"/>
  </r>
  <r>
    <d v="2009-01-16T00:00:00"/>
    <s v="596-37-06-465"/>
    <n v="6"/>
    <x v="4"/>
    <n v="2.13"/>
    <n v="12.78"/>
  </r>
  <r>
    <d v="2009-01-18T00:00:00"/>
    <s v="322-66-15-999"/>
    <n v="153"/>
    <x v="4"/>
    <n v="2.13"/>
    <n v="325.89"/>
  </r>
  <r>
    <d v="2009-01-19T00:00:00"/>
    <s v="392-78-93-552"/>
    <n v="163"/>
    <x v="4"/>
    <n v="2.13"/>
    <n v="347.19"/>
  </r>
  <r>
    <d v="2009-01-21T00:00:00"/>
    <s v="337-81-35-067"/>
    <n v="16"/>
    <x v="4"/>
    <n v="2.13"/>
    <n v="34.08"/>
  </r>
  <r>
    <d v="2009-01-22T00:00:00"/>
    <s v="410-52-79-946"/>
    <n v="161"/>
    <x v="4"/>
    <n v="2.13"/>
    <n v="342.93"/>
  </r>
  <r>
    <d v="2009-01-23T00:00:00"/>
    <s v="801-63-85-001"/>
    <n v="5"/>
    <x v="4"/>
    <n v="2.13"/>
    <n v="10.649999999999999"/>
  </r>
  <r>
    <d v="2009-01-26T00:00:00"/>
    <s v="534-94-49-182"/>
    <n v="200"/>
    <x v="4"/>
    <n v="2.13"/>
    <n v="426"/>
  </r>
  <r>
    <d v="2009-01-30T00:00:00"/>
    <s v="272-67-67-068"/>
    <n v="11"/>
    <x v="4"/>
    <n v="2.13"/>
    <n v="23.43"/>
  </r>
  <r>
    <d v="2009-02-03T00:00:00"/>
    <s v="172-30-09-104"/>
    <n v="14"/>
    <x v="4"/>
    <n v="2.13"/>
    <n v="29.82"/>
  </r>
  <r>
    <d v="2009-02-05T00:00:00"/>
    <s v="254-14-00-156"/>
    <n v="469"/>
    <x v="4"/>
    <n v="2.13"/>
    <n v="998.96999999999991"/>
  </r>
  <r>
    <d v="2009-02-09T00:00:00"/>
    <s v="766-05-70-009"/>
    <n v="11"/>
    <x v="4"/>
    <n v="2.13"/>
    <n v="23.43"/>
  </r>
  <r>
    <d v="2009-02-09T00:00:00"/>
    <s v="799-94-72-837"/>
    <n v="423"/>
    <x v="4"/>
    <n v="2.13"/>
    <n v="900.99"/>
  </r>
  <r>
    <d v="2009-02-09T00:00:00"/>
    <s v="093-96-93-428"/>
    <n v="9"/>
    <x v="4"/>
    <n v="2.13"/>
    <n v="19.169999999999998"/>
  </r>
  <r>
    <d v="2009-02-09T00:00:00"/>
    <s v="284-59-84-568"/>
    <n v="3"/>
    <x v="4"/>
    <n v="2.13"/>
    <n v="6.39"/>
  </r>
  <r>
    <d v="2009-02-10T00:00:00"/>
    <s v="178-24-36-171"/>
    <n v="186"/>
    <x v="4"/>
    <n v="2.13"/>
    <n v="396.18"/>
  </r>
  <r>
    <d v="2009-02-10T00:00:00"/>
    <s v="254-14-00-156"/>
    <n v="390"/>
    <x v="4"/>
    <n v="2.13"/>
    <n v="830.69999999999993"/>
  </r>
  <r>
    <d v="2009-02-11T00:00:00"/>
    <s v="594-18-15-403"/>
    <n v="445"/>
    <x v="4"/>
    <n v="2.13"/>
    <n v="947.84999999999991"/>
  </r>
  <r>
    <d v="2009-02-12T00:00:00"/>
    <s v="941-01-60-075"/>
    <n v="241"/>
    <x v="4"/>
    <n v="2.13"/>
    <n v="513.32999999999993"/>
  </r>
  <r>
    <d v="2009-02-12T00:00:00"/>
    <s v="665-06-94-730"/>
    <n v="3"/>
    <x v="4"/>
    <n v="2.13"/>
    <n v="6.39"/>
  </r>
  <r>
    <d v="2009-02-14T00:00:00"/>
    <s v="033-49-11-774"/>
    <n v="50"/>
    <x v="4"/>
    <n v="2.13"/>
    <n v="106.5"/>
  </r>
  <r>
    <d v="2009-02-15T00:00:00"/>
    <s v="337-27-67-378"/>
    <n v="284"/>
    <x v="4"/>
    <n v="2.13"/>
    <n v="604.91999999999996"/>
  </r>
  <r>
    <d v="2009-02-16T00:00:00"/>
    <s v="847-48-41-699"/>
    <n v="395"/>
    <x v="4"/>
    <n v="2.13"/>
    <n v="841.34999999999991"/>
  </r>
  <r>
    <d v="2009-02-18T00:00:00"/>
    <s v="594-18-15-403"/>
    <n v="290"/>
    <x v="4"/>
    <n v="2.13"/>
    <n v="617.69999999999993"/>
  </r>
  <r>
    <d v="2009-02-19T00:00:00"/>
    <s v="178-24-36-171"/>
    <n v="361"/>
    <x v="4"/>
    <n v="2.13"/>
    <n v="768.93"/>
  </r>
  <r>
    <d v="2009-02-21T00:00:00"/>
    <s v="413-93-89-926"/>
    <n v="355"/>
    <x v="4"/>
    <n v="2.13"/>
    <n v="756.15"/>
  </r>
  <r>
    <d v="2009-02-22T00:00:00"/>
    <s v="534-50-90-387"/>
    <n v="19"/>
    <x v="4"/>
    <n v="2.13"/>
    <n v="40.47"/>
  </r>
  <r>
    <d v="2009-02-24T00:00:00"/>
    <s v="495-93-92-849"/>
    <n v="32"/>
    <x v="4"/>
    <n v="2.13"/>
    <n v="68.16"/>
  </r>
  <r>
    <d v="2009-02-27T00:00:00"/>
    <s v="240-56-56-791"/>
    <n v="13"/>
    <x v="4"/>
    <n v="2.13"/>
    <n v="27.689999999999998"/>
  </r>
  <r>
    <d v="2009-02-27T00:00:00"/>
    <s v="392-78-93-552"/>
    <n v="156"/>
    <x v="4"/>
    <n v="2.13"/>
    <n v="332.28"/>
  </r>
  <r>
    <d v="2009-03-01T00:00:00"/>
    <s v="204-35-99-685"/>
    <n v="20"/>
    <x v="4"/>
    <n v="2.13"/>
    <n v="42.599999999999994"/>
  </r>
  <r>
    <d v="2009-03-02T00:00:00"/>
    <s v="904-16-42-385"/>
    <n v="112"/>
    <x v="4"/>
    <n v="2.13"/>
    <n v="238.56"/>
  </r>
  <r>
    <d v="2009-03-05T00:00:00"/>
    <s v="254-14-00-156"/>
    <n v="110"/>
    <x v="4"/>
    <n v="2.13"/>
    <n v="234.29999999999998"/>
  </r>
  <r>
    <d v="2009-03-06T00:00:00"/>
    <s v="789-52-61-433"/>
    <n v="4"/>
    <x v="4"/>
    <n v="2.13"/>
    <n v="8.52"/>
  </r>
  <r>
    <d v="2009-03-13T00:00:00"/>
    <s v="281-47-91-148"/>
    <n v="18"/>
    <x v="4"/>
    <n v="2.13"/>
    <n v="38.339999999999996"/>
  </r>
  <r>
    <d v="2009-03-17T00:00:00"/>
    <s v="910-38-33-489"/>
    <n v="60"/>
    <x v="4"/>
    <n v="2.13"/>
    <n v="127.8"/>
  </r>
  <r>
    <d v="2009-03-17T00:00:00"/>
    <s v="140-36-11-559"/>
    <n v="14"/>
    <x v="4"/>
    <n v="2.13"/>
    <n v="29.82"/>
  </r>
  <r>
    <d v="2009-03-17T00:00:00"/>
    <s v="378-70-08-798"/>
    <n v="24"/>
    <x v="4"/>
    <n v="2.13"/>
    <n v="51.12"/>
  </r>
  <r>
    <d v="2009-03-19T00:00:00"/>
    <s v="178-24-36-171"/>
    <n v="145"/>
    <x v="4"/>
    <n v="2.13"/>
    <n v="308.84999999999997"/>
  </r>
  <r>
    <d v="2009-03-19T00:00:00"/>
    <s v="941-01-60-075"/>
    <n v="393"/>
    <x v="4"/>
    <n v="2.13"/>
    <n v="837.08999999999992"/>
  </r>
  <r>
    <d v="2009-03-21T00:00:00"/>
    <s v="378-70-08-798"/>
    <n v="73"/>
    <x v="4"/>
    <n v="2.13"/>
    <n v="155.48999999999998"/>
  </r>
  <r>
    <d v="2009-03-21T00:00:00"/>
    <s v="885-74-10-856"/>
    <n v="136"/>
    <x v="4"/>
    <n v="2.13"/>
    <n v="289.68"/>
  </r>
  <r>
    <d v="2009-03-22T00:00:00"/>
    <s v="392-78-93-552"/>
    <n v="422"/>
    <x v="4"/>
    <n v="2.13"/>
    <n v="898.8599999999999"/>
  </r>
  <r>
    <d v="2009-03-23T00:00:00"/>
    <s v="847-48-41-699"/>
    <n v="187"/>
    <x v="4"/>
    <n v="2.13"/>
    <n v="398.31"/>
  </r>
  <r>
    <d v="2009-03-25T00:00:00"/>
    <s v="269-65-16-447"/>
    <n v="58"/>
    <x v="4"/>
    <n v="2.13"/>
    <n v="123.53999999999999"/>
  </r>
  <r>
    <d v="2009-03-26T00:00:00"/>
    <s v="392-78-93-552"/>
    <n v="436"/>
    <x v="4"/>
    <n v="2.13"/>
    <n v="928.68"/>
  </r>
  <r>
    <d v="2009-03-30T00:00:00"/>
    <s v="799-94-72-837"/>
    <n v="406"/>
    <x v="4"/>
    <n v="2.13"/>
    <n v="864.78"/>
  </r>
  <r>
    <d v="2009-04-01T00:00:00"/>
    <s v="799-94-72-837"/>
    <n v="108"/>
    <x v="4"/>
    <n v="2.13"/>
    <n v="230.04"/>
  </r>
  <r>
    <d v="2009-04-02T00:00:00"/>
    <s v="773-41-40-060"/>
    <n v="10"/>
    <x v="4"/>
    <n v="2.13"/>
    <n v="21.299999999999997"/>
  </r>
  <r>
    <d v="2009-04-03T00:00:00"/>
    <s v="916-94-78-836"/>
    <n v="153"/>
    <x v="4"/>
    <n v="2.13"/>
    <n v="325.89"/>
  </r>
  <r>
    <d v="2009-04-05T00:00:00"/>
    <s v="653-45-64-141"/>
    <n v="3"/>
    <x v="4"/>
    <n v="2.13"/>
    <n v="6.39"/>
  </r>
  <r>
    <d v="2009-04-06T00:00:00"/>
    <s v="935-78-99-209"/>
    <n v="109"/>
    <x v="4"/>
    <n v="2.13"/>
    <n v="232.17"/>
  </r>
  <r>
    <d v="2009-04-08T00:00:00"/>
    <s v="804-82-65-826"/>
    <n v="9"/>
    <x v="4"/>
    <n v="2.13"/>
    <n v="19.169999999999998"/>
  </r>
  <r>
    <d v="2009-04-08T00:00:00"/>
    <s v="495-93-92-849"/>
    <n v="112"/>
    <x v="4"/>
    <n v="2.13"/>
    <n v="238.56"/>
  </r>
  <r>
    <d v="2009-04-13T00:00:00"/>
    <s v="080-51-85-809"/>
    <n v="29"/>
    <x v="4"/>
    <n v="2.13"/>
    <n v="61.769999999999996"/>
  </r>
  <r>
    <d v="2009-04-13T00:00:00"/>
    <s v="941-01-60-075"/>
    <n v="310"/>
    <x v="4"/>
    <n v="2.13"/>
    <n v="660.3"/>
  </r>
  <r>
    <d v="2009-04-15T00:00:00"/>
    <s v="322-66-15-999"/>
    <n v="107"/>
    <x v="4"/>
    <n v="2.13"/>
    <n v="227.91"/>
  </r>
  <r>
    <d v="2009-04-18T00:00:00"/>
    <s v="885-74-10-856"/>
    <n v="26"/>
    <x v="4"/>
    <n v="2.13"/>
    <n v="55.379999999999995"/>
  </r>
  <r>
    <d v="2009-04-20T00:00:00"/>
    <s v="935-78-99-209"/>
    <n v="114"/>
    <x v="4"/>
    <n v="2.13"/>
    <n v="242.82"/>
  </r>
  <r>
    <d v="2009-04-21T00:00:00"/>
    <s v="930-33-80-614"/>
    <n v="4"/>
    <x v="4"/>
    <n v="2.13"/>
    <n v="8.52"/>
  </r>
  <r>
    <d v="2009-04-22T00:00:00"/>
    <s v="058-15-94-554"/>
    <n v="15"/>
    <x v="4"/>
    <n v="2.13"/>
    <n v="31.95"/>
  </r>
  <r>
    <d v="2009-04-26T00:00:00"/>
    <s v="527-15-00-673"/>
    <n v="144"/>
    <x v="4"/>
    <n v="2.13"/>
    <n v="306.71999999999997"/>
  </r>
  <r>
    <d v="2009-04-30T00:00:00"/>
    <s v="594-18-15-403"/>
    <n v="110"/>
    <x v="4"/>
    <n v="2.13"/>
    <n v="234.29999999999998"/>
  </r>
  <r>
    <d v="2009-04-30T00:00:00"/>
    <s v="916-94-78-836"/>
    <n v="105"/>
    <x v="4"/>
    <n v="2.13"/>
    <n v="223.64999999999998"/>
  </r>
  <r>
    <d v="2009-05-02T00:00:00"/>
    <s v="495-93-92-849"/>
    <n v="51"/>
    <x v="4"/>
    <n v="2.13"/>
    <n v="108.63"/>
  </r>
  <r>
    <d v="2009-05-04T00:00:00"/>
    <s v="295-31-73-319"/>
    <n v="1"/>
    <x v="4"/>
    <n v="2.13"/>
    <n v="2.13"/>
  </r>
  <r>
    <d v="2009-05-04T00:00:00"/>
    <s v="193-47-03-638"/>
    <n v="8"/>
    <x v="4"/>
    <n v="2.13"/>
    <n v="17.04"/>
  </r>
  <r>
    <d v="2009-05-06T00:00:00"/>
    <s v="847-48-41-699"/>
    <n v="128"/>
    <x v="4"/>
    <n v="2.13"/>
    <n v="272.64"/>
  </r>
  <r>
    <d v="2009-05-09T00:00:00"/>
    <s v="277-10-19-546"/>
    <n v="9"/>
    <x v="4"/>
    <n v="2.13"/>
    <n v="19.169999999999998"/>
  </r>
  <r>
    <d v="2009-05-15T00:00:00"/>
    <s v="847-48-41-699"/>
    <n v="291"/>
    <x v="4"/>
    <n v="2.13"/>
    <n v="619.82999999999993"/>
  </r>
  <r>
    <d v="2009-05-16T00:00:00"/>
    <s v="799-94-72-837"/>
    <n v="261"/>
    <x v="4"/>
    <n v="2.13"/>
    <n v="555.92999999999995"/>
  </r>
  <r>
    <d v="2009-05-18T00:00:00"/>
    <s v="495-93-92-849"/>
    <n v="192"/>
    <x v="4"/>
    <n v="2.13"/>
    <n v="408.96"/>
  </r>
  <r>
    <d v="2009-05-18T00:00:00"/>
    <s v="254-14-00-156"/>
    <n v="319"/>
    <x v="4"/>
    <n v="2.13"/>
    <n v="679.46999999999991"/>
  </r>
  <r>
    <d v="2009-05-20T00:00:00"/>
    <s v="392-78-93-552"/>
    <n v="393"/>
    <x v="4"/>
    <n v="2.13"/>
    <n v="837.08999999999992"/>
  </r>
  <r>
    <d v="2009-05-24T00:00:00"/>
    <s v="307-98-17-187"/>
    <n v="13"/>
    <x v="4"/>
    <n v="2.13"/>
    <n v="27.689999999999998"/>
  </r>
  <r>
    <d v="2009-05-25T00:00:00"/>
    <s v="941-01-60-075"/>
    <n v="380"/>
    <x v="4"/>
    <n v="2.13"/>
    <n v="809.4"/>
  </r>
  <r>
    <d v="2009-05-26T00:00:00"/>
    <s v="916-94-78-836"/>
    <n v="36"/>
    <x v="4"/>
    <n v="2.13"/>
    <n v="76.679999999999993"/>
  </r>
  <r>
    <d v="2009-05-29T00:00:00"/>
    <s v="268-62-97-556"/>
    <n v="179"/>
    <x v="4"/>
    <n v="2.13"/>
    <n v="381.27"/>
  </r>
  <r>
    <d v="2009-05-31T00:00:00"/>
    <s v="378-70-08-798"/>
    <n v="111"/>
    <x v="4"/>
    <n v="2.13"/>
    <n v="236.42999999999998"/>
  </r>
  <r>
    <d v="2009-06-01T00:00:00"/>
    <s v="885-74-10-856"/>
    <n v="36"/>
    <x v="4"/>
    <n v="2.13"/>
    <n v="76.679999999999993"/>
  </r>
  <r>
    <d v="2009-06-01T00:00:00"/>
    <s v="749-02-70-623"/>
    <n v="120"/>
    <x v="4"/>
    <n v="2.13"/>
    <n v="255.6"/>
  </r>
  <r>
    <d v="2009-06-05T00:00:00"/>
    <s v="711-39-55-294"/>
    <n v="11"/>
    <x v="4"/>
    <n v="2.13"/>
    <n v="23.43"/>
  </r>
  <r>
    <d v="2009-06-07T00:00:00"/>
    <s v="080-77-49-649"/>
    <n v="15"/>
    <x v="4"/>
    <n v="2.13"/>
    <n v="31.95"/>
  </r>
  <r>
    <d v="2009-06-07T00:00:00"/>
    <s v="715-03-63-213"/>
    <n v="4"/>
    <x v="4"/>
    <n v="2.13"/>
    <n v="8.52"/>
  </r>
  <r>
    <d v="2009-06-10T00:00:00"/>
    <s v="940-29-78-846"/>
    <n v="11"/>
    <x v="4"/>
    <n v="2.13"/>
    <n v="23.43"/>
  </r>
  <r>
    <d v="2009-06-13T00:00:00"/>
    <s v="128-91-02-348"/>
    <n v="9"/>
    <x v="4"/>
    <n v="2.13"/>
    <n v="19.169999999999998"/>
  </r>
  <r>
    <d v="2009-06-14T00:00:00"/>
    <s v="941-01-60-075"/>
    <n v="498"/>
    <x v="4"/>
    <n v="2.13"/>
    <n v="1060.74"/>
  </r>
  <r>
    <d v="2009-06-16T00:00:00"/>
    <s v="392-78-93-552"/>
    <n v="350"/>
    <x v="4"/>
    <n v="2.13"/>
    <n v="745.5"/>
  </r>
  <r>
    <d v="2009-06-16T00:00:00"/>
    <s v="885-74-10-856"/>
    <n v="191"/>
    <x v="4"/>
    <n v="2.13"/>
    <n v="406.83"/>
  </r>
  <r>
    <d v="2009-06-16T00:00:00"/>
    <s v="847-48-41-699"/>
    <n v="402"/>
    <x v="4"/>
    <n v="2.13"/>
    <n v="856.26"/>
  </r>
  <r>
    <d v="2009-06-20T00:00:00"/>
    <s v="513-33-14-553"/>
    <n v="140"/>
    <x v="4"/>
    <n v="2.13"/>
    <n v="298.2"/>
  </r>
  <r>
    <d v="2009-06-21T00:00:00"/>
    <s v="395-19-63-367"/>
    <n v="3"/>
    <x v="4"/>
    <n v="2.13"/>
    <n v="6.39"/>
  </r>
  <r>
    <d v="2009-06-23T00:00:00"/>
    <s v="495-93-92-849"/>
    <n v="25"/>
    <x v="4"/>
    <n v="2.13"/>
    <n v="53.25"/>
  </r>
  <r>
    <d v="2009-06-28T00:00:00"/>
    <s v="737-62-05-770"/>
    <n v="7"/>
    <x v="4"/>
    <n v="2.13"/>
    <n v="14.91"/>
  </r>
  <r>
    <d v="2009-06-30T00:00:00"/>
    <s v="277-20-90-210"/>
    <n v="17"/>
    <x v="4"/>
    <n v="2.13"/>
    <n v="36.21"/>
  </r>
  <r>
    <d v="2009-06-30T00:00:00"/>
    <s v="847-48-41-699"/>
    <n v="479"/>
    <x v="4"/>
    <n v="2.13"/>
    <n v="1020.27"/>
  </r>
  <r>
    <d v="2009-06-30T00:00:00"/>
    <s v="405-18-48-099"/>
    <n v="6"/>
    <x v="4"/>
    <n v="2.13"/>
    <n v="12.78"/>
  </r>
  <r>
    <d v="2009-06-30T00:00:00"/>
    <s v="351-06-97-406"/>
    <n v="10"/>
    <x v="4"/>
    <n v="2.13"/>
    <n v="21.299999999999997"/>
  </r>
  <r>
    <d v="2009-07-01T00:00:00"/>
    <s v="665-06-94-730"/>
    <n v="2"/>
    <x v="4"/>
    <n v="2.13"/>
    <n v="4.26"/>
  </r>
  <r>
    <d v="2009-07-03T00:00:00"/>
    <s v="270-87-86-398"/>
    <n v="13"/>
    <x v="4"/>
    <n v="2.13"/>
    <n v="27.689999999999998"/>
  </r>
  <r>
    <d v="2009-07-06T00:00:00"/>
    <s v="204-35-99-685"/>
    <n v="12"/>
    <x v="4"/>
    <n v="2.13"/>
    <n v="25.56"/>
  </r>
  <r>
    <d v="2009-07-06T00:00:00"/>
    <s v="594-18-15-403"/>
    <n v="191"/>
    <x v="4"/>
    <n v="2.13"/>
    <n v="406.83"/>
  </r>
  <r>
    <d v="2009-07-06T00:00:00"/>
    <s v="749-02-70-623"/>
    <n v="123"/>
    <x v="4"/>
    <n v="2.13"/>
    <n v="261.99"/>
  </r>
  <r>
    <d v="2009-07-07T00:00:00"/>
    <s v="269-65-16-447"/>
    <n v="66"/>
    <x v="4"/>
    <n v="2.13"/>
    <n v="140.57999999999998"/>
  </r>
  <r>
    <d v="2009-07-08T00:00:00"/>
    <s v="692-61-16-906"/>
    <n v="132"/>
    <x v="4"/>
    <n v="2.13"/>
    <n v="281.15999999999997"/>
  </r>
  <r>
    <d v="2009-07-12T00:00:00"/>
    <s v="547-99-88-807"/>
    <n v="9"/>
    <x v="4"/>
    <n v="2.13"/>
    <n v="19.169999999999998"/>
  </r>
  <r>
    <d v="2009-07-12T00:00:00"/>
    <s v="773-39-15-273"/>
    <n v="111"/>
    <x v="4"/>
    <n v="2.13"/>
    <n v="236.42999999999998"/>
  </r>
  <r>
    <d v="2009-07-13T00:00:00"/>
    <s v="080-51-85-809"/>
    <n v="163"/>
    <x v="4"/>
    <n v="2.13"/>
    <n v="347.19"/>
  </r>
  <r>
    <d v="2009-07-13T00:00:00"/>
    <s v="208-84-31-216"/>
    <n v="4"/>
    <x v="4"/>
    <n v="2.13"/>
    <n v="8.52"/>
  </r>
  <r>
    <d v="2009-07-15T00:00:00"/>
    <s v="295-31-73-319"/>
    <n v="10"/>
    <x v="4"/>
    <n v="2.13"/>
    <n v="21.299999999999997"/>
  </r>
  <r>
    <d v="2009-07-16T00:00:00"/>
    <s v="847-48-41-699"/>
    <n v="457"/>
    <x v="4"/>
    <n v="2.13"/>
    <n v="973.41"/>
  </r>
  <r>
    <d v="2009-07-18T00:00:00"/>
    <s v="941-01-60-075"/>
    <n v="260"/>
    <x v="4"/>
    <n v="2.13"/>
    <n v="553.79999999999995"/>
  </r>
  <r>
    <d v="2009-07-19T00:00:00"/>
    <s v="950-40-82-698"/>
    <n v="181"/>
    <x v="4"/>
    <n v="2.13"/>
    <n v="385.53"/>
  </r>
  <r>
    <d v="2009-07-20T00:00:00"/>
    <s v="941-01-60-075"/>
    <n v="144"/>
    <x v="4"/>
    <n v="2.13"/>
    <n v="306.71999999999997"/>
  </r>
  <r>
    <d v="2009-07-21T00:00:00"/>
    <s v="178-24-36-171"/>
    <n v="246"/>
    <x v="4"/>
    <n v="2.13"/>
    <n v="523.98"/>
  </r>
  <r>
    <d v="2009-07-23T00:00:00"/>
    <s v="531-81-72-734"/>
    <n v="10"/>
    <x v="4"/>
    <n v="2.13"/>
    <n v="21.299999999999997"/>
  </r>
  <r>
    <d v="2009-07-25T00:00:00"/>
    <s v="294-48-56-993"/>
    <n v="148"/>
    <x v="4"/>
    <n v="2.13"/>
    <n v="315.24"/>
  </r>
  <r>
    <d v="2009-07-27T00:00:00"/>
    <s v="968-49-97-804"/>
    <n v="24"/>
    <x v="4"/>
    <n v="2.13"/>
    <n v="51.12"/>
  </r>
  <r>
    <d v="2009-07-30T00:00:00"/>
    <s v="410-52-79-946"/>
    <n v="66"/>
    <x v="4"/>
    <n v="2.13"/>
    <n v="140.57999999999998"/>
  </r>
  <r>
    <d v="2009-08-02T00:00:00"/>
    <s v="392-78-93-552"/>
    <n v="333"/>
    <x v="4"/>
    <n v="2.13"/>
    <n v="709.29"/>
  </r>
  <r>
    <d v="2009-08-02T00:00:00"/>
    <s v="916-94-78-836"/>
    <n v="194"/>
    <x v="4"/>
    <n v="2.13"/>
    <n v="413.21999999999997"/>
  </r>
  <r>
    <d v="2009-08-06T00:00:00"/>
    <s v="269-65-16-447"/>
    <n v="154"/>
    <x v="4"/>
    <n v="2.13"/>
    <n v="328.02"/>
  </r>
  <r>
    <d v="2009-08-06T00:00:00"/>
    <s v="322-66-15-999"/>
    <n v="100"/>
    <x v="4"/>
    <n v="2.13"/>
    <n v="213"/>
  </r>
  <r>
    <d v="2009-08-06T00:00:00"/>
    <s v="369-43-03-176"/>
    <n v="18"/>
    <x v="4"/>
    <n v="2.13"/>
    <n v="38.339999999999996"/>
  </r>
  <r>
    <d v="2009-08-06T00:00:00"/>
    <s v="549-21-69-479"/>
    <n v="20"/>
    <x v="4"/>
    <n v="2.13"/>
    <n v="42.599999999999994"/>
  </r>
  <r>
    <d v="2009-08-08T00:00:00"/>
    <s v="322-66-15-999"/>
    <n v="200"/>
    <x v="4"/>
    <n v="2.13"/>
    <n v="426"/>
  </r>
  <r>
    <d v="2009-08-09T00:00:00"/>
    <s v="269-65-16-447"/>
    <n v="48"/>
    <x v="4"/>
    <n v="2.13"/>
    <n v="102.24"/>
  </r>
  <r>
    <d v="2009-08-09T00:00:00"/>
    <s v="692-61-16-906"/>
    <n v="68"/>
    <x v="4"/>
    <n v="2.13"/>
    <n v="144.84"/>
  </r>
  <r>
    <d v="2009-08-10T00:00:00"/>
    <s v="639-61-50-913"/>
    <n v="9"/>
    <x v="4"/>
    <n v="2.13"/>
    <n v="19.169999999999998"/>
  </r>
  <r>
    <d v="2009-08-14T00:00:00"/>
    <s v="941-01-60-075"/>
    <n v="493"/>
    <x v="4"/>
    <n v="2.13"/>
    <n v="1050.0899999999999"/>
  </r>
  <r>
    <d v="2009-08-14T00:00:00"/>
    <s v="799-94-72-837"/>
    <n v="340"/>
    <x v="4"/>
    <n v="2.13"/>
    <n v="724.19999999999993"/>
  </r>
  <r>
    <d v="2009-08-16T00:00:00"/>
    <s v="639-61-50-913"/>
    <n v="2"/>
    <x v="4"/>
    <n v="2.13"/>
    <n v="4.26"/>
  </r>
  <r>
    <d v="2009-08-19T00:00:00"/>
    <s v="378-70-08-798"/>
    <n v="62"/>
    <x v="4"/>
    <n v="2.13"/>
    <n v="132.06"/>
  </r>
  <r>
    <d v="2009-08-19T00:00:00"/>
    <s v="178-24-36-171"/>
    <n v="164"/>
    <x v="4"/>
    <n v="2.13"/>
    <n v="349.32"/>
  </r>
  <r>
    <d v="2009-08-20T00:00:00"/>
    <s v="378-70-08-798"/>
    <n v="170"/>
    <x v="4"/>
    <n v="2.13"/>
    <n v="362.09999999999997"/>
  </r>
  <r>
    <d v="2009-08-22T00:00:00"/>
    <s v="884-31-58-627"/>
    <n v="164"/>
    <x v="4"/>
    <n v="2.13"/>
    <n v="349.32"/>
  </r>
  <r>
    <d v="2009-08-24T00:00:00"/>
    <s v="043-34-53-278"/>
    <n v="70"/>
    <x v="4"/>
    <n v="2.13"/>
    <n v="149.1"/>
  </r>
  <r>
    <d v="2009-08-31T00:00:00"/>
    <s v="941-01-60-075"/>
    <n v="133"/>
    <x v="4"/>
    <n v="2.13"/>
    <n v="283.28999999999996"/>
  </r>
  <r>
    <d v="2009-09-01T00:00:00"/>
    <s v="817-44-45-607"/>
    <n v="20"/>
    <x v="4"/>
    <n v="2.13"/>
    <n v="42.599999999999994"/>
  </r>
  <r>
    <d v="2009-09-03T00:00:00"/>
    <s v="735-37-27-393"/>
    <n v="15"/>
    <x v="4"/>
    <n v="2.13"/>
    <n v="31.95"/>
  </r>
  <r>
    <d v="2009-09-04T00:00:00"/>
    <s v="788-39-15-311"/>
    <n v="15"/>
    <x v="4"/>
    <n v="2.13"/>
    <n v="31.95"/>
  </r>
  <r>
    <d v="2009-09-05T00:00:00"/>
    <s v="507-22-76-992"/>
    <n v="105"/>
    <x v="4"/>
    <n v="2.13"/>
    <n v="223.64999999999998"/>
  </r>
  <r>
    <d v="2009-09-09T00:00:00"/>
    <s v="935-78-99-209"/>
    <n v="192"/>
    <x v="4"/>
    <n v="2.13"/>
    <n v="408.96"/>
  </r>
  <r>
    <d v="2009-09-09T00:00:00"/>
    <s v="936-67-95-170"/>
    <n v="142"/>
    <x v="4"/>
    <n v="2.13"/>
    <n v="302.45999999999998"/>
  </r>
  <r>
    <d v="2009-09-10T00:00:00"/>
    <s v="781-80-31-583"/>
    <n v="3"/>
    <x v="4"/>
    <n v="2.13"/>
    <n v="6.39"/>
  </r>
  <r>
    <d v="2009-09-10T00:00:00"/>
    <s v="413-93-89-926"/>
    <n v="219"/>
    <x v="4"/>
    <n v="2.13"/>
    <n v="466.46999999999997"/>
  </r>
  <r>
    <d v="2009-09-14T00:00:00"/>
    <s v="534-94-49-182"/>
    <n v="137"/>
    <x v="4"/>
    <n v="2.13"/>
    <n v="291.81"/>
  </r>
  <r>
    <d v="2009-09-15T00:00:00"/>
    <s v="910-38-33-489"/>
    <n v="108"/>
    <x v="4"/>
    <n v="2.13"/>
    <n v="230.04"/>
  </r>
  <r>
    <d v="2009-09-16T00:00:00"/>
    <s v="995-59-41-476"/>
    <n v="395"/>
    <x v="4"/>
    <n v="2.13"/>
    <n v="841.34999999999991"/>
  </r>
  <r>
    <d v="2009-09-17T00:00:00"/>
    <s v="047-26-54-835"/>
    <n v="3"/>
    <x v="4"/>
    <n v="2.13"/>
    <n v="6.39"/>
  </r>
  <r>
    <d v="2009-09-19T00:00:00"/>
    <s v="043-34-53-278"/>
    <n v="73"/>
    <x v="4"/>
    <n v="2.13"/>
    <n v="155.48999999999998"/>
  </r>
  <r>
    <d v="2009-09-19T00:00:00"/>
    <s v="392-78-93-552"/>
    <n v="209"/>
    <x v="4"/>
    <n v="2.13"/>
    <n v="445.16999999999996"/>
  </r>
  <r>
    <d v="2009-09-21T00:00:00"/>
    <s v="916-94-78-836"/>
    <n v="41"/>
    <x v="4"/>
    <n v="2.13"/>
    <n v="87.33"/>
  </r>
  <r>
    <d v="2009-09-27T00:00:00"/>
    <s v="413-93-89-926"/>
    <n v="488"/>
    <x v="4"/>
    <n v="2.13"/>
    <n v="1039.44"/>
  </r>
  <r>
    <d v="2009-09-28T00:00:00"/>
    <s v="325-70-30-985"/>
    <n v="5"/>
    <x v="4"/>
    <n v="2.13"/>
    <n v="10.649999999999999"/>
  </r>
  <r>
    <d v="2009-09-28T00:00:00"/>
    <s v="513-33-14-553"/>
    <n v="97"/>
    <x v="4"/>
    <n v="2.13"/>
    <n v="206.60999999999999"/>
  </r>
  <r>
    <d v="2009-09-29T00:00:00"/>
    <s v="885-74-10-856"/>
    <n v="58"/>
    <x v="4"/>
    <n v="2.13"/>
    <n v="123.53999999999999"/>
  </r>
  <r>
    <d v="2009-09-29T00:00:00"/>
    <s v="322-66-15-999"/>
    <n v="179"/>
    <x v="4"/>
    <n v="2.13"/>
    <n v="381.27"/>
  </r>
  <r>
    <d v="2009-10-01T00:00:00"/>
    <s v="242-04-13-206"/>
    <n v="18"/>
    <x v="4"/>
    <n v="2.13"/>
    <n v="38.339999999999996"/>
  </r>
  <r>
    <d v="2009-10-02T00:00:00"/>
    <s v="843-22-41-173"/>
    <n v="4"/>
    <x v="4"/>
    <n v="2.13"/>
    <n v="8.52"/>
  </r>
  <r>
    <d v="2009-10-02T00:00:00"/>
    <s v="019-98-81-222"/>
    <n v="1"/>
    <x v="4"/>
    <n v="2.13"/>
    <n v="2.13"/>
  </r>
  <r>
    <d v="2009-10-03T00:00:00"/>
    <s v="935-78-99-209"/>
    <n v="86"/>
    <x v="4"/>
    <n v="2.13"/>
    <n v="183.17999999999998"/>
  </r>
  <r>
    <d v="2009-10-04T00:00:00"/>
    <s v="799-94-72-837"/>
    <n v="290"/>
    <x v="4"/>
    <n v="2.13"/>
    <n v="617.69999999999993"/>
  </r>
  <r>
    <d v="2009-10-06T00:00:00"/>
    <s v="789-52-61-433"/>
    <n v="14"/>
    <x v="4"/>
    <n v="2.13"/>
    <n v="29.82"/>
  </r>
  <r>
    <d v="2009-10-08T00:00:00"/>
    <s v="761-06-34-233"/>
    <n v="120"/>
    <x v="4"/>
    <n v="2.13"/>
    <n v="255.6"/>
  </r>
  <r>
    <d v="2009-10-08T00:00:00"/>
    <s v="115-65-39-258"/>
    <n v="28"/>
    <x v="4"/>
    <n v="2.13"/>
    <n v="59.64"/>
  </r>
  <r>
    <d v="2009-10-09T00:00:00"/>
    <s v="847-48-41-699"/>
    <n v="213"/>
    <x v="4"/>
    <n v="2.13"/>
    <n v="453.69"/>
  </r>
  <r>
    <d v="2009-10-15T00:00:00"/>
    <s v="050-38-86-889"/>
    <n v="10"/>
    <x v="4"/>
    <n v="2.13"/>
    <n v="21.299999999999997"/>
  </r>
  <r>
    <d v="2009-10-16T00:00:00"/>
    <s v="513-33-14-553"/>
    <n v="53"/>
    <x v="4"/>
    <n v="2.13"/>
    <n v="112.89"/>
  </r>
  <r>
    <d v="2009-10-17T00:00:00"/>
    <s v="534-94-49-182"/>
    <n v="178"/>
    <x v="4"/>
    <n v="2.13"/>
    <n v="379.14"/>
  </r>
  <r>
    <d v="2009-10-17T00:00:00"/>
    <s v="340-11-17-090"/>
    <n v="6"/>
    <x v="4"/>
    <n v="2.13"/>
    <n v="12.78"/>
  </r>
  <r>
    <d v="2009-10-21T00:00:00"/>
    <s v="847-48-41-699"/>
    <n v="118"/>
    <x v="4"/>
    <n v="2.13"/>
    <n v="251.33999999999997"/>
  </r>
  <r>
    <d v="2009-10-21T00:00:00"/>
    <s v="982-09-19-706"/>
    <n v="5"/>
    <x v="4"/>
    <n v="2.13"/>
    <n v="10.649999999999999"/>
  </r>
  <r>
    <d v="2009-10-22T00:00:00"/>
    <s v="269-65-16-447"/>
    <n v="89"/>
    <x v="4"/>
    <n v="2.13"/>
    <n v="189.57"/>
  </r>
  <r>
    <d v="2009-10-27T00:00:00"/>
    <s v="968-49-97-804"/>
    <n v="22"/>
    <x v="4"/>
    <n v="2.13"/>
    <n v="46.86"/>
  </r>
  <r>
    <d v="2009-10-28T00:00:00"/>
    <s v="269-65-16-447"/>
    <n v="199"/>
    <x v="4"/>
    <n v="2.13"/>
    <n v="423.87"/>
  </r>
  <r>
    <d v="2009-11-03T00:00:00"/>
    <s v="164-61-25-530"/>
    <n v="8"/>
    <x v="4"/>
    <n v="2.13"/>
    <n v="17.04"/>
  </r>
  <r>
    <d v="2009-11-03T00:00:00"/>
    <s v="269-65-16-447"/>
    <n v="198"/>
    <x v="4"/>
    <n v="2.13"/>
    <n v="421.73999999999995"/>
  </r>
  <r>
    <d v="2009-11-04T00:00:00"/>
    <s v="029-43-78-009"/>
    <n v="6"/>
    <x v="4"/>
    <n v="2.13"/>
    <n v="12.78"/>
  </r>
  <r>
    <d v="2009-11-04T00:00:00"/>
    <s v="033-49-11-774"/>
    <n v="68"/>
    <x v="4"/>
    <n v="2.13"/>
    <n v="144.84"/>
  </r>
  <r>
    <d v="2009-11-04T00:00:00"/>
    <s v="995-59-41-476"/>
    <n v="200"/>
    <x v="4"/>
    <n v="2.13"/>
    <n v="426"/>
  </r>
  <r>
    <d v="2009-11-05T00:00:00"/>
    <s v="594-18-15-403"/>
    <n v="426"/>
    <x v="4"/>
    <n v="2.13"/>
    <n v="907.38"/>
  </r>
  <r>
    <d v="2009-11-05T00:00:00"/>
    <s v="773-39-15-273"/>
    <n v="142"/>
    <x v="4"/>
    <n v="2.13"/>
    <n v="302.45999999999998"/>
  </r>
  <r>
    <d v="2009-11-05T00:00:00"/>
    <s v="254-14-00-156"/>
    <n v="298"/>
    <x v="4"/>
    <n v="2.13"/>
    <n v="634.74"/>
  </r>
  <r>
    <d v="2009-11-07T00:00:00"/>
    <s v="413-93-89-926"/>
    <n v="224"/>
    <x v="4"/>
    <n v="2.13"/>
    <n v="477.12"/>
  </r>
  <r>
    <d v="2009-11-09T00:00:00"/>
    <s v="594-18-15-403"/>
    <n v="133"/>
    <x v="4"/>
    <n v="2.13"/>
    <n v="283.28999999999996"/>
  </r>
  <r>
    <d v="2009-11-11T00:00:00"/>
    <s v="392-78-93-552"/>
    <n v="326"/>
    <x v="4"/>
    <n v="2.13"/>
    <n v="694.38"/>
  </r>
  <r>
    <d v="2009-11-11T00:00:00"/>
    <s v="950-40-82-698"/>
    <n v="102"/>
    <x v="4"/>
    <n v="2.13"/>
    <n v="217.26"/>
  </r>
  <r>
    <d v="2009-11-12T00:00:00"/>
    <s v="254-14-00-156"/>
    <n v="332"/>
    <x v="4"/>
    <n v="2.13"/>
    <n v="707.16"/>
  </r>
  <r>
    <d v="2009-11-13T00:00:00"/>
    <s v="080-51-85-809"/>
    <n v="95"/>
    <x v="4"/>
    <n v="2.13"/>
    <n v="202.35"/>
  </r>
  <r>
    <d v="2009-11-17T00:00:00"/>
    <s v="170-89-76-803"/>
    <n v="7"/>
    <x v="4"/>
    <n v="2.13"/>
    <n v="14.91"/>
  </r>
  <r>
    <d v="2009-11-17T00:00:00"/>
    <s v="799-94-72-837"/>
    <n v="276"/>
    <x v="4"/>
    <n v="2.13"/>
    <n v="587.88"/>
  </r>
  <r>
    <d v="2009-11-17T00:00:00"/>
    <s v="865-19-31-951"/>
    <n v="6"/>
    <x v="4"/>
    <n v="2.13"/>
    <n v="12.78"/>
  </r>
  <r>
    <d v="2009-11-19T00:00:00"/>
    <s v="392-78-93-552"/>
    <n v="232"/>
    <x v="4"/>
    <n v="2.13"/>
    <n v="494.15999999999997"/>
  </r>
  <r>
    <d v="2009-11-19T00:00:00"/>
    <s v="527-15-00-673"/>
    <n v="162"/>
    <x v="4"/>
    <n v="2.13"/>
    <n v="345.06"/>
  </r>
  <r>
    <d v="2009-11-22T00:00:00"/>
    <s v="749-02-70-623"/>
    <n v="66"/>
    <x v="4"/>
    <n v="2.13"/>
    <n v="140.57999999999998"/>
  </r>
  <r>
    <d v="2009-11-22T00:00:00"/>
    <s v="371-70-96-597"/>
    <n v="2"/>
    <x v="4"/>
    <n v="2.13"/>
    <n v="4.26"/>
  </r>
  <r>
    <d v="2009-11-22T00:00:00"/>
    <s v="904-16-42-385"/>
    <n v="152"/>
    <x v="4"/>
    <n v="2.13"/>
    <n v="323.76"/>
  </r>
  <r>
    <d v="2009-11-22T00:00:00"/>
    <s v="687-31-19-697"/>
    <n v="2"/>
    <x v="4"/>
    <n v="2.13"/>
    <n v="4.26"/>
  </r>
  <r>
    <d v="2009-11-25T00:00:00"/>
    <s v="910-38-33-489"/>
    <n v="115"/>
    <x v="4"/>
    <n v="2.13"/>
    <n v="244.95"/>
  </r>
  <r>
    <d v="2009-11-25T00:00:00"/>
    <s v="916-94-78-836"/>
    <n v="29"/>
    <x v="4"/>
    <n v="2.13"/>
    <n v="61.769999999999996"/>
  </r>
  <r>
    <d v="2009-11-25T00:00:00"/>
    <s v="968-49-97-804"/>
    <n v="91"/>
    <x v="4"/>
    <n v="2.13"/>
    <n v="193.82999999999998"/>
  </r>
  <r>
    <d v="2009-11-27T00:00:00"/>
    <s v="080-51-85-809"/>
    <n v="125"/>
    <x v="4"/>
    <n v="2.13"/>
    <n v="266.25"/>
  </r>
  <r>
    <d v="2009-11-29T00:00:00"/>
    <s v="692-61-16-906"/>
    <n v="40"/>
    <x v="4"/>
    <n v="2.13"/>
    <n v="85.199999999999989"/>
  </r>
  <r>
    <d v="2009-11-29T00:00:00"/>
    <s v="847-48-41-699"/>
    <n v="279"/>
    <x v="4"/>
    <n v="2.13"/>
    <n v="594.27"/>
  </r>
  <r>
    <d v="2009-11-30T00:00:00"/>
    <s v="128-69-77-900"/>
    <n v="8"/>
    <x v="4"/>
    <n v="2.13"/>
    <n v="17.04"/>
  </r>
  <r>
    <d v="2009-12-04T00:00:00"/>
    <s v="884-31-58-627"/>
    <n v="194"/>
    <x v="4"/>
    <n v="2.13"/>
    <n v="413.21999999999997"/>
  </r>
  <r>
    <d v="2009-12-05T00:00:00"/>
    <s v="043-34-53-278"/>
    <n v="168"/>
    <x v="4"/>
    <n v="2.13"/>
    <n v="357.84"/>
  </r>
  <r>
    <d v="2009-12-06T00:00:00"/>
    <s v="799-94-72-837"/>
    <n v="211"/>
    <x v="4"/>
    <n v="2.13"/>
    <n v="449.42999999999995"/>
  </r>
  <r>
    <d v="2009-12-06T00:00:00"/>
    <s v="208-84-31-216"/>
    <n v="19"/>
    <x v="4"/>
    <n v="2.13"/>
    <n v="40.47"/>
  </r>
  <r>
    <d v="2009-12-08T00:00:00"/>
    <s v="214-54-56-360"/>
    <n v="16"/>
    <x v="4"/>
    <n v="2.13"/>
    <n v="34.08"/>
  </r>
  <r>
    <d v="2009-12-11T00:00:00"/>
    <s v="961-86-77-989"/>
    <n v="18"/>
    <x v="4"/>
    <n v="2.13"/>
    <n v="38.339999999999996"/>
  </r>
  <r>
    <d v="2009-12-11T00:00:00"/>
    <s v="254-14-00-156"/>
    <n v="399"/>
    <x v="4"/>
    <n v="2.13"/>
    <n v="849.87"/>
  </r>
  <r>
    <d v="2009-12-13T00:00:00"/>
    <s v="236-48-82-153"/>
    <n v="11"/>
    <x v="4"/>
    <n v="2.13"/>
    <n v="23.43"/>
  </r>
  <r>
    <d v="2009-12-17T00:00:00"/>
    <s v="033-49-11-774"/>
    <n v="131"/>
    <x v="4"/>
    <n v="2.13"/>
    <n v="279.02999999999997"/>
  </r>
  <r>
    <d v="2009-12-18T00:00:00"/>
    <s v="761-06-34-233"/>
    <n v="67"/>
    <x v="4"/>
    <n v="2.13"/>
    <n v="142.70999999999998"/>
  </r>
  <r>
    <d v="2009-12-19T00:00:00"/>
    <s v="749-02-70-623"/>
    <n v="151"/>
    <x v="4"/>
    <n v="2.13"/>
    <n v="321.63"/>
  </r>
  <r>
    <d v="2009-12-24T00:00:00"/>
    <s v="033-49-11-774"/>
    <n v="105"/>
    <x v="4"/>
    <n v="2.13"/>
    <n v="223.64999999999998"/>
  </r>
  <r>
    <d v="2009-12-25T00:00:00"/>
    <s v="884-31-58-627"/>
    <n v="132"/>
    <x v="4"/>
    <n v="2.13"/>
    <n v="281.15999999999997"/>
  </r>
  <r>
    <d v="2009-12-25T00:00:00"/>
    <s v="413-93-89-926"/>
    <n v="142"/>
    <x v="4"/>
    <n v="2.13"/>
    <n v="302.45999999999998"/>
  </r>
  <r>
    <d v="2009-12-25T00:00:00"/>
    <s v="561-51-98-882"/>
    <n v="17"/>
    <x v="4"/>
    <n v="2.13"/>
    <n v="36.21"/>
  </r>
  <r>
    <d v="2009-12-26T00:00:00"/>
    <s v="254-14-00-156"/>
    <n v="444"/>
    <x v="4"/>
    <n v="2.13"/>
    <n v="945.71999999999991"/>
  </r>
  <r>
    <d v="2009-12-26T00:00:00"/>
    <s v="941-01-60-075"/>
    <n v="294"/>
    <x v="4"/>
    <n v="2.13"/>
    <n v="626.21999999999991"/>
  </r>
  <r>
    <d v="2009-12-27T00:00:00"/>
    <s v="254-14-00-156"/>
    <n v="274"/>
    <x v="4"/>
    <n v="2.13"/>
    <n v="583.62"/>
  </r>
  <r>
    <d v="2009-12-29T00:00:00"/>
    <s v="968-49-97-804"/>
    <n v="168"/>
    <x v="4"/>
    <n v="2.13"/>
    <n v="357.84"/>
  </r>
  <r>
    <d v="2009-12-30T00:00:00"/>
    <s v="885-74-10-856"/>
    <n v="115"/>
    <x v="4"/>
    <n v="2.13"/>
    <n v="244.95"/>
  </r>
  <r>
    <d v="2009-12-30T00:00:00"/>
    <s v="534-94-49-182"/>
    <n v="126"/>
    <x v="4"/>
    <n v="2.13"/>
    <n v="268.38"/>
  </r>
  <r>
    <d v="2010-01-02T00:00:00"/>
    <s v="378-70-08-798"/>
    <n v="73"/>
    <x v="5"/>
    <n v="2.1"/>
    <n v="153.30000000000001"/>
  </r>
  <r>
    <d v="2010-01-02T00:00:00"/>
    <s v="178-24-36-171"/>
    <n v="413"/>
    <x v="5"/>
    <n v="2.1"/>
    <n v="867.30000000000007"/>
  </r>
  <r>
    <d v="2010-01-03T00:00:00"/>
    <s v="254-14-00-156"/>
    <n v="393"/>
    <x v="5"/>
    <n v="2.1"/>
    <n v="825.30000000000007"/>
  </r>
  <r>
    <d v="2010-01-06T00:00:00"/>
    <s v="429-16-50-754"/>
    <n v="13"/>
    <x v="5"/>
    <n v="2.1"/>
    <n v="27.3"/>
  </r>
  <r>
    <d v="2010-01-07T00:00:00"/>
    <s v="178-24-36-171"/>
    <n v="211"/>
    <x v="5"/>
    <n v="2.1"/>
    <n v="443.1"/>
  </r>
  <r>
    <d v="2010-01-11T00:00:00"/>
    <s v="692-61-16-906"/>
    <n v="116"/>
    <x v="5"/>
    <n v="2.1"/>
    <n v="243.60000000000002"/>
  </r>
  <r>
    <d v="2010-01-11T00:00:00"/>
    <s v="872-13-44-365"/>
    <n v="9"/>
    <x v="5"/>
    <n v="2.1"/>
    <n v="18.900000000000002"/>
  </r>
  <r>
    <d v="2010-01-15T00:00:00"/>
    <s v="392-78-93-552"/>
    <n v="117"/>
    <x v="5"/>
    <n v="2.1"/>
    <n v="245.70000000000002"/>
  </r>
  <r>
    <d v="2010-01-16T00:00:00"/>
    <s v="941-01-60-075"/>
    <n v="221"/>
    <x v="5"/>
    <n v="2.1"/>
    <n v="464.1"/>
  </r>
  <r>
    <d v="2010-01-20T00:00:00"/>
    <s v="193-47-03-638"/>
    <n v="9"/>
    <x v="5"/>
    <n v="2.1"/>
    <n v="18.900000000000002"/>
  </r>
  <r>
    <d v="2010-01-21T00:00:00"/>
    <s v="413-93-89-926"/>
    <n v="214"/>
    <x v="5"/>
    <n v="2.1"/>
    <n v="449.40000000000003"/>
  </r>
  <r>
    <d v="2010-01-22T00:00:00"/>
    <s v="916-94-78-836"/>
    <n v="138"/>
    <x v="5"/>
    <n v="2.1"/>
    <n v="289.8"/>
  </r>
  <r>
    <d v="2010-01-23T00:00:00"/>
    <s v="530-86-39-445"/>
    <n v="11"/>
    <x v="5"/>
    <n v="2.1"/>
    <n v="23.1"/>
  </r>
  <r>
    <d v="2010-01-23T00:00:00"/>
    <s v="495-93-92-849"/>
    <n v="128"/>
    <x v="5"/>
    <n v="2.1"/>
    <n v="268.8"/>
  </r>
  <r>
    <d v="2010-01-24T00:00:00"/>
    <s v="413-93-89-926"/>
    <n v="376"/>
    <x v="5"/>
    <n v="2.1"/>
    <n v="789.6"/>
  </r>
  <r>
    <d v="2010-01-25T00:00:00"/>
    <s v="413-93-89-926"/>
    <n v="121"/>
    <x v="5"/>
    <n v="2.1"/>
    <n v="254.10000000000002"/>
  </r>
  <r>
    <d v="2010-01-25T00:00:00"/>
    <s v="799-94-72-837"/>
    <n v="200"/>
    <x v="5"/>
    <n v="2.1"/>
    <n v="420"/>
  </r>
  <r>
    <d v="2010-01-26T00:00:00"/>
    <s v="413-93-89-926"/>
    <n v="500"/>
    <x v="5"/>
    <n v="2.1"/>
    <n v="1050"/>
  </r>
  <r>
    <d v="2010-01-28T00:00:00"/>
    <s v="884-31-58-627"/>
    <n v="108"/>
    <x v="5"/>
    <n v="2.1"/>
    <n v="226.8"/>
  </r>
  <r>
    <d v="2010-01-29T00:00:00"/>
    <s v="410-52-79-946"/>
    <n v="59"/>
    <x v="5"/>
    <n v="2.1"/>
    <n v="123.9"/>
  </r>
  <r>
    <d v="2010-01-30T00:00:00"/>
    <s v="749-02-70-623"/>
    <n v="191"/>
    <x v="5"/>
    <n v="2.1"/>
    <n v="401.1"/>
  </r>
  <r>
    <d v="2010-01-31T00:00:00"/>
    <s v="080-51-85-809"/>
    <n v="189"/>
    <x v="5"/>
    <n v="2.1"/>
    <n v="396.90000000000003"/>
  </r>
  <r>
    <d v="2010-02-02T00:00:00"/>
    <s v="392-78-93-552"/>
    <n v="247"/>
    <x v="5"/>
    <n v="2.1"/>
    <n v="518.70000000000005"/>
  </r>
  <r>
    <d v="2010-02-02T00:00:00"/>
    <s v="968-49-97-804"/>
    <n v="195"/>
    <x v="5"/>
    <n v="2.1"/>
    <n v="409.5"/>
  </r>
  <r>
    <d v="2010-02-03T00:00:00"/>
    <s v="951-02-59-808"/>
    <n v="6"/>
    <x v="5"/>
    <n v="2.1"/>
    <n v="12.600000000000001"/>
  </r>
  <r>
    <d v="2010-02-04T00:00:00"/>
    <s v="874-03-53-609"/>
    <n v="1"/>
    <x v="5"/>
    <n v="2.1"/>
    <n v="2.1"/>
  </r>
  <r>
    <d v="2010-02-05T00:00:00"/>
    <s v="941-01-60-075"/>
    <n v="347"/>
    <x v="5"/>
    <n v="2.1"/>
    <n v="728.7"/>
  </r>
  <r>
    <d v="2010-02-08T00:00:00"/>
    <s v="799-94-72-837"/>
    <n v="317"/>
    <x v="5"/>
    <n v="2.1"/>
    <n v="665.7"/>
  </r>
  <r>
    <d v="2010-02-09T00:00:00"/>
    <s v="392-78-93-552"/>
    <n v="271"/>
    <x v="5"/>
    <n v="2.1"/>
    <n v="569.1"/>
  </r>
  <r>
    <d v="2010-02-09T00:00:00"/>
    <s v="954-85-72-732"/>
    <n v="4"/>
    <x v="5"/>
    <n v="2.1"/>
    <n v="8.4"/>
  </r>
  <r>
    <d v="2010-02-11T00:00:00"/>
    <s v="378-70-08-798"/>
    <n v="121"/>
    <x v="5"/>
    <n v="2.1"/>
    <n v="254.10000000000002"/>
  </r>
  <r>
    <d v="2010-02-12T00:00:00"/>
    <s v="043-34-53-278"/>
    <n v="81"/>
    <x v="5"/>
    <n v="2.1"/>
    <n v="170.1"/>
  </r>
  <r>
    <d v="2010-02-12T00:00:00"/>
    <s v="900-85-70-552"/>
    <n v="1"/>
    <x v="5"/>
    <n v="2.1"/>
    <n v="2.1"/>
  </r>
  <r>
    <d v="2010-02-14T00:00:00"/>
    <s v="534-94-49-182"/>
    <n v="142"/>
    <x v="5"/>
    <n v="2.1"/>
    <n v="298.2"/>
  </r>
  <r>
    <d v="2010-02-15T00:00:00"/>
    <s v="178-24-36-171"/>
    <n v="265"/>
    <x v="5"/>
    <n v="2.1"/>
    <n v="556.5"/>
  </r>
  <r>
    <d v="2010-02-16T00:00:00"/>
    <s v="043-34-53-278"/>
    <n v="194"/>
    <x v="5"/>
    <n v="2.1"/>
    <n v="407.40000000000003"/>
  </r>
  <r>
    <d v="2010-02-16T00:00:00"/>
    <s v="131-80-62-556"/>
    <n v="15"/>
    <x v="5"/>
    <n v="2.1"/>
    <n v="31.5"/>
  </r>
  <r>
    <d v="2010-02-18T00:00:00"/>
    <s v="749-02-70-623"/>
    <n v="23"/>
    <x v="5"/>
    <n v="2.1"/>
    <n v="48.300000000000004"/>
  </r>
  <r>
    <d v="2010-02-18T00:00:00"/>
    <s v="178-24-36-171"/>
    <n v="279"/>
    <x v="5"/>
    <n v="2.1"/>
    <n v="585.9"/>
  </r>
  <r>
    <d v="2010-02-20T00:00:00"/>
    <s v="523-09-63-706"/>
    <n v="1"/>
    <x v="5"/>
    <n v="2.1"/>
    <n v="2.1"/>
  </r>
  <r>
    <d v="2010-02-25T00:00:00"/>
    <s v="178-24-36-171"/>
    <n v="487"/>
    <x v="5"/>
    <n v="2.1"/>
    <n v="1022.7"/>
  </r>
  <r>
    <d v="2010-02-25T00:00:00"/>
    <s v="254-14-00-156"/>
    <n v="395"/>
    <x v="5"/>
    <n v="2.1"/>
    <n v="829.5"/>
  </r>
  <r>
    <d v="2010-02-27T00:00:00"/>
    <s v="884-31-58-627"/>
    <n v="91"/>
    <x v="5"/>
    <n v="2.1"/>
    <n v="191.1"/>
  </r>
  <r>
    <d v="2010-02-27T00:00:00"/>
    <s v="410-52-79-946"/>
    <n v="39"/>
    <x v="5"/>
    <n v="2.1"/>
    <n v="81.900000000000006"/>
  </r>
  <r>
    <d v="2010-02-27T00:00:00"/>
    <s v="178-24-36-171"/>
    <n v="312"/>
    <x v="5"/>
    <n v="2.1"/>
    <n v="655.20000000000005"/>
  </r>
  <r>
    <d v="2010-02-28T00:00:00"/>
    <s v="346-83-33-264"/>
    <n v="20"/>
    <x v="5"/>
    <n v="2.1"/>
    <n v="42"/>
  </r>
  <r>
    <d v="2010-03-03T00:00:00"/>
    <s v="378-70-08-798"/>
    <n v="35"/>
    <x v="5"/>
    <n v="2.1"/>
    <n v="73.5"/>
  </r>
  <r>
    <d v="2010-03-05T00:00:00"/>
    <s v="561-51-98-882"/>
    <n v="20"/>
    <x v="5"/>
    <n v="2.1"/>
    <n v="42"/>
  </r>
  <r>
    <d v="2010-03-08T00:00:00"/>
    <s v="534-94-49-182"/>
    <n v="125"/>
    <x v="5"/>
    <n v="2.1"/>
    <n v="262.5"/>
  </r>
  <r>
    <d v="2010-03-08T00:00:00"/>
    <s v="392-78-93-552"/>
    <n v="396"/>
    <x v="5"/>
    <n v="2.1"/>
    <n v="831.6"/>
  </r>
  <r>
    <d v="2010-03-09T00:00:00"/>
    <s v="325-16-71-125"/>
    <n v="7"/>
    <x v="5"/>
    <n v="2.1"/>
    <n v="14.700000000000001"/>
  </r>
  <r>
    <d v="2010-03-10T00:00:00"/>
    <s v="773-39-15-273"/>
    <n v="59"/>
    <x v="5"/>
    <n v="2.1"/>
    <n v="123.9"/>
  </r>
  <r>
    <d v="2010-03-13T00:00:00"/>
    <s v="799-94-72-837"/>
    <n v="417"/>
    <x v="5"/>
    <n v="2.1"/>
    <n v="875.7"/>
  </r>
  <r>
    <d v="2010-03-13T00:00:00"/>
    <s v="392-78-93-552"/>
    <n v="115"/>
    <x v="5"/>
    <n v="2.1"/>
    <n v="241.5"/>
  </r>
  <r>
    <d v="2010-03-16T00:00:00"/>
    <s v="753-35-55-536"/>
    <n v="6"/>
    <x v="5"/>
    <n v="2.1"/>
    <n v="12.600000000000001"/>
  </r>
  <r>
    <d v="2010-03-17T00:00:00"/>
    <s v="080-51-85-809"/>
    <n v="69"/>
    <x v="5"/>
    <n v="2.1"/>
    <n v="144.9"/>
  </r>
  <r>
    <d v="2010-03-19T00:00:00"/>
    <s v="904-16-42-385"/>
    <n v="58"/>
    <x v="5"/>
    <n v="2.1"/>
    <n v="121.80000000000001"/>
  </r>
  <r>
    <d v="2010-03-19T00:00:00"/>
    <s v="410-52-79-946"/>
    <n v="159"/>
    <x v="5"/>
    <n v="2.1"/>
    <n v="333.90000000000003"/>
  </r>
  <r>
    <d v="2010-03-21T00:00:00"/>
    <s v="179-22-38-195"/>
    <n v="6"/>
    <x v="5"/>
    <n v="2.1"/>
    <n v="12.600000000000001"/>
  </r>
  <r>
    <d v="2010-03-22T00:00:00"/>
    <s v="904-16-42-385"/>
    <n v="103"/>
    <x v="5"/>
    <n v="2.1"/>
    <n v="216.3"/>
  </r>
  <r>
    <d v="2010-03-26T00:00:00"/>
    <s v="254-14-00-156"/>
    <n v="155"/>
    <x v="5"/>
    <n v="2.1"/>
    <n v="325.5"/>
  </r>
  <r>
    <d v="2010-03-26T00:00:00"/>
    <s v="530-86-39-445"/>
    <n v="10"/>
    <x v="5"/>
    <n v="2.1"/>
    <n v="21"/>
  </r>
  <r>
    <d v="2010-03-28T00:00:00"/>
    <s v="378-70-08-798"/>
    <n v="158"/>
    <x v="5"/>
    <n v="2.1"/>
    <n v="331.8"/>
  </r>
  <r>
    <d v="2010-03-30T00:00:00"/>
    <s v="322-66-15-999"/>
    <n v="146"/>
    <x v="5"/>
    <n v="2.1"/>
    <n v="306.60000000000002"/>
  </r>
  <r>
    <d v="2010-03-31T00:00:00"/>
    <s v="178-24-36-171"/>
    <n v="230"/>
    <x v="5"/>
    <n v="2.1"/>
    <n v="483"/>
  </r>
  <r>
    <d v="2010-04-02T00:00:00"/>
    <s v="761-06-34-233"/>
    <n v="143"/>
    <x v="5"/>
    <n v="2.1"/>
    <n v="300.3"/>
  </r>
  <r>
    <d v="2010-04-02T00:00:00"/>
    <s v="692-61-16-906"/>
    <n v="167"/>
    <x v="5"/>
    <n v="2.1"/>
    <n v="350.7"/>
  </r>
  <r>
    <d v="2010-04-02T00:00:00"/>
    <s v="495-93-92-849"/>
    <n v="119"/>
    <x v="5"/>
    <n v="2.1"/>
    <n v="249.9"/>
  </r>
  <r>
    <d v="2010-04-04T00:00:00"/>
    <s v="799-94-72-837"/>
    <n v="400"/>
    <x v="5"/>
    <n v="2.1"/>
    <n v="840"/>
  </r>
  <r>
    <d v="2010-04-06T00:00:00"/>
    <s v="916-94-78-836"/>
    <n v="172"/>
    <x v="5"/>
    <n v="2.1"/>
    <n v="361.2"/>
  </r>
  <r>
    <d v="2010-04-07T00:00:00"/>
    <s v="374-01-18-051"/>
    <n v="19"/>
    <x v="5"/>
    <n v="2.1"/>
    <n v="39.9"/>
  </r>
  <r>
    <d v="2010-04-09T00:00:00"/>
    <s v="254-14-00-156"/>
    <n v="116"/>
    <x v="5"/>
    <n v="2.1"/>
    <n v="243.60000000000002"/>
  </r>
  <r>
    <d v="2010-04-11T00:00:00"/>
    <s v="178-24-36-171"/>
    <n v="143"/>
    <x v="5"/>
    <n v="2.1"/>
    <n v="300.3"/>
  </r>
  <r>
    <d v="2010-04-12T00:00:00"/>
    <s v="847-48-41-699"/>
    <n v="222"/>
    <x v="5"/>
    <n v="2.1"/>
    <n v="466.20000000000005"/>
  </r>
  <r>
    <d v="2010-04-14T00:00:00"/>
    <s v="847-48-41-699"/>
    <n v="352"/>
    <x v="5"/>
    <n v="2.1"/>
    <n v="739.2"/>
  </r>
  <r>
    <d v="2010-04-14T00:00:00"/>
    <s v="495-93-92-849"/>
    <n v="69"/>
    <x v="5"/>
    <n v="2.1"/>
    <n v="144.9"/>
  </r>
  <r>
    <d v="2010-04-15T00:00:00"/>
    <s v="392-78-93-552"/>
    <n v="182"/>
    <x v="5"/>
    <n v="2.1"/>
    <n v="382.2"/>
  </r>
  <r>
    <d v="2010-04-17T00:00:00"/>
    <s v="847-48-41-699"/>
    <n v="182"/>
    <x v="5"/>
    <n v="2.1"/>
    <n v="382.2"/>
  </r>
  <r>
    <d v="2010-04-17T00:00:00"/>
    <s v="495-93-92-849"/>
    <n v="165"/>
    <x v="5"/>
    <n v="2.1"/>
    <n v="346.5"/>
  </r>
  <r>
    <d v="2010-04-18T00:00:00"/>
    <s v="377-37-44-068"/>
    <n v="18"/>
    <x v="5"/>
    <n v="2.1"/>
    <n v="37.800000000000004"/>
  </r>
  <r>
    <d v="2010-04-18T00:00:00"/>
    <s v="211-35-92-831"/>
    <n v="2"/>
    <x v="5"/>
    <n v="2.1"/>
    <n v="4.2"/>
  </r>
  <r>
    <d v="2010-04-19T00:00:00"/>
    <s v="789-52-61-433"/>
    <n v="15"/>
    <x v="5"/>
    <n v="2.1"/>
    <n v="31.5"/>
  </r>
  <r>
    <d v="2010-04-20T00:00:00"/>
    <s v="614-36-31-012"/>
    <n v="19"/>
    <x v="5"/>
    <n v="2.1"/>
    <n v="39.9"/>
  </r>
  <r>
    <d v="2010-04-21T00:00:00"/>
    <s v="916-94-78-836"/>
    <n v="66"/>
    <x v="5"/>
    <n v="2.1"/>
    <n v="138.6"/>
  </r>
  <r>
    <d v="2010-04-21T00:00:00"/>
    <s v="549-21-69-479"/>
    <n v="12"/>
    <x v="5"/>
    <n v="2.1"/>
    <n v="25.200000000000003"/>
  </r>
  <r>
    <d v="2010-04-22T00:00:00"/>
    <s v="211-13-01-286"/>
    <n v="19"/>
    <x v="5"/>
    <n v="2.1"/>
    <n v="39.9"/>
  </r>
  <r>
    <d v="2010-04-22T00:00:00"/>
    <s v="033-49-11-774"/>
    <n v="96"/>
    <x v="5"/>
    <n v="2.1"/>
    <n v="201.60000000000002"/>
  </r>
  <r>
    <d v="2010-04-25T00:00:00"/>
    <s v="847-48-41-699"/>
    <n v="240"/>
    <x v="5"/>
    <n v="2.1"/>
    <n v="504"/>
  </r>
  <r>
    <d v="2010-04-27T00:00:00"/>
    <s v="378-70-08-798"/>
    <n v="57"/>
    <x v="5"/>
    <n v="2.1"/>
    <n v="119.7"/>
  </r>
  <r>
    <d v="2010-05-01T00:00:00"/>
    <s v="799-94-72-837"/>
    <n v="475"/>
    <x v="5"/>
    <n v="2.1"/>
    <n v="997.5"/>
  </r>
  <r>
    <d v="2010-05-02T00:00:00"/>
    <s v="254-14-00-156"/>
    <n v="162"/>
    <x v="5"/>
    <n v="2.1"/>
    <n v="340.2"/>
  </r>
  <r>
    <d v="2010-05-04T00:00:00"/>
    <s v="254-14-00-156"/>
    <n v="150"/>
    <x v="5"/>
    <n v="2.1"/>
    <n v="315"/>
  </r>
  <r>
    <d v="2010-05-05T00:00:00"/>
    <s v="941-01-60-075"/>
    <n v="139"/>
    <x v="5"/>
    <n v="2.1"/>
    <n v="291.90000000000003"/>
  </r>
  <r>
    <d v="2010-05-07T00:00:00"/>
    <s v="080-51-85-809"/>
    <n v="183"/>
    <x v="5"/>
    <n v="2.1"/>
    <n v="384.3"/>
  </r>
  <r>
    <d v="2010-05-17T00:00:00"/>
    <s v="254-14-00-156"/>
    <n v="214"/>
    <x v="5"/>
    <n v="2.1"/>
    <n v="449.40000000000003"/>
  </r>
  <r>
    <d v="2010-05-20T00:00:00"/>
    <s v="180-17-78-339"/>
    <n v="14"/>
    <x v="5"/>
    <n v="2.1"/>
    <n v="29.400000000000002"/>
  </r>
  <r>
    <d v="2010-05-21T00:00:00"/>
    <s v="547-99-88-807"/>
    <n v="2"/>
    <x v="5"/>
    <n v="2.1"/>
    <n v="4.2"/>
  </r>
  <r>
    <d v="2010-05-22T00:00:00"/>
    <s v="178-24-36-171"/>
    <n v="383"/>
    <x v="5"/>
    <n v="2.1"/>
    <n v="804.30000000000007"/>
  </r>
  <r>
    <d v="2010-05-23T00:00:00"/>
    <s v="872-13-44-365"/>
    <n v="14"/>
    <x v="5"/>
    <n v="2.1"/>
    <n v="29.400000000000002"/>
  </r>
  <r>
    <d v="2010-05-23T00:00:00"/>
    <s v="495-93-92-849"/>
    <n v="127"/>
    <x v="5"/>
    <n v="2.1"/>
    <n v="266.7"/>
  </r>
  <r>
    <d v="2010-05-24T00:00:00"/>
    <s v="534-94-49-182"/>
    <n v="179"/>
    <x v="5"/>
    <n v="2.1"/>
    <n v="375.90000000000003"/>
  </r>
  <r>
    <d v="2010-05-25T00:00:00"/>
    <s v="033-49-11-774"/>
    <n v="74"/>
    <x v="5"/>
    <n v="2.1"/>
    <n v="155.4"/>
  </r>
  <r>
    <d v="2010-05-25T00:00:00"/>
    <s v="941-01-60-075"/>
    <n v="311"/>
    <x v="5"/>
    <n v="2.1"/>
    <n v="653.1"/>
  </r>
  <r>
    <d v="2010-05-29T00:00:00"/>
    <s v="527-15-00-673"/>
    <n v="190"/>
    <x v="5"/>
    <n v="2.1"/>
    <n v="399"/>
  </r>
  <r>
    <d v="2010-05-31T00:00:00"/>
    <s v="935-78-99-209"/>
    <n v="67"/>
    <x v="5"/>
    <n v="2.1"/>
    <n v="140.70000000000002"/>
  </r>
  <r>
    <d v="2010-06-02T00:00:00"/>
    <s v="254-14-00-156"/>
    <n v="331"/>
    <x v="5"/>
    <n v="2.1"/>
    <n v="695.1"/>
  </r>
  <r>
    <d v="2010-06-02T00:00:00"/>
    <s v="761-06-34-233"/>
    <n v="114"/>
    <x v="5"/>
    <n v="2.1"/>
    <n v="239.4"/>
  </r>
  <r>
    <d v="2010-06-03T00:00:00"/>
    <s v="495-93-92-849"/>
    <n v="79"/>
    <x v="5"/>
    <n v="2.1"/>
    <n v="165.9"/>
  </r>
  <r>
    <d v="2010-06-04T00:00:00"/>
    <s v="884-31-58-627"/>
    <n v="22"/>
    <x v="5"/>
    <n v="2.1"/>
    <n v="46.2"/>
  </r>
  <r>
    <d v="2010-06-04T00:00:00"/>
    <s v="550-69-18-758"/>
    <n v="5"/>
    <x v="5"/>
    <n v="2.1"/>
    <n v="10.5"/>
  </r>
  <r>
    <d v="2010-06-07T00:00:00"/>
    <s v="047-70-78-199"/>
    <n v="17"/>
    <x v="5"/>
    <n v="2.1"/>
    <n v="35.700000000000003"/>
  </r>
  <r>
    <d v="2010-06-08T00:00:00"/>
    <s v="392-78-93-552"/>
    <n v="344"/>
    <x v="5"/>
    <n v="2.1"/>
    <n v="722.4"/>
  </r>
  <r>
    <d v="2010-06-08T00:00:00"/>
    <s v="799-94-72-837"/>
    <n v="329"/>
    <x v="5"/>
    <n v="2.1"/>
    <n v="690.9"/>
  </r>
  <r>
    <d v="2010-06-08T00:00:00"/>
    <s v="423-71-31-448"/>
    <n v="10"/>
    <x v="5"/>
    <n v="2.1"/>
    <n v="21"/>
  </r>
  <r>
    <d v="2010-06-12T00:00:00"/>
    <s v="534-94-49-182"/>
    <n v="105"/>
    <x v="5"/>
    <n v="2.1"/>
    <n v="220.5"/>
  </r>
  <r>
    <d v="2010-06-13T00:00:00"/>
    <s v="513-33-14-553"/>
    <n v="26"/>
    <x v="5"/>
    <n v="2.1"/>
    <n v="54.6"/>
  </r>
  <r>
    <d v="2010-06-14T00:00:00"/>
    <s v="761-06-34-233"/>
    <n v="121"/>
    <x v="5"/>
    <n v="2.1"/>
    <n v="254.10000000000002"/>
  </r>
  <r>
    <d v="2010-06-16T00:00:00"/>
    <s v="885-74-10-856"/>
    <n v="174"/>
    <x v="5"/>
    <n v="2.1"/>
    <n v="365.40000000000003"/>
  </r>
  <r>
    <d v="2010-06-17T00:00:00"/>
    <s v="799-94-72-837"/>
    <n v="233"/>
    <x v="5"/>
    <n v="2.1"/>
    <n v="489.3"/>
  </r>
  <r>
    <d v="2010-06-18T00:00:00"/>
    <s v="749-02-70-623"/>
    <n v="117"/>
    <x v="5"/>
    <n v="2.1"/>
    <n v="245.70000000000002"/>
  </r>
  <r>
    <d v="2010-06-19T00:00:00"/>
    <s v="047-70-78-199"/>
    <n v="11"/>
    <x v="5"/>
    <n v="2.1"/>
    <n v="23.1"/>
  </r>
  <r>
    <d v="2010-06-19T00:00:00"/>
    <s v="394-54-09-851"/>
    <n v="18"/>
    <x v="5"/>
    <n v="2.1"/>
    <n v="37.800000000000004"/>
  </r>
  <r>
    <d v="2010-06-19T00:00:00"/>
    <s v="392-78-93-552"/>
    <n v="332"/>
    <x v="5"/>
    <n v="2.1"/>
    <n v="697.2"/>
  </r>
  <r>
    <d v="2010-06-20T00:00:00"/>
    <s v="299-98-16-259"/>
    <n v="6"/>
    <x v="5"/>
    <n v="2.1"/>
    <n v="12.600000000000001"/>
  </r>
  <r>
    <d v="2010-06-21T00:00:00"/>
    <s v="995-59-41-476"/>
    <n v="260"/>
    <x v="5"/>
    <n v="2.1"/>
    <n v="546"/>
  </r>
  <r>
    <d v="2010-06-21T00:00:00"/>
    <s v="936-67-95-170"/>
    <n v="22"/>
    <x v="5"/>
    <n v="2.1"/>
    <n v="46.2"/>
  </r>
  <r>
    <d v="2010-06-23T00:00:00"/>
    <s v="562-39-79-929"/>
    <n v="9"/>
    <x v="5"/>
    <n v="2.1"/>
    <n v="18.900000000000002"/>
  </r>
  <r>
    <d v="2010-06-24T00:00:00"/>
    <s v="527-15-00-673"/>
    <n v="79"/>
    <x v="5"/>
    <n v="2.1"/>
    <n v="165.9"/>
  </r>
  <r>
    <d v="2010-06-26T00:00:00"/>
    <s v="392-78-93-552"/>
    <n v="480"/>
    <x v="5"/>
    <n v="2.1"/>
    <n v="1008"/>
  </r>
  <r>
    <d v="2010-07-01T00:00:00"/>
    <s v="847-48-41-699"/>
    <n v="154"/>
    <x v="5"/>
    <n v="2.1"/>
    <n v="323.40000000000003"/>
  </r>
  <r>
    <d v="2010-07-01T00:00:00"/>
    <s v="968-49-97-804"/>
    <n v="170"/>
    <x v="5"/>
    <n v="2.1"/>
    <n v="357"/>
  </r>
  <r>
    <d v="2010-07-02T00:00:00"/>
    <s v="326-69-35-401"/>
    <n v="13"/>
    <x v="5"/>
    <n v="2.1"/>
    <n v="27.3"/>
  </r>
  <r>
    <d v="2010-07-05T00:00:00"/>
    <s v="269-65-16-447"/>
    <n v="29"/>
    <x v="5"/>
    <n v="2.1"/>
    <n v="60.900000000000006"/>
  </r>
  <r>
    <d v="2010-07-07T00:00:00"/>
    <s v="080-51-85-809"/>
    <n v="80"/>
    <x v="5"/>
    <n v="2.1"/>
    <n v="168"/>
  </r>
  <r>
    <d v="2010-07-11T00:00:00"/>
    <s v="547-03-32-866"/>
    <n v="20"/>
    <x v="5"/>
    <n v="2.1"/>
    <n v="42"/>
  </r>
  <r>
    <d v="2010-07-11T00:00:00"/>
    <s v="847-48-41-699"/>
    <n v="401"/>
    <x v="5"/>
    <n v="2.1"/>
    <n v="842.1"/>
  </r>
  <r>
    <d v="2010-07-13T00:00:00"/>
    <s v="761-06-34-233"/>
    <n v="134"/>
    <x v="5"/>
    <n v="2.1"/>
    <n v="281.40000000000003"/>
  </r>
  <r>
    <d v="2010-07-15T00:00:00"/>
    <s v="916-94-78-836"/>
    <n v="107"/>
    <x v="5"/>
    <n v="2.1"/>
    <n v="224.70000000000002"/>
  </r>
  <r>
    <d v="2010-07-20T00:00:00"/>
    <s v="749-02-70-623"/>
    <n v="30"/>
    <x v="5"/>
    <n v="2.1"/>
    <n v="63"/>
  </r>
  <r>
    <d v="2010-07-22T00:00:00"/>
    <s v="337-27-67-378"/>
    <n v="138"/>
    <x v="5"/>
    <n v="2.1"/>
    <n v="289.8"/>
  </r>
  <r>
    <d v="2010-07-23T00:00:00"/>
    <s v="178-24-36-171"/>
    <n v="404"/>
    <x v="5"/>
    <n v="2.1"/>
    <n v="848.40000000000009"/>
  </r>
  <r>
    <d v="2010-07-27T00:00:00"/>
    <s v="916-94-78-836"/>
    <n v="117"/>
    <x v="5"/>
    <n v="2.1"/>
    <n v="245.70000000000002"/>
  </r>
  <r>
    <d v="2010-07-30T00:00:00"/>
    <s v="847-48-41-699"/>
    <n v="124"/>
    <x v="5"/>
    <n v="2.1"/>
    <n v="260.40000000000003"/>
  </r>
  <r>
    <d v="2010-07-31T00:00:00"/>
    <s v="495-93-92-849"/>
    <n v="155"/>
    <x v="5"/>
    <n v="2.1"/>
    <n v="325.5"/>
  </r>
  <r>
    <d v="2010-08-01T00:00:00"/>
    <s v="378-70-08-798"/>
    <n v="161"/>
    <x v="5"/>
    <n v="2.1"/>
    <n v="338.1"/>
  </r>
  <r>
    <d v="2010-08-05T00:00:00"/>
    <s v="904-16-42-385"/>
    <n v="80"/>
    <x v="5"/>
    <n v="2.1"/>
    <n v="168"/>
  </r>
  <r>
    <d v="2010-08-05T00:00:00"/>
    <s v="093-96-93-428"/>
    <n v="9"/>
    <x v="5"/>
    <n v="2.1"/>
    <n v="18.900000000000002"/>
  </r>
  <r>
    <d v="2010-08-06T00:00:00"/>
    <s v="904-16-42-385"/>
    <n v="160"/>
    <x v="5"/>
    <n v="2.1"/>
    <n v="336"/>
  </r>
  <r>
    <d v="2010-08-09T00:00:00"/>
    <s v="192-09-72-275"/>
    <n v="18"/>
    <x v="5"/>
    <n v="2.1"/>
    <n v="37.800000000000004"/>
  </r>
  <r>
    <d v="2010-08-11T00:00:00"/>
    <s v="749-02-70-623"/>
    <n v="150"/>
    <x v="5"/>
    <n v="2.1"/>
    <n v="315"/>
  </r>
  <r>
    <d v="2010-08-15T00:00:00"/>
    <s v="203-43-58-855"/>
    <n v="16"/>
    <x v="5"/>
    <n v="2.1"/>
    <n v="33.6"/>
  </r>
  <r>
    <d v="2010-08-22T00:00:00"/>
    <s v="513-33-14-553"/>
    <n v="158"/>
    <x v="5"/>
    <n v="2.1"/>
    <n v="331.8"/>
  </r>
  <r>
    <d v="2010-08-24T00:00:00"/>
    <s v="692-61-16-906"/>
    <n v="29"/>
    <x v="5"/>
    <n v="2.1"/>
    <n v="60.900000000000006"/>
  </r>
  <r>
    <d v="2010-09-02T00:00:00"/>
    <s v="781-80-31-583"/>
    <n v="6"/>
    <x v="5"/>
    <n v="2.1"/>
    <n v="12.600000000000001"/>
  </r>
  <r>
    <d v="2010-09-02T00:00:00"/>
    <s v="847-48-41-699"/>
    <n v="489"/>
    <x v="5"/>
    <n v="2.1"/>
    <n v="1026.9000000000001"/>
  </r>
  <r>
    <d v="2010-09-04T00:00:00"/>
    <s v="968-49-97-804"/>
    <n v="200"/>
    <x v="5"/>
    <n v="2.1"/>
    <n v="420"/>
  </r>
  <r>
    <d v="2010-09-06T00:00:00"/>
    <s v="749-02-70-623"/>
    <n v="28"/>
    <x v="5"/>
    <n v="2.1"/>
    <n v="58.800000000000004"/>
  </r>
  <r>
    <d v="2010-09-10T00:00:00"/>
    <s v="749-02-70-623"/>
    <n v="28"/>
    <x v="5"/>
    <n v="2.1"/>
    <n v="58.800000000000004"/>
  </r>
  <r>
    <d v="2010-09-11T00:00:00"/>
    <s v="847-48-41-699"/>
    <n v="297"/>
    <x v="5"/>
    <n v="2.1"/>
    <n v="623.70000000000005"/>
  </r>
  <r>
    <d v="2010-09-13T00:00:00"/>
    <s v="413-93-89-926"/>
    <n v="227"/>
    <x v="5"/>
    <n v="2.1"/>
    <n v="476.70000000000005"/>
  </r>
  <r>
    <d v="2010-09-13T00:00:00"/>
    <s v="822-52-42-474"/>
    <n v="14"/>
    <x v="5"/>
    <n v="2.1"/>
    <n v="29.400000000000002"/>
  </r>
  <r>
    <d v="2010-09-16T00:00:00"/>
    <s v="374-01-18-051"/>
    <n v="20"/>
    <x v="5"/>
    <n v="2.1"/>
    <n v="42"/>
  </r>
  <r>
    <d v="2010-09-18T00:00:00"/>
    <s v="620-15-33-614"/>
    <n v="194"/>
    <x v="5"/>
    <n v="2.1"/>
    <n v="407.40000000000003"/>
  </r>
  <r>
    <d v="2010-09-18T00:00:00"/>
    <s v="968-49-97-804"/>
    <n v="58"/>
    <x v="5"/>
    <n v="2.1"/>
    <n v="121.80000000000001"/>
  </r>
  <r>
    <d v="2010-09-19T00:00:00"/>
    <s v="527-15-00-673"/>
    <n v="30"/>
    <x v="5"/>
    <n v="2.1"/>
    <n v="63"/>
  </r>
  <r>
    <d v="2010-09-19T00:00:00"/>
    <s v="413-93-89-926"/>
    <n v="159"/>
    <x v="5"/>
    <n v="2.1"/>
    <n v="333.90000000000003"/>
  </r>
  <r>
    <d v="2010-09-22T00:00:00"/>
    <s v="178-24-36-171"/>
    <n v="279"/>
    <x v="5"/>
    <n v="2.1"/>
    <n v="585.9"/>
  </r>
  <r>
    <d v="2010-09-23T00:00:00"/>
    <s v="294-48-56-993"/>
    <n v="38"/>
    <x v="5"/>
    <n v="2.1"/>
    <n v="79.8"/>
  </r>
  <r>
    <d v="2010-09-25T00:00:00"/>
    <s v="205-96-13-336"/>
    <n v="7"/>
    <x v="5"/>
    <n v="2.1"/>
    <n v="14.700000000000001"/>
  </r>
  <r>
    <d v="2010-09-26T00:00:00"/>
    <s v="178-24-36-171"/>
    <n v="154"/>
    <x v="5"/>
    <n v="2.1"/>
    <n v="323.40000000000003"/>
  </r>
  <r>
    <d v="2010-09-26T00:00:00"/>
    <s v="941-01-60-075"/>
    <n v="274"/>
    <x v="5"/>
    <n v="2.1"/>
    <n v="575.4"/>
  </r>
  <r>
    <d v="2010-09-27T00:00:00"/>
    <s v="799-94-72-837"/>
    <n v="219"/>
    <x v="5"/>
    <n v="2.1"/>
    <n v="459.90000000000003"/>
  </r>
  <r>
    <d v="2010-09-28T00:00:00"/>
    <s v="534-94-49-182"/>
    <n v="57"/>
    <x v="5"/>
    <n v="2.1"/>
    <n v="119.7"/>
  </r>
  <r>
    <d v="2010-09-28T00:00:00"/>
    <s v="904-16-42-385"/>
    <n v="152"/>
    <x v="5"/>
    <n v="2.1"/>
    <n v="319.2"/>
  </r>
  <r>
    <d v="2010-10-03T00:00:00"/>
    <s v="392-78-93-552"/>
    <n v="263"/>
    <x v="5"/>
    <n v="2.1"/>
    <n v="552.30000000000007"/>
  </r>
  <r>
    <d v="2010-10-05T00:00:00"/>
    <s v="378-70-08-798"/>
    <n v="61"/>
    <x v="5"/>
    <n v="2.1"/>
    <n v="128.1"/>
  </r>
  <r>
    <d v="2010-10-05T00:00:00"/>
    <s v="941-01-60-075"/>
    <n v="217"/>
    <x v="5"/>
    <n v="2.1"/>
    <n v="455.70000000000005"/>
  </r>
  <r>
    <d v="2010-10-06T00:00:00"/>
    <s v="692-61-16-906"/>
    <n v="28"/>
    <x v="5"/>
    <n v="2.1"/>
    <n v="58.800000000000004"/>
  </r>
  <r>
    <d v="2010-10-06T00:00:00"/>
    <s v="392-78-93-552"/>
    <n v="299"/>
    <x v="5"/>
    <n v="2.1"/>
    <n v="627.9"/>
  </r>
  <r>
    <d v="2010-10-09T00:00:00"/>
    <s v="799-94-72-837"/>
    <n v="429"/>
    <x v="5"/>
    <n v="2.1"/>
    <n v="900.90000000000009"/>
  </r>
  <r>
    <d v="2010-10-12T00:00:00"/>
    <s v="799-94-72-837"/>
    <n v="427"/>
    <x v="5"/>
    <n v="2.1"/>
    <n v="896.7"/>
  </r>
  <r>
    <d v="2010-10-12T00:00:00"/>
    <s v="904-16-42-385"/>
    <n v="87"/>
    <x v="5"/>
    <n v="2.1"/>
    <n v="182.70000000000002"/>
  </r>
  <r>
    <d v="2010-10-12T00:00:00"/>
    <s v="385-84-45-941"/>
    <n v="17"/>
    <x v="5"/>
    <n v="2.1"/>
    <n v="35.700000000000003"/>
  </r>
  <r>
    <d v="2010-10-14T00:00:00"/>
    <s v="968-49-97-804"/>
    <n v="124"/>
    <x v="5"/>
    <n v="2.1"/>
    <n v="260.40000000000003"/>
  </r>
  <r>
    <d v="2010-10-16T00:00:00"/>
    <s v="254-14-00-156"/>
    <n v="406"/>
    <x v="5"/>
    <n v="2.1"/>
    <n v="852.6"/>
  </r>
  <r>
    <d v="2010-10-16T00:00:00"/>
    <s v="495-93-92-849"/>
    <n v="136"/>
    <x v="5"/>
    <n v="2.1"/>
    <n v="285.60000000000002"/>
  </r>
  <r>
    <d v="2010-10-17T00:00:00"/>
    <s v="410-52-79-946"/>
    <n v="44"/>
    <x v="5"/>
    <n v="2.1"/>
    <n v="92.4"/>
  </r>
  <r>
    <d v="2010-10-19T00:00:00"/>
    <s v="761-06-34-233"/>
    <n v="76"/>
    <x v="5"/>
    <n v="2.1"/>
    <n v="159.6"/>
  </r>
  <r>
    <d v="2010-10-22T00:00:00"/>
    <s v="080-51-85-809"/>
    <n v="104"/>
    <x v="5"/>
    <n v="2.1"/>
    <n v="218.4"/>
  </r>
  <r>
    <d v="2010-10-23T00:00:00"/>
    <s v="904-16-42-385"/>
    <n v="107"/>
    <x v="5"/>
    <n v="2.1"/>
    <n v="224.70000000000002"/>
  </r>
  <r>
    <d v="2010-10-26T00:00:00"/>
    <s v="178-24-36-171"/>
    <n v="339"/>
    <x v="5"/>
    <n v="2.1"/>
    <n v="711.9"/>
  </r>
  <r>
    <d v="2010-10-29T00:00:00"/>
    <s v="392-78-93-552"/>
    <n v="313"/>
    <x v="5"/>
    <n v="2.1"/>
    <n v="657.30000000000007"/>
  </r>
  <r>
    <d v="2010-10-30T00:00:00"/>
    <s v="392-78-93-552"/>
    <n v="251"/>
    <x v="5"/>
    <n v="2.1"/>
    <n v="527.1"/>
  </r>
  <r>
    <d v="2010-10-30T00:00:00"/>
    <s v="799-94-72-837"/>
    <n v="126"/>
    <x v="5"/>
    <n v="2.1"/>
    <n v="264.60000000000002"/>
  </r>
  <r>
    <d v="2010-11-01T00:00:00"/>
    <s v="410-52-79-946"/>
    <n v="20"/>
    <x v="5"/>
    <n v="2.1"/>
    <n v="42"/>
  </r>
  <r>
    <d v="2010-11-02T00:00:00"/>
    <s v="513-33-14-553"/>
    <n v="80"/>
    <x v="5"/>
    <n v="2.1"/>
    <n v="168"/>
  </r>
  <r>
    <d v="2010-11-03T00:00:00"/>
    <s v="170-89-76-803"/>
    <n v="9"/>
    <x v="5"/>
    <n v="2.1"/>
    <n v="18.900000000000002"/>
  </r>
  <r>
    <d v="2010-11-05T00:00:00"/>
    <s v="080-51-85-809"/>
    <n v="50"/>
    <x v="5"/>
    <n v="2.1"/>
    <n v="105"/>
  </r>
  <r>
    <d v="2010-11-06T00:00:00"/>
    <s v="033-49-11-774"/>
    <n v="100"/>
    <x v="5"/>
    <n v="2.1"/>
    <n v="210"/>
  </r>
  <r>
    <d v="2010-11-07T00:00:00"/>
    <s v="773-41-40-060"/>
    <n v="2"/>
    <x v="5"/>
    <n v="2.1"/>
    <n v="4.2"/>
  </r>
  <r>
    <d v="2010-11-08T00:00:00"/>
    <s v="413-93-89-926"/>
    <n v="214"/>
    <x v="5"/>
    <n v="2.1"/>
    <n v="449.40000000000003"/>
  </r>
  <r>
    <d v="2010-11-09T00:00:00"/>
    <s v="982-09-19-706"/>
    <n v="17"/>
    <x v="5"/>
    <n v="2.1"/>
    <n v="35.700000000000003"/>
  </r>
  <r>
    <d v="2010-11-10T00:00:00"/>
    <s v="392-78-93-552"/>
    <n v="269"/>
    <x v="5"/>
    <n v="2.1"/>
    <n v="564.9"/>
  </r>
  <r>
    <d v="2010-11-14T00:00:00"/>
    <s v="093-96-93-428"/>
    <n v="2"/>
    <x v="5"/>
    <n v="2.1"/>
    <n v="4.2"/>
  </r>
  <r>
    <d v="2010-11-21T00:00:00"/>
    <s v="904-16-42-385"/>
    <n v="159"/>
    <x v="5"/>
    <n v="2.1"/>
    <n v="333.90000000000003"/>
  </r>
  <r>
    <d v="2010-11-22T00:00:00"/>
    <s v="378-70-08-798"/>
    <n v="167"/>
    <x v="5"/>
    <n v="2.1"/>
    <n v="350.7"/>
  </r>
  <r>
    <d v="2010-11-23T00:00:00"/>
    <s v="916-94-78-836"/>
    <n v="123"/>
    <x v="5"/>
    <n v="2.1"/>
    <n v="258.3"/>
  </r>
  <r>
    <d v="2010-11-23T00:00:00"/>
    <s v="378-70-08-798"/>
    <n v="32"/>
    <x v="5"/>
    <n v="2.1"/>
    <n v="67.2"/>
  </r>
  <r>
    <d v="2010-11-23T00:00:00"/>
    <s v="254-14-00-156"/>
    <n v="276"/>
    <x v="5"/>
    <n v="2.1"/>
    <n v="579.6"/>
  </r>
  <r>
    <d v="2010-11-26T00:00:00"/>
    <s v="799-94-72-837"/>
    <n v="191"/>
    <x v="5"/>
    <n v="2.1"/>
    <n v="401.1"/>
  </r>
  <r>
    <d v="2010-11-28T00:00:00"/>
    <s v="941-27-28-381"/>
    <n v="9"/>
    <x v="5"/>
    <n v="2.1"/>
    <n v="18.900000000000002"/>
  </r>
  <r>
    <d v="2010-11-29T00:00:00"/>
    <s v="534-94-49-182"/>
    <n v="174"/>
    <x v="5"/>
    <n v="2.1"/>
    <n v="365.40000000000003"/>
  </r>
  <r>
    <d v="2010-11-30T00:00:00"/>
    <s v="513-33-14-553"/>
    <n v="39"/>
    <x v="5"/>
    <n v="2.1"/>
    <n v="81.900000000000006"/>
  </r>
  <r>
    <d v="2010-12-01T00:00:00"/>
    <s v="254-14-00-156"/>
    <n v="330"/>
    <x v="5"/>
    <n v="2.1"/>
    <n v="693"/>
  </r>
  <r>
    <d v="2010-12-01T00:00:00"/>
    <s v="240-56-56-791"/>
    <n v="5"/>
    <x v="5"/>
    <n v="2.1"/>
    <n v="10.5"/>
  </r>
  <r>
    <d v="2010-12-04T00:00:00"/>
    <s v="799-94-72-837"/>
    <n v="175"/>
    <x v="5"/>
    <n v="2.1"/>
    <n v="367.5"/>
  </r>
  <r>
    <d v="2010-12-08T00:00:00"/>
    <s v="179-23-02-772"/>
    <n v="183"/>
    <x v="5"/>
    <n v="2.1"/>
    <n v="384.3"/>
  </r>
  <r>
    <d v="2010-12-08T00:00:00"/>
    <s v="392-78-93-552"/>
    <n v="423"/>
    <x v="5"/>
    <n v="2.1"/>
    <n v="888.30000000000007"/>
  </r>
  <r>
    <d v="2010-12-08T00:00:00"/>
    <s v="495-93-92-849"/>
    <n v="88"/>
    <x v="5"/>
    <n v="2.1"/>
    <n v="184.8"/>
  </r>
  <r>
    <d v="2010-12-09T00:00:00"/>
    <s v="413-93-89-926"/>
    <n v="241"/>
    <x v="5"/>
    <n v="2.1"/>
    <n v="506.1"/>
  </r>
  <r>
    <d v="2010-12-10T00:00:00"/>
    <s v="904-16-42-385"/>
    <n v="37"/>
    <x v="5"/>
    <n v="2.1"/>
    <n v="77.7"/>
  </r>
  <r>
    <d v="2010-12-16T00:00:00"/>
    <s v="773-39-15-273"/>
    <n v="164"/>
    <x v="5"/>
    <n v="2.1"/>
    <n v="344.40000000000003"/>
  </r>
  <r>
    <d v="2010-12-17T00:00:00"/>
    <s v="824-54-79-834"/>
    <n v="20"/>
    <x v="5"/>
    <n v="2.1"/>
    <n v="42"/>
  </r>
  <r>
    <d v="2010-12-21T00:00:00"/>
    <s v="534-50-90-387"/>
    <n v="8"/>
    <x v="5"/>
    <n v="2.1"/>
    <n v="16.8"/>
  </r>
  <r>
    <d v="2010-12-21T00:00:00"/>
    <s v="299-98-16-259"/>
    <n v="4"/>
    <x v="5"/>
    <n v="2.1"/>
    <n v="8.4"/>
  </r>
  <r>
    <d v="2010-12-26T00:00:00"/>
    <s v="178-24-36-171"/>
    <n v="408"/>
    <x v="5"/>
    <n v="2.1"/>
    <n v="856.80000000000007"/>
  </r>
  <r>
    <d v="2011-01-01T00:00:00"/>
    <s v="773-41-40-060"/>
    <n v="20"/>
    <x v="6"/>
    <n v="2.2000000000000002"/>
    <n v="44"/>
  </r>
  <r>
    <d v="2011-01-02T00:00:00"/>
    <s v="935-78-99-209"/>
    <n v="102"/>
    <x v="6"/>
    <n v="2.2000000000000002"/>
    <n v="224.4"/>
  </r>
  <r>
    <d v="2011-01-03T00:00:00"/>
    <s v="847-48-41-699"/>
    <n v="240"/>
    <x v="6"/>
    <n v="2.2000000000000002"/>
    <n v="528"/>
  </r>
  <r>
    <d v="2011-01-05T00:00:00"/>
    <s v="749-02-70-623"/>
    <n v="124"/>
    <x v="6"/>
    <n v="2.2000000000000002"/>
    <n v="272.8"/>
  </r>
  <r>
    <d v="2011-01-07T00:00:00"/>
    <s v="392-78-93-552"/>
    <n v="330"/>
    <x v="6"/>
    <n v="2.2000000000000002"/>
    <n v="726.00000000000011"/>
  </r>
  <r>
    <d v="2011-01-11T00:00:00"/>
    <s v="294-48-56-993"/>
    <n v="187"/>
    <x v="6"/>
    <n v="2.2000000000000002"/>
    <n v="411.40000000000003"/>
  </r>
  <r>
    <d v="2011-01-18T00:00:00"/>
    <s v="495-93-92-849"/>
    <n v="165"/>
    <x v="6"/>
    <n v="2.2000000000000002"/>
    <n v="363.00000000000006"/>
  </r>
  <r>
    <d v="2011-01-19T00:00:00"/>
    <s v="594-18-15-403"/>
    <n v="371"/>
    <x v="6"/>
    <n v="2.2000000000000002"/>
    <n v="816.2"/>
  </r>
  <r>
    <d v="2011-01-21T00:00:00"/>
    <s v="761-06-34-233"/>
    <n v="185"/>
    <x v="6"/>
    <n v="2.2000000000000002"/>
    <n v="407.00000000000006"/>
  </r>
  <r>
    <d v="2011-01-23T00:00:00"/>
    <s v="847-48-41-699"/>
    <n v="401"/>
    <x v="6"/>
    <n v="2.2000000000000002"/>
    <n v="882.2"/>
  </r>
  <r>
    <d v="2011-01-25T00:00:00"/>
    <s v="322-66-15-999"/>
    <n v="25"/>
    <x v="6"/>
    <n v="2.2000000000000002"/>
    <n v="55.000000000000007"/>
  </r>
  <r>
    <d v="2011-01-25T00:00:00"/>
    <s v="015-89-55-248"/>
    <n v="3"/>
    <x v="6"/>
    <n v="2.2000000000000002"/>
    <n v="6.6000000000000005"/>
  </r>
  <r>
    <d v="2011-01-25T00:00:00"/>
    <s v="549-21-69-479"/>
    <n v="11"/>
    <x v="6"/>
    <n v="2.2000000000000002"/>
    <n v="24.200000000000003"/>
  </r>
  <r>
    <d v="2011-01-30T00:00:00"/>
    <s v="971-44-58-661"/>
    <n v="18"/>
    <x v="6"/>
    <n v="2.2000000000000002"/>
    <n v="39.6"/>
  </r>
  <r>
    <d v="2011-01-30T00:00:00"/>
    <s v="392-78-93-552"/>
    <n v="154"/>
    <x v="6"/>
    <n v="2.2000000000000002"/>
    <n v="338.8"/>
  </r>
  <r>
    <d v="2011-01-31T00:00:00"/>
    <s v="941-01-60-075"/>
    <n v="423"/>
    <x v="6"/>
    <n v="2.2000000000000002"/>
    <n v="930.6"/>
  </r>
  <r>
    <d v="2011-02-02T00:00:00"/>
    <s v="903-82-46-998"/>
    <n v="6"/>
    <x v="6"/>
    <n v="2.2000000000000002"/>
    <n v="13.200000000000001"/>
  </r>
  <r>
    <d v="2011-02-06T00:00:00"/>
    <s v="378-70-08-798"/>
    <n v="62"/>
    <x v="6"/>
    <n v="2.2000000000000002"/>
    <n v="136.4"/>
  </r>
  <r>
    <d v="2011-02-07T00:00:00"/>
    <s v="170-89-76-803"/>
    <n v="15"/>
    <x v="6"/>
    <n v="2.2000000000000002"/>
    <n v="33"/>
  </r>
  <r>
    <d v="2011-02-09T00:00:00"/>
    <s v="847-48-41-699"/>
    <n v="311"/>
    <x v="6"/>
    <n v="2.2000000000000002"/>
    <n v="684.2"/>
  </r>
  <r>
    <d v="2011-02-10T00:00:00"/>
    <s v="080-51-85-809"/>
    <n v="127"/>
    <x v="6"/>
    <n v="2.2000000000000002"/>
    <n v="279.40000000000003"/>
  </r>
  <r>
    <d v="2011-02-11T00:00:00"/>
    <s v="178-24-36-171"/>
    <n v="483"/>
    <x v="6"/>
    <n v="2.2000000000000002"/>
    <n v="1062.6000000000001"/>
  </r>
  <r>
    <d v="2011-02-14T00:00:00"/>
    <s v="257-35-01-611"/>
    <n v="9"/>
    <x v="6"/>
    <n v="2.2000000000000002"/>
    <n v="19.8"/>
  </r>
  <r>
    <d v="2011-02-19T00:00:00"/>
    <s v="910-38-33-489"/>
    <n v="75"/>
    <x v="6"/>
    <n v="2.2000000000000002"/>
    <n v="165"/>
  </r>
  <r>
    <d v="2011-02-24T00:00:00"/>
    <s v="102-48-01-310"/>
    <n v="7"/>
    <x v="6"/>
    <n v="2.2000000000000002"/>
    <n v="15.400000000000002"/>
  </r>
  <r>
    <d v="2011-02-28T00:00:00"/>
    <s v="968-49-97-804"/>
    <n v="114"/>
    <x v="6"/>
    <n v="2.2000000000000002"/>
    <n v="250.8"/>
  </r>
  <r>
    <d v="2011-03-03T00:00:00"/>
    <s v="115-65-39-258"/>
    <n v="151"/>
    <x v="6"/>
    <n v="2.2000000000000002"/>
    <n v="332.20000000000005"/>
  </r>
  <r>
    <d v="2011-03-06T00:00:00"/>
    <s v="749-02-70-623"/>
    <n v="116"/>
    <x v="6"/>
    <n v="2.2000000000000002"/>
    <n v="255.20000000000002"/>
  </r>
  <r>
    <d v="2011-03-07T00:00:00"/>
    <s v="904-16-42-385"/>
    <n v="76"/>
    <x v="6"/>
    <n v="2.2000000000000002"/>
    <n v="167.20000000000002"/>
  </r>
  <r>
    <d v="2011-03-08T00:00:00"/>
    <s v="043-34-53-278"/>
    <n v="25"/>
    <x v="6"/>
    <n v="2.2000000000000002"/>
    <n v="55.000000000000007"/>
  </r>
  <r>
    <d v="2011-03-12T00:00:00"/>
    <s v="935-78-99-209"/>
    <n v="37"/>
    <x v="6"/>
    <n v="2.2000000000000002"/>
    <n v="81.400000000000006"/>
  </r>
  <r>
    <d v="2011-03-14T00:00:00"/>
    <s v="936-67-95-170"/>
    <n v="108"/>
    <x v="6"/>
    <n v="2.2000000000000002"/>
    <n v="237.60000000000002"/>
  </r>
  <r>
    <d v="2011-03-15T00:00:00"/>
    <s v="254-14-00-156"/>
    <n v="199"/>
    <x v="6"/>
    <n v="2.2000000000000002"/>
    <n v="437.8"/>
  </r>
  <r>
    <d v="2011-03-15T00:00:00"/>
    <s v="392-78-93-552"/>
    <n v="128"/>
    <x v="6"/>
    <n v="2.2000000000000002"/>
    <n v="281.60000000000002"/>
  </r>
  <r>
    <d v="2011-03-16T00:00:00"/>
    <s v="507-22-76-992"/>
    <n v="32"/>
    <x v="6"/>
    <n v="2.2000000000000002"/>
    <n v="70.400000000000006"/>
  </r>
  <r>
    <d v="2011-03-23T00:00:00"/>
    <s v="534-94-49-182"/>
    <n v="151"/>
    <x v="6"/>
    <n v="2.2000000000000002"/>
    <n v="332.20000000000005"/>
  </r>
  <r>
    <d v="2011-03-24T00:00:00"/>
    <s v="214-54-56-360"/>
    <n v="8"/>
    <x v="6"/>
    <n v="2.2000000000000002"/>
    <n v="17.600000000000001"/>
  </r>
  <r>
    <d v="2011-03-25T00:00:00"/>
    <s v="799-94-72-837"/>
    <n v="411"/>
    <x v="6"/>
    <n v="2.2000000000000002"/>
    <n v="904.2"/>
  </r>
  <r>
    <d v="2011-03-26T00:00:00"/>
    <s v="495-93-92-849"/>
    <n v="119"/>
    <x v="6"/>
    <n v="2.2000000000000002"/>
    <n v="261.8"/>
  </r>
  <r>
    <d v="2011-03-28T00:00:00"/>
    <s v="413-93-89-926"/>
    <n v="366"/>
    <x v="6"/>
    <n v="2.2000000000000002"/>
    <n v="805.2"/>
  </r>
  <r>
    <d v="2011-03-31T00:00:00"/>
    <s v="513-33-14-553"/>
    <n v="20"/>
    <x v="6"/>
    <n v="2.2000000000000002"/>
    <n v="44"/>
  </r>
  <r>
    <d v="2011-04-02T00:00:00"/>
    <s v="115-65-39-258"/>
    <n v="124"/>
    <x v="6"/>
    <n v="2.2000000000000002"/>
    <n v="272.8"/>
  </r>
  <r>
    <d v="2011-04-02T00:00:00"/>
    <s v="749-02-70-623"/>
    <n v="30"/>
    <x v="6"/>
    <n v="2.2000000000000002"/>
    <n v="66"/>
  </r>
  <r>
    <d v="2011-04-03T00:00:00"/>
    <s v="799-94-72-837"/>
    <n v="237"/>
    <x v="6"/>
    <n v="2.2000000000000002"/>
    <n v="521.40000000000009"/>
  </r>
  <r>
    <d v="2011-04-05T00:00:00"/>
    <s v="178-24-36-171"/>
    <n v="355"/>
    <x v="6"/>
    <n v="2.2000000000000002"/>
    <n v="781.00000000000011"/>
  </r>
  <r>
    <d v="2011-04-09T00:00:00"/>
    <s v="392-78-93-552"/>
    <n v="162"/>
    <x v="6"/>
    <n v="2.2000000000000002"/>
    <n v="356.40000000000003"/>
  </r>
  <r>
    <d v="2011-04-14T00:00:00"/>
    <s v="968-49-97-804"/>
    <n v="46"/>
    <x v="6"/>
    <n v="2.2000000000000002"/>
    <n v="101.2"/>
  </r>
  <r>
    <d v="2011-04-14T00:00:00"/>
    <s v="351-83-41-145"/>
    <n v="13"/>
    <x v="6"/>
    <n v="2.2000000000000002"/>
    <n v="28.6"/>
  </r>
  <r>
    <d v="2011-04-14T00:00:00"/>
    <s v="211-13-01-286"/>
    <n v="14"/>
    <x v="6"/>
    <n v="2.2000000000000002"/>
    <n v="30.800000000000004"/>
  </r>
  <r>
    <d v="2011-04-14T00:00:00"/>
    <s v="392-77-27-084"/>
    <n v="4"/>
    <x v="6"/>
    <n v="2.2000000000000002"/>
    <n v="8.8000000000000007"/>
  </r>
  <r>
    <d v="2011-04-18T00:00:00"/>
    <s v="847-48-41-699"/>
    <n v="470"/>
    <x v="6"/>
    <n v="2.2000000000000002"/>
    <n v="1034"/>
  </r>
  <r>
    <d v="2011-04-18T00:00:00"/>
    <s v="678-73-95-302"/>
    <n v="9"/>
    <x v="6"/>
    <n v="2.2000000000000002"/>
    <n v="19.8"/>
  </r>
  <r>
    <d v="2011-04-18T00:00:00"/>
    <s v="507-22-76-992"/>
    <n v="37"/>
    <x v="6"/>
    <n v="2.2000000000000002"/>
    <n v="81.400000000000006"/>
  </r>
  <r>
    <d v="2011-04-19T00:00:00"/>
    <s v="378-70-08-798"/>
    <n v="55"/>
    <x v="6"/>
    <n v="2.2000000000000002"/>
    <n v="121.00000000000001"/>
  </r>
  <r>
    <d v="2011-04-21T00:00:00"/>
    <s v="322-66-15-999"/>
    <n v="140"/>
    <x v="6"/>
    <n v="2.2000000000000002"/>
    <n v="308"/>
  </r>
  <r>
    <d v="2011-04-23T00:00:00"/>
    <s v="091-99-74-175"/>
    <n v="12"/>
    <x v="6"/>
    <n v="2.2000000000000002"/>
    <n v="26.400000000000002"/>
  </r>
  <r>
    <d v="2011-04-25T00:00:00"/>
    <s v="904-16-42-385"/>
    <n v="20"/>
    <x v="6"/>
    <n v="2.2000000000000002"/>
    <n v="44"/>
  </r>
  <r>
    <d v="2011-04-29T00:00:00"/>
    <s v="941-01-60-075"/>
    <n v="478"/>
    <x v="6"/>
    <n v="2.2000000000000002"/>
    <n v="1051.6000000000001"/>
  </r>
  <r>
    <d v="2011-05-01T00:00:00"/>
    <s v="178-24-36-171"/>
    <n v="289"/>
    <x v="6"/>
    <n v="2.2000000000000002"/>
    <n v="635.80000000000007"/>
  </r>
  <r>
    <d v="2011-05-02T00:00:00"/>
    <s v="126-55-91-375"/>
    <n v="1"/>
    <x v="6"/>
    <n v="2.2000000000000002"/>
    <n v="2.2000000000000002"/>
  </r>
  <r>
    <d v="2011-05-02T00:00:00"/>
    <s v="585-26-73-628"/>
    <n v="15"/>
    <x v="6"/>
    <n v="2.2000000000000002"/>
    <n v="33"/>
  </r>
  <r>
    <d v="2011-05-05T00:00:00"/>
    <s v="254-14-00-156"/>
    <n v="400"/>
    <x v="6"/>
    <n v="2.2000000000000002"/>
    <n v="880.00000000000011"/>
  </r>
  <r>
    <d v="2011-05-06T00:00:00"/>
    <s v="050-38-86-889"/>
    <n v="1"/>
    <x v="6"/>
    <n v="2.2000000000000002"/>
    <n v="2.2000000000000002"/>
  </r>
  <r>
    <d v="2011-05-07T00:00:00"/>
    <s v="885-74-10-856"/>
    <n v="184"/>
    <x v="6"/>
    <n v="2.2000000000000002"/>
    <n v="404.8"/>
  </r>
  <r>
    <d v="2011-05-07T00:00:00"/>
    <s v="043-34-53-278"/>
    <n v="99"/>
    <x v="6"/>
    <n v="2.2000000000000002"/>
    <n v="217.8"/>
  </r>
  <r>
    <d v="2011-05-08T00:00:00"/>
    <s v="749-02-70-623"/>
    <n v="143"/>
    <x v="6"/>
    <n v="2.2000000000000002"/>
    <n v="314.60000000000002"/>
  </r>
  <r>
    <d v="2011-05-09T00:00:00"/>
    <s v="534-94-49-182"/>
    <n v="184"/>
    <x v="6"/>
    <n v="2.2000000000000002"/>
    <n v="404.8"/>
  </r>
  <r>
    <d v="2011-05-13T00:00:00"/>
    <s v="240-21-54-730"/>
    <n v="3"/>
    <x v="6"/>
    <n v="2.2000000000000002"/>
    <n v="6.6000000000000005"/>
  </r>
  <r>
    <d v="2011-05-13T00:00:00"/>
    <s v="269-65-16-447"/>
    <n v="197"/>
    <x v="6"/>
    <n v="2.2000000000000002"/>
    <n v="433.40000000000003"/>
  </r>
  <r>
    <d v="2011-05-17T00:00:00"/>
    <s v="645-32-78-780"/>
    <n v="18"/>
    <x v="6"/>
    <n v="2.2000000000000002"/>
    <n v="39.6"/>
  </r>
  <r>
    <d v="2011-05-22T00:00:00"/>
    <s v="872-13-44-365"/>
    <n v="7"/>
    <x v="6"/>
    <n v="2.2000000000000002"/>
    <n v="15.400000000000002"/>
  </r>
  <r>
    <d v="2011-05-23T00:00:00"/>
    <s v="847-48-41-699"/>
    <n v="381"/>
    <x v="6"/>
    <n v="2.2000000000000002"/>
    <n v="838.2"/>
  </r>
  <r>
    <d v="2011-05-26T00:00:00"/>
    <s v="692-61-16-906"/>
    <n v="45"/>
    <x v="6"/>
    <n v="2.2000000000000002"/>
    <n v="99.000000000000014"/>
  </r>
  <r>
    <d v="2011-05-28T00:00:00"/>
    <s v="413-93-89-926"/>
    <n v="499"/>
    <x v="6"/>
    <n v="2.2000000000000002"/>
    <n v="1097.8000000000002"/>
  </r>
  <r>
    <d v="2011-06-01T00:00:00"/>
    <s v="413-93-89-926"/>
    <n v="134"/>
    <x v="6"/>
    <n v="2.2000000000000002"/>
    <n v="294.8"/>
  </r>
  <r>
    <d v="2011-06-01T00:00:00"/>
    <s v="495-93-92-849"/>
    <n v="132"/>
    <x v="6"/>
    <n v="2.2000000000000002"/>
    <n v="290.40000000000003"/>
  </r>
  <r>
    <d v="2011-06-02T00:00:00"/>
    <s v="080-51-85-809"/>
    <n v="180"/>
    <x v="6"/>
    <n v="2.2000000000000002"/>
    <n v="396.00000000000006"/>
  </r>
  <r>
    <d v="2011-06-05T00:00:00"/>
    <s v="678-73-95-302"/>
    <n v="5"/>
    <x v="6"/>
    <n v="2.2000000000000002"/>
    <n v="11"/>
  </r>
  <r>
    <d v="2011-06-07T00:00:00"/>
    <s v="337-27-67-378"/>
    <n v="110"/>
    <x v="6"/>
    <n v="2.2000000000000002"/>
    <n v="242.00000000000003"/>
  </r>
  <r>
    <d v="2011-06-08T00:00:00"/>
    <s v="495-93-92-849"/>
    <n v="54"/>
    <x v="6"/>
    <n v="2.2000000000000002"/>
    <n v="118.80000000000001"/>
  </r>
  <r>
    <d v="2011-06-09T00:00:00"/>
    <s v="179-22-38-195"/>
    <n v="6"/>
    <x v="6"/>
    <n v="2.2000000000000002"/>
    <n v="13.200000000000001"/>
  </r>
  <r>
    <d v="2011-06-10T00:00:00"/>
    <s v="941-01-60-075"/>
    <n v="476"/>
    <x v="6"/>
    <n v="2.2000000000000002"/>
    <n v="1047.2"/>
  </r>
  <r>
    <d v="2011-06-10T00:00:00"/>
    <s v="080-51-85-809"/>
    <n v="104"/>
    <x v="6"/>
    <n v="2.2000000000000002"/>
    <n v="228.8"/>
  </r>
  <r>
    <d v="2011-06-10T00:00:00"/>
    <s v="935-78-99-209"/>
    <n v="104"/>
    <x v="6"/>
    <n v="2.2000000000000002"/>
    <n v="228.8"/>
  </r>
  <r>
    <d v="2011-06-12T00:00:00"/>
    <s v="269-65-16-447"/>
    <n v="47"/>
    <x v="6"/>
    <n v="2.2000000000000002"/>
    <n v="103.4"/>
  </r>
  <r>
    <d v="2011-06-12T00:00:00"/>
    <s v="968-49-97-804"/>
    <n v="127"/>
    <x v="6"/>
    <n v="2.2000000000000002"/>
    <n v="279.40000000000003"/>
  </r>
  <r>
    <d v="2011-06-14T00:00:00"/>
    <s v="410-52-79-946"/>
    <n v="143"/>
    <x v="6"/>
    <n v="2.2000000000000002"/>
    <n v="314.60000000000002"/>
  </r>
  <r>
    <d v="2011-06-17T00:00:00"/>
    <s v="507-22-76-992"/>
    <n v="181"/>
    <x v="6"/>
    <n v="2.2000000000000002"/>
    <n v="398.20000000000005"/>
  </r>
  <r>
    <d v="2011-06-20T00:00:00"/>
    <s v="080-51-85-809"/>
    <n v="139"/>
    <x v="6"/>
    <n v="2.2000000000000002"/>
    <n v="305.8"/>
  </r>
  <r>
    <d v="2011-06-23T00:00:00"/>
    <s v="495-93-92-849"/>
    <n v="187"/>
    <x v="6"/>
    <n v="2.2000000000000002"/>
    <n v="411.40000000000003"/>
  </r>
  <r>
    <d v="2011-06-23T00:00:00"/>
    <s v="687-31-19-697"/>
    <n v="11"/>
    <x v="6"/>
    <n v="2.2000000000000002"/>
    <n v="24.200000000000003"/>
  </r>
  <r>
    <d v="2011-06-24T00:00:00"/>
    <s v="322-66-15-999"/>
    <n v="170"/>
    <x v="6"/>
    <n v="2.2000000000000002"/>
    <n v="374.00000000000006"/>
  </r>
  <r>
    <d v="2011-06-29T00:00:00"/>
    <s v="244-64-83-142"/>
    <n v="7"/>
    <x v="6"/>
    <n v="2.2000000000000002"/>
    <n v="15.400000000000002"/>
  </r>
  <r>
    <d v="2011-07-03T00:00:00"/>
    <s v="904-16-42-385"/>
    <n v="168"/>
    <x v="6"/>
    <n v="2.2000000000000002"/>
    <n v="369.6"/>
  </r>
  <r>
    <d v="2011-07-03T00:00:00"/>
    <s v="874-03-53-609"/>
    <n v="4"/>
    <x v="6"/>
    <n v="2.2000000000000002"/>
    <n v="8.8000000000000007"/>
  </r>
  <r>
    <d v="2011-07-03T00:00:00"/>
    <s v="847-48-41-699"/>
    <n v="145"/>
    <x v="6"/>
    <n v="2.2000000000000002"/>
    <n v="319"/>
  </r>
  <r>
    <d v="2011-07-06T00:00:00"/>
    <s v="080-51-85-809"/>
    <n v="103"/>
    <x v="6"/>
    <n v="2.2000000000000002"/>
    <n v="226.60000000000002"/>
  </r>
  <r>
    <d v="2011-07-08T00:00:00"/>
    <s v="413-93-89-926"/>
    <n v="101"/>
    <x v="6"/>
    <n v="2.2000000000000002"/>
    <n v="222.20000000000002"/>
  </r>
  <r>
    <d v="2011-07-09T00:00:00"/>
    <s v="968-49-97-804"/>
    <n v="141"/>
    <x v="6"/>
    <n v="2.2000000000000002"/>
    <n v="310.20000000000005"/>
  </r>
  <r>
    <d v="2011-07-09T00:00:00"/>
    <s v="270-87-86-398"/>
    <n v="6"/>
    <x v="6"/>
    <n v="2.2000000000000002"/>
    <n v="13.200000000000001"/>
  </r>
  <r>
    <d v="2011-07-09T00:00:00"/>
    <s v="534-38-74-959"/>
    <n v="16"/>
    <x v="6"/>
    <n v="2.2000000000000002"/>
    <n v="35.200000000000003"/>
  </r>
  <r>
    <d v="2011-07-11T00:00:00"/>
    <s v="413-93-89-926"/>
    <n v="276"/>
    <x v="6"/>
    <n v="2.2000000000000002"/>
    <n v="607.20000000000005"/>
  </r>
  <r>
    <d v="2011-07-12T00:00:00"/>
    <s v="995-59-41-476"/>
    <n v="329"/>
    <x v="6"/>
    <n v="2.2000000000000002"/>
    <n v="723.80000000000007"/>
  </r>
  <r>
    <d v="2011-07-13T00:00:00"/>
    <s v="495-93-92-849"/>
    <n v="200"/>
    <x v="6"/>
    <n v="2.2000000000000002"/>
    <n v="440.00000000000006"/>
  </r>
  <r>
    <d v="2011-07-16T00:00:00"/>
    <s v="749-02-70-623"/>
    <n v="82"/>
    <x v="6"/>
    <n v="2.2000000000000002"/>
    <n v="180.4"/>
  </r>
  <r>
    <d v="2011-07-16T00:00:00"/>
    <s v="916-94-78-836"/>
    <n v="66"/>
    <x v="6"/>
    <n v="2.2000000000000002"/>
    <n v="145.20000000000002"/>
  </r>
  <r>
    <d v="2011-07-21T00:00:00"/>
    <s v="178-24-36-171"/>
    <n v="150"/>
    <x v="6"/>
    <n v="2.2000000000000002"/>
    <n v="330"/>
  </r>
  <r>
    <d v="2011-07-21T00:00:00"/>
    <s v="513-33-14-553"/>
    <n v="63"/>
    <x v="6"/>
    <n v="2.2000000000000002"/>
    <n v="138.60000000000002"/>
  </r>
  <r>
    <d v="2011-07-22T00:00:00"/>
    <s v="527-15-00-673"/>
    <n v="120"/>
    <x v="6"/>
    <n v="2.2000000000000002"/>
    <n v="264"/>
  </r>
  <r>
    <d v="2011-07-23T00:00:00"/>
    <s v="254-14-00-156"/>
    <n v="155"/>
    <x v="6"/>
    <n v="2.2000000000000002"/>
    <n v="341"/>
  </r>
  <r>
    <d v="2011-07-24T00:00:00"/>
    <s v="080-51-85-809"/>
    <n v="30"/>
    <x v="6"/>
    <n v="2.2000000000000002"/>
    <n v="66"/>
  </r>
  <r>
    <d v="2011-07-24T00:00:00"/>
    <s v="884-31-58-627"/>
    <n v="34"/>
    <x v="6"/>
    <n v="2.2000000000000002"/>
    <n v="74.800000000000011"/>
  </r>
  <r>
    <d v="2011-07-29T00:00:00"/>
    <s v="904-16-42-385"/>
    <n v="30"/>
    <x v="6"/>
    <n v="2.2000000000000002"/>
    <n v="66"/>
  </r>
  <r>
    <d v="2011-07-29T00:00:00"/>
    <s v="043-34-53-278"/>
    <n v="162"/>
    <x v="6"/>
    <n v="2.2000000000000002"/>
    <n v="356.40000000000003"/>
  </r>
  <r>
    <d v="2011-07-30T00:00:00"/>
    <s v="620-15-33-614"/>
    <n v="71"/>
    <x v="6"/>
    <n v="2.2000000000000002"/>
    <n v="156.20000000000002"/>
  </r>
  <r>
    <d v="2011-07-31T00:00:00"/>
    <s v="208-84-31-216"/>
    <n v="16"/>
    <x v="6"/>
    <n v="2.2000000000000002"/>
    <n v="35.200000000000003"/>
  </r>
  <r>
    <d v="2011-08-04T00:00:00"/>
    <s v="968-49-97-804"/>
    <n v="165"/>
    <x v="6"/>
    <n v="2.2000000000000002"/>
    <n v="363.00000000000006"/>
  </r>
  <r>
    <d v="2011-08-05T00:00:00"/>
    <s v="968-49-97-804"/>
    <n v="180"/>
    <x v="6"/>
    <n v="2.2000000000000002"/>
    <n v="396.00000000000006"/>
  </r>
  <r>
    <d v="2011-08-06T00:00:00"/>
    <s v="900-85-70-552"/>
    <n v="2"/>
    <x v="6"/>
    <n v="2.2000000000000002"/>
    <n v="4.4000000000000004"/>
  </r>
  <r>
    <d v="2011-08-11T00:00:00"/>
    <s v="916-94-78-836"/>
    <n v="111"/>
    <x v="6"/>
    <n v="2.2000000000000002"/>
    <n v="244.20000000000002"/>
  </r>
  <r>
    <d v="2011-08-12T00:00:00"/>
    <s v="968-49-97-804"/>
    <n v="128"/>
    <x v="6"/>
    <n v="2.2000000000000002"/>
    <n v="281.60000000000002"/>
  </r>
  <r>
    <d v="2011-08-13T00:00:00"/>
    <s v="561-00-46-873"/>
    <n v="7"/>
    <x v="6"/>
    <n v="2.2000000000000002"/>
    <n v="15.400000000000002"/>
  </r>
  <r>
    <d v="2011-08-13T00:00:00"/>
    <s v="847-48-41-699"/>
    <n v="211"/>
    <x v="6"/>
    <n v="2.2000000000000002"/>
    <n v="464.20000000000005"/>
  </r>
  <r>
    <d v="2011-08-13T00:00:00"/>
    <s v="043-34-53-278"/>
    <n v="184"/>
    <x v="6"/>
    <n v="2.2000000000000002"/>
    <n v="404.8"/>
  </r>
  <r>
    <d v="2011-08-16T00:00:00"/>
    <s v="799-94-72-837"/>
    <n v="450"/>
    <x v="6"/>
    <n v="2.2000000000000002"/>
    <n v="990.00000000000011"/>
  </r>
  <r>
    <d v="2011-08-16T00:00:00"/>
    <s v="950-40-82-698"/>
    <n v="140"/>
    <x v="6"/>
    <n v="2.2000000000000002"/>
    <n v="308"/>
  </r>
  <r>
    <d v="2011-08-20T00:00:00"/>
    <s v="885-74-10-856"/>
    <n v="52"/>
    <x v="6"/>
    <n v="2.2000000000000002"/>
    <n v="114.4"/>
  </r>
  <r>
    <d v="2011-08-22T00:00:00"/>
    <s v="272-67-67-068"/>
    <n v="2"/>
    <x v="6"/>
    <n v="2.2000000000000002"/>
    <n v="4.4000000000000004"/>
  </r>
  <r>
    <d v="2011-08-22T00:00:00"/>
    <s v="172-30-09-104"/>
    <n v="13"/>
    <x v="6"/>
    <n v="2.2000000000000002"/>
    <n v="28.6"/>
  </r>
  <r>
    <d v="2011-08-22T00:00:00"/>
    <s v="916-94-78-836"/>
    <n v="73"/>
    <x v="6"/>
    <n v="2.2000000000000002"/>
    <n v="160.60000000000002"/>
  </r>
  <r>
    <d v="2011-08-26T00:00:00"/>
    <s v="269-65-16-447"/>
    <n v="123"/>
    <x v="6"/>
    <n v="2.2000000000000002"/>
    <n v="270.60000000000002"/>
  </r>
  <r>
    <d v="2011-08-28T00:00:00"/>
    <s v="284-59-84-568"/>
    <n v="3"/>
    <x v="6"/>
    <n v="2.2000000000000002"/>
    <n v="6.6000000000000005"/>
  </r>
  <r>
    <d v="2011-08-29T00:00:00"/>
    <s v="904-16-42-385"/>
    <n v="93"/>
    <x v="6"/>
    <n v="2.2000000000000002"/>
    <n v="204.60000000000002"/>
  </r>
  <r>
    <d v="2011-09-03T00:00:00"/>
    <s v="337-27-67-378"/>
    <n v="310"/>
    <x v="6"/>
    <n v="2.2000000000000002"/>
    <n v="682"/>
  </r>
  <r>
    <d v="2011-09-03T00:00:00"/>
    <s v="043-34-53-278"/>
    <n v="77"/>
    <x v="6"/>
    <n v="2.2000000000000002"/>
    <n v="169.4"/>
  </r>
  <r>
    <d v="2011-09-07T00:00:00"/>
    <s v="749-02-70-623"/>
    <n v="21"/>
    <x v="6"/>
    <n v="2.2000000000000002"/>
    <n v="46.2"/>
  </r>
  <r>
    <d v="2011-09-11T00:00:00"/>
    <s v="396-32-41-555"/>
    <n v="3"/>
    <x v="6"/>
    <n v="2.2000000000000002"/>
    <n v="6.6000000000000005"/>
  </r>
  <r>
    <d v="2011-09-13T00:00:00"/>
    <s v="378-70-08-798"/>
    <n v="176"/>
    <x v="6"/>
    <n v="2.2000000000000002"/>
    <n v="387.20000000000005"/>
  </r>
  <r>
    <d v="2011-09-13T00:00:00"/>
    <s v="775-48-66-885"/>
    <n v="20"/>
    <x v="6"/>
    <n v="2.2000000000000002"/>
    <n v="44"/>
  </r>
  <r>
    <d v="2011-09-14T00:00:00"/>
    <s v="337-27-67-378"/>
    <n v="230"/>
    <x v="6"/>
    <n v="2.2000000000000002"/>
    <n v="506.00000000000006"/>
  </r>
  <r>
    <d v="2011-09-14T00:00:00"/>
    <s v="208-84-31-216"/>
    <n v="10"/>
    <x v="6"/>
    <n v="2.2000000000000002"/>
    <n v="22"/>
  </r>
  <r>
    <d v="2011-09-16T00:00:00"/>
    <s v="240-21-54-730"/>
    <n v="12"/>
    <x v="6"/>
    <n v="2.2000000000000002"/>
    <n v="26.400000000000002"/>
  </r>
  <r>
    <d v="2011-09-16T00:00:00"/>
    <s v="193-47-03-638"/>
    <n v="11"/>
    <x v="6"/>
    <n v="2.2000000000000002"/>
    <n v="24.200000000000003"/>
  </r>
  <r>
    <d v="2011-09-17T00:00:00"/>
    <s v="847-48-41-699"/>
    <n v="383"/>
    <x v="6"/>
    <n v="2.2000000000000002"/>
    <n v="842.6"/>
  </r>
  <r>
    <d v="2011-09-21T00:00:00"/>
    <s v="995-59-41-476"/>
    <n v="249"/>
    <x v="6"/>
    <n v="2.2000000000000002"/>
    <n v="547.80000000000007"/>
  </r>
  <r>
    <d v="2011-09-24T00:00:00"/>
    <s v="299-72-00-838"/>
    <n v="8"/>
    <x v="6"/>
    <n v="2.2000000000000002"/>
    <n v="17.600000000000001"/>
  </r>
  <r>
    <d v="2011-09-26T00:00:00"/>
    <s v="534-94-49-182"/>
    <n v="42"/>
    <x v="6"/>
    <n v="2.2000000000000002"/>
    <n v="92.4"/>
  </r>
  <r>
    <d v="2011-09-29T00:00:00"/>
    <s v="039-15-21-087"/>
    <n v="1"/>
    <x v="6"/>
    <n v="2.2000000000000002"/>
    <n v="2.2000000000000002"/>
  </r>
  <r>
    <d v="2011-09-29T00:00:00"/>
    <s v="178-24-36-171"/>
    <n v="340"/>
    <x v="6"/>
    <n v="2.2000000000000002"/>
    <n v="748.00000000000011"/>
  </r>
  <r>
    <d v="2011-10-01T00:00:00"/>
    <s v="413-93-89-926"/>
    <n v="394"/>
    <x v="6"/>
    <n v="2.2000000000000002"/>
    <n v="866.80000000000007"/>
  </r>
  <r>
    <d v="2011-10-01T00:00:00"/>
    <s v="594-18-15-403"/>
    <n v="176"/>
    <x v="6"/>
    <n v="2.2000000000000002"/>
    <n v="387.20000000000005"/>
  </r>
  <r>
    <d v="2011-10-02T00:00:00"/>
    <s v="378-70-08-798"/>
    <n v="181"/>
    <x v="6"/>
    <n v="2.2000000000000002"/>
    <n v="398.20000000000005"/>
  </r>
  <r>
    <d v="2011-10-06T00:00:00"/>
    <s v="322-66-15-999"/>
    <n v="26"/>
    <x v="6"/>
    <n v="2.2000000000000002"/>
    <n v="57.2"/>
  </r>
  <r>
    <d v="2011-10-10T00:00:00"/>
    <s v="410-52-79-946"/>
    <n v="73"/>
    <x v="6"/>
    <n v="2.2000000000000002"/>
    <n v="160.60000000000002"/>
  </r>
  <r>
    <d v="2011-10-14T00:00:00"/>
    <s v="941-01-60-075"/>
    <n v="274"/>
    <x v="6"/>
    <n v="2.2000000000000002"/>
    <n v="602.80000000000007"/>
  </r>
  <r>
    <d v="2011-10-17T00:00:00"/>
    <s v="394-54-09-851"/>
    <n v="8"/>
    <x v="6"/>
    <n v="2.2000000000000002"/>
    <n v="17.600000000000001"/>
  </r>
  <r>
    <d v="2011-10-17T00:00:00"/>
    <s v="396-32-41-555"/>
    <n v="12"/>
    <x v="6"/>
    <n v="2.2000000000000002"/>
    <n v="26.400000000000002"/>
  </r>
  <r>
    <d v="2011-10-21T00:00:00"/>
    <s v="941-01-60-075"/>
    <n v="496"/>
    <x v="6"/>
    <n v="2.2000000000000002"/>
    <n v="1091.2"/>
  </r>
  <r>
    <d v="2011-10-22T00:00:00"/>
    <s v="789-52-61-433"/>
    <n v="5"/>
    <x v="6"/>
    <n v="2.2000000000000002"/>
    <n v="11"/>
  </r>
  <r>
    <d v="2011-10-23T00:00:00"/>
    <s v="970-73-69-415"/>
    <n v="2"/>
    <x v="6"/>
    <n v="2.2000000000000002"/>
    <n v="4.4000000000000004"/>
  </r>
  <r>
    <d v="2011-10-23T00:00:00"/>
    <s v="527-15-00-673"/>
    <n v="77"/>
    <x v="6"/>
    <n v="2.2000000000000002"/>
    <n v="169.4"/>
  </r>
  <r>
    <d v="2011-10-31T00:00:00"/>
    <s v="410-52-79-946"/>
    <n v="134"/>
    <x v="6"/>
    <n v="2.2000000000000002"/>
    <n v="294.8"/>
  </r>
  <r>
    <d v="2011-11-01T00:00:00"/>
    <s v="817-44-45-607"/>
    <n v="4"/>
    <x v="6"/>
    <n v="2.2000000000000002"/>
    <n v="8.8000000000000007"/>
  </r>
  <r>
    <d v="2011-11-03T00:00:00"/>
    <s v="322-66-15-999"/>
    <n v="46"/>
    <x v="6"/>
    <n v="2.2000000000000002"/>
    <n v="101.2"/>
  </r>
  <r>
    <d v="2011-11-05T00:00:00"/>
    <s v="115-65-39-258"/>
    <n v="43"/>
    <x v="6"/>
    <n v="2.2000000000000002"/>
    <n v="94.600000000000009"/>
  </r>
  <r>
    <d v="2011-11-08T00:00:00"/>
    <s v="396-32-41-555"/>
    <n v="2"/>
    <x v="6"/>
    <n v="2.2000000000000002"/>
    <n v="4.4000000000000004"/>
  </r>
  <r>
    <d v="2011-11-10T00:00:00"/>
    <s v="080-51-85-809"/>
    <n v="100"/>
    <x v="6"/>
    <n v="2.2000000000000002"/>
    <n v="220.00000000000003"/>
  </r>
  <r>
    <d v="2011-11-10T00:00:00"/>
    <s v="178-24-36-171"/>
    <n v="438"/>
    <x v="6"/>
    <n v="2.2000000000000002"/>
    <n v="963.6"/>
  </r>
  <r>
    <d v="2011-11-12T00:00:00"/>
    <s v="294-48-56-993"/>
    <n v="69"/>
    <x v="6"/>
    <n v="2.2000000000000002"/>
    <n v="151.80000000000001"/>
  </r>
  <r>
    <d v="2011-11-17T00:00:00"/>
    <s v="885-74-10-856"/>
    <n v="22"/>
    <x v="6"/>
    <n v="2.2000000000000002"/>
    <n v="48.400000000000006"/>
  </r>
  <r>
    <d v="2011-11-18T00:00:00"/>
    <s v="322-66-15-999"/>
    <n v="130"/>
    <x v="6"/>
    <n v="2.2000000000000002"/>
    <n v="286"/>
  </r>
  <r>
    <d v="2011-11-22T00:00:00"/>
    <s v="857-68-68-600"/>
    <n v="5"/>
    <x v="6"/>
    <n v="2.2000000000000002"/>
    <n v="11"/>
  </r>
  <r>
    <d v="2011-11-25T00:00:00"/>
    <s v="507-22-76-992"/>
    <n v="62"/>
    <x v="6"/>
    <n v="2.2000000000000002"/>
    <n v="136.4"/>
  </r>
  <r>
    <d v="2011-11-27T00:00:00"/>
    <s v="392-77-27-084"/>
    <n v="8"/>
    <x v="6"/>
    <n v="2.2000000000000002"/>
    <n v="17.600000000000001"/>
  </r>
  <r>
    <d v="2011-11-29T00:00:00"/>
    <s v="800-16-32-869"/>
    <n v="18"/>
    <x v="6"/>
    <n v="2.2000000000000002"/>
    <n v="39.6"/>
  </r>
  <r>
    <d v="2011-12-04T00:00:00"/>
    <s v="410-52-79-946"/>
    <n v="146"/>
    <x v="6"/>
    <n v="2.2000000000000002"/>
    <n v="321.20000000000005"/>
  </r>
  <r>
    <d v="2011-12-04T00:00:00"/>
    <s v="211-13-01-286"/>
    <n v="5"/>
    <x v="6"/>
    <n v="2.2000000000000002"/>
    <n v="11"/>
  </r>
  <r>
    <d v="2011-12-12T00:00:00"/>
    <s v="080-51-85-809"/>
    <n v="20"/>
    <x v="6"/>
    <n v="2.2000000000000002"/>
    <n v="44"/>
  </r>
  <r>
    <d v="2011-12-12T00:00:00"/>
    <s v="178-24-36-171"/>
    <n v="153"/>
    <x v="6"/>
    <n v="2.2000000000000002"/>
    <n v="336.6"/>
  </r>
  <r>
    <d v="2011-12-13T00:00:00"/>
    <s v="392-78-93-552"/>
    <n v="227"/>
    <x v="6"/>
    <n v="2.2000000000000002"/>
    <n v="499.40000000000003"/>
  </r>
  <r>
    <d v="2011-12-14T00:00:00"/>
    <s v="904-16-42-385"/>
    <n v="52"/>
    <x v="6"/>
    <n v="2.2000000000000002"/>
    <n v="114.4"/>
  </r>
  <r>
    <d v="2011-12-15T00:00:00"/>
    <s v="043-34-53-278"/>
    <n v="108"/>
    <x v="6"/>
    <n v="2.2000000000000002"/>
    <n v="237.60000000000002"/>
  </r>
  <r>
    <d v="2011-12-18T00:00:00"/>
    <s v="337-27-67-378"/>
    <n v="236"/>
    <x v="6"/>
    <n v="2.2000000000000002"/>
    <n v="519.20000000000005"/>
  </r>
  <r>
    <d v="2011-12-20T00:00:00"/>
    <s v="534-94-49-182"/>
    <n v="125"/>
    <x v="6"/>
    <n v="2.2000000000000002"/>
    <n v="275"/>
  </r>
  <r>
    <d v="2011-12-21T00:00:00"/>
    <s v="749-02-70-623"/>
    <n v="183"/>
    <x v="6"/>
    <n v="2.2000000000000002"/>
    <n v="402.6"/>
  </r>
  <r>
    <d v="2011-12-22T00:00:00"/>
    <s v="885-74-10-856"/>
    <n v="130"/>
    <x v="6"/>
    <n v="2.2000000000000002"/>
    <n v="286"/>
  </r>
  <r>
    <d v="2011-12-22T00:00:00"/>
    <s v="444-71-75-271"/>
    <n v="4"/>
    <x v="6"/>
    <n v="2.2000000000000002"/>
    <n v="8.8000000000000007"/>
  </r>
  <r>
    <d v="2011-12-23T00:00:00"/>
    <s v="253-12-16-366"/>
    <n v="3"/>
    <x v="6"/>
    <n v="2.2000000000000002"/>
    <n v="6.6000000000000005"/>
  </r>
  <r>
    <d v="2011-12-24T00:00:00"/>
    <s v="865-06-94-559"/>
    <n v="16"/>
    <x v="6"/>
    <n v="2.2000000000000002"/>
    <n v="35.200000000000003"/>
  </r>
  <r>
    <d v="2011-12-26T00:00:00"/>
    <s v="043-34-53-278"/>
    <n v="197"/>
    <x v="6"/>
    <n v="2.2000000000000002"/>
    <n v="433.40000000000003"/>
  </r>
  <r>
    <d v="2011-12-26T00:00:00"/>
    <s v="193-47-03-638"/>
    <n v="4"/>
    <x v="6"/>
    <n v="2.2000000000000002"/>
    <n v="8.8000000000000007"/>
  </r>
  <r>
    <d v="2011-12-27T00:00:00"/>
    <s v="495-93-92-849"/>
    <n v="57"/>
    <x v="6"/>
    <n v="2.2000000000000002"/>
    <n v="125.4"/>
  </r>
  <r>
    <d v="2011-12-29T00:00:00"/>
    <s v="550-69-18-758"/>
    <n v="16"/>
    <x v="6"/>
    <n v="2.2000000000000002"/>
    <n v="35.200000000000003"/>
  </r>
  <r>
    <d v="2011-12-30T00:00:00"/>
    <s v="620-15-33-614"/>
    <n v="89"/>
    <x v="6"/>
    <n v="2.2000000000000002"/>
    <n v="195.8"/>
  </r>
  <r>
    <d v="2012-01-04T00:00:00"/>
    <s v="527-15-00-673"/>
    <n v="74"/>
    <x v="7"/>
    <n v="2.25"/>
    <n v="166.5"/>
  </r>
  <r>
    <d v="2012-01-05T00:00:00"/>
    <s v="847-48-41-699"/>
    <n v="243"/>
    <x v="7"/>
    <n v="2.25"/>
    <n v="546.75"/>
  </r>
  <r>
    <d v="2012-01-07T00:00:00"/>
    <s v="178-24-36-171"/>
    <n v="460"/>
    <x v="7"/>
    <n v="2.25"/>
    <n v="1035"/>
  </r>
  <r>
    <d v="2012-01-07T00:00:00"/>
    <s v="965-57-87-003"/>
    <n v="20"/>
    <x v="7"/>
    <n v="2.25"/>
    <n v="45"/>
  </r>
  <r>
    <d v="2012-01-09T00:00:00"/>
    <s v="178-24-36-171"/>
    <n v="250"/>
    <x v="7"/>
    <n v="2.25"/>
    <n v="562.5"/>
  </r>
  <r>
    <d v="2012-01-15T00:00:00"/>
    <s v="749-02-70-623"/>
    <n v="78"/>
    <x v="7"/>
    <n v="2.25"/>
    <n v="175.5"/>
  </r>
  <r>
    <d v="2012-01-17T00:00:00"/>
    <s v="885-74-10-856"/>
    <n v="170"/>
    <x v="7"/>
    <n v="2.25"/>
    <n v="382.5"/>
  </r>
  <r>
    <d v="2012-01-19T00:00:00"/>
    <s v="495-93-92-849"/>
    <n v="128"/>
    <x v="7"/>
    <n v="2.25"/>
    <n v="288"/>
  </r>
  <r>
    <d v="2012-01-19T00:00:00"/>
    <s v="692-61-16-906"/>
    <n v="53"/>
    <x v="7"/>
    <n v="2.25"/>
    <n v="119.25"/>
  </r>
  <r>
    <d v="2012-01-20T00:00:00"/>
    <s v="799-94-72-837"/>
    <n v="223"/>
    <x v="7"/>
    <n v="2.25"/>
    <n v="501.75"/>
  </r>
  <r>
    <d v="2012-01-25T00:00:00"/>
    <s v="495-93-92-849"/>
    <n v="47"/>
    <x v="7"/>
    <n v="2.25"/>
    <n v="105.75"/>
  </r>
  <r>
    <d v="2012-01-25T00:00:00"/>
    <s v="916-94-78-836"/>
    <n v="112"/>
    <x v="7"/>
    <n v="2.25"/>
    <n v="252"/>
  </r>
  <r>
    <d v="2012-01-27T00:00:00"/>
    <s v="941-01-60-075"/>
    <n v="201"/>
    <x v="7"/>
    <n v="2.25"/>
    <n v="452.25"/>
  </r>
  <r>
    <d v="2012-01-28T00:00:00"/>
    <s v="410-52-79-946"/>
    <n v="121"/>
    <x v="7"/>
    <n v="2.25"/>
    <n v="272.25"/>
  </r>
  <r>
    <d v="2012-01-31T00:00:00"/>
    <s v="254-14-00-156"/>
    <n v="462"/>
    <x v="7"/>
    <n v="2.25"/>
    <n v="1039.5"/>
  </r>
  <r>
    <d v="2012-02-02T00:00:00"/>
    <s v="178-24-36-171"/>
    <n v="333"/>
    <x v="7"/>
    <n v="2.25"/>
    <n v="749.25"/>
  </r>
  <r>
    <d v="2012-02-04T00:00:00"/>
    <s v="050-38-86-889"/>
    <n v="9"/>
    <x v="7"/>
    <n v="2.25"/>
    <n v="20.25"/>
  </r>
  <r>
    <d v="2012-02-06T00:00:00"/>
    <s v="410-52-79-946"/>
    <n v="104"/>
    <x v="7"/>
    <n v="2.25"/>
    <n v="234"/>
  </r>
  <r>
    <d v="2012-02-06T00:00:00"/>
    <s v="268-62-97-556"/>
    <n v="104"/>
    <x v="7"/>
    <n v="2.25"/>
    <n v="234"/>
  </r>
  <r>
    <d v="2012-02-08T00:00:00"/>
    <s v="269-65-16-447"/>
    <n v="78"/>
    <x v="7"/>
    <n v="2.25"/>
    <n v="175.5"/>
  </r>
  <r>
    <d v="2012-02-11T00:00:00"/>
    <s v="534-94-49-182"/>
    <n v="53"/>
    <x v="7"/>
    <n v="2.25"/>
    <n v="119.25"/>
  </r>
  <r>
    <d v="2012-02-12T00:00:00"/>
    <s v="392-78-93-552"/>
    <n v="305"/>
    <x v="7"/>
    <n v="2.25"/>
    <n v="686.25"/>
  </r>
  <r>
    <d v="2012-02-14T00:00:00"/>
    <s v="847-48-41-699"/>
    <n v="363"/>
    <x v="7"/>
    <n v="2.25"/>
    <n v="816.75"/>
  </r>
  <r>
    <d v="2012-02-16T00:00:00"/>
    <s v="806-09-59-839"/>
    <n v="19"/>
    <x v="7"/>
    <n v="2.25"/>
    <n v="42.75"/>
  </r>
  <r>
    <d v="2012-02-16T00:00:00"/>
    <s v="995-59-41-476"/>
    <n v="248"/>
    <x v="7"/>
    <n v="2.25"/>
    <n v="558"/>
  </r>
  <r>
    <d v="2012-02-16T00:00:00"/>
    <s v="080-51-85-809"/>
    <n v="64"/>
    <x v="7"/>
    <n v="2.25"/>
    <n v="144"/>
  </r>
  <r>
    <d v="2012-02-17T00:00:00"/>
    <s v="941-01-60-075"/>
    <n v="288"/>
    <x v="7"/>
    <n v="2.25"/>
    <n v="648"/>
  </r>
  <r>
    <d v="2012-02-18T00:00:00"/>
    <s v="275-38-81-341"/>
    <n v="18"/>
    <x v="7"/>
    <n v="2.25"/>
    <n v="40.5"/>
  </r>
  <r>
    <d v="2012-02-20T00:00:00"/>
    <s v="935-78-99-209"/>
    <n v="54"/>
    <x v="7"/>
    <n v="2.25"/>
    <n v="121.5"/>
  </r>
  <r>
    <d v="2012-02-20T00:00:00"/>
    <s v="687-31-19-697"/>
    <n v="3"/>
    <x v="7"/>
    <n v="2.25"/>
    <n v="6.75"/>
  </r>
  <r>
    <d v="2012-02-21T00:00:00"/>
    <s v="153-24-82-022"/>
    <n v="9"/>
    <x v="7"/>
    <n v="2.25"/>
    <n v="20.25"/>
  </r>
  <r>
    <d v="2012-02-22T00:00:00"/>
    <s v="585-26-73-628"/>
    <n v="19"/>
    <x v="7"/>
    <n v="2.25"/>
    <n v="42.75"/>
  </r>
  <r>
    <d v="2012-02-22T00:00:00"/>
    <s v="294-48-56-993"/>
    <n v="198"/>
    <x v="7"/>
    <n v="2.25"/>
    <n v="445.5"/>
  </r>
  <r>
    <d v="2012-02-27T00:00:00"/>
    <s v="594-18-15-403"/>
    <n v="417"/>
    <x v="7"/>
    <n v="2.25"/>
    <n v="938.25"/>
  </r>
  <r>
    <d v="2012-03-03T00:00:00"/>
    <s v="995-59-41-476"/>
    <n v="221"/>
    <x v="7"/>
    <n v="2.25"/>
    <n v="497.25"/>
  </r>
  <r>
    <d v="2012-03-03T00:00:00"/>
    <s v="269-65-16-447"/>
    <n v="53"/>
    <x v="7"/>
    <n v="2.25"/>
    <n v="119.25"/>
  </r>
  <r>
    <d v="2012-03-05T00:00:00"/>
    <s v="513-33-14-553"/>
    <n v="127"/>
    <x v="7"/>
    <n v="2.25"/>
    <n v="285.75"/>
  </r>
  <r>
    <d v="2012-03-06T00:00:00"/>
    <s v="799-94-72-837"/>
    <n v="340"/>
    <x v="7"/>
    <n v="2.25"/>
    <n v="765"/>
  </r>
  <r>
    <d v="2012-03-09T00:00:00"/>
    <s v="254-14-00-156"/>
    <n v="310"/>
    <x v="7"/>
    <n v="2.25"/>
    <n v="697.5"/>
  </r>
  <r>
    <d v="2012-03-11T00:00:00"/>
    <s v="091-99-74-175"/>
    <n v="8"/>
    <x v="7"/>
    <n v="2.25"/>
    <n v="18"/>
  </r>
  <r>
    <d v="2012-03-12T00:00:00"/>
    <s v="692-61-16-906"/>
    <n v="132"/>
    <x v="7"/>
    <n v="2.25"/>
    <n v="297"/>
  </r>
  <r>
    <d v="2012-03-12T00:00:00"/>
    <s v="294-48-56-993"/>
    <n v="168"/>
    <x v="7"/>
    <n v="2.25"/>
    <n v="378"/>
  </r>
  <r>
    <d v="2012-03-14T00:00:00"/>
    <s v="294-48-56-993"/>
    <n v="49"/>
    <x v="7"/>
    <n v="2.25"/>
    <n v="110.25"/>
  </r>
  <r>
    <d v="2012-03-16T00:00:00"/>
    <s v="916-94-78-836"/>
    <n v="140"/>
    <x v="7"/>
    <n v="2.25"/>
    <n v="315"/>
  </r>
  <r>
    <d v="2012-03-18T00:00:00"/>
    <s v="968-49-97-804"/>
    <n v="140"/>
    <x v="7"/>
    <n v="2.25"/>
    <n v="315"/>
  </r>
  <r>
    <d v="2012-03-18T00:00:00"/>
    <s v="033-49-11-774"/>
    <n v="194"/>
    <x v="7"/>
    <n v="2.25"/>
    <n v="436.5"/>
  </r>
  <r>
    <d v="2012-03-24T00:00:00"/>
    <s v="033-49-11-774"/>
    <n v="123"/>
    <x v="7"/>
    <n v="2.25"/>
    <n v="276.75"/>
  </r>
  <r>
    <d v="2012-03-24T00:00:00"/>
    <s v="340-11-17-090"/>
    <n v="11"/>
    <x v="7"/>
    <n v="2.25"/>
    <n v="24.75"/>
  </r>
  <r>
    <d v="2012-03-26T00:00:00"/>
    <s v="736-91-47-235"/>
    <n v="1"/>
    <x v="7"/>
    <n v="2.25"/>
    <n v="2.25"/>
  </r>
  <r>
    <d v="2012-03-27T00:00:00"/>
    <s v="847-48-41-699"/>
    <n v="267"/>
    <x v="7"/>
    <n v="2.25"/>
    <n v="600.75"/>
  </r>
  <r>
    <d v="2012-03-30T00:00:00"/>
    <s v="585-26-73-628"/>
    <n v="14"/>
    <x v="7"/>
    <n v="2.25"/>
    <n v="31.5"/>
  </r>
  <r>
    <d v="2012-03-31T00:00:00"/>
    <s v="910-38-33-489"/>
    <n v="160"/>
    <x v="7"/>
    <n v="2.25"/>
    <n v="360"/>
  </r>
  <r>
    <d v="2012-03-31T00:00:00"/>
    <s v="847-48-41-699"/>
    <n v="437"/>
    <x v="7"/>
    <n v="2.25"/>
    <n v="983.25"/>
  </r>
  <r>
    <d v="2012-04-04T00:00:00"/>
    <s v="115-65-39-258"/>
    <n v="71"/>
    <x v="7"/>
    <n v="2.25"/>
    <n v="159.75"/>
  </r>
  <r>
    <d v="2012-04-05T00:00:00"/>
    <s v="527-15-00-673"/>
    <n v="35"/>
    <x v="7"/>
    <n v="2.25"/>
    <n v="78.75"/>
  </r>
  <r>
    <d v="2012-04-06T00:00:00"/>
    <s v="178-24-36-171"/>
    <n v="116"/>
    <x v="7"/>
    <n v="2.25"/>
    <n v="261"/>
  </r>
  <r>
    <d v="2012-04-07T00:00:00"/>
    <s v="043-34-53-278"/>
    <n v="152"/>
    <x v="7"/>
    <n v="2.25"/>
    <n v="342"/>
  </r>
  <r>
    <d v="2012-04-12T00:00:00"/>
    <s v="254-14-00-156"/>
    <n v="309"/>
    <x v="7"/>
    <n v="2.25"/>
    <n v="695.25"/>
  </r>
  <r>
    <d v="2012-04-12T00:00:00"/>
    <s v="530-86-39-445"/>
    <n v="7"/>
    <x v="7"/>
    <n v="2.25"/>
    <n v="15.75"/>
  </r>
  <r>
    <d v="2012-04-12T00:00:00"/>
    <s v="995-59-41-476"/>
    <n v="353"/>
    <x v="7"/>
    <n v="2.25"/>
    <n v="794.25"/>
  </r>
  <r>
    <d v="2012-04-13T00:00:00"/>
    <s v="307-98-17-187"/>
    <n v="3"/>
    <x v="7"/>
    <n v="2.25"/>
    <n v="6.75"/>
  </r>
  <r>
    <d v="2012-04-14T00:00:00"/>
    <s v="799-94-72-837"/>
    <n v="166"/>
    <x v="7"/>
    <n v="2.25"/>
    <n v="373.5"/>
  </r>
  <r>
    <d v="2012-04-15T00:00:00"/>
    <s v="444-71-75-271"/>
    <n v="14"/>
    <x v="7"/>
    <n v="2.25"/>
    <n v="31.5"/>
  </r>
  <r>
    <d v="2012-04-15T00:00:00"/>
    <s v="043-34-53-278"/>
    <n v="141"/>
    <x v="7"/>
    <n v="2.25"/>
    <n v="317.25"/>
  </r>
  <r>
    <d v="2012-04-15T00:00:00"/>
    <s v="072-92-42-932"/>
    <n v="15"/>
    <x v="7"/>
    <n v="2.25"/>
    <n v="33.75"/>
  </r>
  <r>
    <d v="2012-04-21T00:00:00"/>
    <s v="178-24-36-171"/>
    <n v="157"/>
    <x v="7"/>
    <n v="2.25"/>
    <n v="353.25"/>
  </r>
  <r>
    <d v="2012-04-26T00:00:00"/>
    <s v="847-48-41-699"/>
    <n v="191"/>
    <x v="7"/>
    <n v="2.25"/>
    <n v="429.75"/>
  </r>
  <r>
    <d v="2012-04-27T00:00:00"/>
    <s v="205-96-13-336"/>
    <n v="7"/>
    <x v="7"/>
    <n v="2.25"/>
    <n v="15.75"/>
  </r>
  <r>
    <d v="2012-04-28T00:00:00"/>
    <s v="294-48-56-993"/>
    <n v="200"/>
    <x v="7"/>
    <n v="2.25"/>
    <n v="450"/>
  </r>
  <r>
    <d v="2012-05-04T00:00:00"/>
    <s v="585-26-73-628"/>
    <n v="15"/>
    <x v="7"/>
    <n v="2.25"/>
    <n v="33.75"/>
  </r>
  <r>
    <d v="2012-05-04T00:00:00"/>
    <s v="170-26-38-135"/>
    <n v="7"/>
    <x v="7"/>
    <n v="2.25"/>
    <n v="15.75"/>
  </r>
  <r>
    <d v="2012-05-04T00:00:00"/>
    <s v="799-94-72-837"/>
    <n v="235"/>
    <x v="7"/>
    <n v="2.25"/>
    <n v="528.75"/>
  </r>
  <r>
    <d v="2012-05-05T00:00:00"/>
    <s v="941-01-60-075"/>
    <n v="301"/>
    <x v="7"/>
    <n v="2.25"/>
    <n v="677.25"/>
  </r>
  <r>
    <d v="2012-05-07T00:00:00"/>
    <s v="594-18-15-403"/>
    <n v="136"/>
    <x v="7"/>
    <n v="2.25"/>
    <n v="306"/>
  </r>
  <r>
    <d v="2012-05-07T00:00:00"/>
    <s v="080-77-49-649"/>
    <n v="5"/>
    <x v="7"/>
    <n v="2.25"/>
    <n v="11.25"/>
  </r>
  <r>
    <d v="2012-05-08T00:00:00"/>
    <s v="254-14-00-156"/>
    <n v="280"/>
    <x v="7"/>
    <n v="2.25"/>
    <n v="630"/>
  </r>
  <r>
    <d v="2012-05-08T00:00:00"/>
    <s v="153-24-82-022"/>
    <n v="3"/>
    <x v="7"/>
    <n v="2.25"/>
    <n v="6.75"/>
  </r>
  <r>
    <d v="2012-05-11T00:00:00"/>
    <s v="523-09-63-706"/>
    <n v="14"/>
    <x v="7"/>
    <n v="2.25"/>
    <n v="31.5"/>
  </r>
  <r>
    <d v="2012-05-12T00:00:00"/>
    <s v="749-02-70-623"/>
    <n v="79"/>
    <x v="7"/>
    <n v="2.25"/>
    <n v="177.75"/>
  </r>
  <r>
    <d v="2012-05-13T00:00:00"/>
    <s v="268-62-97-556"/>
    <n v="86"/>
    <x v="7"/>
    <n v="2.25"/>
    <n v="193.5"/>
  </r>
  <r>
    <d v="2012-05-13T00:00:00"/>
    <s v="033-49-11-774"/>
    <n v="70"/>
    <x v="7"/>
    <n v="2.25"/>
    <n v="157.5"/>
  </r>
  <r>
    <d v="2012-05-14T00:00:00"/>
    <s v="910-38-33-489"/>
    <n v="189"/>
    <x v="7"/>
    <n v="2.25"/>
    <n v="425.25"/>
  </r>
  <r>
    <d v="2012-05-14T00:00:00"/>
    <s v="322-66-15-999"/>
    <n v="111"/>
    <x v="7"/>
    <n v="2.25"/>
    <n v="249.75"/>
  </r>
  <r>
    <d v="2012-05-17T00:00:00"/>
    <s v="080-51-85-809"/>
    <n v="158"/>
    <x v="7"/>
    <n v="2.25"/>
    <n v="355.5"/>
  </r>
  <r>
    <d v="2012-05-22T00:00:00"/>
    <s v="527-15-00-673"/>
    <n v="172"/>
    <x v="7"/>
    <n v="2.25"/>
    <n v="387"/>
  </r>
  <r>
    <d v="2012-05-23T00:00:00"/>
    <s v="941-01-60-075"/>
    <n v="179"/>
    <x v="7"/>
    <n v="2.25"/>
    <n v="402.75"/>
  </r>
  <r>
    <d v="2012-05-24T00:00:00"/>
    <s v="963-43-52-686"/>
    <n v="19"/>
    <x v="7"/>
    <n v="2.25"/>
    <n v="42.75"/>
  </r>
  <r>
    <d v="2012-05-24T00:00:00"/>
    <s v="378-70-08-798"/>
    <n v="57"/>
    <x v="7"/>
    <n v="2.25"/>
    <n v="128.25"/>
  </r>
  <r>
    <d v="2012-05-25T00:00:00"/>
    <s v="941-01-60-075"/>
    <n v="335"/>
    <x v="7"/>
    <n v="2.25"/>
    <n v="753.75"/>
  </r>
  <r>
    <d v="2012-05-31T00:00:00"/>
    <s v="299-72-00-838"/>
    <n v="12"/>
    <x v="7"/>
    <n v="2.25"/>
    <n v="27"/>
  </r>
  <r>
    <d v="2012-06-01T00:00:00"/>
    <s v="373-76-82-865"/>
    <n v="2"/>
    <x v="7"/>
    <n v="2.25"/>
    <n v="4.5"/>
  </r>
  <r>
    <d v="2012-06-01T00:00:00"/>
    <s v="941-01-60-075"/>
    <n v="237"/>
    <x v="7"/>
    <n v="2.25"/>
    <n v="533.25"/>
  </r>
  <r>
    <d v="2012-06-04T00:00:00"/>
    <s v="254-14-00-156"/>
    <n v="482"/>
    <x v="7"/>
    <n v="2.25"/>
    <n v="1084.5"/>
  </r>
  <r>
    <d v="2012-06-04T00:00:00"/>
    <s v="373-76-82-865"/>
    <n v="8"/>
    <x v="7"/>
    <n v="2.25"/>
    <n v="18"/>
  </r>
  <r>
    <d v="2012-06-07T00:00:00"/>
    <s v="968-49-97-804"/>
    <n v="147"/>
    <x v="7"/>
    <n v="2.25"/>
    <n v="330.75"/>
  </r>
  <r>
    <d v="2012-06-09T00:00:00"/>
    <s v="178-24-36-171"/>
    <n v="224"/>
    <x v="7"/>
    <n v="2.25"/>
    <n v="504"/>
  </r>
  <r>
    <d v="2012-06-10T00:00:00"/>
    <s v="857-68-68-600"/>
    <n v="11"/>
    <x v="7"/>
    <n v="2.25"/>
    <n v="24.75"/>
  </r>
  <r>
    <d v="2012-06-14T00:00:00"/>
    <s v="916-94-78-836"/>
    <n v="184"/>
    <x v="7"/>
    <n v="2.25"/>
    <n v="414"/>
  </r>
  <r>
    <d v="2012-06-16T00:00:00"/>
    <s v="780-78-31-328"/>
    <n v="20"/>
    <x v="7"/>
    <n v="2.25"/>
    <n v="45"/>
  </r>
  <r>
    <d v="2012-06-16T00:00:00"/>
    <s v="941-01-60-075"/>
    <n v="221"/>
    <x v="7"/>
    <n v="2.25"/>
    <n v="497.25"/>
  </r>
  <r>
    <d v="2012-06-19T00:00:00"/>
    <s v="916-94-78-836"/>
    <n v="162"/>
    <x v="7"/>
    <n v="2.25"/>
    <n v="364.5"/>
  </r>
  <r>
    <d v="2012-06-23T00:00:00"/>
    <s v="296-66-33-717"/>
    <n v="19"/>
    <x v="7"/>
    <n v="2.25"/>
    <n v="42.75"/>
  </r>
  <r>
    <d v="2012-06-28T00:00:00"/>
    <s v="534-38-74-959"/>
    <n v="1"/>
    <x v="7"/>
    <n v="2.25"/>
    <n v="2.25"/>
  </r>
  <r>
    <d v="2012-06-30T00:00:00"/>
    <s v="904-16-42-385"/>
    <n v="122"/>
    <x v="7"/>
    <n v="2.25"/>
    <n v="274.5"/>
  </r>
  <r>
    <d v="2012-06-30T00:00:00"/>
    <s v="413-93-89-926"/>
    <n v="163"/>
    <x v="7"/>
    <n v="2.25"/>
    <n v="366.75"/>
  </r>
  <r>
    <d v="2012-07-01T00:00:00"/>
    <s v="527-15-00-673"/>
    <n v="29"/>
    <x v="7"/>
    <n v="2.25"/>
    <n v="65.25"/>
  </r>
  <r>
    <d v="2012-07-05T00:00:00"/>
    <s v="322-66-15-999"/>
    <n v="106"/>
    <x v="7"/>
    <n v="2.25"/>
    <n v="238.5"/>
  </r>
  <r>
    <d v="2012-07-06T00:00:00"/>
    <s v="799-94-72-837"/>
    <n v="112"/>
    <x v="7"/>
    <n v="2.25"/>
    <n v="252"/>
  </r>
  <r>
    <d v="2012-07-07T00:00:00"/>
    <s v="378-70-08-798"/>
    <n v="90"/>
    <x v="7"/>
    <n v="2.25"/>
    <n v="202.5"/>
  </r>
  <r>
    <d v="2012-07-09T00:00:00"/>
    <s v="351-06-97-406"/>
    <n v="7"/>
    <x v="7"/>
    <n v="2.25"/>
    <n v="15.75"/>
  </r>
  <r>
    <d v="2012-07-09T00:00:00"/>
    <s v="033-49-11-774"/>
    <n v="27"/>
    <x v="7"/>
    <n v="2.25"/>
    <n v="60.75"/>
  </r>
  <r>
    <d v="2012-07-09T00:00:00"/>
    <s v="692-61-16-906"/>
    <n v="185"/>
    <x v="7"/>
    <n v="2.25"/>
    <n v="416.25"/>
  </r>
  <r>
    <d v="2012-07-10T00:00:00"/>
    <s v="178-24-36-171"/>
    <n v="153"/>
    <x v="7"/>
    <n v="2.25"/>
    <n v="344.25"/>
  </r>
  <r>
    <d v="2012-07-12T00:00:00"/>
    <s v="692-61-16-906"/>
    <n v="109"/>
    <x v="7"/>
    <n v="2.25"/>
    <n v="245.25"/>
  </r>
  <r>
    <d v="2012-07-14T00:00:00"/>
    <s v="614-36-31-012"/>
    <n v="10"/>
    <x v="7"/>
    <n v="2.25"/>
    <n v="22.5"/>
  </r>
  <r>
    <d v="2012-07-14T00:00:00"/>
    <s v="314-76-34-892"/>
    <n v="10"/>
    <x v="7"/>
    <n v="2.25"/>
    <n v="22.5"/>
  </r>
  <r>
    <d v="2012-07-16T00:00:00"/>
    <s v="179-23-02-772"/>
    <n v="90"/>
    <x v="7"/>
    <n v="2.25"/>
    <n v="202.5"/>
  </r>
  <r>
    <d v="2012-07-16T00:00:00"/>
    <s v="507-22-76-992"/>
    <n v="34"/>
    <x v="7"/>
    <n v="2.25"/>
    <n v="76.5"/>
  </r>
  <r>
    <d v="2012-07-18T00:00:00"/>
    <s v="847-48-41-699"/>
    <n v="106"/>
    <x v="7"/>
    <n v="2.25"/>
    <n v="238.5"/>
  </r>
  <r>
    <d v="2012-07-19T00:00:00"/>
    <s v="847-48-41-699"/>
    <n v="229"/>
    <x v="7"/>
    <n v="2.25"/>
    <n v="515.25"/>
  </r>
  <r>
    <d v="2012-07-25T00:00:00"/>
    <s v="413-93-89-926"/>
    <n v="229"/>
    <x v="7"/>
    <n v="2.25"/>
    <n v="515.25"/>
  </r>
  <r>
    <d v="2012-07-25T00:00:00"/>
    <s v="596-37-06-465"/>
    <n v="20"/>
    <x v="7"/>
    <n v="2.25"/>
    <n v="45"/>
  </r>
  <r>
    <d v="2012-07-25T00:00:00"/>
    <s v="392-78-93-552"/>
    <n v="261"/>
    <x v="7"/>
    <n v="2.25"/>
    <n v="587.25"/>
  </r>
  <r>
    <d v="2012-07-28T00:00:00"/>
    <s v="964-69-89-011"/>
    <n v="10"/>
    <x v="7"/>
    <n v="2.25"/>
    <n v="22.5"/>
  </r>
  <r>
    <d v="2012-07-28T00:00:00"/>
    <s v="254-14-00-156"/>
    <n v="400"/>
    <x v="7"/>
    <n v="2.25"/>
    <n v="900"/>
  </r>
  <r>
    <d v="2012-08-01T00:00:00"/>
    <s v="799-94-72-837"/>
    <n v="401"/>
    <x v="7"/>
    <n v="2.25"/>
    <n v="902.25"/>
  </r>
  <r>
    <d v="2012-08-03T00:00:00"/>
    <s v="322-66-15-999"/>
    <n v="170"/>
    <x v="7"/>
    <n v="2.25"/>
    <n v="382.5"/>
  </r>
  <r>
    <d v="2012-08-04T00:00:00"/>
    <s v="178-24-36-171"/>
    <n v="124"/>
    <x v="7"/>
    <n v="2.25"/>
    <n v="279"/>
  </r>
  <r>
    <d v="2012-08-06T00:00:00"/>
    <s v="687-31-19-697"/>
    <n v="13"/>
    <x v="7"/>
    <n v="2.25"/>
    <n v="29.25"/>
  </r>
  <r>
    <d v="2012-08-09T00:00:00"/>
    <s v="080-51-85-809"/>
    <n v="87"/>
    <x v="7"/>
    <n v="2.25"/>
    <n v="195.75"/>
  </r>
  <r>
    <d v="2012-08-09T00:00:00"/>
    <s v="337-27-67-378"/>
    <n v="190"/>
    <x v="7"/>
    <n v="2.25"/>
    <n v="427.5"/>
  </r>
  <r>
    <d v="2012-08-09T00:00:00"/>
    <s v="941-01-60-075"/>
    <n v="349"/>
    <x v="7"/>
    <n v="2.25"/>
    <n v="785.25"/>
  </r>
  <r>
    <d v="2012-08-11T00:00:00"/>
    <s v="272-67-67-068"/>
    <n v="16"/>
    <x v="7"/>
    <n v="2.25"/>
    <n v="36"/>
  </r>
  <r>
    <d v="2012-08-12T00:00:00"/>
    <s v="884-31-58-627"/>
    <n v="42"/>
    <x v="7"/>
    <n v="2.25"/>
    <n v="94.5"/>
  </r>
  <r>
    <d v="2012-08-13T00:00:00"/>
    <s v="033-49-11-774"/>
    <n v="70"/>
    <x v="7"/>
    <n v="2.25"/>
    <n v="157.5"/>
  </r>
  <r>
    <d v="2012-08-15T00:00:00"/>
    <s v="495-93-92-849"/>
    <n v="189"/>
    <x v="7"/>
    <n v="2.25"/>
    <n v="425.25"/>
  </r>
  <r>
    <d v="2012-08-16T00:00:00"/>
    <s v="322-66-15-999"/>
    <n v="64"/>
    <x v="7"/>
    <n v="2.25"/>
    <n v="144"/>
  </r>
  <r>
    <d v="2012-08-20T00:00:00"/>
    <s v="968-49-97-804"/>
    <n v="76"/>
    <x v="7"/>
    <n v="2.25"/>
    <n v="171"/>
  </r>
  <r>
    <d v="2012-08-21T00:00:00"/>
    <s v="590-28-48-646"/>
    <n v="11"/>
    <x v="7"/>
    <n v="2.25"/>
    <n v="24.75"/>
  </r>
  <r>
    <d v="2012-08-21T00:00:00"/>
    <s v="527-15-00-673"/>
    <n v="96"/>
    <x v="7"/>
    <n v="2.25"/>
    <n v="216"/>
  </r>
  <r>
    <d v="2012-08-22T00:00:00"/>
    <s v="531-41-11-525"/>
    <n v="17"/>
    <x v="7"/>
    <n v="2.25"/>
    <n v="38.25"/>
  </r>
  <r>
    <d v="2012-08-22T00:00:00"/>
    <s v="269-65-16-447"/>
    <n v="92"/>
    <x v="7"/>
    <n v="2.25"/>
    <n v="207"/>
  </r>
  <r>
    <d v="2012-08-23T00:00:00"/>
    <s v="885-74-10-856"/>
    <n v="76"/>
    <x v="7"/>
    <n v="2.25"/>
    <n v="171"/>
  </r>
  <r>
    <d v="2012-08-25T00:00:00"/>
    <s v="749-02-70-623"/>
    <n v="77"/>
    <x v="7"/>
    <n v="2.25"/>
    <n v="173.25"/>
  </r>
  <r>
    <d v="2012-08-26T00:00:00"/>
    <s v="995-59-41-476"/>
    <n v="344"/>
    <x v="7"/>
    <n v="2.25"/>
    <n v="774"/>
  </r>
  <r>
    <d v="2012-08-26T00:00:00"/>
    <s v="254-14-00-156"/>
    <n v="218"/>
    <x v="7"/>
    <n v="2.25"/>
    <n v="490.5"/>
  </r>
  <r>
    <d v="2012-08-27T00:00:00"/>
    <s v="941-01-60-075"/>
    <n v="115"/>
    <x v="7"/>
    <n v="2.25"/>
    <n v="258.75"/>
  </r>
  <r>
    <d v="2012-08-28T00:00:00"/>
    <s v="936-67-95-170"/>
    <n v="143"/>
    <x v="7"/>
    <n v="2.25"/>
    <n v="321.75"/>
  </r>
  <r>
    <d v="2012-08-28T00:00:00"/>
    <s v="447-16-72-588"/>
    <n v="1"/>
    <x v="7"/>
    <n v="2.25"/>
    <n v="2.25"/>
  </r>
  <r>
    <d v="2012-09-02T00:00:00"/>
    <s v="513-33-14-553"/>
    <n v="133"/>
    <x v="7"/>
    <n v="2.25"/>
    <n v="299.25"/>
  </r>
  <r>
    <d v="2012-09-02T00:00:00"/>
    <s v="413-93-89-926"/>
    <n v="496"/>
    <x v="7"/>
    <n v="2.25"/>
    <n v="1116"/>
  </r>
  <r>
    <d v="2012-09-02T00:00:00"/>
    <s v="050-38-86-889"/>
    <n v="5"/>
    <x v="7"/>
    <n v="2.25"/>
    <n v="11.25"/>
  </r>
  <r>
    <d v="2012-09-04T00:00:00"/>
    <s v="093-96-93-428"/>
    <n v="8"/>
    <x v="7"/>
    <n v="2.25"/>
    <n v="18"/>
  </r>
  <r>
    <d v="2012-09-05T00:00:00"/>
    <s v="495-93-92-849"/>
    <n v="59"/>
    <x v="7"/>
    <n v="2.25"/>
    <n v="132.75"/>
  </r>
  <r>
    <d v="2012-09-05T00:00:00"/>
    <s v="413-93-89-926"/>
    <n v="273"/>
    <x v="7"/>
    <n v="2.25"/>
    <n v="614.25"/>
  </r>
  <r>
    <d v="2012-09-06T00:00:00"/>
    <s v="847-48-41-699"/>
    <n v="165"/>
    <x v="7"/>
    <n v="2.25"/>
    <n v="371.25"/>
  </r>
  <r>
    <d v="2012-09-10T00:00:00"/>
    <s v="528-09-83-923"/>
    <n v="13"/>
    <x v="7"/>
    <n v="2.25"/>
    <n v="29.25"/>
  </r>
  <r>
    <d v="2012-09-11T00:00:00"/>
    <s v="513-33-14-553"/>
    <n v="143"/>
    <x v="7"/>
    <n v="2.25"/>
    <n v="321.75"/>
  </r>
  <r>
    <d v="2012-09-15T00:00:00"/>
    <s v="336-81-47-193"/>
    <n v="20"/>
    <x v="7"/>
    <n v="2.25"/>
    <n v="45"/>
  </r>
  <r>
    <d v="2012-09-19T00:00:00"/>
    <s v="753-35-55-536"/>
    <n v="4"/>
    <x v="7"/>
    <n v="2.25"/>
    <n v="9"/>
  </r>
  <r>
    <d v="2012-09-23T00:00:00"/>
    <s v="179-23-02-772"/>
    <n v="102"/>
    <x v="7"/>
    <n v="2.25"/>
    <n v="229.5"/>
  </r>
  <r>
    <d v="2012-09-25T00:00:00"/>
    <s v="043-34-53-278"/>
    <n v="155"/>
    <x v="7"/>
    <n v="2.25"/>
    <n v="348.75"/>
  </r>
  <r>
    <d v="2012-09-27T00:00:00"/>
    <s v="254-14-00-156"/>
    <n v="226"/>
    <x v="7"/>
    <n v="2.25"/>
    <n v="508.5"/>
  </r>
  <r>
    <d v="2012-09-27T00:00:00"/>
    <s v="799-94-72-837"/>
    <n v="346"/>
    <x v="7"/>
    <n v="2.25"/>
    <n v="778.5"/>
  </r>
  <r>
    <d v="2012-09-28T00:00:00"/>
    <s v="495-93-92-849"/>
    <n v="45"/>
    <x v="7"/>
    <n v="2.25"/>
    <n v="101.25"/>
  </r>
  <r>
    <d v="2012-09-30T00:00:00"/>
    <s v="288-84-37-922"/>
    <n v="11"/>
    <x v="7"/>
    <n v="2.25"/>
    <n v="24.75"/>
  </r>
  <r>
    <d v="2012-10-03T00:00:00"/>
    <s v="473-30-19-947"/>
    <n v="14"/>
    <x v="7"/>
    <n v="2.25"/>
    <n v="31.5"/>
  </r>
  <r>
    <d v="2012-10-08T00:00:00"/>
    <s v="843-22-41-173"/>
    <n v="12"/>
    <x v="7"/>
    <n v="2.25"/>
    <n v="27"/>
  </r>
  <r>
    <d v="2012-10-13T00:00:00"/>
    <s v="302-11-03-254"/>
    <n v="11"/>
    <x v="7"/>
    <n v="2.25"/>
    <n v="24.75"/>
  </r>
  <r>
    <d v="2012-10-13T00:00:00"/>
    <s v="294-48-56-993"/>
    <n v="142"/>
    <x v="7"/>
    <n v="2.25"/>
    <n v="319.5"/>
  </r>
  <r>
    <d v="2012-10-19T00:00:00"/>
    <s v="884-31-58-627"/>
    <n v="184"/>
    <x v="7"/>
    <n v="2.25"/>
    <n v="414"/>
  </r>
  <r>
    <d v="2012-10-20T00:00:00"/>
    <s v="392-78-93-552"/>
    <n v="390"/>
    <x v="7"/>
    <n v="2.25"/>
    <n v="877.5"/>
  </r>
  <r>
    <d v="2012-10-24T00:00:00"/>
    <s v="916-94-78-836"/>
    <n v="110"/>
    <x v="7"/>
    <n v="2.25"/>
    <n v="247.5"/>
  </r>
  <r>
    <d v="2012-10-25T00:00:00"/>
    <s v="080-51-85-809"/>
    <n v="92"/>
    <x v="7"/>
    <n v="2.25"/>
    <n v="207"/>
  </r>
  <r>
    <d v="2012-10-26T00:00:00"/>
    <s v="284-59-84-568"/>
    <n v="5"/>
    <x v="7"/>
    <n v="2.25"/>
    <n v="11.25"/>
  </r>
  <r>
    <d v="2012-10-26T00:00:00"/>
    <s v="072-92-42-932"/>
    <n v="2"/>
    <x v="7"/>
    <n v="2.25"/>
    <n v="4.5"/>
  </r>
  <r>
    <d v="2012-10-28T00:00:00"/>
    <s v="180-17-78-339"/>
    <n v="14"/>
    <x v="7"/>
    <n v="2.25"/>
    <n v="31.5"/>
  </r>
  <r>
    <d v="2012-10-31T00:00:00"/>
    <s v="900-85-70-552"/>
    <n v="6"/>
    <x v="7"/>
    <n v="2.25"/>
    <n v="13.5"/>
  </r>
  <r>
    <d v="2012-11-01T00:00:00"/>
    <s v="269-65-16-447"/>
    <n v="65"/>
    <x v="7"/>
    <n v="2.25"/>
    <n v="146.25"/>
  </r>
  <r>
    <d v="2012-11-01T00:00:00"/>
    <s v="513-33-14-553"/>
    <n v="45"/>
    <x v="7"/>
    <n v="2.25"/>
    <n v="101.25"/>
  </r>
  <r>
    <d v="2012-11-01T00:00:00"/>
    <s v="254-14-00-156"/>
    <n v="108"/>
    <x v="7"/>
    <n v="2.25"/>
    <n v="243"/>
  </r>
  <r>
    <d v="2012-11-02T00:00:00"/>
    <s v="916-94-78-836"/>
    <n v="159"/>
    <x v="7"/>
    <n v="2.25"/>
    <n v="357.75"/>
  </r>
  <r>
    <d v="2012-11-06T00:00:00"/>
    <s v="080-51-85-809"/>
    <n v="141"/>
    <x v="7"/>
    <n v="2.25"/>
    <n v="317.25"/>
  </r>
  <r>
    <d v="2012-11-06T00:00:00"/>
    <s v="242-04-13-206"/>
    <n v="14"/>
    <x v="7"/>
    <n v="2.25"/>
    <n v="31.5"/>
  </r>
  <r>
    <d v="2012-11-09T00:00:00"/>
    <s v="749-02-70-623"/>
    <n v="142"/>
    <x v="7"/>
    <n v="2.25"/>
    <n v="319.5"/>
  </r>
  <r>
    <d v="2012-11-10T00:00:00"/>
    <s v="847-48-41-699"/>
    <n v="167"/>
    <x v="7"/>
    <n v="2.25"/>
    <n v="375.75"/>
  </r>
  <r>
    <d v="2012-11-11T00:00:00"/>
    <s v="180-17-78-339"/>
    <n v="12"/>
    <x v="7"/>
    <n v="2.25"/>
    <n v="27"/>
  </r>
  <r>
    <d v="2012-11-16T00:00:00"/>
    <s v="378-70-08-798"/>
    <n v="187"/>
    <x v="7"/>
    <n v="2.25"/>
    <n v="420.75"/>
  </r>
  <r>
    <d v="2012-11-19T00:00:00"/>
    <s v="176-54-34-364"/>
    <n v="14"/>
    <x v="7"/>
    <n v="2.25"/>
    <n v="31.5"/>
  </r>
  <r>
    <d v="2012-11-22T00:00:00"/>
    <s v="105-89-55-029"/>
    <n v="10"/>
    <x v="7"/>
    <n v="2.25"/>
    <n v="22.5"/>
  </r>
  <r>
    <d v="2012-11-23T00:00:00"/>
    <s v="178-24-36-171"/>
    <n v="269"/>
    <x v="7"/>
    <n v="2.25"/>
    <n v="605.25"/>
  </r>
  <r>
    <d v="2012-11-23T00:00:00"/>
    <s v="594-18-15-403"/>
    <n v="328"/>
    <x v="7"/>
    <n v="2.25"/>
    <n v="738"/>
  </r>
  <r>
    <d v="2012-11-24T00:00:00"/>
    <s v="847-48-41-699"/>
    <n v="228"/>
    <x v="7"/>
    <n v="2.25"/>
    <n v="513"/>
  </r>
  <r>
    <d v="2012-11-26T00:00:00"/>
    <s v="408-24-90-350"/>
    <n v="12"/>
    <x v="7"/>
    <n v="2.25"/>
    <n v="27"/>
  </r>
  <r>
    <d v="2012-12-01T00:00:00"/>
    <s v="015-89-55-248"/>
    <n v="16"/>
    <x v="7"/>
    <n v="2.25"/>
    <n v="36"/>
  </r>
  <r>
    <d v="2012-12-04T00:00:00"/>
    <s v="413-93-89-926"/>
    <n v="233"/>
    <x v="7"/>
    <n v="2.25"/>
    <n v="524.25"/>
  </r>
  <r>
    <d v="2012-12-05T00:00:00"/>
    <s v="958-71-87-898"/>
    <n v="10"/>
    <x v="7"/>
    <n v="2.25"/>
    <n v="22.5"/>
  </r>
  <r>
    <d v="2012-12-08T00:00:00"/>
    <s v="749-02-70-623"/>
    <n v="168"/>
    <x v="7"/>
    <n v="2.25"/>
    <n v="378"/>
  </r>
  <r>
    <d v="2012-12-08T00:00:00"/>
    <s v="594-18-15-403"/>
    <n v="388"/>
    <x v="7"/>
    <n v="2.25"/>
    <n v="873"/>
  </r>
  <r>
    <d v="2012-12-09T00:00:00"/>
    <s v="941-01-60-075"/>
    <n v="319"/>
    <x v="7"/>
    <n v="2.25"/>
    <n v="717.75"/>
  </r>
  <r>
    <d v="2012-12-11T00:00:00"/>
    <s v="178-41-36-927"/>
    <n v="12"/>
    <x v="7"/>
    <n v="2.25"/>
    <n v="27"/>
  </r>
  <r>
    <d v="2012-12-13T00:00:00"/>
    <s v="268-62-97-556"/>
    <n v="150"/>
    <x v="7"/>
    <n v="2.25"/>
    <n v="337.5"/>
  </r>
  <r>
    <d v="2012-12-15T00:00:00"/>
    <s v="847-48-41-699"/>
    <n v="347"/>
    <x v="7"/>
    <n v="2.25"/>
    <n v="780.75"/>
  </r>
  <r>
    <d v="2012-12-16T00:00:00"/>
    <s v="033-49-11-774"/>
    <n v="177"/>
    <x v="7"/>
    <n v="2.25"/>
    <n v="398.25"/>
  </r>
  <r>
    <d v="2012-12-19T00:00:00"/>
    <s v="392-78-93-552"/>
    <n v="222"/>
    <x v="7"/>
    <n v="2.25"/>
    <n v="499.5"/>
  </r>
  <r>
    <d v="2012-12-30T00:00:00"/>
    <s v="590-28-48-646"/>
    <n v="9"/>
    <x v="7"/>
    <n v="2.25"/>
    <n v="20.25"/>
  </r>
  <r>
    <d v="2012-12-30T00:00:00"/>
    <s v="062-58-80-597"/>
    <n v="14"/>
    <x v="7"/>
    <n v="2.25"/>
    <n v="31.5"/>
  </r>
  <r>
    <d v="2013-01-01T00:00:00"/>
    <s v="944-16-93-033"/>
    <n v="7"/>
    <x v="8"/>
    <n v="2.2200000000000002"/>
    <n v="15.540000000000001"/>
  </r>
  <r>
    <d v="2013-01-05T00:00:00"/>
    <s v="527-15-00-673"/>
    <n v="171"/>
    <x v="8"/>
    <n v="2.2200000000000002"/>
    <n v="379.62000000000006"/>
  </r>
  <r>
    <d v="2013-01-09T00:00:00"/>
    <s v="325-16-71-125"/>
    <n v="16"/>
    <x v="8"/>
    <n v="2.2200000000000002"/>
    <n v="35.520000000000003"/>
  </r>
  <r>
    <d v="2013-01-10T00:00:00"/>
    <s v="269-65-16-447"/>
    <n v="176"/>
    <x v="8"/>
    <n v="2.2200000000000002"/>
    <n v="390.72"/>
  </r>
  <r>
    <d v="2013-01-13T00:00:00"/>
    <s v="322-66-15-999"/>
    <n v="37"/>
    <x v="8"/>
    <n v="2.2200000000000002"/>
    <n v="82.14"/>
  </r>
  <r>
    <d v="2013-01-16T00:00:00"/>
    <s v="269-65-16-447"/>
    <n v="186"/>
    <x v="8"/>
    <n v="2.2200000000000002"/>
    <n v="412.92"/>
  </r>
  <r>
    <d v="2013-01-16T00:00:00"/>
    <s v="692-61-16-906"/>
    <n v="45"/>
    <x v="8"/>
    <n v="2.2200000000000002"/>
    <n v="99.9"/>
  </r>
  <r>
    <d v="2013-01-20T00:00:00"/>
    <s v="495-93-92-849"/>
    <n v="186"/>
    <x v="8"/>
    <n v="2.2200000000000002"/>
    <n v="412.92"/>
  </r>
  <r>
    <d v="2013-01-20T00:00:00"/>
    <s v="799-94-72-837"/>
    <n v="211"/>
    <x v="8"/>
    <n v="2.2200000000000002"/>
    <n v="468.42"/>
  </r>
  <r>
    <d v="2013-01-26T00:00:00"/>
    <s v="847-48-41-699"/>
    <n v="330"/>
    <x v="8"/>
    <n v="2.2200000000000002"/>
    <n v="732.6"/>
  </r>
  <r>
    <d v="2013-01-27T00:00:00"/>
    <s v="799-94-72-837"/>
    <n v="134"/>
    <x v="8"/>
    <n v="2.2200000000000002"/>
    <n v="297.48"/>
  </r>
  <r>
    <d v="2013-01-27T00:00:00"/>
    <s v="847-48-41-699"/>
    <n v="459"/>
    <x v="8"/>
    <n v="2.2200000000000002"/>
    <n v="1018.9800000000001"/>
  </r>
  <r>
    <d v="2013-01-28T00:00:00"/>
    <s v="294-48-56-993"/>
    <n v="185"/>
    <x v="8"/>
    <n v="2.2200000000000002"/>
    <n v="410.70000000000005"/>
  </r>
  <r>
    <d v="2013-01-29T00:00:00"/>
    <s v="178-41-36-927"/>
    <n v="3"/>
    <x v="8"/>
    <n v="2.2200000000000002"/>
    <n v="6.66"/>
  </r>
  <r>
    <d v="2013-01-31T00:00:00"/>
    <s v="534-94-49-182"/>
    <n v="181"/>
    <x v="8"/>
    <n v="2.2200000000000002"/>
    <n v="401.82000000000005"/>
  </r>
  <r>
    <d v="2013-02-04T00:00:00"/>
    <s v="413-93-89-926"/>
    <n v="441"/>
    <x v="8"/>
    <n v="2.2200000000000002"/>
    <n v="979.0200000000001"/>
  </r>
  <r>
    <d v="2013-02-05T00:00:00"/>
    <s v="392-78-93-552"/>
    <n v="487"/>
    <x v="8"/>
    <n v="2.2200000000000002"/>
    <n v="1081.1400000000001"/>
  </r>
  <r>
    <d v="2013-02-05T00:00:00"/>
    <s v="495-93-92-849"/>
    <n v="56"/>
    <x v="8"/>
    <n v="2.2200000000000002"/>
    <n v="124.32000000000001"/>
  </r>
  <r>
    <d v="2013-02-09T00:00:00"/>
    <s v="904-16-42-385"/>
    <n v="23"/>
    <x v="8"/>
    <n v="2.2200000000000002"/>
    <n v="51.06"/>
  </r>
  <r>
    <d v="2013-02-09T00:00:00"/>
    <s v="179-23-02-772"/>
    <n v="113"/>
    <x v="8"/>
    <n v="2.2200000000000002"/>
    <n v="250.86"/>
  </r>
  <r>
    <d v="2013-02-10T00:00:00"/>
    <s v="047-26-54-835"/>
    <n v="19"/>
    <x v="8"/>
    <n v="2.2200000000000002"/>
    <n v="42.180000000000007"/>
  </r>
  <r>
    <d v="2013-02-11T00:00:00"/>
    <s v="773-39-15-273"/>
    <n v="188"/>
    <x v="8"/>
    <n v="2.2200000000000002"/>
    <n v="417.36"/>
  </r>
  <r>
    <d v="2013-02-11T00:00:00"/>
    <s v="254-14-00-156"/>
    <n v="338"/>
    <x v="8"/>
    <n v="2.2200000000000002"/>
    <n v="750.36"/>
  </r>
  <r>
    <d v="2013-02-12T00:00:00"/>
    <s v="935-78-99-209"/>
    <n v="80"/>
    <x v="8"/>
    <n v="2.2200000000000002"/>
    <n v="177.60000000000002"/>
  </r>
  <r>
    <d v="2013-02-13T00:00:00"/>
    <s v="170-26-38-135"/>
    <n v="20"/>
    <x v="8"/>
    <n v="2.2200000000000002"/>
    <n v="44.400000000000006"/>
  </r>
  <r>
    <d v="2013-02-16T00:00:00"/>
    <s v="270-90-07-560"/>
    <n v="1"/>
    <x v="8"/>
    <n v="2.2200000000000002"/>
    <n v="2.2200000000000002"/>
  </r>
  <r>
    <d v="2013-02-17T00:00:00"/>
    <s v="495-93-92-849"/>
    <n v="200"/>
    <x v="8"/>
    <n v="2.2200000000000002"/>
    <n v="444.00000000000006"/>
  </r>
  <r>
    <d v="2013-02-18T00:00:00"/>
    <s v="594-18-15-403"/>
    <n v="429"/>
    <x v="8"/>
    <n v="2.2200000000000002"/>
    <n v="952.38000000000011"/>
  </r>
  <r>
    <d v="2013-02-19T00:00:00"/>
    <s v="904-16-42-385"/>
    <n v="183"/>
    <x v="8"/>
    <n v="2.2200000000000002"/>
    <n v="406.26000000000005"/>
  </r>
  <r>
    <d v="2013-02-20T00:00:00"/>
    <s v="749-02-70-623"/>
    <n v="26"/>
    <x v="8"/>
    <n v="2.2200000000000002"/>
    <n v="57.720000000000006"/>
  </r>
  <r>
    <d v="2013-02-21T00:00:00"/>
    <s v="801-63-85-001"/>
    <n v="2"/>
    <x v="8"/>
    <n v="2.2200000000000002"/>
    <n v="4.4400000000000004"/>
  </r>
  <r>
    <d v="2013-02-23T00:00:00"/>
    <s v="254-14-00-156"/>
    <n v="174"/>
    <x v="8"/>
    <n v="2.2200000000000002"/>
    <n v="386.28000000000003"/>
  </r>
  <r>
    <d v="2013-02-24T00:00:00"/>
    <s v="495-93-92-849"/>
    <n v="98"/>
    <x v="8"/>
    <n v="2.2200000000000002"/>
    <n v="217.56000000000003"/>
  </r>
  <r>
    <d v="2013-02-24T00:00:00"/>
    <s v="653-45-64-141"/>
    <n v="11"/>
    <x v="8"/>
    <n v="2.2200000000000002"/>
    <n v="24.42"/>
  </r>
  <r>
    <d v="2013-02-27T00:00:00"/>
    <s v="378-70-08-798"/>
    <n v="58"/>
    <x v="8"/>
    <n v="2.2200000000000002"/>
    <n v="128.76000000000002"/>
  </r>
  <r>
    <d v="2013-03-03T00:00:00"/>
    <s v="045-63-27-114"/>
    <n v="17"/>
    <x v="8"/>
    <n v="2.2200000000000002"/>
    <n v="37.74"/>
  </r>
  <r>
    <d v="2013-03-04T00:00:00"/>
    <s v="413-93-89-926"/>
    <n v="143"/>
    <x v="8"/>
    <n v="2.2200000000000002"/>
    <n v="317.46000000000004"/>
  </r>
  <r>
    <d v="2013-03-06T00:00:00"/>
    <s v="495-93-92-849"/>
    <n v="108"/>
    <x v="8"/>
    <n v="2.2200000000000002"/>
    <n v="239.76000000000002"/>
  </r>
  <r>
    <d v="2013-03-13T00:00:00"/>
    <s v="995-59-41-476"/>
    <n v="424"/>
    <x v="8"/>
    <n v="2.2200000000000002"/>
    <n v="941.28000000000009"/>
  </r>
  <r>
    <d v="2013-03-18T00:00:00"/>
    <s v="678-73-95-302"/>
    <n v="9"/>
    <x v="8"/>
    <n v="2.2200000000000002"/>
    <n v="19.98"/>
  </r>
  <r>
    <d v="2013-03-19T00:00:00"/>
    <s v="378-70-08-798"/>
    <n v="135"/>
    <x v="8"/>
    <n v="2.2200000000000002"/>
    <n v="299.70000000000005"/>
  </r>
  <r>
    <d v="2013-03-23T00:00:00"/>
    <s v="799-94-72-837"/>
    <n v="202"/>
    <x v="8"/>
    <n v="2.2200000000000002"/>
    <n v="448.44000000000005"/>
  </r>
  <r>
    <d v="2013-03-24T00:00:00"/>
    <s v="392-78-93-552"/>
    <n v="459"/>
    <x v="8"/>
    <n v="2.2200000000000002"/>
    <n v="1018.9800000000001"/>
  </r>
  <r>
    <d v="2013-03-28T00:00:00"/>
    <s v="507-22-76-992"/>
    <n v="107"/>
    <x v="8"/>
    <n v="2.2200000000000002"/>
    <n v="237.54000000000002"/>
  </r>
  <r>
    <d v="2013-03-29T00:00:00"/>
    <s v="968-49-97-804"/>
    <n v="37"/>
    <x v="8"/>
    <n v="2.2200000000000002"/>
    <n v="82.14"/>
  </r>
  <r>
    <d v="2013-03-30T00:00:00"/>
    <s v="692-61-16-906"/>
    <n v="43"/>
    <x v="8"/>
    <n v="2.2200000000000002"/>
    <n v="95.460000000000008"/>
  </r>
  <r>
    <d v="2013-04-01T00:00:00"/>
    <s v="847-48-41-699"/>
    <n v="352"/>
    <x v="8"/>
    <n v="2.2200000000000002"/>
    <n v="781.44"/>
  </r>
  <r>
    <d v="2013-04-04T00:00:00"/>
    <s v="269-65-16-447"/>
    <n v="94"/>
    <x v="8"/>
    <n v="2.2200000000000002"/>
    <n v="208.68"/>
  </r>
  <r>
    <d v="2013-04-04T00:00:00"/>
    <s v="527-15-00-673"/>
    <n v="112"/>
    <x v="8"/>
    <n v="2.2200000000000002"/>
    <n v="248.64000000000001"/>
  </r>
  <r>
    <d v="2013-04-05T00:00:00"/>
    <s v="692-61-16-906"/>
    <n v="136"/>
    <x v="8"/>
    <n v="2.2200000000000002"/>
    <n v="301.92"/>
  </r>
  <r>
    <d v="2013-04-06T00:00:00"/>
    <s v="773-39-15-273"/>
    <n v="56"/>
    <x v="8"/>
    <n v="2.2200000000000002"/>
    <n v="124.32000000000001"/>
  </r>
  <r>
    <d v="2013-04-08T00:00:00"/>
    <s v="799-94-72-837"/>
    <n v="286"/>
    <x v="8"/>
    <n v="2.2200000000000002"/>
    <n v="634.92000000000007"/>
  </r>
  <r>
    <d v="2013-04-09T00:00:00"/>
    <s v="254-14-00-156"/>
    <n v="296"/>
    <x v="8"/>
    <n v="2.2200000000000002"/>
    <n v="657.12"/>
  </r>
  <r>
    <d v="2013-04-09T00:00:00"/>
    <s v="410-52-79-946"/>
    <n v="81"/>
    <x v="8"/>
    <n v="2.2200000000000002"/>
    <n v="179.82000000000002"/>
  </r>
  <r>
    <d v="2013-04-10T00:00:00"/>
    <s v="799-94-72-837"/>
    <n v="231"/>
    <x v="8"/>
    <n v="2.2200000000000002"/>
    <n v="512.82000000000005"/>
  </r>
  <r>
    <d v="2013-04-11T00:00:00"/>
    <s v="413-93-89-926"/>
    <n v="149"/>
    <x v="8"/>
    <n v="2.2200000000000002"/>
    <n v="330.78000000000003"/>
  </r>
  <r>
    <d v="2013-04-11T00:00:00"/>
    <s v="958-71-87-898"/>
    <n v="3"/>
    <x v="8"/>
    <n v="2.2200000000000002"/>
    <n v="6.66"/>
  </r>
  <r>
    <d v="2013-04-12T00:00:00"/>
    <s v="799-94-72-837"/>
    <n v="311"/>
    <x v="8"/>
    <n v="2.2200000000000002"/>
    <n v="690.42000000000007"/>
  </r>
  <r>
    <d v="2013-04-15T00:00:00"/>
    <s v="527-15-00-673"/>
    <n v="121"/>
    <x v="8"/>
    <n v="2.2200000000000002"/>
    <n v="268.62"/>
  </r>
  <r>
    <d v="2013-04-16T00:00:00"/>
    <s v="214-54-56-360"/>
    <n v="15"/>
    <x v="8"/>
    <n v="2.2200000000000002"/>
    <n v="33.300000000000004"/>
  </r>
  <r>
    <d v="2013-04-17T00:00:00"/>
    <s v="170-89-76-803"/>
    <n v="14"/>
    <x v="8"/>
    <n v="2.2200000000000002"/>
    <n v="31.080000000000002"/>
  </r>
  <r>
    <d v="2013-04-17T00:00:00"/>
    <s v="254-14-00-156"/>
    <n v="240"/>
    <x v="8"/>
    <n v="2.2200000000000002"/>
    <n v="532.80000000000007"/>
  </r>
  <r>
    <d v="2013-04-19T00:00:00"/>
    <s v="800-16-32-869"/>
    <n v="12"/>
    <x v="8"/>
    <n v="2.2200000000000002"/>
    <n v="26.64"/>
  </r>
  <r>
    <d v="2013-04-21T00:00:00"/>
    <s v="788-39-15-311"/>
    <n v="1"/>
    <x v="8"/>
    <n v="2.2200000000000002"/>
    <n v="2.2200000000000002"/>
  </r>
  <r>
    <d v="2013-04-24T00:00:00"/>
    <s v="881-78-83-232"/>
    <n v="12"/>
    <x v="8"/>
    <n v="2.2200000000000002"/>
    <n v="26.64"/>
  </r>
  <r>
    <d v="2013-04-27T00:00:00"/>
    <s v="269-65-16-447"/>
    <n v="190"/>
    <x v="8"/>
    <n v="2.2200000000000002"/>
    <n v="421.8"/>
  </r>
  <r>
    <d v="2013-04-28T00:00:00"/>
    <s v="620-15-33-614"/>
    <n v="179"/>
    <x v="8"/>
    <n v="2.2200000000000002"/>
    <n v="397.38000000000005"/>
  </r>
  <r>
    <d v="2013-04-30T00:00:00"/>
    <s v="178-24-36-171"/>
    <n v="106"/>
    <x v="8"/>
    <n v="2.2200000000000002"/>
    <n v="235.32000000000002"/>
  </r>
  <r>
    <d v="2013-05-02T00:00:00"/>
    <s v="254-14-00-156"/>
    <n v="267"/>
    <x v="8"/>
    <n v="2.2200000000000002"/>
    <n v="592.74"/>
  </r>
  <r>
    <d v="2013-05-02T00:00:00"/>
    <s v="115-65-39-258"/>
    <n v="66"/>
    <x v="8"/>
    <n v="2.2200000000000002"/>
    <n v="146.52000000000001"/>
  </r>
  <r>
    <d v="2013-05-04T00:00:00"/>
    <s v="799-94-72-837"/>
    <n v="471"/>
    <x v="8"/>
    <n v="2.2200000000000002"/>
    <n v="1045.6200000000001"/>
  </r>
  <r>
    <d v="2013-05-05T00:00:00"/>
    <s v="767-55-58-288"/>
    <n v="5"/>
    <x v="8"/>
    <n v="2.2200000000000002"/>
    <n v="11.100000000000001"/>
  </r>
  <r>
    <d v="2013-05-07T00:00:00"/>
    <s v="678-73-95-302"/>
    <n v="11"/>
    <x v="8"/>
    <n v="2.2200000000000002"/>
    <n v="24.42"/>
  </r>
  <r>
    <d v="2013-05-09T00:00:00"/>
    <s v="884-31-58-627"/>
    <n v="103"/>
    <x v="8"/>
    <n v="2.2200000000000002"/>
    <n v="228.66000000000003"/>
  </r>
  <r>
    <d v="2013-05-09T00:00:00"/>
    <s v="080-51-85-809"/>
    <n v="92"/>
    <x v="8"/>
    <n v="2.2200000000000002"/>
    <n v="204.24"/>
  </r>
  <r>
    <d v="2013-05-11T00:00:00"/>
    <s v="749-02-70-623"/>
    <n v="115"/>
    <x v="8"/>
    <n v="2.2200000000000002"/>
    <n v="255.3"/>
  </r>
  <r>
    <d v="2013-05-12T00:00:00"/>
    <s v="495-93-92-849"/>
    <n v="62"/>
    <x v="8"/>
    <n v="2.2200000000000002"/>
    <n v="137.64000000000001"/>
  </r>
  <r>
    <d v="2013-05-12T00:00:00"/>
    <s v="594-18-15-403"/>
    <n v="420"/>
    <x v="8"/>
    <n v="2.2200000000000002"/>
    <n v="932.40000000000009"/>
  </r>
  <r>
    <d v="2013-05-12T00:00:00"/>
    <s v="534-94-49-182"/>
    <n v="81"/>
    <x v="8"/>
    <n v="2.2200000000000002"/>
    <n v="179.82000000000002"/>
  </r>
  <r>
    <d v="2013-05-13T00:00:00"/>
    <s v="847-48-41-699"/>
    <n v="412"/>
    <x v="8"/>
    <n v="2.2200000000000002"/>
    <n v="914.6400000000001"/>
  </r>
  <r>
    <d v="2013-05-15T00:00:00"/>
    <s v="392-78-93-552"/>
    <n v="377"/>
    <x v="8"/>
    <n v="2.2200000000000002"/>
    <n v="836.94"/>
  </r>
  <r>
    <d v="2013-05-20T00:00:00"/>
    <s v="392-78-93-552"/>
    <n v="461"/>
    <x v="8"/>
    <n v="2.2200000000000002"/>
    <n v="1023.4200000000001"/>
  </r>
  <r>
    <d v="2013-05-20T00:00:00"/>
    <s v="884-31-58-627"/>
    <n v="138"/>
    <x v="8"/>
    <n v="2.2200000000000002"/>
    <n v="306.36"/>
  </r>
  <r>
    <d v="2013-05-24T00:00:00"/>
    <s v="596-37-06-465"/>
    <n v="17"/>
    <x v="8"/>
    <n v="2.2200000000000002"/>
    <n v="37.74"/>
  </r>
  <r>
    <d v="2013-05-28T00:00:00"/>
    <s v="817-44-45-607"/>
    <n v="8"/>
    <x v="8"/>
    <n v="2.2200000000000002"/>
    <n v="17.760000000000002"/>
  </r>
  <r>
    <d v="2013-05-30T00:00:00"/>
    <s v="847-48-41-699"/>
    <n v="448"/>
    <x v="8"/>
    <n v="2.2200000000000002"/>
    <n v="994.56000000000006"/>
  </r>
  <r>
    <d v="2013-06-01T00:00:00"/>
    <s v="847-48-41-699"/>
    <n v="240"/>
    <x v="8"/>
    <n v="2.2200000000000002"/>
    <n v="532.80000000000007"/>
  </r>
  <r>
    <d v="2013-06-02T00:00:00"/>
    <s v="178-24-36-171"/>
    <n v="388"/>
    <x v="8"/>
    <n v="2.2200000000000002"/>
    <n v="861.36000000000013"/>
  </r>
  <r>
    <d v="2013-06-04T00:00:00"/>
    <s v="254-14-00-156"/>
    <n v="455"/>
    <x v="8"/>
    <n v="2.2200000000000002"/>
    <n v="1010.1000000000001"/>
  </r>
  <r>
    <d v="2013-06-04T00:00:00"/>
    <s v="413-93-89-926"/>
    <n v="269"/>
    <x v="8"/>
    <n v="2.2200000000000002"/>
    <n v="597.18000000000006"/>
  </r>
  <r>
    <d v="2013-06-07T00:00:00"/>
    <s v="043-34-53-278"/>
    <n v="81"/>
    <x v="8"/>
    <n v="2.2200000000000002"/>
    <n v="179.82000000000002"/>
  </r>
  <r>
    <d v="2013-06-07T00:00:00"/>
    <s v="749-02-70-623"/>
    <n v="99"/>
    <x v="8"/>
    <n v="2.2200000000000002"/>
    <n v="219.78000000000003"/>
  </r>
  <r>
    <d v="2013-06-12T00:00:00"/>
    <s v="549-21-69-479"/>
    <n v="12"/>
    <x v="8"/>
    <n v="2.2200000000000002"/>
    <n v="26.64"/>
  </r>
  <r>
    <d v="2013-06-14T00:00:00"/>
    <s v="817-14-97-331"/>
    <n v="4"/>
    <x v="8"/>
    <n v="2.2200000000000002"/>
    <n v="8.8800000000000008"/>
  </r>
  <r>
    <d v="2013-06-15T00:00:00"/>
    <s v="534-94-49-182"/>
    <n v="132"/>
    <x v="8"/>
    <n v="2.2200000000000002"/>
    <n v="293.04000000000002"/>
  </r>
  <r>
    <d v="2013-06-16T00:00:00"/>
    <s v="179-23-02-772"/>
    <n v="83"/>
    <x v="8"/>
    <n v="2.2200000000000002"/>
    <n v="184.26000000000002"/>
  </r>
  <r>
    <d v="2013-06-21T00:00:00"/>
    <s v="874-03-53-609"/>
    <n v="7"/>
    <x v="8"/>
    <n v="2.2200000000000002"/>
    <n v="15.540000000000001"/>
  </r>
  <r>
    <d v="2013-06-22T00:00:00"/>
    <s v="302-11-03-254"/>
    <n v="9"/>
    <x v="8"/>
    <n v="2.2200000000000002"/>
    <n v="19.98"/>
  </r>
  <r>
    <d v="2013-06-23T00:00:00"/>
    <s v="270-90-07-560"/>
    <n v="20"/>
    <x v="8"/>
    <n v="2.2200000000000002"/>
    <n v="44.400000000000006"/>
  </r>
  <r>
    <d v="2013-06-24T00:00:00"/>
    <s v="749-02-70-623"/>
    <n v="98"/>
    <x v="8"/>
    <n v="2.2200000000000002"/>
    <n v="217.56000000000003"/>
  </r>
  <r>
    <d v="2013-06-26T00:00:00"/>
    <s v="447-16-72-588"/>
    <n v="9"/>
    <x v="8"/>
    <n v="2.2200000000000002"/>
    <n v="19.98"/>
  </r>
  <r>
    <d v="2013-06-28T00:00:00"/>
    <s v="368-99-22-310"/>
    <n v="13"/>
    <x v="8"/>
    <n v="2.2200000000000002"/>
    <n v="28.860000000000003"/>
  </r>
  <r>
    <d v="2013-07-01T00:00:00"/>
    <s v="941-01-60-075"/>
    <n v="424"/>
    <x v="8"/>
    <n v="2.2200000000000002"/>
    <n v="941.28000000000009"/>
  </r>
  <r>
    <d v="2013-07-06T00:00:00"/>
    <s v="761-06-34-233"/>
    <n v="31"/>
    <x v="8"/>
    <n v="2.2200000000000002"/>
    <n v="68.820000000000007"/>
  </r>
  <r>
    <d v="2013-07-07T00:00:00"/>
    <s v="126-55-91-375"/>
    <n v="18"/>
    <x v="8"/>
    <n v="2.2200000000000002"/>
    <n v="39.96"/>
  </r>
  <r>
    <d v="2013-07-09T00:00:00"/>
    <s v="043-34-53-278"/>
    <n v="172"/>
    <x v="8"/>
    <n v="2.2200000000000002"/>
    <n v="381.84000000000003"/>
  </r>
  <r>
    <d v="2013-07-09T00:00:00"/>
    <s v="392-78-93-552"/>
    <n v="373"/>
    <x v="8"/>
    <n v="2.2200000000000002"/>
    <n v="828.06000000000006"/>
  </r>
  <r>
    <d v="2013-07-10T00:00:00"/>
    <s v="413-93-89-926"/>
    <n v="299"/>
    <x v="8"/>
    <n v="2.2200000000000002"/>
    <n v="663.78000000000009"/>
  </r>
  <r>
    <d v="2013-07-16T00:00:00"/>
    <s v="916-94-78-836"/>
    <n v="20"/>
    <x v="8"/>
    <n v="2.2200000000000002"/>
    <n v="44.400000000000006"/>
  </r>
  <r>
    <d v="2013-07-17T00:00:00"/>
    <s v="513-33-14-553"/>
    <n v="89"/>
    <x v="8"/>
    <n v="2.2200000000000002"/>
    <n v="197.58"/>
  </r>
  <r>
    <d v="2013-07-17T00:00:00"/>
    <s v="968-49-97-804"/>
    <n v="60"/>
    <x v="8"/>
    <n v="2.2200000000000002"/>
    <n v="133.20000000000002"/>
  </r>
  <r>
    <d v="2013-07-20T00:00:00"/>
    <s v="944-16-93-033"/>
    <n v="5"/>
    <x v="8"/>
    <n v="2.2200000000000002"/>
    <n v="11.100000000000001"/>
  </r>
  <r>
    <d v="2013-07-21T00:00:00"/>
    <s v="995-59-41-476"/>
    <n v="125"/>
    <x v="8"/>
    <n v="2.2200000000000002"/>
    <n v="277.5"/>
  </r>
  <r>
    <d v="2013-07-21T00:00:00"/>
    <s v="904-16-42-385"/>
    <n v="177"/>
    <x v="8"/>
    <n v="2.2200000000000002"/>
    <n v="392.94000000000005"/>
  </r>
  <r>
    <d v="2013-07-22T00:00:00"/>
    <s v="910-38-33-489"/>
    <n v="58"/>
    <x v="8"/>
    <n v="2.2200000000000002"/>
    <n v="128.76000000000002"/>
  </r>
  <r>
    <d v="2013-07-23T00:00:00"/>
    <s v="080-51-85-809"/>
    <n v="174"/>
    <x v="8"/>
    <n v="2.2200000000000002"/>
    <n v="386.28000000000003"/>
  </r>
  <r>
    <d v="2013-07-24T00:00:00"/>
    <s v="254-14-00-156"/>
    <n v="485"/>
    <x v="8"/>
    <n v="2.2200000000000002"/>
    <n v="1076.7"/>
  </r>
  <r>
    <d v="2013-07-26T00:00:00"/>
    <s v="881-78-83-232"/>
    <n v="7"/>
    <x v="8"/>
    <n v="2.2200000000000002"/>
    <n v="15.540000000000001"/>
  </r>
  <r>
    <d v="2013-07-27T00:00:00"/>
    <s v="847-48-41-699"/>
    <n v="109"/>
    <x v="8"/>
    <n v="2.2200000000000002"/>
    <n v="241.98000000000002"/>
  </r>
  <r>
    <d v="2013-07-30T00:00:00"/>
    <s v="043-34-53-278"/>
    <n v="116"/>
    <x v="8"/>
    <n v="2.2200000000000002"/>
    <n v="257.52000000000004"/>
  </r>
  <r>
    <d v="2013-07-31T00:00:00"/>
    <s v="761-06-34-233"/>
    <n v="125"/>
    <x v="8"/>
    <n v="2.2200000000000002"/>
    <n v="277.5"/>
  </r>
  <r>
    <d v="2013-07-31T00:00:00"/>
    <s v="091-99-74-175"/>
    <n v="15"/>
    <x v="8"/>
    <n v="2.2200000000000002"/>
    <n v="33.300000000000004"/>
  </r>
  <r>
    <d v="2013-08-02T00:00:00"/>
    <s v="857-68-68-600"/>
    <n v="4"/>
    <x v="8"/>
    <n v="2.2200000000000002"/>
    <n v="8.8800000000000008"/>
  </r>
  <r>
    <d v="2013-08-03T00:00:00"/>
    <s v="275-38-81-341"/>
    <n v="13"/>
    <x v="8"/>
    <n v="2.2200000000000002"/>
    <n v="28.860000000000003"/>
  </r>
  <r>
    <d v="2013-08-05T00:00:00"/>
    <s v="995-59-41-476"/>
    <n v="338"/>
    <x v="8"/>
    <n v="2.2200000000000002"/>
    <n v="750.36"/>
  </r>
  <r>
    <d v="2013-08-06T00:00:00"/>
    <s v="319-54-24-686"/>
    <n v="2"/>
    <x v="8"/>
    <n v="2.2200000000000002"/>
    <n v="4.4400000000000004"/>
  </r>
  <r>
    <d v="2013-08-07T00:00:00"/>
    <s v="916-94-78-836"/>
    <n v="108"/>
    <x v="8"/>
    <n v="2.2200000000000002"/>
    <n v="239.76000000000002"/>
  </r>
  <r>
    <d v="2013-08-08T00:00:00"/>
    <s v="692-61-16-906"/>
    <n v="119"/>
    <x v="8"/>
    <n v="2.2200000000000002"/>
    <n v="264.18"/>
  </r>
  <r>
    <d v="2013-08-09T00:00:00"/>
    <s v="254-14-00-156"/>
    <n v="385"/>
    <x v="8"/>
    <n v="2.2200000000000002"/>
    <n v="854.7"/>
  </r>
  <r>
    <d v="2013-08-09T00:00:00"/>
    <s v="392-78-93-552"/>
    <n v="239"/>
    <x v="8"/>
    <n v="2.2200000000000002"/>
    <n v="530.58000000000004"/>
  </r>
  <r>
    <d v="2013-08-12T00:00:00"/>
    <s v="072-92-42-932"/>
    <n v="8"/>
    <x v="8"/>
    <n v="2.2200000000000002"/>
    <n v="17.760000000000002"/>
  </r>
  <r>
    <d v="2013-08-13T00:00:00"/>
    <s v="413-93-89-926"/>
    <n v="219"/>
    <x v="8"/>
    <n v="2.2200000000000002"/>
    <n v="486.18000000000006"/>
  </r>
  <r>
    <d v="2013-08-17T00:00:00"/>
    <s v="410-52-79-946"/>
    <n v="40"/>
    <x v="8"/>
    <n v="2.2200000000000002"/>
    <n v="88.800000000000011"/>
  </r>
  <r>
    <d v="2013-08-17T00:00:00"/>
    <s v="995-59-41-476"/>
    <n v="166"/>
    <x v="8"/>
    <n v="2.2200000000000002"/>
    <n v="368.52000000000004"/>
  </r>
  <r>
    <d v="2013-08-18T00:00:00"/>
    <s v="527-15-00-673"/>
    <n v="168"/>
    <x v="8"/>
    <n v="2.2200000000000002"/>
    <n v="372.96000000000004"/>
  </r>
  <r>
    <d v="2013-08-19T00:00:00"/>
    <s v="179-23-02-772"/>
    <n v="96"/>
    <x v="8"/>
    <n v="2.2200000000000002"/>
    <n v="213.12"/>
  </r>
  <r>
    <d v="2013-08-20T00:00:00"/>
    <s v="749-02-70-623"/>
    <n v="23"/>
    <x v="8"/>
    <n v="2.2200000000000002"/>
    <n v="51.06"/>
  </r>
  <r>
    <d v="2013-08-23T00:00:00"/>
    <s v="857-68-68-600"/>
    <n v="8"/>
    <x v="8"/>
    <n v="2.2200000000000002"/>
    <n v="17.760000000000002"/>
  </r>
  <r>
    <d v="2013-08-23T00:00:00"/>
    <s v="781-80-31-583"/>
    <n v="1"/>
    <x v="8"/>
    <n v="2.2200000000000002"/>
    <n v="2.2200000000000002"/>
  </r>
  <r>
    <d v="2013-08-23T00:00:00"/>
    <s v="045-63-27-114"/>
    <n v="4"/>
    <x v="8"/>
    <n v="2.2200000000000002"/>
    <n v="8.8800000000000008"/>
  </r>
  <r>
    <d v="2013-08-26T00:00:00"/>
    <s v="950-40-82-698"/>
    <n v="170"/>
    <x v="8"/>
    <n v="2.2200000000000002"/>
    <n v="377.40000000000003"/>
  </r>
  <r>
    <d v="2013-08-28T00:00:00"/>
    <s v="392-78-93-552"/>
    <n v="193"/>
    <x v="8"/>
    <n v="2.2200000000000002"/>
    <n v="428.46000000000004"/>
  </r>
  <r>
    <d v="2013-08-31T00:00:00"/>
    <s v="929-74-62-713"/>
    <n v="5"/>
    <x v="8"/>
    <n v="2.2200000000000002"/>
    <n v="11.100000000000001"/>
  </r>
  <r>
    <d v="2013-09-03T00:00:00"/>
    <s v="851-69-49-933"/>
    <n v="5"/>
    <x v="8"/>
    <n v="2.2200000000000002"/>
    <n v="11.100000000000001"/>
  </r>
  <r>
    <d v="2013-09-03T00:00:00"/>
    <s v="368-99-22-310"/>
    <n v="15"/>
    <x v="8"/>
    <n v="2.2200000000000002"/>
    <n v="33.300000000000004"/>
  </r>
  <r>
    <d v="2013-09-08T00:00:00"/>
    <s v="164-61-25-530"/>
    <n v="14"/>
    <x v="8"/>
    <n v="2.2200000000000002"/>
    <n v="31.080000000000002"/>
  </r>
  <r>
    <d v="2013-09-08T00:00:00"/>
    <s v="916-94-78-836"/>
    <n v="96"/>
    <x v="8"/>
    <n v="2.2200000000000002"/>
    <n v="213.12"/>
  </r>
  <r>
    <d v="2013-09-12T00:00:00"/>
    <s v="138-66-38-929"/>
    <n v="1"/>
    <x v="8"/>
    <n v="2.2200000000000002"/>
    <n v="2.2200000000000002"/>
  </r>
  <r>
    <d v="2013-09-16T00:00:00"/>
    <s v="513-33-14-553"/>
    <n v="164"/>
    <x v="8"/>
    <n v="2.2200000000000002"/>
    <n v="364.08000000000004"/>
  </r>
  <r>
    <d v="2013-09-17T00:00:00"/>
    <s v="178-24-36-171"/>
    <n v="105"/>
    <x v="8"/>
    <n v="2.2200000000000002"/>
    <n v="233.10000000000002"/>
  </r>
  <r>
    <d v="2013-09-19T00:00:00"/>
    <s v="211-35-92-831"/>
    <n v="17"/>
    <x v="8"/>
    <n v="2.2200000000000002"/>
    <n v="37.74"/>
  </r>
  <r>
    <d v="2013-09-21T00:00:00"/>
    <s v="047-26-54-835"/>
    <n v="5"/>
    <x v="8"/>
    <n v="2.2200000000000002"/>
    <n v="11.100000000000001"/>
  </r>
  <r>
    <d v="2013-09-26T00:00:00"/>
    <s v="392-78-93-552"/>
    <n v="212"/>
    <x v="8"/>
    <n v="2.2200000000000002"/>
    <n v="470.64000000000004"/>
  </r>
  <r>
    <d v="2013-09-26T00:00:00"/>
    <s v="847-48-41-699"/>
    <n v="128"/>
    <x v="8"/>
    <n v="2.2200000000000002"/>
    <n v="284.16000000000003"/>
  </r>
  <r>
    <d v="2013-09-26T00:00:00"/>
    <s v="378-70-08-798"/>
    <n v="147"/>
    <x v="8"/>
    <n v="2.2200000000000002"/>
    <n v="326.34000000000003"/>
  </r>
  <r>
    <d v="2013-09-27T00:00:00"/>
    <s v="799-94-72-837"/>
    <n v="436"/>
    <x v="8"/>
    <n v="2.2200000000000002"/>
    <n v="967.92000000000007"/>
  </r>
  <r>
    <d v="2013-09-28T00:00:00"/>
    <s v="128-29-15-591"/>
    <n v="4"/>
    <x v="8"/>
    <n v="2.2200000000000002"/>
    <n v="8.8800000000000008"/>
  </r>
  <r>
    <d v="2013-09-28T00:00:00"/>
    <s v="302-11-03-254"/>
    <n v="4"/>
    <x v="8"/>
    <n v="2.2200000000000002"/>
    <n v="8.8800000000000008"/>
  </r>
  <r>
    <d v="2013-10-04T00:00:00"/>
    <s v="179-23-02-772"/>
    <n v="78"/>
    <x v="8"/>
    <n v="2.2200000000000002"/>
    <n v="173.16000000000003"/>
  </r>
  <r>
    <d v="2013-10-11T00:00:00"/>
    <s v="749-02-70-623"/>
    <n v="159"/>
    <x v="8"/>
    <n v="2.2200000000000002"/>
    <n v="352.98"/>
  </r>
  <r>
    <d v="2013-10-11T00:00:00"/>
    <s v="885-74-10-856"/>
    <n v="103"/>
    <x v="8"/>
    <n v="2.2200000000000002"/>
    <n v="228.66000000000003"/>
  </r>
  <r>
    <d v="2013-10-12T00:00:00"/>
    <s v="495-93-92-849"/>
    <n v="57"/>
    <x v="8"/>
    <n v="2.2200000000000002"/>
    <n v="126.54"/>
  </r>
  <r>
    <d v="2013-10-12T00:00:00"/>
    <s v="910-38-33-489"/>
    <n v="121"/>
    <x v="8"/>
    <n v="2.2200000000000002"/>
    <n v="268.62"/>
  </r>
  <r>
    <d v="2013-10-12T00:00:00"/>
    <s v="053-79-35-388"/>
    <n v="14"/>
    <x v="8"/>
    <n v="2.2200000000000002"/>
    <n v="31.080000000000002"/>
  </r>
  <r>
    <d v="2013-10-13T00:00:00"/>
    <s v="599-00-55-316"/>
    <n v="2"/>
    <x v="8"/>
    <n v="2.2200000000000002"/>
    <n v="4.4400000000000004"/>
  </r>
  <r>
    <d v="2013-10-13T00:00:00"/>
    <s v="662-14-22-719"/>
    <n v="19"/>
    <x v="8"/>
    <n v="2.2200000000000002"/>
    <n v="42.180000000000007"/>
  </r>
  <r>
    <d v="2013-10-14T00:00:00"/>
    <s v="264-98-29-926"/>
    <n v="20"/>
    <x v="8"/>
    <n v="2.2200000000000002"/>
    <n v="44.400000000000006"/>
  </r>
  <r>
    <d v="2013-10-15T00:00:00"/>
    <s v="799-94-72-837"/>
    <n v="367"/>
    <x v="8"/>
    <n v="2.2200000000000002"/>
    <n v="814.74000000000012"/>
  </r>
  <r>
    <d v="2013-10-15T00:00:00"/>
    <s v="847-48-41-699"/>
    <n v="458"/>
    <x v="8"/>
    <n v="2.2200000000000002"/>
    <n v="1016.7600000000001"/>
  </r>
  <r>
    <d v="2013-10-16T00:00:00"/>
    <s v="392-78-93-552"/>
    <n v="100"/>
    <x v="8"/>
    <n v="2.2200000000000002"/>
    <n v="222.00000000000003"/>
  </r>
  <r>
    <d v="2013-10-16T00:00:00"/>
    <s v="043-34-53-278"/>
    <n v="62"/>
    <x v="8"/>
    <n v="2.2200000000000002"/>
    <n v="137.64000000000001"/>
  </r>
  <r>
    <d v="2013-10-20T00:00:00"/>
    <s v="043-34-53-278"/>
    <n v="184"/>
    <x v="8"/>
    <n v="2.2200000000000002"/>
    <n v="408.48"/>
  </r>
  <r>
    <d v="2013-10-21T00:00:00"/>
    <s v="080-51-85-809"/>
    <n v="156"/>
    <x v="8"/>
    <n v="2.2200000000000002"/>
    <n v="346.32000000000005"/>
  </r>
  <r>
    <d v="2013-10-22T00:00:00"/>
    <s v="254-14-00-156"/>
    <n v="142"/>
    <x v="8"/>
    <n v="2.2200000000000002"/>
    <n v="315.24"/>
  </r>
  <r>
    <d v="2013-10-23T00:00:00"/>
    <s v="043-34-53-278"/>
    <n v="97"/>
    <x v="8"/>
    <n v="2.2200000000000002"/>
    <n v="215.34000000000003"/>
  </r>
  <r>
    <d v="2013-10-23T00:00:00"/>
    <s v="254-14-00-156"/>
    <n v="136"/>
    <x v="8"/>
    <n v="2.2200000000000002"/>
    <n v="301.92"/>
  </r>
  <r>
    <d v="2013-10-23T00:00:00"/>
    <s v="179-23-02-772"/>
    <n v="108"/>
    <x v="8"/>
    <n v="2.2200000000000002"/>
    <n v="239.76000000000002"/>
  </r>
  <r>
    <d v="2013-10-25T00:00:00"/>
    <s v="410-52-79-946"/>
    <n v="51"/>
    <x v="8"/>
    <n v="2.2200000000000002"/>
    <n v="113.22000000000001"/>
  </r>
  <r>
    <d v="2013-10-27T00:00:00"/>
    <s v="473-30-19-947"/>
    <n v="7"/>
    <x v="8"/>
    <n v="2.2200000000000002"/>
    <n v="15.540000000000001"/>
  </r>
  <r>
    <d v="2013-10-29T00:00:00"/>
    <s v="985-21-38-706"/>
    <n v="19"/>
    <x v="8"/>
    <n v="2.2200000000000002"/>
    <n v="42.180000000000007"/>
  </r>
  <r>
    <d v="2013-10-30T00:00:00"/>
    <s v="970-73-69-415"/>
    <n v="4"/>
    <x v="8"/>
    <n v="2.2200000000000002"/>
    <n v="8.8800000000000008"/>
  </r>
  <r>
    <d v="2013-11-02T00:00:00"/>
    <s v="392-78-93-552"/>
    <n v="163"/>
    <x v="8"/>
    <n v="2.2200000000000002"/>
    <n v="361.86"/>
  </r>
  <r>
    <d v="2013-11-02T00:00:00"/>
    <s v="534-94-49-182"/>
    <n v="165"/>
    <x v="8"/>
    <n v="2.2200000000000002"/>
    <n v="366.3"/>
  </r>
  <r>
    <d v="2013-11-03T00:00:00"/>
    <s v="211-35-92-831"/>
    <n v="14"/>
    <x v="8"/>
    <n v="2.2200000000000002"/>
    <n v="31.080000000000002"/>
  </r>
  <r>
    <d v="2013-11-05T00:00:00"/>
    <s v="378-70-08-798"/>
    <n v="177"/>
    <x v="8"/>
    <n v="2.2200000000000002"/>
    <n v="392.94000000000005"/>
  </r>
  <r>
    <d v="2013-11-06T00:00:00"/>
    <s v="964-69-89-011"/>
    <n v="1"/>
    <x v="8"/>
    <n v="2.2200000000000002"/>
    <n v="2.2200000000000002"/>
  </r>
  <r>
    <d v="2013-11-07T00:00:00"/>
    <s v="179-23-02-772"/>
    <n v="193"/>
    <x v="8"/>
    <n v="2.2200000000000002"/>
    <n v="428.46000000000004"/>
  </r>
  <r>
    <d v="2013-11-07T00:00:00"/>
    <s v="561-00-46-873"/>
    <n v="8"/>
    <x v="8"/>
    <n v="2.2200000000000002"/>
    <n v="17.760000000000002"/>
  </r>
  <r>
    <d v="2013-11-10T00:00:00"/>
    <s v="817-14-97-331"/>
    <n v="11"/>
    <x v="8"/>
    <n v="2.2200000000000002"/>
    <n v="24.42"/>
  </r>
  <r>
    <d v="2013-11-16T00:00:00"/>
    <s v="178-24-36-171"/>
    <n v="249"/>
    <x v="8"/>
    <n v="2.2200000000000002"/>
    <n v="552.78000000000009"/>
  </r>
  <r>
    <d v="2013-11-20T00:00:00"/>
    <s v="594-18-15-403"/>
    <n v="360"/>
    <x v="8"/>
    <n v="2.2200000000000002"/>
    <n v="799.2"/>
  </r>
  <r>
    <d v="2013-11-24T00:00:00"/>
    <s v="294-48-56-993"/>
    <n v="186"/>
    <x v="8"/>
    <n v="2.2200000000000002"/>
    <n v="412.92"/>
  </r>
  <r>
    <d v="2013-11-25T00:00:00"/>
    <s v="495-93-92-849"/>
    <n v="29"/>
    <x v="8"/>
    <n v="2.2200000000000002"/>
    <n v="64.38000000000001"/>
  </r>
  <r>
    <d v="2013-11-28T00:00:00"/>
    <s v="534-94-49-182"/>
    <n v="174"/>
    <x v="8"/>
    <n v="2.2200000000000002"/>
    <n v="386.28000000000003"/>
  </r>
  <r>
    <d v="2013-11-29T00:00:00"/>
    <s v="254-14-00-156"/>
    <n v="131"/>
    <x v="8"/>
    <n v="2.2200000000000002"/>
    <n v="290.82000000000005"/>
  </r>
  <r>
    <d v="2013-12-01T00:00:00"/>
    <s v="254-14-00-156"/>
    <n v="157"/>
    <x v="8"/>
    <n v="2.2200000000000002"/>
    <n v="348.54"/>
  </r>
  <r>
    <d v="2013-12-01T00:00:00"/>
    <s v="799-94-72-837"/>
    <n v="284"/>
    <x v="8"/>
    <n v="2.2200000000000002"/>
    <n v="630.48"/>
  </r>
  <r>
    <d v="2013-12-02T00:00:00"/>
    <s v="413-93-89-926"/>
    <n v="292"/>
    <x v="8"/>
    <n v="2.2200000000000002"/>
    <n v="648.24"/>
  </r>
  <r>
    <d v="2013-12-04T00:00:00"/>
    <s v="530-86-39-445"/>
    <n v="13"/>
    <x v="8"/>
    <n v="2.2200000000000002"/>
    <n v="28.860000000000003"/>
  </r>
  <r>
    <d v="2013-12-06T00:00:00"/>
    <s v="954-85-72-732"/>
    <n v="16"/>
    <x v="8"/>
    <n v="2.2200000000000002"/>
    <n v="35.520000000000003"/>
  </r>
  <r>
    <d v="2013-12-06T00:00:00"/>
    <s v="178-24-36-171"/>
    <n v="364"/>
    <x v="8"/>
    <n v="2.2200000000000002"/>
    <n v="808.08"/>
  </r>
  <r>
    <d v="2013-12-07T00:00:00"/>
    <s v="599-00-55-316"/>
    <n v="16"/>
    <x v="8"/>
    <n v="2.2200000000000002"/>
    <n v="35.520000000000003"/>
  </r>
  <r>
    <d v="2013-12-07T00:00:00"/>
    <s v="590-28-48-646"/>
    <n v="3"/>
    <x v="8"/>
    <n v="2.2200000000000002"/>
    <n v="6.66"/>
  </r>
  <r>
    <d v="2013-12-08T00:00:00"/>
    <s v="346-83-33-264"/>
    <n v="9"/>
    <x v="8"/>
    <n v="2.2200000000000002"/>
    <n v="19.98"/>
  </r>
  <r>
    <d v="2013-12-09T00:00:00"/>
    <s v="523-09-63-706"/>
    <n v="6"/>
    <x v="8"/>
    <n v="2.2200000000000002"/>
    <n v="13.32"/>
  </r>
  <r>
    <d v="2013-12-13T00:00:00"/>
    <s v="884-31-58-627"/>
    <n v="117"/>
    <x v="8"/>
    <n v="2.2200000000000002"/>
    <n v="259.74"/>
  </r>
  <r>
    <d v="2013-12-14T00:00:00"/>
    <s v="159-34-45-151"/>
    <n v="6"/>
    <x v="8"/>
    <n v="2.2200000000000002"/>
    <n v="13.32"/>
  </r>
  <r>
    <d v="2013-12-15T00:00:00"/>
    <s v="847-48-41-699"/>
    <n v="186"/>
    <x v="8"/>
    <n v="2.2200000000000002"/>
    <n v="412.92"/>
  </r>
  <r>
    <d v="2013-12-15T00:00:00"/>
    <s v="159-34-45-151"/>
    <n v="16"/>
    <x v="8"/>
    <n v="2.2200000000000002"/>
    <n v="35.520000000000003"/>
  </r>
  <r>
    <d v="2013-12-16T00:00:00"/>
    <s v="043-34-53-278"/>
    <n v="100"/>
    <x v="8"/>
    <n v="2.2200000000000002"/>
    <n v="222.00000000000003"/>
  </r>
  <r>
    <d v="2013-12-21T00:00:00"/>
    <s v="369-43-03-176"/>
    <n v="20"/>
    <x v="8"/>
    <n v="2.2200000000000002"/>
    <n v="44.400000000000006"/>
  </r>
  <r>
    <d v="2013-12-21T00:00:00"/>
    <s v="968-49-97-804"/>
    <n v="192"/>
    <x v="8"/>
    <n v="2.2200000000000002"/>
    <n v="426.24"/>
  </r>
  <r>
    <d v="2013-12-22T00:00:00"/>
    <s v="968-49-97-804"/>
    <n v="92"/>
    <x v="8"/>
    <n v="2.2200000000000002"/>
    <n v="204.24"/>
  </r>
  <r>
    <d v="2013-12-23T00:00:00"/>
    <s v="211-13-01-286"/>
    <n v="11"/>
    <x v="8"/>
    <n v="2.2200000000000002"/>
    <n v="24.42"/>
  </r>
  <r>
    <d v="2013-12-25T00:00:00"/>
    <s v="177-95-05-373"/>
    <n v="10"/>
    <x v="8"/>
    <n v="2.2200000000000002"/>
    <n v="22.200000000000003"/>
  </r>
  <r>
    <d v="2013-12-26T00:00:00"/>
    <s v="884-31-58-627"/>
    <n v="180"/>
    <x v="8"/>
    <n v="2.2200000000000002"/>
    <n v="399.6"/>
  </r>
  <r>
    <d v="2013-12-29T00:00:00"/>
    <s v="242-04-13-206"/>
    <n v="12"/>
    <x v="8"/>
    <n v="2.2200000000000002"/>
    <n v="26.64"/>
  </r>
  <r>
    <d v="2013-12-30T00:00:00"/>
    <s v="091-99-74-175"/>
    <n v="12"/>
    <x v="8"/>
    <n v="2.2200000000000002"/>
    <n v="26.64"/>
  </r>
  <r>
    <d v="2013-12-31T00:00:00"/>
    <s v="325-70-30-985"/>
    <n v="8"/>
    <x v="8"/>
    <n v="2.2200000000000002"/>
    <n v="17.760000000000002"/>
  </r>
  <r>
    <d v="2014-01-02T00:00:00"/>
    <s v="904-16-42-385"/>
    <n v="56"/>
    <x v="9"/>
    <n v="2.23"/>
    <n v="124.88"/>
  </r>
  <r>
    <d v="2014-01-03T00:00:00"/>
    <s v="054-09-46-315"/>
    <n v="18"/>
    <x v="9"/>
    <n v="2.23"/>
    <n v="40.14"/>
  </r>
  <r>
    <d v="2014-01-03T00:00:00"/>
    <s v="799-94-72-837"/>
    <n v="164"/>
    <x v="9"/>
    <n v="2.23"/>
    <n v="365.71999999999997"/>
  </r>
  <r>
    <d v="2014-01-06T00:00:00"/>
    <s v="534-94-49-182"/>
    <n v="111"/>
    <x v="9"/>
    <n v="2.23"/>
    <n v="247.53"/>
  </r>
  <r>
    <d v="2014-01-07T00:00:00"/>
    <s v="395-19-63-367"/>
    <n v="14"/>
    <x v="9"/>
    <n v="2.23"/>
    <n v="31.22"/>
  </r>
  <r>
    <d v="2014-01-08T00:00:00"/>
    <s v="995-59-41-476"/>
    <n v="143"/>
    <x v="9"/>
    <n v="2.23"/>
    <n v="318.89"/>
  </r>
  <r>
    <d v="2014-01-09T00:00:00"/>
    <s v="749-02-70-623"/>
    <n v="64"/>
    <x v="9"/>
    <n v="2.23"/>
    <n v="142.72"/>
  </r>
  <r>
    <d v="2014-01-12T00:00:00"/>
    <s v="929-74-62-713"/>
    <n v="3"/>
    <x v="9"/>
    <n v="2.23"/>
    <n v="6.6899999999999995"/>
  </r>
  <r>
    <d v="2014-01-13T00:00:00"/>
    <s v="392-78-93-552"/>
    <n v="152"/>
    <x v="9"/>
    <n v="2.23"/>
    <n v="338.96"/>
  </r>
  <r>
    <d v="2014-01-14T00:00:00"/>
    <s v="749-02-70-623"/>
    <n v="152"/>
    <x v="9"/>
    <n v="2.23"/>
    <n v="338.96"/>
  </r>
  <r>
    <d v="2014-01-16T00:00:00"/>
    <s v="678-73-95-302"/>
    <n v="15"/>
    <x v="9"/>
    <n v="2.23"/>
    <n v="33.450000000000003"/>
  </r>
  <r>
    <d v="2014-01-17T00:00:00"/>
    <s v="884-31-58-627"/>
    <n v="117"/>
    <x v="9"/>
    <n v="2.23"/>
    <n v="260.91000000000003"/>
  </r>
  <r>
    <d v="2014-01-17T00:00:00"/>
    <s v="941-27-28-381"/>
    <n v="14"/>
    <x v="9"/>
    <n v="2.23"/>
    <n v="31.22"/>
  </r>
  <r>
    <d v="2014-01-17T00:00:00"/>
    <s v="392-78-93-552"/>
    <n v="431"/>
    <x v="9"/>
    <n v="2.23"/>
    <n v="961.13"/>
  </r>
  <r>
    <d v="2014-01-19T00:00:00"/>
    <s v="178-24-36-171"/>
    <n v="390"/>
    <x v="9"/>
    <n v="2.23"/>
    <n v="869.7"/>
  </r>
  <r>
    <d v="2014-01-24T00:00:00"/>
    <s v="091-99-74-175"/>
    <n v="1"/>
    <x v="9"/>
    <n v="2.23"/>
    <n v="2.23"/>
  </r>
  <r>
    <d v="2014-01-27T00:00:00"/>
    <s v="413-93-89-926"/>
    <n v="392"/>
    <x v="9"/>
    <n v="2.23"/>
    <n v="874.16"/>
  </r>
  <r>
    <d v="2014-01-29T00:00:00"/>
    <s v="916-94-78-836"/>
    <n v="175"/>
    <x v="9"/>
    <n v="2.23"/>
    <n v="390.25"/>
  </r>
  <r>
    <d v="2014-01-29T00:00:00"/>
    <s v="322-66-15-999"/>
    <n v="118"/>
    <x v="9"/>
    <n v="2.23"/>
    <n v="263.14"/>
  </r>
  <r>
    <d v="2014-02-02T00:00:00"/>
    <s v="847-48-41-699"/>
    <n v="297"/>
    <x v="9"/>
    <n v="2.23"/>
    <n v="662.31"/>
  </r>
  <r>
    <d v="2014-02-06T00:00:00"/>
    <s v="033-49-11-774"/>
    <n v="89"/>
    <x v="9"/>
    <n v="2.23"/>
    <n v="198.47"/>
  </r>
  <r>
    <d v="2014-02-06T00:00:00"/>
    <s v="178-24-36-171"/>
    <n v="182"/>
    <x v="9"/>
    <n v="2.23"/>
    <n v="405.86"/>
  </r>
  <r>
    <d v="2014-02-07T00:00:00"/>
    <s v="749-02-70-623"/>
    <n v="130"/>
    <x v="9"/>
    <n v="2.23"/>
    <n v="289.89999999999998"/>
  </r>
  <r>
    <d v="2014-02-10T00:00:00"/>
    <s v="294-48-56-993"/>
    <n v="187"/>
    <x v="9"/>
    <n v="2.23"/>
    <n v="417.01"/>
  </r>
  <r>
    <d v="2014-02-11T00:00:00"/>
    <s v="941-01-60-075"/>
    <n v="166"/>
    <x v="9"/>
    <n v="2.23"/>
    <n v="370.18"/>
  </r>
  <r>
    <d v="2014-02-12T00:00:00"/>
    <s v="033-49-11-774"/>
    <n v="58"/>
    <x v="9"/>
    <n v="2.23"/>
    <n v="129.34"/>
  </r>
  <r>
    <d v="2014-02-16T00:00:00"/>
    <s v="410-52-79-946"/>
    <n v="187"/>
    <x v="9"/>
    <n v="2.23"/>
    <n v="417.01"/>
  </r>
  <r>
    <d v="2014-02-17T00:00:00"/>
    <s v="033-49-11-774"/>
    <n v="58"/>
    <x v="9"/>
    <n v="2.23"/>
    <n v="129.34"/>
  </r>
  <r>
    <d v="2014-02-19T00:00:00"/>
    <s v="767-55-58-288"/>
    <n v="19"/>
    <x v="9"/>
    <n v="2.23"/>
    <n v="42.37"/>
  </r>
  <r>
    <d v="2014-02-19T00:00:00"/>
    <s v="847-48-41-699"/>
    <n v="388"/>
    <x v="9"/>
    <n v="2.23"/>
    <n v="865.24"/>
  </r>
  <r>
    <d v="2014-02-20T00:00:00"/>
    <s v="194-54-73-711"/>
    <n v="20"/>
    <x v="9"/>
    <n v="2.23"/>
    <n v="44.6"/>
  </r>
  <r>
    <d v="2014-02-20T00:00:00"/>
    <s v="043-34-53-278"/>
    <n v="185"/>
    <x v="9"/>
    <n v="2.23"/>
    <n v="412.55"/>
  </r>
  <r>
    <d v="2014-02-20T00:00:00"/>
    <s v="527-15-00-673"/>
    <n v="191"/>
    <x v="9"/>
    <n v="2.23"/>
    <n v="425.93"/>
  </r>
  <r>
    <d v="2014-02-21T00:00:00"/>
    <s v="277-10-19-546"/>
    <n v="1"/>
    <x v="9"/>
    <n v="2.23"/>
    <n v="2.23"/>
  </r>
  <r>
    <d v="2014-02-22T00:00:00"/>
    <s v="884-31-58-627"/>
    <n v="90"/>
    <x v="9"/>
    <n v="2.23"/>
    <n v="200.7"/>
  </r>
  <r>
    <d v="2014-02-26T00:00:00"/>
    <s v="847-48-41-699"/>
    <n v="234"/>
    <x v="9"/>
    <n v="2.23"/>
    <n v="521.82000000000005"/>
  </r>
  <r>
    <d v="2014-03-01T00:00:00"/>
    <s v="392-78-93-552"/>
    <n v="212"/>
    <x v="9"/>
    <n v="2.23"/>
    <n v="472.76"/>
  </r>
  <r>
    <d v="2014-03-03T00:00:00"/>
    <s v="392-78-93-552"/>
    <n v="372"/>
    <x v="9"/>
    <n v="2.23"/>
    <n v="829.56"/>
  </r>
  <r>
    <d v="2014-03-03T00:00:00"/>
    <s v="968-49-97-804"/>
    <n v="102"/>
    <x v="9"/>
    <n v="2.23"/>
    <n v="227.46"/>
  </r>
  <r>
    <d v="2014-03-03T00:00:00"/>
    <s v="749-02-70-623"/>
    <n v="69"/>
    <x v="9"/>
    <n v="2.23"/>
    <n v="153.87"/>
  </r>
  <r>
    <d v="2014-03-10T00:00:00"/>
    <s v="180-17-78-339"/>
    <n v="5"/>
    <x v="9"/>
    <n v="2.23"/>
    <n v="11.15"/>
  </r>
  <r>
    <d v="2014-03-15T00:00:00"/>
    <s v="513-33-14-553"/>
    <n v="146"/>
    <x v="9"/>
    <n v="2.23"/>
    <n v="325.58"/>
  </r>
  <r>
    <d v="2014-03-16T00:00:00"/>
    <s v="910-38-33-489"/>
    <n v="114"/>
    <x v="9"/>
    <n v="2.23"/>
    <n v="254.22"/>
  </r>
  <r>
    <d v="2014-03-18T00:00:00"/>
    <s v="799-94-72-837"/>
    <n v="265"/>
    <x v="9"/>
    <n v="2.23"/>
    <n v="590.95000000000005"/>
  </r>
  <r>
    <d v="2014-03-18T00:00:00"/>
    <s v="970-87-50-317"/>
    <n v="1"/>
    <x v="9"/>
    <n v="2.23"/>
    <n v="2.23"/>
  </r>
  <r>
    <d v="2014-03-21T00:00:00"/>
    <s v="299-98-16-259"/>
    <n v="16"/>
    <x v="9"/>
    <n v="2.23"/>
    <n v="35.68"/>
  </r>
  <r>
    <d v="2014-03-23T00:00:00"/>
    <s v="737-62-05-770"/>
    <n v="11"/>
    <x v="9"/>
    <n v="2.23"/>
    <n v="24.53"/>
  </r>
  <r>
    <d v="2014-03-23T00:00:00"/>
    <s v="178-24-36-171"/>
    <n v="118"/>
    <x v="9"/>
    <n v="2.23"/>
    <n v="263.14"/>
  </r>
  <r>
    <d v="2014-03-30T00:00:00"/>
    <s v="392-78-93-552"/>
    <n v="213"/>
    <x v="9"/>
    <n v="2.23"/>
    <n v="474.99"/>
  </r>
  <r>
    <d v="2014-04-03T00:00:00"/>
    <s v="847-48-41-699"/>
    <n v="146"/>
    <x v="9"/>
    <n v="2.23"/>
    <n v="325.58"/>
  </r>
  <r>
    <d v="2014-04-05T00:00:00"/>
    <s v="609-57-46-753"/>
    <n v="6"/>
    <x v="9"/>
    <n v="2.23"/>
    <n v="13.379999999999999"/>
  </r>
  <r>
    <d v="2014-04-07T00:00:00"/>
    <s v="392-78-93-552"/>
    <n v="392"/>
    <x v="9"/>
    <n v="2.23"/>
    <n v="874.16"/>
  </r>
  <r>
    <d v="2014-04-07T00:00:00"/>
    <s v="995-59-41-476"/>
    <n v="422"/>
    <x v="9"/>
    <n v="2.23"/>
    <n v="941.06"/>
  </r>
  <r>
    <d v="2014-04-11T00:00:00"/>
    <s v="178-24-36-171"/>
    <n v="474"/>
    <x v="9"/>
    <n v="2.23"/>
    <n v="1057.02"/>
  </r>
  <r>
    <d v="2014-04-12T00:00:00"/>
    <s v="322-66-15-999"/>
    <n v="166"/>
    <x v="9"/>
    <n v="2.23"/>
    <n v="370.18"/>
  </r>
  <r>
    <d v="2014-04-14T00:00:00"/>
    <s v="322-66-15-999"/>
    <n v="121"/>
    <x v="9"/>
    <n v="2.23"/>
    <n v="269.83"/>
  </r>
  <r>
    <d v="2014-04-15T00:00:00"/>
    <s v="413-93-89-926"/>
    <n v="406"/>
    <x v="9"/>
    <n v="2.23"/>
    <n v="905.38"/>
  </r>
  <r>
    <d v="2014-04-17T00:00:00"/>
    <s v="294-48-56-993"/>
    <n v="41"/>
    <x v="9"/>
    <n v="2.23"/>
    <n v="91.429999999999993"/>
  </r>
  <r>
    <d v="2014-04-21T00:00:00"/>
    <s v="941-01-60-075"/>
    <n v="254"/>
    <x v="9"/>
    <n v="2.23"/>
    <n v="566.41999999999996"/>
  </r>
  <r>
    <d v="2014-04-21T00:00:00"/>
    <s v="847-48-41-699"/>
    <n v="246"/>
    <x v="9"/>
    <n v="2.23"/>
    <n v="548.58000000000004"/>
  </r>
  <r>
    <d v="2014-04-26T00:00:00"/>
    <s v="080-51-85-809"/>
    <n v="148"/>
    <x v="9"/>
    <n v="2.23"/>
    <n v="330.04"/>
  </r>
  <r>
    <d v="2014-04-26T00:00:00"/>
    <s v="594-18-15-403"/>
    <n v="365"/>
    <x v="9"/>
    <n v="2.23"/>
    <n v="813.95"/>
  </r>
  <r>
    <d v="2014-04-27T00:00:00"/>
    <s v="910-38-33-489"/>
    <n v="20"/>
    <x v="9"/>
    <n v="2.23"/>
    <n v="44.6"/>
  </r>
  <r>
    <d v="2014-05-02T00:00:00"/>
    <s v="447-16-72-588"/>
    <n v="4"/>
    <x v="9"/>
    <n v="2.23"/>
    <n v="8.92"/>
  </r>
  <r>
    <d v="2014-05-05T00:00:00"/>
    <s v="392-78-93-552"/>
    <n v="215"/>
    <x v="9"/>
    <n v="2.23"/>
    <n v="479.45"/>
  </r>
  <r>
    <d v="2014-05-07T00:00:00"/>
    <s v="904-16-42-385"/>
    <n v="138"/>
    <x v="9"/>
    <n v="2.23"/>
    <n v="307.74"/>
  </r>
  <r>
    <d v="2014-05-07T00:00:00"/>
    <s v="254-14-00-156"/>
    <n v="496"/>
    <x v="9"/>
    <n v="2.23"/>
    <n v="1106.08"/>
  </r>
  <r>
    <d v="2014-05-08T00:00:00"/>
    <s v="916-94-78-836"/>
    <n v="155"/>
    <x v="9"/>
    <n v="2.23"/>
    <n v="345.65"/>
  </r>
  <r>
    <d v="2014-05-11T00:00:00"/>
    <s v="337-27-67-378"/>
    <n v="386"/>
    <x v="9"/>
    <n v="2.23"/>
    <n v="860.78"/>
  </r>
  <r>
    <d v="2014-05-14T00:00:00"/>
    <s v="884-31-58-627"/>
    <n v="124"/>
    <x v="9"/>
    <n v="2.23"/>
    <n v="276.52"/>
  </r>
  <r>
    <d v="2014-05-15T00:00:00"/>
    <s v="799-94-72-837"/>
    <n v="173"/>
    <x v="9"/>
    <n v="2.23"/>
    <n v="385.79"/>
  </r>
  <r>
    <d v="2014-05-17T00:00:00"/>
    <s v="968-49-97-804"/>
    <n v="161"/>
    <x v="9"/>
    <n v="2.23"/>
    <n v="359.03"/>
  </r>
  <r>
    <d v="2014-05-19T00:00:00"/>
    <s v="513-33-14-553"/>
    <n v="147"/>
    <x v="9"/>
    <n v="2.23"/>
    <n v="327.81"/>
  </r>
  <r>
    <d v="2014-05-25T00:00:00"/>
    <s v="178-24-36-171"/>
    <n v="401"/>
    <x v="9"/>
    <n v="2.23"/>
    <n v="894.23"/>
  </r>
  <r>
    <d v="2014-05-25T00:00:00"/>
    <s v="941-01-60-075"/>
    <n v="101"/>
    <x v="9"/>
    <n v="2.23"/>
    <n v="225.23"/>
  </r>
  <r>
    <d v="2014-05-26T00:00:00"/>
    <s v="178-24-36-171"/>
    <n v="169"/>
    <x v="9"/>
    <n v="2.23"/>
    <n v="376.87"/>
  </r>
  <r>
    <d v="2014-05-27T00:00:00"/>
    <s v="799-94-72-837"/>
    <n v="324"/>
    <x v="9"/>
    <n v="2.23"/>
    <n v="722.52"/>
  </r>
  <r>
    <d v="2014-05-28T00:00:00"/>
    <s v="351-83-41-145"/>
    <n v="16"/>
    <x v="9"/>
    <n v="2.23"/>
    <n v="35.68"/>
  </r>
  <r>
    <d v="2014-05-29T00:00:00"/>
    <s v="884-31-58-627"/>
    <n v="194"/>
    <x v="9"/>
    <n v="2.23"/>
    <n v="432.62"/>
  </r>
  <r>
    <d v="2014-05-30T00:00:00"/>
    <s v="995-59-41-476"/>
    <n v="197"/>
    <x v="9"/>
    <n v="2.23"/>
    <n v="439.31"/>
  </r>
  <r>
    <d v="2014-05-30T00:00:00"/>
    <s v="033-49-11-774"/>
    <n v="23"/>
    <x v="9"/>
    <n v="2.23"/>
    <n v="51.29"/>
  </r>
  <r>
    <d v="2014-05-31T00:00:00"/>
    <s v="904-16-42-385"/>
    <n v="138"/>
    <x v="9"/>
    <n v="2.23"/>
    <n v="307.74"/>
  </r>
  <r>
    <d v="2014-06-01T00:00:00"/>
    <s v="692-61-16-906"/>
    <n v="121"/>
    <x v="9"/>
    <n v="2.23"/>
    <n v="269.83"/>
  </r>
  <r>
    <d v="2014-06-03T00:00:00"/>
    <s v="951-02-59-808"/>
    <n v="10"/>
    <x v="9"/>
    <n v="2.23"/>
    <n v="22.3"/>
  </r>
  <r>
    <d v="2014-06-05T00:00:00"/>
    <s v="473-30-19-947"/>
    <n v="9"/>
    <x v="9"/>
    <n v="2.23"/>
    <n v="20.07"/>
  </r>
  <r>
    <d v="2014-06-08T00:00:00"/>
    <s v="495-93-92-849"/>
    <n v="35"/>
    <x v="9"/>
    <n v="2.23"/>
    <n v="78.05"/>
  </r>
  <r>
    <d v="2014-06-12T00:00:00"/>
    <s v="968-49-97-804"/>
    <n v="154"/>
    <x v="9"/>
    <n v="2.23"/>
    <n v="343.42"/>
  </r>
  <r>
    <d v="2014-06-16T00:00:00"/>
    <s v="192-09-72-275"/>
    <n v="1"/>
    <x v="9"/>
    <n v="2.23"/>
    <n v="2.23"/>
  </r>
  <r>
    <d v="2014-06-17T00:00:00"/>
    <s v="799-94-72-837"/>
    <n v="249"/>
    <x v="9"/>
    <n v="2.23"/>
    <n v="555.27"/>
  </r>
  <r>
    <d v="2014-06-17T00:00:00"/>
    <s v="916-94-78-836"/>
    <n v="27"/>
    <x v="9"/>
    <n v="2.23"/>
    <n v="60.21"/>
  </r>
  <r>
    <d v="2014-06-19T00:00:00"/>
    <s v="904-16-42-385"/>
    <n v="167"/>
    <x v="9"/>
    <n v="2.23"/>
    <n v="372.41"/>
  </r>
  <r>
    <d v="2014-06-20T00:00:00"/>
    <s v="904-16-42-385"/>
    <n v="71"/>
    <x v="9"/>
    <n v="2.23"/>
    <n v="158.33000000000001"/>
  </r>
  <r>
    <d v="2014-06-20T00:00:00"/>
    <s v="014-02-05-290"/>
    <n v="13"/>
    <x v="9"/>
    <n v="2.23"/>
    <n v="28.99"/>
  </r>
  <r>
    <d v="2014-06-21T00:00:00"/>
    <s v="534-94-49-182"/>
    <n v="90"/>
    <x v="9"/>
    <n v="2.23"/>
    <n v="200.7"/>
  </r>
  <r>
    <d v="2014-06-24T00:00:00"/>
    <s v="847-48-41-699"/>
    <n v="106"/>
    <x v="9"/>
    <n v="2.23"/>
    <n v="236.38"/>
  </r>
  <r>
    <d v="2014-06-25T00:00:00"/>
    <s v="527-15-00-673"/>
    <n v="57"/>
    <x v="9"/>
    <n v="2.23"/>
    <n v="127.11"/>
  </r>
  <r>
    <d v="2014-06-25T00:00:00"/>
    <s v="269-65-16-447"/>
    <n v="59"/>
    <x v="9"/>
    <n v="2.23"/>
    <n v="131.57"/>
  </r>
  <r>
    <d v="2014-06-27T00:00:00"/>
    <s v="314-76-34-892"/>
    <n v="11"/>
    <x v="9"/>
    <n v="2.23"/>
    <n v="24.53"/>
  </r>
  <r>
    <d v="2014-06-28T00:00:00"/>
    <s v="995-59-41-476"/>
    <n v="361"/>
    <x v="9"/>
    <n v="2.23"/>
    <n v="805.03"/>
  </r>
  <r>
    <d v="2014-06-29T00:00:00"/>
    <s v="885-74-10-856"/>
    <n v="153"/>
    <x v="9"/>
    <n v="2.23"/>
    <n v="341.19"/>
  </r>
  <r>
    <d v="2014-06-30T00:00:00"/>
    <s v="964-69-89-011"/>
    <n v="7"/>
    <x v="9"/>
    <n v="2.23"/>
    <n v="15.61"/>
  </r>
  <r>
    <d v="2014-07-01T00:00:00"/>
    <s v="884-31-58-627"/>
    <n v="65"/>
    <x v="9"/>
    <n v="2.23"/>
    <n v="144.94999999999999"/>
  </r>
  <r>
    <d v="2014-07-03T00:00:00"/>
    <s v="847-48-41-699"/>
    <n v="409"/>
    <x v="9"/>
    <n v="2.23"/>
    <n v="912.06999999999994"/>
  </r>
  <r>
    <d v="2014-07-05T00:00:00"/>
    <s v="620-15-33-614"/>
    <n v="63"/>
    <x v="9"/>
    <n v="2.23"/>
    <n v="140.49"/>
  </r>
  <r>
    <d v="2014-07-06T00:00:00"/>
    <s v="254-14-00-156"/>
    <n v="441"/>
    <x v="9"/>
    <n v="2.23"/>
    <n v="983.43"/>
  </r>
  <r>
    <d v="2014-07-10T00:00:00"/>
    <s v="495-93-92-849"/>
    <n v="91"/>
    <x v="9"/>
    <n v="2.23"/>
    <n v="202.93"/>
  </r>
  <r>
    <d v="2014-07-11T00:00:00"/>
    <s v="904-16-42-385"/>
    <n v="73"/>
    <x v="9"/>
    <n v="2.23"/>
    <n v="162.79"/>
  </r>
  <r>
    <d v="2014-07-12T00:00:00"/>
    <s v="043-34-53-278"/>
    <n v="184"/>
    <x v="9"/>
    <n v="2.23"/>
    <n v="410.32"/>
  </r>
  <r>
    <d v="2014-07-16T00:00:00"/>
    <s v="692-61-16-906"/>
    <n v="191"/>
    <x v="9"/>
    <n v="2.23"/>
    <n v="425.93"/>
  </r>
  <r>
    <d v="2014-07-17T00:00:00"/>
    <s v="413-93-89-926"/>
    <n v="371"/>
    <x v="9"/>
    <n v="2.23"/>
    <n v="827.33"/>
  </r>
  <r>
    <d v="2014-07-18T00:00:00"/>
    <s v="178-24-36-171"/>
    <n v="485"/>
    <x v="9"/>
    <n v="2.23"/>
    <n v="1081.55"/>
  </r>
  <r>
    <d v="2014-07-18T00:00:00"/>
    <s v="916-94-78-836"/>
    <n v="92"/>
    <x v="9"/>
    <n v="2.23"/>
    <n v="205.16"/>
  </r>
  <r>
    <d v="2014-07-20T00:00:00"/>
    <s v="413-93-89-926"/>
    <n v="442"/>
    <x v="9"/>
    <n v="2.23"/>
    <n v="985.66"/>
  </r>
  <r>
    <d v="2014-07-21T00:00:00"/>
    <s v="885-74-10-856"/>
    <n v="44"/>
    <x v="9"/>
    <n v="2.23"/>
    <n v="98.12"/>
  </r>
  <r>
    <d v="2014-07-23T00:00:00"/>
    <s v="761-06-34-233"/>
    <n v="39"/>
    <x v="9"/>
    <n v="2.23"/>
    <n v="86.97"/>
  </r>
  <r>
    <d v="2014-07-28T00:00:00"/>
    <s v="413-93-89-926"/>
    <n v="288"/>
    <x v="9"/>
    <n v="2.23"/>
    <n v="642.24"/>
  </r>
  <r>
    <d v="2014-07-28T00:00:00"/>
    <s v="395-19-63-367"/>
    <n v="4"/>
    <x v="9"/>
    <n v="2.23"/>
    <n v="8.92"/>
  </r>
  <r>
    <d v="2014-07-31T00:00:00"/>
    <s v="647-41-13-432"/>
    <n v="6"/>
    <x v="9"/>
    <n v="2.23"/>
    <n v="13.379999999999999"/>
  </r>
  <r>
    <d v="2014-07-31T00:00:00"/>
    <s v="244-64-83-142"/>
    <n v="9"/>
    <x v="9"/>
    <n v="2.23"/>
    <n v="20.07"/>
  </r>
  <r>
    <d v="2014-08-01T00:00:00"/>
    <s v="916-94-78-836"/>
    <n v="178"/>
    <x v="9"/>
    <n v="2.23"/>
    <n v="396.94"/>
  </r>
  <r>
    <d v="2014-08-02T00:00:00"/>
    <s v="941-01-60-075"/>
    <n v="455"/>
    <x v="9"/>
    <n v="2.23"/>
    <n v="1014.65"/>
  </r>
  <r>
    <d v="2014-08-03T00:00:00"/>
    <s v="773-39-15-273"/>
    <n v="56"/>
    <x v="9"/>
    <n v="2.23"/>
    <n v="124.88"/>
  </r>
  <r>
    <d v="2014-08-07T00:00:00"/>
    <s v="692-61-16-906"/>
    <n v="46"/>
    <x v="9"/>
    <n v="2.23"/>
    <n v="102.58"/>
  </r>
  <r>
    <d v="2014-08-08T00:00:00"/>
    <s v="609-57-46-753"/>
    <n v="15"/>
    <x v="9"/>
    <n v="2.23"/>
    <n v="33.450000000000003"/>
  </r>
  <r>
    <d v="2014-08-09T00:00:00"/>
    <s v="885-74-10-856"/>
    <n v="130"/>
    <x v="9"/>
    <n v="2.23"/>
    <n v="289.89999999999998"/>
  </r>
  <r>
    <d v="2014-08-10T00:00:00"/>
    <s v="910-38-33-489"/>
    <n v="154"/>
    <x v="9"/>
    <n v="2.23"/>
    <n v="343.42"/>
  </r>
  <r>
    <d v="2014-08-10T00:00:00"/>
    <s v="885-74-10-856"/>
    <n v="137"/>
    <x v="9"/>
    <n v="2.23"/>
    <n v="305.51"/>
  </r>
  <r>
    <d v="2014-08-12T00:00:00"/>
    <s v="507-22-76-992"/>
    <n v="119"/>
    <x v="9"/>
    <n v="2.23"/>
    <n v="265.37"/>
  </r>
  <r>
    <d v="2014-08-12T00:00:00"/>
    <s v="941-01-60-075"/>
    <n v="138"/>
    <x v="9"/>
    <n v="2.23"/>
    <n v="307.74"/>
  </r>
  <r>
    <d v="2014-08-13T00:00:00"/>
    <s v="941-01-60-075"/>
    <n v="303"/>
    <x v="9"/>
    <n v="2.23"/>
    <n v="675.68999999999994"/>
  </r>
  <r>
    <d v="2014-08-15T00:00:00"/>
    <s v="269-65-16-447"/>
    <n v="73"/>
    <x v="9"/>
    <n v="2.23"/>
    <n v="162.79"/>
  </r>
  <r>
    <d v="2014-08-17T00:00:00"/>
    <s v="322-66-15-999"/>
    <n v="35"/>
    <x v="9"/>
    <n v="2.23"/>
    <n v="78.05"/>
  </r>
  <r>
    <d v="2014-08-17T00:00:00"/>
    <s v="799-94-72-837"/>
    <n v="435"/>
    <x v="9"/>
    <n v="2.23"/>
    <n v="970.05"/>
  </r>
  <r>
    <d v="2014-08-20T00:00:00"/>
    <s v="847-48-41-699"/>
    <n v="476"/>
    <x v="9"/>
    <n v="2.23"/>
    <n v="1061.48"/>
  </r>
  <r>
    <d v="2014-08-23T00:00:00"/>
    <s v="254-14-00-156"/>
    <n v="386"/>
    <x v="9"/>
    <n v="2.23"/>
    <n v="860.78"/>
  </r>
  <r>
    <d v="2014-08-26T00:00:00"/>
    <s v="749-02-70-623"/>
    <n v="147"/>
    <x v="9"/>
    <n v="2.23"/>
    <n v="327.81"/>
  </r>
  <r>
    <d v="2014-08-29T00:00:00"/>
    <s v="799-94-72-837"/>
    <n v="112"/>
    <x v="9"/>
    <n v="2.23"/>
    <n v="249.76"/>
  </r>
  <r>
    <d v="2014-09-03T00:00:00"/>
    <s v="692-61-16-906"/>
    <n v="156"/>
    <x v="9"/>
    <n v="2.23"/>
    <n v="347.88"/>
  </r>
  <r>
    <d v="2014-09-04T00:00:00"/>
    <s v="995-59-41-476"/>
    <n v="106"/>
    <x v="9"/>
    <n v="2.23"/>
    <n v="236.38"/>
  </r>
  <r>
    <d v="2014-09-06T00:00:00"/>
    <s v="865-19-31-951"/>
    <n v="2"/>
    <x v="9"/>
    <n v="2.23"/>
    <n v="4.46"/>
  </r>
  <r>
    <d v="2014-09-06T00:00:00"/>
    <s v="804-82-65-826"/>
    <n v="19"/>
    <x v="9"/>
    <n v="2.23"/>
    <n v="42.37"/>
  </r>
  <r>
    <d v="2014-09-07T00:00:00"/>
    <s v="531-65-00-714"/>
    <n v="18"/>
    <x v="9"/>
    <n v="2.23"/>
    <n v="40.14"/>
  </r>
  <r>
    <d v="2014-09-10T00:00:00"/>
    <s v="995-59-41-476"/>
    <n v="332"/>
    <x v="9"/>
    <n v="2.23"/>
    <n v="740.36"/>
  </r>
  <r>
    <d v="2014-09-11T00:00:00"/>
    <s v="561-00-46-873"/>
    <n v="1"/>
    <x v="9"/>
    <n v="2.23"/>
    <n v="2.23"/>
  </r>
  <r>
    <d v="2014-09-12T00:00:00"/>
    <s v="413-93-89-926"/>
    <n v="438"/>
    <x v="9"/>
    <n v="2.23"/>
    <n v="976.74"/>
  </r>
  <r>
    <d v="2014-09-13T00:00:00"/>
    <s v="080-51-85-809"/>
    <n v="25"/>
    <x v="9"/>
    <n v="2.23"/>
    <n v="55.75"/>
  </r>
  <r>
    <d v="2014-09-15T00:00:00"/>
    <s v="799-94-72-837"/>
    <n v="220"/>
    <x v="9"/>
    <n v="2.23"/>
    <n v="490.6"/>
  </r>
  <r>
    <d v="2014-09-15T00:00:00"/>
    <s v="761-06-34-233"/>
    <n v="47"/>
    <x v="9"/>
    <n v="2.23"/>
    <n v="104.81"/>
  </r>
  <r>
    <d v="2014-09-15T00:00:00"/>
    <s v="648-00-20-115"/>
    <n v="1"/>
    <x v="9"/>
    <n v="2.23"/>
    <n v="2.23"/>
  </r>
  <r>
    <d v="2014-09-16T00:00:00"/>
    <s v="058-15-94-554"/>
    <n v="14"/>
    <x v="9"/>
    <n v="2.23"/>
    <n v="31.22"/>
  </r>
  <r>
    <d v="2014-09-17T00:00:00"/>
    <s v="847-48-41-699"/>
    <n v="132"/>
    <x v="9"/>
    <n v="2.23"/>
    <n v="294.36"/>
  </r>
  <r>
    <d v="2014-09-22T00:00:00"/>
    <s v="240-56-56-791"/>
    <n v="18"/>
    <x v="9"/>
    <n v="2.23"/>
    <n v="40.14"/>
  </r>
  <r>
    <d v="2014-09-24T00:00:00"/>
    <s v="847-48-41-699"/>
    <n v="266"/>
    <x v="9"/>
    <n v="2.23"/>
    <n v="593.17999999999995"/>
  </r>
  <r>
    <d v="2014-09-25T00:00:00"/>
    <s v="885-74-10-856"/>
    <n v="30"/>
    <x v="9"/>
    <n v="2.23"/>
    <n v="66.900000000000006"/>
  </r>
  <r>
    <d v="2014-09-27T00:00:00"/>
    <s v="392-78-93-552"/>
    <n v="452"/>
    <x v="9"/>
    <n v="2.23"/>
    <n v="1007.96"/>
  </r>
  <r>
    <d v="2014-09-29T00:00:00"/>
    <s v="594-18-15-403"/>
    <n v="306"/>
    <x v="9"/>
    <n v="2.23"/>
    <n v="682.38"/>
  </r>
  <r>
    <d v="2014-09-30T00:00:00"/>
    <s v="692-61-16-906"/>
    <n v="98"/>
    <x v="9"/>
    <n v="2.23"/>
    <n v="218.54"/>
  </r>
  <r>
    <d v="2014-10-01T00:00:00"/>
    <s v="507-22-76-992"/>
    <n v="110"/>
    <x v="9"/>
    <n v="2.23"/>
    <n v="245.3"/>
  </r>
  <r>
    <d v="2014-10-01T00:00:00"/>
    <s v="885-74-10-856"/>
    <n v="57"/>
    <x v="9"/>
    <n v="2.23"/>
    <n v="127.11"/>
  </r>
  <r>
    <d v="2014-10-01T00:00:00"/>
    <s v="371-70-96-597"/>
    <n v="16"/>
    <x v="9"/>
    <n v="2.23"/>
    <n v="35.68"/>
  </r>
  <r>
    <d v="2014-10-04T00:00:00"/>
    <s v="963-43-52-686"/>
    <n v="5"/>
    <x v="9"/>
    <n v="2.23"/>
    <n v="11.15"/>
  </r>
  <r>
    <d v="2014-10-07T00:00:00"/>
    <s v="178-24-36-171"/>
    <n v="433"/>
    <x v="9"/>
    <n v="2.23"/>
    <n v="965.59"/>
  </r>
  <r>
    <d v="2014-10-08T00:00:00"/>
    <s v="513-33-14-553"/>
    <n v="180"/>
    <x v="9"/>
    <n v="2.23"/>
    <n v="401.4"/>
  </r>
  <r>
    <d v="2014-10-08T00:00:00"/>
    <s v="178-24-36-171"/>
    <n v="381"/>
    <x v="9"/>
    <n v="2.23"/>
    <n v="849.63"/>
  </r>
  <r>
    <d v="2014-10-09T00:00:00"/>
    <s v="982-09-19-706"/>
    <n v="16"/>
    <x v="9"/>
    <n v="2.23"/>
    <n v="35.68"/>
  </r>
  <r>
    <d v="2014-10-09T00:00:00"/>
    <s v="378-70-08-798"/>
    <n v="85"/>
    <x v="9"/>
    <n v="2.23"/>
    <n v="189.55"/>
  </r>
  <r>
    <d v="2014-10-09T00:00:00"/>
    <s v="410-52-79-946"/>
    <n v="37"/>
    <x v="9"/>
    <n v="2.23"/>
    <n v="82.51"/>
  </r>
  <r>
    <d v="2014-10-12T00:00:00"/>
    <s v="910-38-33-489"/>
    <n v="69"/>
    <x v="9"/>
    <n v="2.23"/>
    <n v="153.87"/>
  </r>
  <r>
    <d v="2014-10-13T00:00:00"/>
    <s v="254-14-00-156"/>
    <n v="304"/>
    <x v="9"/>
    <n v="2.23"/>
    <n v="677.92"/>
  </r>
  <r>
    <d v="2014-10-16T00:00:00"/>
    <s v="178-24-36-171"/>
    <n v="491"/>
    <x v="9"/>
    <n v="2.23"/>
    <n v="1094.93"/>
  </r>
  <r>
    <d v="2014-10-19T00:00:00"/>
    <s v="033-49-11-774"/>
    <n v="106"/>
    <x v="9"/>
    <n v="2.23"/>
    <n v="236.38"/>
  </r>
  <r>
    <d v="2014-10-23T00:00:00"/>
    <s v="495-93-92-849"/>
    <n v="188"/>
    <x v="9"/>
    <n v="2.23"/>
    <n v="419.24"/>
  </r>
  <r>
    <d v="2014-10-23T00:00:00"/>
    <s v="885-74-10-856"/>
    <n v="131"/>
    <x v="9"/>
    <n v="2.23"/>
    <n v="292.13"/>
  </r>
  <r>
    <d v="2014-10-24T00:00:00"/>
    <s v="163-92-64-010"/>
    <n v="9"/>
    <x v="9"/>
    <n v="2.23"/>
    <n v="20.07"/>
  </r>
  <r>
    <d v="2014-10-26T00:00:00"/>
    <s v="392-78-93-552"/>
    <n v="245"/>
    <x v="9"/>
    <n v="2.23"/>
    <n v="546.35"/>
  </r>
  <r>
    <d v="2014-10-31T00:00:00"/>
    <s v="178-24-36-171"/>
    <n v="166"/>
    <x v="9"/>
    <n v="2.23"/>
    <n v="370.18"/>
  </r>
  <r>
    <d v="2014-11-02T00:00:00"/>
    <s v="322-66-15-999"/>
    <n v="171"/>
    <x v="9"/>
    <n v="2.23"/>
    <n v="381.33"/>
  </r>
  <r>
    <d v="2014-11-02T00:00:00"/>
    <s v="982-37-73-633"/>
    <n v="11"/>
    <x v="9"/>
    <n v="2.23"/>
    <n v="24.53"/>
  </r>
  <r>
    <d v="2014-11-03T00:00:00"/>
    <s v="910-38-33-489"/>
    <n v="52"/>
    <x v="9"/>
    <n v="2.23"/>
    <n v="115.96"/>
  </r>
  <r>
    <d v="2014-11-06T00:00:00"/>
    <s v="950-40-82-698"/>
    <n v="56"/>
    <x v="9"/>
    <n v="2.23"/>
    <n v="124.88"/>
  </r>
  <r>
    <d v="2014-11-07T00:00:00"/>
    <s v="753-35-55-536"/>
    <n v="6"/>
    <x v="9"/>
    <n v="2.23"/>
    <n v="13.379999999999999"/>
  </r>
  <r>
    <d v="2014-11-07T00:00:00"/>
    <s v="322-66-15-999"/>
    <n v="179"/>
    <x v="9"/>
    <n v="2.23"/>
    <n v="399.17"/>
  </r>
  <r>
    <d v="2014-11-08T00:00:00"/>
    <s v="178-24-36-171"/>
    <n v="398"/>
    <x v="9"/>
    <n v="2.23"/>
    <n v="887.54"/>
  </r>
  <r>
    <d v="2014-11-09T00:00:00"/>
    <s v="513-33-14-553"/>
    <n v="68"/>
    <x v="9"/>
    <n v="2.23"/>
    <n v="151.63999999999999"/>
  </r>
  <r>
    <d v="2014-11-09T00:00:00"/>
    <s v="904-16-42-385"/>
    <n v="160"/>
    <x v="9"/>
    <n v="2.23"/>
    <n v="356.8"/>
  </r>
  <r>
    <d v="2014-11-10T00:00:00"/>
    <s v="904-16-42-385"/>
    <n v="183"/>
    <x v="9"/>
    <n v="2.23"/>
    <n v="408.09"/>
  </r>
  <r>
    <d v="2014-11-11T00:00:00"/>
    <s v="178-24-36-171"/>
    <n v="178"/>
    <x v="9"/>
    <n v="2.23"/>
    <n v="396.94"/>
  </r>
  <r>
    <d v="2014-11-12T00:00:00"/>
    <s v="254-14-00-156"/>
    <n v="381"/>
    <x v="9"/>
    <n v="2.23"/>
    <n v="849.63"/>
  </r>
  <r>
    <d v="2014-11-14T00:00:00"/>
    <s v="851-69-49-933"/>
    <n v="12"/>
    <x v="9"/>
    <n v="2.23"/>
    <n v="26.759999999999998"/>
  </r>
  <r>
    <d v="2014-11-16T00:00:00"/>
    <s v="378-70-08-798"/>
    <n v="116"/>
    <x v="9"/>
    <n v="2.23"/>
    <n v="258.68"/>
  </r>
  <r>
    <d v="2014-11-18T00:00:00"/>
    <s v="254-14-00-156"/>
    <n v="117"/>
    <x v="9"/>
    <n v="2.23"/>
    <n v="260.91000000000003"/>
  </r>
  <r>
    <d v="2014-11-18T00:00:00"/>
    <s v="513-33-14-553"/>
    <n v="31"/>
    <x v="9"/>
    <n v="2.23"/>
    <n v="69.13"/>
  </r>
  <r>
    <d v="2014-11-19T00:00:00"/>
    <s v="885-74-10-856"/>
    <n v="131"/>
    <x v="9"/>
    <n v="2.23"/>
    <n v="292.13"/>
  </r>
  <r>
    <d v="2014-11-19T00:00:00"/>
    <s v="749-02-70-623"/>
    <n v="21"/>
    <x v="9"/>
    <n v="2.23"/>
    <n v="46.83"/>
  </r>
  <r>
    <d v="2014-11-20T00:00:00"/>
    <s v="847-48-41-699"/>
    <n v="300"/>
    <x v="9"/>
    <n v="2.23"/>
    <n v="669"/>
  </r>
  <r>
    <d v="2014-11-20T00:00:00"/>
    <s v="269-65-16-447"/>
    <n v="32"/>
    <x v="9"/>
    <n v="2.23"/>
    <n v="71.36"/>
  </r>
  <r>
    <d v="2014-11-23T00:00:00"/>
    <s v="958-71-87-898"/>
    <n v="4"/>
    <x v="9"/>
    <n v="2.23"/>
    <n v="8.92"/>
  </r>
  <r>
    <d v="2014-11-24T00:00:00"/>
    <s v="392-78-93-552"/>
    <n v="230"/>
    <x v="9"/>
    <n v="2.23"/>
    <n v="512.9"/>
  </r>
  <r>
    <d v="2014-11-25T00:00:00"/>
    <s v="692-61-16-906"/>
    <n v="164"/>
    <x v="9"/>
    <n v="2.23"/>
    <n v="365.71999999999997"/>
  </r>
  <r>
    <d v="2014-11-26T00:00:00"/>
    <s v="374-01-18-051"/>
    <n v="4"/>
    <x v="9"/>
    <n v="2.23"/>
    <n v="8.92"/>
  </r>
  <r>
    <d v="2014-11-29T00:00:00"/>
    <s v="910-38-33-489"/>
    <n v="96"/>
    <x v="9"/>
    <n v="2.23"/>
    <n v="214.07999999999998"/>
  </r>
  <r>
    <d v="2014-12-02T00:00:00"/>
    <s v="179-23-02-772"/>
    <n v="94"/>
    <x v="9"/>
    <n v="2.23"/>
    <n v="209.62"/>
  </r>
  <r>
    <d v="2014-12-02T00:00:00"/>
    <s v="884-31-58-627"/>
    <n v="21"/>
    <x v="9"/>
    <n v="2.23"/>
    <n v="46.83"/>
  </r>
  <r>
    <d v="2014-12-04T00:00:00"/>
    <s v="254-14-00-156"/>
    <n v="129"/>
    <x v="9"/>
    <n v="2.23"/>
    <n v="287.67"/>
  </r>
  <r>
    <d v="2014-12-04T00:00:00"/>
    <s v="410-52-79-946"/>
    <n v="197"/>
    <x v="9"/>
    <n v="2.23"/>
    <n v="439.31"/>
  </r>
  <r>
    <d v="2014-12-05T00:00:00"/>
    <s v="192-09-72-275"/>
    <n v="16"/>
    <x v="9"/>
    <n v="2.23"/>
    <n v="35.68"/>
  </r>
  <r>
    <d v="2014-12-05T00:00:00"/>
    <s v="337-27-67-378"/>
    <n v="332"/>
    <x v="9"/>
    <n v="2.23"/>
    <n v="740.36"/>
  </r>
  <r>
    <d v="2014-12-07T00:00:00"/>
    <s v="513-33-14-553"/>
    <n v="75"/>
    <x v="9"/>
    <n v="2.23"/>
    <n v="167.25"/>
  </r>
  <r>
    <d v="2014-12-08T00:00:00"/>
    <s v="340-11-17-090"/>
    <n v="10"/>
    <x v="9"/>
    <n v="2.23"/>
    <n v="22.3"/>
  </r>
  <r>
    <d v="2014-12-09T00:00:00"/>
    <s v="916-94-78-836"/>
    <n v="93"/>
    <x v="9"/>
    <n v="2.23"/>
    <n v="207.39"/>
  </r>
  <r>
    <d v="2014-12-10T00:00:00"/>
    <s v="392-78-93-552"/>
    <n v="146"/>
    <x v="9"/>
    <n v="2.23"/>
    <n v="325.58"/>
  </r>
  <r>
    <d v="2014-12-11T00:00:00"/>
    <s v="507-22-76-992"/>
    <n v="197"/>
    <x v="9"/>
    <n v="2.23"/>
    <n v="439.31"/>
  </r>
  <r>
    <d v="2014-12-13T00:00:00"/>
    <s v="413-93-89-926"/>
    <n v="482"/>
    <x v="9"/>
    <n v="2.23"/>
    <n v="1074.8599999999999"/>
  </r>
  <r>
    <d v="2014-12-15T00:00:00"/>
    <s v="885-74-10-856"/>
    <n v="43"/>
    <x v="9"/>
    <n v="2.23"/>
    <n v="95.89"/>
  </r>
  <r>
    <d v="2014-12-16T00:00:00"/>
    <s v="178-24-36-171"/>
    <n v="367"/>
    <x v="9"/>
    <n v="2.23"/>
    <n v="818.41"/>
  </r>
  <r>
    <d v="2014-12-16T00:00:00"/>
    <s v="799-94-72-837"/>
    <n v="274"/>
    <x v="9"/>
    <n v="2.23"/>
    <n v="611.02"/>
  </r>
  <r>
    <d v="2014-12-18T00:00:00"/>
    <s v="413-93-89-926"/>
    <n v="283"/>
    <x v="9"/>
    <n v="2.23"/>
    <n v="631.09"/>
  </r>
  <r>
    <d v="2014-12-19T00:00:00"/>
    <s v="322-66-15-999"/>
    <n v="98"/>
    <x v="9"/>
    <n v="2.23"/>
    <n v="218.54"/>
  </r>
  <r>
    <d v="2014-12-20T00:00:00"/>
    <s v="178-24-36-171"/>
    <n v="485"/>
    <x v="9"/>
    <n v="2.23"/>
    <n v="1081.55"/>
  </r>
  <r>
    <d v="2014-12-21T00:00:00"/>
    <s v="319-54-24-686"/>
    <n v="3"/>
    <x v="9"/>
    <n v="2.23"/>
    <n v="6.6899999999999995"/>
  </r>
  <r>
    <d v="2014-12-23T00:00:00"/>
    <s v="392-78-93-552"/>
    <n v="331"/>
    <x v="9"/>
    <n v="2.23"/>
    <n v="738.13"/>
  </r>
  <r>
    <d v="2014-12-24T00:00:00"/>
    <s v="885-74-10-856"/>
    <n v="150"/>
    <x v="9"/>
    <n v="2.23"/>
    <n v="334.5"/>
  </r>
  <r>
    <d v="2014-12-25T00:00:00"/>
    <s v="254-14-00-156"/>
    <n v="463"/>
    <x v="9"/>
    <n v="2.23"/>
    <n v="1032.49"/>
  </r>
  <r>
    <d v="2014-12-26T00:00:00"/>
    <s v="270-90-07-560"/>
    <n v="8"/>
    <x v="9"/>
    <n v="2.23"/>
    <n v="17.84"/>
  </r>
  <r>
    <d v="2014-12-26T00:00:00"/>
    <s v="904-16-42-385"/>
    <n v="178"/>
    <x v="9"/>
    <n v="2.23"/>
    <n v="396.94"/>
  </r>
  <r>
    <d v="2014-12-28T00:00:00"/>
    <s v="080-51-85-809"/>
    <n v="166"/>
    <x v="9"/>
    <n v="2.23"/>
    <n v="370.18"/>
  </r>
  <r>
    <d v="2014-12-29T00:00:00"/>
    <s v="881-78-83-232"/>
    <n v="14"/>
    <x v="9"/>
    <n v="2.23"/>
    <n v="31.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BE71E7-D926-4C9B-B1FE-5F2B9BD4BB93}" name="Tabela przestawna1" cacheId="32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244" firstHeaderRow="1" firstDataRow="1" firstDataCol="1"/>
  <pivotFields count="3">
    <pivotField numFmtId="14" showAll="0">
      <items count="16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t="default"/>
      </items>
    </pivotField>
    <pivotField axis="axisRow" showAll="0" sortType="descending">
      <items count="241">
        <item x="83"/>
        <item x="93"/>
        <item x="33"/>
        <item x="95"/>
        <item x="23"/>
        <item x="122"/>
        <item x="223"/>
        <item x="6"/>
        <item x="15"/>
        <item x="200"/>
        <item x="72"/>
        <item x="108"/>
        <item x="77"/>
        <item x="82"/>
        <item x="186"/>
        <item x="231"/>
        <item x="229"/>
        <item x="19"/>
        <item x="126"/>
        <item x="46"/>
        <item x="222"/>
        <item x="172"/>
        <item x="218"/>
        <item x="165"/>
        <item x="123"/>
        <item x="57"/>
        <item x="235"/>
        <item x="11"/>
        <item x="189"/>
        <item x="161"/>
        <item x="162"/>
        <item x="88"/>
        <item x="65"/>
        <item x="42"/>
        <item x="103"/>
        <item x="148"/>
        <item x="109"/>
        <item x="171"/>
        <item x="136"/>
        <item x="96"/>
        <item x="41"/>
        <item x="237"/>
        <item x="22"/>
        <item x="67"/>
        <item x="209"/>
        <item x="131"/>
        <item x="175"/>
        <item x="90"/>
        <item x="113"/>
        <item x="152"/>
        <item x="105"/>
        <item x="214"/>
        <item x="183"/>
        <item x="36"/>
        <item x="155"/>
        <item x="118"/>
        <item x="210"/>
        <item x="153"/>
        <item x="202"/>
        <item x="163"/>
        <item x="146"/>
        <item x="38"/>
        <item x="116"/>
        <item x="225"/>
        <item x="7"/>
        <item x="217"/>
        <item x="236"/>
        <item x="173"/>
        <item x="18"/>
        <item x="194"/>
        <item x="159"/>
        <item x="181"/>
        <item x="144"/>
        <item x="87"/>
        <item x="192"/>
        <item x="133"/>
        <item x="68"/>
        <item x="151"/>
        <item x="26"/>
        <item x="145"/>
        <item x="91"/>
        <item x="164"/>
        <item x="156"/>
        <item x="73"/>
        <item x="154"/>
        <item x="187"/>
        <item x="79"/>
        <item x="117"/>
        <item x="167"/>
        <item x="55"/>
        <item x="208"/>
        <item x="97"/>
        <item x="213"/>
        <item x="230"/>
        <item x="24"/>
        <item x="179"/>
        <item x="74"/>
        <item x="207"/>
        <item x="107"/>
        <item x="16"/>
        <item x="219"/>
        <item x="64"/>
        <item x="1"/>
        <item x="157"/>
        <item x="125"/>
        <item x="98"/>
        <item x="40"/>
        <item x="28"/>
        <item x="141"/>
        <item x="220"/>
        <item x="45"/>
        <item x="212"/>
        <item x="190"/>
        <item x="21"/>
        <item x="89"/>
        <item x="193"/>
        <item x="2"/>
        <item x="25"/>
        <item x="17"/>
        <item x="112"/>
        <item x="135"/>
        <item x="143"/>
        <item x="101"/>
        <item x="121"/>
        <item x="138"/>
        <item x="224"/>
        <item x="137"/>
        <item x="130"/>
        <item x="52"/>
        <item x="58"/>
        <item x="69"/>
        <item x="206"/>
        <item x="66"/>
        <item x="48"/>
        <item x="81"/>
        <item x="111"/>
        <item x="59"/>
        <item x="196"/>
        <item x="178"/>
        <item x="182"/>
        <item x="30"/>
        <item x="176"/>
        <item x="195"/>
        <item x="170"/>
        <item x="92"/>
        <item x="134"/>
        <item x="110"/>
        <item x="203"/>
        <item x="129"/>
        <item x="149"/>
        <item x="49"/>
        <item x="5"/>
        <item x="47"/>
        <item x="44"/>
        <item x="124"/>
        <item x="211"/>
        <item x="63"/>
        <item x="174"/>
        <item x="4"/>
        <item x="238"/>
        <item x="239"/>
        <item x="185"/>
        <item x="53"/>
        <item x="29"/>
        <item x="221"/>
        <item x="201"/>
        <item x="61"/>
        <item x="188"/>
        <item x="43"/>
        <item x="198"/>
        <item x="150"/>
        <item x="191"/>
        <item x="76"/>
        <item x="10"/>
        <item x="54"/>
        <item x="39"/>
        <item x="166"/>
        <item x="60"/>
        <item x="78"/>
        <item x="142"/>
        <item x="13"/>
        <item x="158"/>
        <item x="168"/>
        <item x="106"/>
        <item x="199"/>
        <item x="184"/>
        <item x="14"/>
        <item x="56"/>
        <item x="180"/>
        <item x="86"/>
        <item x="228"/>
        <item x="160"/>
        <item x="233"/>
        <item x="197"/>
        <item x="140"/>
        <item x="94"/>
        <item x="51"/>
        <item x="9"/>
        <item x="62"/>
        <item x="177"/>
        <item x="226"/>
        <item x="139"/>
        <item x="0"/>
        <item x="205"/>
        <item x="232"/>
        <item x="71"/>
        <item x="8"/>
        <item x="84"/>
        <item x="127"/>
        <item x="12"/>
        <item x="20"/>
        <item x="37"/>
        <item x="234"/>
        <item x="169"/>
        <item x="31"/>
        <item x="80"/>
        <item x="115"/>
        <item x="50"/>
        <item x="215"/>
        <item x="3"/>
        <item x="120"/>
        <item x="204"/>
        <item x="85"/>
        <item x="132"/>
        <item x="27"/>
        <item x="34"/>
        <item x="104"/>
        <item x="147"/>
        <item x="227"/>
        <item x="100"/>
        <item x="35"/>
        <item x="75"/>
        <item x="128"/>
        <item x="216"/>
        <item x="70"/>
        <item x="119"/>
        <item x="99"/>
        <item x="114"/>
        <item x="102"/>
        <item x="3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241">
    <i>
      <x v="64"/>
    </i>
    <i>
      <x v="197"/>
    </i>
    <i>
      <x v="110"/>
    </i>
    <i>
      <x v="42"/>
    </i>
    <i>
      <x v="186"/>
    </i>
    <i>
      <x v="217"/>
    </i>
    <i>
      <x v="118"/>
    </i>
    <i>
      <x v="151"/>
    </i>
    <i>
      <x v="238"/>
    </i>
    <i>
      <x v="94"/>
    </i>
    <i>
      <x v="209"/>
    </i>
    <i>
      <x v="128"/>
    </i>
    <i>
      <x v="211"/>
    </i>
    <i>
      <x v="68"/>
    </i>
    <i>
      <x v="140"/>
    </i>
    <i>
      <x v="89"/>
    </i>
    <i>
      <x v="173"/>
    </i>
    <i>
      <x v="17"/>
    </i>
    <i>
      <x v="107"/>
    </i>
    <i>
      <x v="230"/>
    </i>
    <i>
      <x v="7"/>
    </i>
    <i>
      <x v="4"/>
    </i>
    <i>
      <x v="206"/>
    </i>
    <i>
      <x v="130"/>
    </i>
    <i>
      <x v="132"/>
    </i>
    <i>
      <x v="166"/>
    </i>
    <i>
      <x v="205"/>
    </i>
    <i>
      <x v="117"/>
    </i>
    <i>
      <x v="78"/>
    </i>
    <i>
      <x v="178"/>
    </i>
    <i>
      <x v="175"/>
    </i>
    <i>
      <x v="210"/>
    </i>
    <i>
      <x v="214"/>
    </i>
    <i>
      <x v="45"/>
    </i>
    <i>
      <x v="129"/>
    </i>
    <i>
      <x v="156"/>
    </i>
    <i>
      <x v="215"/>
    </i>
    <i>
      <x v="220"/>
    </i>
    <i>
      <x v="24"/>
    </i>
    <i>
      <x v="67"/>
    </i>
    <i>
      <x v="50"/>
    </i>
    <i>
      <x v="55"/>
    </i>
    <i>
      <x v="102"/>
    </i>
    <i>
      <x v="195"/>
    </i>
    <i>
      <x v="119"/>
    </i>
    <i>
      <x v="149"/>
    </i>
    <i>
      <x v="224"/>
    </i>
    <i>
      <x v="38"/>
    </i>
    <i>
      <x v="33"/>
    </i>
    <i>
      <x v="48"/>
    </i>
    <i>
      <x v="10"/>
    </i>
    <i>
      <x v="54"/>
    </i>
    <i>
      <x v="187"/>
    </i>
    <i>
      <x v="202"/>
    </i>
    <i>
      <x v="47"/>
    </i>
    <i>
      <x v="46"/>
    </i>
    <i>
      <x v="143"/>
    </i>
    <i>
      <x v="162"/>
    </i>
    <i>
      <x v="134"/>
    </i>
    <i>
      <x v="153"/>
    </i>
    <i>
      <x v="189"/>
    </i>
    <i>
      <x v="86"/>
    </i>
    <i>
      <x v="73"/>
    </i>
    <i>
      <x v="105"/>
    </i>
    <i>
      <x v="234"/>
    </i>
    <i>
      <x v="13"/>
    </i>
    <i>
      <x v="36"/>
    </i>
    <i>
      <x v="179"/>
    </i>
    <i>
      <x v="152"/>
    </i>
    <i>
      <x v="77"/>
    </i>
    <i>
      <x v="106"/>
    </i>
    <i>
      <x v="60"/>
    </i>
    <i>
      <x v="18"/>
    </i>
    <i>
      <x v="40"/>
    </i>
    <i>
      <x v="164"/>
    </i>
    <i>
      <x v="72"/>
    </i>
    <i>
      <x v="53"/>
    </i>
    <i>
      <x v="61"/>
    </i>
    <i>
      <x v="25"/>
    </i>
    <i>
      <x v="229"/>
    </i>
    <i>
      <x v="20"/>
    </i>
    <i>
      <x v="70"/>
    </i>
    <i>
      <x v="177"/>
    </i>
    <i>
      <x v="57"/>
    </i>
    <i>
      <x v="180"/>
    </i>
    <i>
      <x v="11"/>
    </i>
    <i>
      <x v="21"/>
    </i>
    <i>
      <x v="91"/>
    </i>
    <i>
      <x v="127"/>
    </i>
    <i>
      <x v="236"/>
    </i>
    <i>
      <x v="194"/>
    </i>
    <i>
      <x v="126"/>
    </i>
    <i>
      <x v="8"/>
    </i>
    <i>
      <x v="81"/>
    </i>
    <i>
      <x v="99"/>
    </i>
    <i>
      <x v="185"/>
    </i>
    <i>
      <x v="96"/>
    </i>
    <i>
      <x v="182"/>
    </i>
    <i>
      <x v="141"/>
    </i>
    <i>
      <x v="168"/>
    </i>
    <i>
      <x v="158"/>
    </i>
    <i>
      <x v="147"/>
    </i>
    <i>
      <x v="76"/>
    </i>
    <i>
      <x v="144"/>
    </i>
    <i>
      <x v="133"/>
    </i>
    <i>
      <x v="113"/>
    </i>
    <i>
      <x v="235"/>
    </i>
    <i>
      <x v="62"/>
    </i>
    <i>
      <x v="174"/>
    </i>
    <i>
      <x v="49"/>
    </i>
    <i>
      <x v="198"/>
    </i>
    <i>
      <x v="80"/>
    </i>
    <i>
      <x v="122"/>
    </i>
    <i>
      <x v="136"/>
    </i>
    <i>
      <x v="227"/>
    </i>
    <i>
      <x v="1"/>
    </i>
    <i>
      <x v="135"/>
    </i>
    <i>
      <x v="39"/>
    </i>
    <i>
      <x v="43"/>
    </i>
    <i>
      <x v="101"/>
    </i>
    <i>
      <x v="204"/>
    </i>
    <i>
      <x v="56"/>
    </i>
    <i>
      <x v="52"/>
    </i>
    <i>
      <x v="193"/>
    </i>
    <i>
      <x v="219"/>
    </i>
    <i>
      <x v="154"/>
    </i>
    <i>
      <x v="114"/>
    </i>
    <i>
      <x v="223"/>
    </i>
    <i>
      <x v="30"/>
    </i>
    <i>
      <x v="82"/>
    </i>
    <i>
      <x v="84"/>
    </i>
    <i>
      <x v="222"/>
    </i>
    <i>
      <x v="14"/>
    </i>
    <i>
      <x v="100"/>
    </i>
    <i>
      <x v="165"/>
    </i>
    <i>
      <x v="216"/>
    </i>
    <i>
      <x v="108"/>
    </i>
    <i>
      <x v="97"/>
    </i>
    <i>
      <x v="199"/>
    </i>
    <i>
      <x v="71"/>
    </i>
    <i>
      <x v="155"/>
    </i>
    <i>
      <x v="37"/>
    </i>
    <i>
      <x v="226"/>
    </i>
    <i>
      <x v="2"/>
    </i>
    <i>
      <x v="9"/>
    </i>
    <i>
      <x v="183"/>
    </i>
    <i>
      <x v="139"/>
    </i>
    <i>
      <x v="5"/>
    </i>
    <i>
      <x v="231"/>
    </i>
    <i>
      <x v="150"/>
    </i>
    <i>
      <x v="35"/>
    </i>
    <i>
      <x v="111"/>
    </i>
    <i>
      <x v="208"/>
    </i>
    <i>
      <x v="16"/>
    </i>
    <i>
      <x v="59"/>
    </i>
    <i>
      <x v="29"/>
    </i>
    <i>
      <x v="176"/>
    </i>
    <i>
      <x v="27"/>
    </i>
    <i>
      <x v="196"/>
    </i>
    <i>
      <x v="88"/>
    </i>
    <i>
      <x v="218"/>
    </i>
    <i>
      <x v="90"/>
    </i>
    <i>
      <x v="32"/>
    </i>
    <i>
      <x v="19"/>
    </i>
    <i>
      <x v="31"/>
    </i>
    <i>
      <x v="121"/>
    </i>
    <i>
      <x v="12"/>
    </i>
    <i>
      <x v="75"/>
    </i>
    <i>
      <x v="112"/>
    </i>
    <i>
      <x v="131"/>
    </i>
    <i>
      <x v="191"/>
    </i>
    <i>
      <x v="93"/>
    </i>
    <i>
      <x v="103"/>
    </i>
    <i>
      <x v="228"/>
    </i>
    <i>
      <x v="66"/>
    </i>
    <i>
      <x v="201"/>
    </i>
    <i>
      <x v="98"/>
    </i>
    <i>
      <x v="172"/>
    </i>
    <i>
      <x v="69"/>
    </i>
    <i>
      <x v="190"/>
    </i>
    <i>
      <x v="207"/>
    </i>
    <i>
      <x v="138"/>
    </i>
    <i>
      <x v="171"/>
    </i>
    <i>
      <x v="146"/>
    </i>
    <i>
      <x v="233"/>
    </i>
    <i>
      <x v="104"/>
    </i>
    <i>
      <x v="125"/>
    </i>
    <i>
      <x v="83"/>
    </i>
    <i>
      <x v="74"/>
    </i>
    <i>
      <x v="85"/>
    </i>
    <i>
      <x v="200"/>
    </i>
    <i>
      <x v="239"/>
    </i>
    <i>
      <x v="148"/>
    </i>
    <i>
      <x v="95"/>
    </i>
    <i>
      <x v="51"/>
    </i>
    <i>
      <x/>
    </i>
    <i>
      <x v="184"/>
    </i>
    <i>
      <x v="145"/>
    </i>
    <i>
      <x v="221"/>
    </i>
    <i>
      <x v="192"/>
    </i>
    <i>
      <x v="169"/>
    </i>
    <i>
      <x v="157"/>
    </i>
    <i>
      <x v="163"/>
    </i>
    <i>
      <x v="120"/>
    </i>
    <i>
      <x v="161"/>
    </i>
    <i>
      <x v="15"/>
    </i>
    <i>
      <x v="79"/>
    </i>
    <i>
      <x v="116"/>
    </i>
    <i>
      <x v="213"/>
    </i>
    <i>
      <x v="92"/>
    </i>
    <i>
      <x v="109"/>
    </i>
    <i>
      <x v="203"/>
    </i>
    <i>
      <x v="181"/>
    </i>
    <i>
      <x v="123"/>
    </i>
    <i>
      <x v="44"/>
    </i>
    <i>
      <x v="23"/>
    </i>
    <i>
      <x v="58"/>
    </i>
    <i>
      <x v="167"/>
    </i>
    <i>
      <x v="142"/>
    </i>
    <i>
      <x v="41"/>
    </i>
    <i>
      <x v="137"/>
    </i>
    <i>
      <x v="124"/>
    </i>
    <i>
      <x v="28"/>
    </i>
    <i>
      <x v="65"/>
    </i>
    <i>
      <x v="225"/>
    </i>
    <i>
      <x v="87"/>
    </i>
    <i>
      <x v="3"/>
    </i>
    <i>
      <x v="212"/>
    </i>
    <i>
      <x v="237"/>
    </i>
    <i>
      <x v="188"/>
    </i>
    <i>
      <x v="22"/>
    </i>
    <i>
      <x v="232"/>
    </i>
    <i>
      <x v="115"/>
    </i>
    <i>
      <x v="159"/>
    </i>
    <i>
      <x v="170"/>
    </i>
    <i>
      <x v="26"/>
    </i>
    <i>
      <x v="63"/>
    </i>
    <i>
      <x v="34"/>
    </i>
    <i>
      <x v="6"/>
    </i>
    <i>
      <x v="160"/>
    </i>
    <i t="grand">
      <x/>
    </i>
  </rowItems>
  <colItems count="1">
    <i/>
  </colItems>
  <dataFields count="1">
    <dataField name="Suma z Ilość sprzedanego cukru w kg" fld="2" baseField="0" baseItem="0"/>
  </dataFields>
  <formats count="1">
    <format dxfId="6">
      <pivotArea dataOnly="0" labelOnly="1" fieldPosition="0">
        <references count="1">
          <reference field="1" count="3">
            <x v="64"/>
            <x v="110"/>
            <x v="19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CC8535-2644-4433-BFA3-80ADCD9A6EEC}" name="Tabela przestawna3" cacheId="2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14" firstHeaderRow="1" firstDataRow="1" firstDataCol="1"/>
  <pivotFields count="2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a SUMA" fld="1" baseField="0" baseItem="0"/>
  </dataFields>
  <pivotHierarchies count="9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łodzik.xlsx!cukier">
        <x15:activeTabTopLevelEntity name="[cuki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ED6898-B0FC-415F-945C-57751B3961D1}" name="Tabela przestawna5" cacheId="29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0">
  <location ref="A3:B14" firstHeaderRow="1" firstDataRow="1" firstDataCol="1"/>
  <pivotFields count="6">
    <pivotField numFmtId="14" showAll="0"/>
    <pivotField showAll="0"/>
    <pivotField dataField="1"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a z Ilość sprzedanego cukru w kg" fld="2" baseField="0" baseItem="0"/>
  </dataFields>
  <chartFormats count="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DE4DA2-7910-46A0-85B1-46841DDB3F24}" name="Tabela przestawna6" cacheId="32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K17:L2420" firstHeaderRow="1" firstDataRow="1" firstDataCol="1"/>
  <pivotFields count="3">
    <pivotField axis="axisRow" numFmtId="14" showAll="0">
      <items count="16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t="default"/>
      </items>
    </pivotField>
    <pivotField axis="axisRow" showAll="0" defaultSubtotal="0">
      <items count="240">
        <item x="83"/>
        <item x="93"/>
        <item x="33"/>
        <item x="95"/>
        <item x="23"/>
        <item x="122"/>
        <item x="223"/>
        <item x="6"/>
        <item x="15"/>
        <item x="200"/>
        <item x="72"/>
        <item x="108"/>
        <item x="77"/>
        <item x="82"/>
        <item x="186"/>
        <item x="231"/>
        <item x="229"/>
        <item x="19"/>
        <item x="126"/>
        <item x="46"/>
        <item x="222"/>
        <item x="172"/>
        <item x="218"/>
        <item x="165"/>
        <item x="123"/>
        <item x="57"/>
        <item x="235"/>
        <item x="11"/>
        <item x="189"/>
        <item x="161"/>
        <item x="162"/>
        <item x="88"/>
        <item x="65"/>
        <item x="42"/>
        <item x="103"/>
        <item x="148"/>
        <item x="109"/>
        <item x="171"/>
        <item x="136"/>
        <item x="96"/>
        <item x="41"/>
        <item x="237"/>
        <item x="22"/>
        <item x="67"/>
        <item x="209"/>
        <item x="131"/>
        <item x="175"/>
        <item x="90"/>
        <item x="113"/>
        <item x="152"/>
        <item x="105"/>
        <item x="214"/>
        <item x="183"/>
        <item x="36"/>
        <item x="155"/>
        <item x="118"/>
        <item x="210"/>
        <item x="153"/>
        <item x="202"/>
        <item x="163"/>
        <item x="146"/>
        <item x="38"/>
        <item x="116"/>
        <item x="225"/>
        <item x="7"/>
        <item x="217"/>
        <item x="236"/>
        <item x="173"/>
        <item x="18"/>
        <item x="194"/>
        <item x="159"/>
        <item x="181"/>
        <item x="144"/>
        <item x="87"/>
        <item x="192"/>
        <item x="133"/>
        <item x="68"/>
        <item x="151"/>
        <item x="26"/>
        <item x="145"/>
        <item x="91"/>
        <item x="164"/>
        <item x="156"/>
        <item x="73"/>
        <item x="154"/>
        <item x="187"/>
        <item x="79"/>
        <item x="117"/>
        <item x="167"/>
        <item x="55"/>
        <item x="208"/>
        <item x="97"/>
        <item x="213"/>
        <item x="230"/>
        <item x="24"/>
        <item x="179"/>
        <item x="74"/>
        <item x="207"/>
        <item x="107"/>
        <item x="16"/>
        <item x="219"/>
        <item x="64"/>
        <item x="1"/>
        <item x="157"/>
        <item x="125"/>
        <item x="98"/>
        <item x="40"/>
        <item x="28"/>
        <item x="141"/>
        <item x="220"/>
        <item x="45"/>
        <item x="212"/>
        <item x="190"/>
        <item x="21"/>
        <item x="89"/>
        <item x="193"/>
        <item x="2"/>
        <item x="25"/>
        <item x="17"/>
        <item x="112"/>
        <item x="135"/>
        <item x="143"/>
        <item x="101"/>
        <item x="121"/>
        <item x="138"/>
        <item x="224"/>
        <item x="137"/>
        <item x="130"/>
        <item x="52"/>
        <item x="58"/>
        <item x="69"/>
        <item x="206"/>
        <item x="66"/>
        <item x="48"/>
        <item x="81"/>
        <item x="111"/>
        <item x="59"/>
        <item x="196"/>
        <item x="178"/>
        <item x="182"/>
        <item x="30"/>
        <item x="176"/>
        <item x="195"/>
        <item x="170"/>
        <item x="92"/>
        <item x="134"/>
        <item x="110"/>
        <item x="203"/>
        <item x="129"/>
        <item x="149"/>
        <item x="49"/>
        <item x="5"/>
        <item x="47"/>
        <item x="44"/>
        <item x="124"/>
        <item x="211"/>
        <item x="63"/>
        <item x="174"/>
        <item x="4"/>
        <item x="238"/>
        <item x="239"/>
        <item x="185"/>
        <item x="53"/>
        <item x="29"/>
        <item x="221"/>
        <item x="201"/>
        <item x="61"/>
        <item x="188"/>
        <item x="43"/>
        <item x="198"/>
        <item x="150"/>
        <item x="191"/>
        <item x="76"/>
        <item x="10"/>
        <item x="54"/>
        <item x="39"/>
        <item x="166"/>
        <item x="60"/>
        <item x="78"/>
        <item x="142"/>
        <item x="13"/>
        <item x="158"/>
        <item x="168"/>
        <item x="106"/>
        <item x="199"/>
        <item x="184"/>
        <item x="14"/>
        <item x="56"/>
        <item x="180"/>
        <item x="86"/>
        <item x="228"/>
        <item x="160"/>
        <item x="233"/>
        <item x="197"/>
        <item x="140"/>
        <item x="94"/>
        <item x="51"/>
        <item x="9"/>
        <item x="62"/>
        <item x="177"/>
        <item x="226"/>
        <item x="139"/>
        <item x="0"/>
        <item x="205"/>
        <item x="232"/>
        <item x="71"/>
        <item x="8"/>
        <item x="84"/>
        <item x="127"/>
        <item x="12"/>
        <item x="20"/>
        <item x="37"/>
        <item x="234"/>
        <item x="169"/>
        <item x="31"/>
        <item x="80"/>
        <item x="115"/>
        <item x="50"/>
        <item x="215"/>
        <item x="3"/>
        <item x="120"/>
        <item x="204"/>
        <item x="85"/>
        <item x="132"/>
        <item x="27"/>
        <item x="34"/>
        <item x="104"/>
        <item x="147"/>
        <item x="227"/>
        <item x="100"/>
        <item x="35"/>
        <item x="75"/>
        <item x="128"/>
        <item x="216"/>
        <item x="70"/>
        <item x="119"/>
        <item x="99"/>
        <item x="114"/>
        <item x="102"/>
        <item x="32"/>
      </items>
    </pivotField>
    <pivotField dataField="1" showAll="0"/>
  </pivotFields>
  <rowFields count="2">
    <field x="1"/>
    <field x="0"/>
  </rowFields>
  <rowItems count="2403">
    <i>
      <x/>
    </i>
    <i r="1">
      <x v="131"/>
    </i>
    <i r="1">
      <x v="530"/>
    </i>
    <i r="1">
      <x v="1531"/>
    </i>
    <i>
      <x v="1"/>
    </i>
    <i r="1">
      <x v="160"/>
    </i>
    <i r="1">
      <x v="992"/>
    </i>
    <i r="1">
      <x v="1275"/>
    </i>
    <i>
      <x v="2"/>
    </i>
    <i r="1">
      <x v="37"/>
    </i>
    <i r="1">
      <x v="401"/>
    </i>
    <i r="1">
      <x v="607"/>
    </i>
    <i r="1">
      <x v="766"/>
    </i>
    <i>
      <x v="3"/>
    </i>
    <i r="1">
      <x v="162"/>
    </i>
    <i r="1">
      <x v="780"/>
    </i>
    <i>
      <x v="4"/>
    </i>
    <i r="1">
      <x v="24"/>
    </i>
    <i r="1">
      <x v="64"/>
    </i>
    <i r="1">
      <x v="119"/>
    </i>
    <i r="1">
      <x v="198"/>
    </i>
    <i r="1">
      <x v="237"/>
    </i>
    <i r="1">
      <x v="286"/>
    </i>
    <i r="1">
      <x v="302"/>
    </i>
    <i r="1">
      <x v="303"/>
    </i>
    <i r="1">
      <x v="304"/>
    </i>
    <i r="1">
      <x v="313"/>
    </i>
    <i r="1">
      <x v="319"/>
    </i>
    <i r="1">
      <x v="403"/>
    </i>
    <i r="1">
      <x v="449"/>
    </i>
    <i r="1">
      <x v="455"/>
    </i>
    <i r="1">
      <x v="467"/>
    </i>
    <i r="1">
      <x v="521"/>
    </i>
    <i r="1">
      <x v="536"/>
    </i>
    <i r="1">
      <x v="551"/>
    </i>
    <i r="1">
      <x v="660"/>
    </i>
    <i r="1">
      <x v="780"/>
    </i>
    <i r="1">
      <x v="800"/>
    </i>
    <i r="1">
      <x v="803"/>
    </i>
    <i r="1">
      <x v="872"/>
    </i>
    <i r="1">
      <x v="886"/>
    </i>
    <i r="1">
      <x v="960"/>
    </i>
    <i r="1">
      <x v="1166"/>
    </i>
    <i r="1">
      <x v="1167"/>
    </i>
    <i r="1">
      <x v="1190"/>
    </i>
    <i r="1">
      <x v="1213"/>
    </i>
    <i r="1">
      <x v="1229"/>
    </i>
    <i r="1">
      <x v="1283"/>
    </i>
    <i r="1">
      <x v="1475"/>
    </i>
    <i r="1">
      <x v="1479"/>
    </i>
    <i r="1">
      <x v="1481"/>
    </i>
    <i r="1">
      <x v="1521"/>
    </i>
    <i r="1">
      <x v="1594"/>
    </i>
    <i>
      <x v="5"/>
    </i>
    <i r="1">
      <x v="230"/>
    </i>
    <i r="1">
      <x v="264"/>
    </i>
    <i>
      <x v="6"/>
    </i>
    <i r="1">
      <x v="1094"/>
    </i>
    <i>
      <x v="7"/>
    </i>
    <i r="1">
      <x v="6"/>
    </i>
    <i r="1">
      <x v="73"/>
    </i>
    <i r="1">
      <x v="82"/>
    </i>
    <i r="1">
      <x v="122"/>
    </i>
    <i r="1">
      <x v="208"/>
    </i>
    <i r="1">
      <x v="271"/>
    </i>
    <i r="1">
      <x v="276"/>
    </i>
    <i r="1">
      <x v="288"/>
    </i>
    <i r="1">
      <x v="348"/>
    </i>
    <i r="1">
      <x v="436"/>
    </i>
    <i r="1">
      <x v="535"/>
    </i>
    <i r="1">
      <x v="572"/>
    </i>
    <i r="1">
      <x v="748"/>
    </i>
    <i r="1">
      <x v="760"/>
    </i>
    <i r="1">
      <x v="795"/>
    </i>
    <i r="1">
      <x v="834"/>
    </i>
    <i r="1">
      <x v="837"/>
    </i>
    <i r="1">
      <x v="1008"/>
    </i>
    <i r="1">
      <x v="1034"/>
    </i>
    <i r="1">
      <x v="1069"/>
    </i>
    <i r="1">
      <x v="1077"/>
    </i>
    <i r="1">
      <x v="1084"/>
    </i>
    <i r="1">
      <x v="1121"/>
    </i>
    <i r="1">
      <x v="1128"/>
    </i>
    <i r="1">
      <x v="1175"/>
    </i>
    <i r="1">
      <x v="1179"/>
    </i>
    <i r="1">
      <x v="1249"/>
    </i>
    <i r="1">
      <x v="1359"/>
    </i>
    <i r="1">
      <x v="1373"/>
    </i>
    <i r="1">
      <x v="1384"/>
    </i>
    <i r="1">
      <x v="1419"/>
    </i>
    <i r="1">
      <x v="1420"/>
    </i>
    <i r="1">
      <x v="1423"/>
    </i>
    <i r="1">
      <x v="1450"/>
    </i>
    <i r="1">
      <x v="1483"/>
    </i>
    <i r="1">
      <x v="1545"/>
    </i>
    <i>
      <x v="8"/>
    </i>
    <i r="1">
      <x v="17"/>
    </i>
    <i r="1">
      <x v="319"/>
    </i>
    <i r="1">
      <x v="457"/>
    </i>
    <i r="1">
      <x v="1314"/>
    </i>
    <i r="1">
      <x v="1399"/>
    </i>
    <i>
      <x v="9"/>
    </i>
    <i r="1">
      <x v="759"/>
    </i>
    <i r="1">
      <x v="1301"/>
    </i>
    <i r="1">
      <x v="1409"/>
    </i>
    <i>
      <x v="10"/>
    </i>
    <i r="1">
      <x v="101"/>
    </i>
    <i r="1">
      <x v="261"/>
    </i>
    <i r="1">
      <x v="529"/>
    </i>
    <i r="1">
      <x v="892"/>
    </i>
    <i r="1">
      <x v="900"/>
    </i>
    <i>
      <x v="11"/>
    </i>
    <i r="1">
      <x v="202"/>
    </i>
    <i r="1">
      <x v="772"/>
    </i>
    <i r="1">
      <x v="1033"/>
    </i>
    <i r="1">
      <x v="1145"/>
    </i>
    <i r="1">
      <x v="1240"/>
    </i>
    <i>
      <x v="12"/>
    </i>
    <i r="1">
      <x v="108"/>
    </i>
    <i r="1">
      <x v="1415"/>
    </i>
    <i>
      <x v="13"/>
    </i>
    <i r="1">
      <x v="130"/>
    </i>
    <i r="1">
      <x v="297"/>
    </i>
    <i r="1">
      <x v="643"/>
    </i>
    <i r="1">
      <x v="1460"/>
    </i>
    <i>
      <x v="14"/>
    </i>
    <i r="1">
      <x v="693"/>
    </i>
    <i r="1">
      <x v="1578"/>
    </i>
    <i>
      <x v="15"/>
    </i>
    <i r="1">
      <x v="1285"/>
    </i>
    <i>
      <x v="16"/>
    </i>
    <i r="1">
      <x v="1179"/>
    </i>
    <i r="1">
      <x v="1260"/>
    </i>
    <i r="1">
      <x v="1393"/>
    </i>
    <i>
      <x v="17"/>
    </i>
    <i r="1">
      <x v="20"/>
    </i>
    <i r="1">
      <x v="99"/>
    </i>
    <i r="1">
      <x v="109"/>
    </i>
    <i r="1">
      <x v="132"/>
    </i>
    <i r="1">
      <x v="179"/>
    </i>
    <i r="1">
      <x v="276"/>
    </i>
    <i r="1">
      <x v="360"/>
    </i>
    <i r="1">
      <x v="365"/>
    </i>
    <i r="1">
      <x v="418"/>
    </i>
    <i r="1">
      <x v="447"/>
    </i>
    <i r="1">
      <x v="452"/>
    </i>
    <i r="1">
      <x v="502"/>
    </i>
    <i r="1">
      <x v="596"/>
    </i>
    <i r="1">
      <x v="606"/>
    </i>
    <i r="1">
      <x v="688"/>
    </i>
    <i r="1">
      <x v="727"/>
    </i>
    <i r="1">
      <x v="786"/>
    </i>
    <i r="1">
      <x v="791"/>
    </i>
    <i r="1">
      <x v="826"/>
    </i>
    <i r="1">
      <x v="850"/>
    </i>
    <i r="1">
      <x v="879"/>
    </i>
    <i r="1">
      <x v="909"/>
    </i>
    <i r="1">
      <x v="951"/>
    </i>
    <i r="1">
      <x v="959"/>
    </i>
    <i r="1">
      <x v="999"/>
    </i>
    <i r="1">
      <x v="1044"/>
    </i>
    <i r="1">
      <x v="1049"/>
    </i>
    <i r="1">
      <x v="1053"/>
    </i>
    <i r="1">
      <x v="1058"/>
    </i>
    <i r="1">
      <x v="1068"/>
    </i>
    <i r="1">
      <x v="1109"/>
    </i>
    <i r="1">
      <x v="1118"/>
    </i>
    <i r="1">
      <x v="1151"/>
    </i>
    <i r="1">
      <x v="1192"/>
    </i>
    <i r="1">
      <x v="1226"/>
    </i>
    <i r="1">
      <x v="1259"/>
    </i>
    <i r="1">
      <x v="1265"/>
    </i>
    <i r="1">
      <x v="1347"/>
    </i>
    <i r="1">
      <x v="1380"/>
    </i>
    <i r="1">
      <x v="1421"/>
    </i>
    <i r="1">
      <x v="1505"/>
    </i>
    <i r="1">
      <x v="1576"/>
    </i>
    <i r="1">
      <x v="1637"/>
    </i>
    <i>
      <x v="18"/>
    </i>
    <i r="1">
      <x v="263"/>
    </i>
    <i r="1">
      <x v="624"/>
    </i>
    <i r="1">
      <x v="711"/>
    </i>
    <i r="1">
      <x v="1186"/>
    </i>
    <i>
      <x v="19"/>
    </i>
    <i r="1">
      <x v="58"/>
    </i>
    <i r="1">
      <x v="561"/>
    </i>
    <i>
      <x v="20"/>
    </i>
    <i r="1">
      <x v="1027"/>
    </i>
    <i r="1">
      <x v="1162"/>
    </i>
    <i r="1">
      <x v="1385"/>
    </i>
    <i r="1">
      <x v="1457"/>
    </i>
    <i r="1">
      <x v="1471"/>
    </i>
    <i>
      <x v="21"/>
    </i>
    <i r="1">
      <x v="575"/>
    </i>
    <i r="1">
      <x v="656"/>
    </i>
    <i r="1">
      <x v="920"/>
    </i>
    <i r="1">
      <x v="965"/>
    </i>
    <i r="1">
      <x v="1241"/>
    </i>
    <i>
      <x v="22"/>
    </i>
    <i r="1">
      <x v="1003"/>
    </i>
    <i>
      <x v="23"/>
    </i>
    <i r="1">
      <x v="499"/>
    </i>
    <i r="1">
      <x v="1271"/>
    </i>
    <i>
      <x v="24"/>
    </i>
    <i r="1">
      <x v="253"/>
    </i>
    <i r="1">
      <x v="270"/>
    </i>
    <i r="1">
      <x v="435"/>
    </i>
    <i r="1">
      <x v="590"/>
    </i>
    <i r="1">
      <x v="770"/>
    </i>
    <i r="1">
      <x v="1005"/>
    </i>
    <i r="1">
      <x v="1019"/>
    </i>
    <i r="1">
      <x v="1107"/>
    </i>
    <i r="1">
      <x v="1172"/>
    </i>
    <i r="1">
      <x v="1343"/>
    </i>
    <i>
      <x v="25"/>
    </i>
    <i r="1">
      <x v="74"/>
    </i>
    <i r="1">
      <x v="165"/>
    </i>
    <i r="1">
      <x v="513"/>
    </i>
    <i r="1">
      <x v="1031"/>
    </i>
    <i r="1">
      <x v="1372"/>
    </i>
    <i>
      <x v="26"/>
    </i>
    <i r="1">
      <x v="1412"/>
    </i>
    <i>
      <x v="27"/>
    </i>
    <i r="1">
      <x v="12"/>
    </i>
    <i r="1">
      <x v="488"/>
    </i>
    <i r="1">
      <x v="793"/>
    </i>
    <i>
      <x v="28"/>
    </i>
    <i r="1">
      <x v="713"/>
    </i>
    <i>
      <x v="29"/>
    </i>
    <i r="1">
      <x v="484"/>
    </i>
    <i r="1">
      <x v="837"/>
    </i>
    <i>
      <x v="30"/>
    </i>
    <i r="1">
      <x v="492"/>
    </i>
    <i r="1">
      <x v="520"/>
    </i>
    <i r="1">
      <x v="1405"/>
    </i>
    <i>
      <x v="31"/>
    </i>
    <i r="1">
      <x v="149"/>
    </i>
    <i r="1">
      <x v="674"/>
    </i>
    <i>
      <x v="32"/>
    </i>
    <i r="1">
      <x v="90"/>
    </i>
    <i r="1">
      <x v="153"/>
    </i>
    <i r="1">
      <x v="1155"/>
    </i>
    <i r="1">
      <x v="1187"/>
    </i>
    <i>
      <x v="33"/>
    </i>
    <i r="1">
      <x v="53"/>
    </i>
    <i r="1">
      <x v="519"/>
    </i>
    <i r="1">
      <x v="602"/>
    </i>
    <i r="1">
      <x v="1448"/>
    </i>
    <i r="1">
      <x v="1449"/>
    </i>
    <i>
      <x v="34"/>
    </i>
    <i r="1">
      <x v="188"/>
    </i>
    <i>
      <x v="35"/>
    </i>
    <i r="1">
      <x v="418"/>
    </i>
    <i r="1">
      <x v="1596"/>
    </i>
    <i>
      <x v="36"/>
    </i>
    <i r="1">
      <x v="205"/>
    </i>
    <i r="1">
      <x v="242"/>
    </i>
    <i r="1">
      <x v="779"/>
    </i>
    <i r="1">
      <x v="1404"/>
    </i>
    <i>
      <x v="37"/>
    </i>
    <i r="1">
      <x v="554"/>
    </i>
    <i r="1">
      <x v="1184"/>
    </i>
    <i r="1">
      <x v="1304"/>
    </i>
    <i>
      <x v="38"/>
    </i>
    <i r="1">
      <x v="305"/>
    </i>
    <i r="1">
      <x v="787"/>
    </i>
    <i r="1">
      <x v="958"/>
    </i>
    <i r="1">
      <x v="997"/>
    </i>
    <i r="1">
      <x v="1336"/>
    </i>
    <i>
      <x v="39"/>
    </i>
    <i r="1">
      <x v="162"/>
    </i>
    <i r="1">
      <x v="654"/>
    </i>
    <i r="1">
      <x v="1080"/>
    </i>
    <i>
      <x v="40"/>
    </i>
    <i r="1">
      <x v="52"/>
    </i>
    <i r="1">
      <x v="400"/>
    </i>
    <i r="1">
      <x v="1270"/>
    </i>
    <i>
      <x v="41"/>
    </i>
    <i r="1">
      <x v="1454"/>
    </i>
    <i>
      <x v="42"/>
    </i>
    <i r="1">
      <x v="23"/>
    </i>
    <i r="1">
      <x v="24"/>
    </i>
    <i r="1">
      <x v="28"/>
    </i>
    <i r="1">
      <x v="55"/>
    </i>
    <i r="1">
      <x v="60"/>
    </i>
    <i r="1">
      <x v="71"/>
    </i>
    <i r="1">
      <x v="126"/>
    </i>
    <i r="1">
      <x v="168"/>
    </i>
    <i r="1">
      <x v="198"/>
    </i>
    <i r="1">
      <x v="206"/>
    </i>
    <i r="1">
      <x v="220"/>
    </i>
    <i r="1">
      <x v="229"/>
    </i>
    <i r="1">
      <x v="249"/>
    </i>
    <i r="1">
      <x v="314"/>
    </i>
    <i r="1">
      <x v="335"/>
    </i>
    <i r="1">
      <x v="336"/>
    </i>
    <i r="1">
      <x v="350"/>
    </i>
    <i r="1">
      <x v="395"/>
    </i>
    <i r="1">
      <x v="398"/>
    </i>
    <i r="1">
      <x v="399"/>
    </i>
    <i r="1">
      <x v="406"/>
    </i>
    <i r="1">
      <x v="493"/>
    </i>
    <i r="1">
      <x v="500"/>
    </i>
    <i r="1">
      <x v="501"/>
    </i>
    <i r="1">
      <x v="550"/>
    </i>
    <i r="1">
      <x v="564"/>
    </i>
    <i r="1">
      <x v="565"/>
    </i>
    <i r="1">
      <x v="569"/>
    </i>
    <i r="1">
      <x v="581"/>
    </i>
    <i r="1">
      <x v="601"/>
    </i>
    <i r="1">
      <x v="607"/>
    </i>
    <i r="1">
      <x v="614"/>
    </i>
    <i r="1">
      <x v="616"/>
    </i>
    <i r="1">
      <x v="623"/>
    </i>
    <i r="1">
      <x v="657"/>
    </i>
    <i r="1">
      <x v="664"/>
    </i>
    <i r="1">
      <x v="675"/>
    </i>
    <i r="1">
      <x v="733"/>
    </i>
    <i r="1">
      <x v="745"/>
    </i>
    <i r="1">
      <x v="809"/>
    </i>
    <i r="1">
      <x v="812"/>
    </i>
    <i r="1">
      <x v="836"/>
    </i>
    <i r="1">
      <x v="838"/>
    </i>
    <i r="1">
      <x v="840"/>
    </i>
    <i r="1">
      <x v="841"/>
    </i>
    <i r="1">
      <x v="857"/>
    </i>
    <i r="1">
      <x v="863"/>
    </i>
    <i r="1">
      <x v="883"/>
    </i>
    <i r="1">
      <x v="915"/>
    </i>
    <i r="1">
      <x v="936"/>
    </i>
    <i r="1">
      <x v="939"/>
    </i>
    <i r="1">
      <x v="953"/>
    </i>
    <i r="1">
      <x v="981"/>
    </i>
    <i r="1">
      <x v="1000"/>
    </i>
    <i r="1">
      <x v="1021"/>
    </i>
    <i r="1">
      <x v="1030"/>
    </i>
    <i r="1">
      <x v="1065"/>
    </i>
    <i r="1">
      <x v="1094"/>
    </i>
    <i r="1">
      <x v="1109"/>
    </i>
    <i r="1">
      <x v="1118"/>
    </i>
    <i r="1">
      <x v="1134"/>
    </i>
    <i r="1">
      <x v="1135"/>
    </i>
    <i r="1">
      <x v="1144"/>
    </i>
    <i r="1">
      <x v="1174"/>
    </i>
    <i r="1">
      <x v="1180"/>
    </i>
    <i r="1">
      <x v="1201"/>
    </i>
    <i r="1">
      <x v="1214"/>
    </i>
    <i r="1">
      <x v="1224"/>
    </i>
    <i r="1">
      <x v="1272"/>
    </i>
    <i r="1">
      <x v="1342"/>
    </i>
    <i r="1">
      <x v="1357"/>
    </i>
    <i r="1">
      <x v="1407"/>
    </i>
    <i r="1">
      <x v="1434"/>
    </i>
    <i r="1">
      <x v="1443"/>
    </i>
    <i r="1">
      <x v="1470"/>
    </i>
    <i r="1">
      <x v="1475"/>
    </i>
    <i r="1">
      <x v="1494"/>
    </i>
    <i r="1">
      <x v="1499"/>
    </i>
    <i r="1">
      <x v="1516"/>
    </i>
    <i r="1">
      <x v="1517"/>
    </i>
    <i r="1">
      <x v="1548"/>
    </i>
    <i r="1">
      <x v="1588"/>
    </i>
    <i r="1">
      <x v="1589"/>
    </i>
    <i r="1">
      <x v="1593"/>
    </i>
    <i r="1">
      <x v="1598"/>
    </i>
    <i r="1">
      <x v="1603"/>
    </i>
    <i r="1">
      <x v="1606"/>
    </i>
    <i r="1">
      <x v="1628"/>
    </i>
    <i r="1">
      <x v="1631"/>
    </i>
    <i>
      <x v="43"/>
    </i>
    <i r="1">
      <x v="92"/>
    </i>
    <i r="1">
      <x v="1280"/>
    </i>
    <i r="1">
      <x v="1296"/>
    </i>
    <i>
      <x v="44"/>
    </i>
    <i r="1">
      <x v="852"/>
    </i>
    <i r="1">
      <x v="1048"/>
    </i>
    <i>
      <x v="45"/>
    </i>
    <i r="1">
      <x v="292"/>
    </i>
    <i r="1">
      <x v="324"/>
    </i>
    <i r="1">
      <x v="420"/>
    </i>
    <i r="1">
      <x v="495"/>
    </i>
    <i r="1">
      <x v="540"/>
    </i>
    <i r="1">
      <x v="975"/>
    </i>
    <i r="1">
      <x v="1217"/>
    </i>
    <i r="1">
      <x v="1248"/>
    </i>
    <i r="1">
      <x v="1300"/>
    </i>
    <i r="1">
      <x v="1363"/>
    </i>
    <i r="1">
      <x v="1397"/>
    </i>
    <i r="1">
      <x v="1413"/>
    </i>
    <i r="1">
      <x v="1423"/>
    </i>
    <i r="1">
      <x v="1432"/>
    </i>
    <i r="1">
      <x v="1618"/>
    </i>
    <i>
      <x v="46"/>
    </i>
    <i r="1">
      <x v="604"/>
    </i>
    <i r="1">
      <x v="881"/>
    </i>
    <i r="1">
      <x v="1261"/>
    </i>
    <i r="1">
      <x v="1268"/>
    </i>
    <i r="1">
      <x v="1489"/>
    </i>
    <i>
      <x v="47"/>
    </i>
    <i r="1">
      <x v="152"/>
    </i>
    <i r="1">
      <x v="323"/>
    </i>
    <i r="1">
      <x v="390"/>
    </i>
    <i r="1">
      <x v="517"/>
    </i>
    <i>
      <x v="48"/>
    </i>
    <i r="1">
      <x v="214"/>
    </i>
    <i r="1">
      <x v="247"/>
    </i>
    <i r="1">
      <x v="922"/>
    </i>
    <i r="1">
      <x v="1528"/>
    </i>
    <i r="1">
      <x v="1620"/>
    </i>
    <i>
      <x v="49"/>
    </i>
    <i r="1">
      <x v="462"/>
    </i>
    <i r="1">
      <x v="697"/>
    </i>
    <i r="1">
      <x v="816"/>
    </i>
    <i r="1">
      <x v="1089"/>
    </i>
    <i r="1">
      <x v="1128"/>
    </i>
    <i>
      <x v="50"/>
    </i>
    <i r="1">
      <x v="197"/>
    </i>
    <i r="1">
      <x v="247"/>
    </i>
    <i r="1">
      <x v="301"/>
    </i>
    <i r="1">
      <x v="572"/>
    </i>
    <i r="1">
      <x v="1483"/>
    </i>
    <i>
      <x v="51"/>
    </i>
    <i r="1">
      <x v="924"/>
    </i>
    <i>
      <x v="52"/>
    </i>
    <i r="1">
      <x v="669"/>
    </i>
    <i r="1">
      <x v="723"/>
    </i>
    <i>
      <x v="53"/>
    </i>
    <i r="1">
      <x v="45"/>
    </i>
    <i r="1">
      <x v="175"/>
    </i>
    <i r="1">
      <x v="601"/>
    </i>
    <i r="1">
      <x v="938"/>
    </i>
    <i r="1">
      <x v="1182"/>
    </i>
    <i>
      <x v="54"/>
    </i>
    <i r="1">
      <x v="475"/>
    </i>
    <i r="1">
      <x v="727"/>
    </i>
    <i r="1">
      <x v="796"/>
    </i>
    <i r="1">
      <x v="1071"/>
    </i>
    <i r="1">
      <x v="1088"/>
    </i>
    <i>
      <x v="55"/>
    </i>
    <i r="1">
      <x v="226"/>
    </i>
    <i r="1">
      <x v="872"/>
    </i>
    <i r="1">
      <x v="1023"/>
    </i>
    <i r="1">
      <x v="1117"/>
    </i>
    <i r="1">
      <x v="1453"/>
    </i>
    <i>
      <x v="56"/>
    </i>
    <i r="1">
      <x v="868"/>
    </i>
    <i r="1">
      <x v="1408"/>
    </i>
    <i r="1">
      <x v="1429"/>
    </i>
    <i>
      <x v="57"/>
    </i>
    <i r="1">
      <x v="468"/>
    </i>
    <i r="1">
      <x v="797"/>
    </i>
    <i r="1">
      <x v="1014"/>
    </i>
    <i r="1">
      <x v="1335"/>
    </i>
    <i>
      <x v="58"/>
    </i>
    <i r="1">
      <x v="799"/>
    </i>
    <i>
      <x v="59"/>
    </i>
    <i r="1">
      <x v="498"/>
    </i>
    <i r="1">
      <x v="1037"/>
    </i>
    <i r="1">
      <x v="1089"/>
    </i>
    <i>
      <x v="60"/>
    </i>
    <i r="1">
      <x v="378"/>
    </i>
    <i r="1">
      <x v="668"/>
    </i>
    <i r="1">
      <x v="973"/>
    </i>
    <i r="1">
      <x v="1580"/>
    </i>
    <i>
      <x v="61"/>
    </i>
    <i r="1">
      <x v="47"/>
    </i>
    <i r="1">
      <x v="458"/>
    </i>
    <i r="1">
      <x v="765"/>
    </i>
    <i r="1">
      <x v="1265"/>
    </i>
    <i r="1">
      <x v="1456"/>
    </i>
    <i>
      <x v="62"/>
    </i>
    <i r="1">
      <x v="225"/>
    </i>
    <i r="1">
      <x v="602"/>
    </i>
    <i r="1">
      <x v="1056"/>
    </i>
    <i r="1">
      <x v="1553"/>
    </i>
    <i>
      <x v="63"/>
    </i>
    <i r="1">
      <x v="1126"/>
    </i>
    <i>
      <x v="64"/>
    </i>
    <i r="1">
      <x v="7"/>
    </i>
    <i r="1">
      <x v="8"/>
    </i>
    <i r="1">
      <x v="15"/>
    </i>
    <i r="1">
      <x v="39"/>
    </i>
    <i r="1">
      <x v="40"/>
    </i>
    <i r="1">
      <x v="44"/>
    </i>
    <i r="1">
      <x v="97"/>
    </i>
    <i r="1">
      <x v="114"/>
    </i>
    <i r="1">
      <x v="139"/>
    </i>
    <i r="1">
      <x v="171"/>
    </i>
    <i r="1">
      <x v="185"/>
    </i>
    <i r="1">
      <x v="228"/>
    </i>
    <i r="1">
      <x v="240"/>
    </i>
    <i r="1">
      <x v="248"/>
    </i>
    <i r="1">
      <x v="253"/>
    </i>
    <i r="1">
      <x v="256"/>
    </i>
    <i r="1">
      <x v="266"/>
    </i>
    <i r="1">
      <x v="282"/>
    </i>
    <i r="1">
      <x v="296"/>
    </i>
    <i r="1">
      <x v="308"/>
    </i>
    <i r="1">
      <x v="346"/>
    </i>
    <i r="1">
      <x v="347"/>
    </i>
    <i r="1">
      <x v="351"/>
    </i>
    <i r="1">
      <x v="356"/>
    </i>
    <i r="1">
      <x v="388"/>
    </i>
    <i r="1">
      <x v="408"/>
    </i>
    <i r="1">
      <x v="430"/>
    </i>
    <i r="1">
      <x v="439"/>
    </i>
    <i r="1">
      <x v="440"/>
    </i>
    <i r="1">
      <x v="487"/>
    </i>
    <i r="1">
      <x v="489"/>
    </i>
    <i r="1">
      <x v="507"/>
    </i>
    <i r="1">
      <x v="533"/>
    </i>
    <i r="1">
      <x v="543"/>
    </i>
    <i r="1">
      <x v="581"/>
    </i>
    <i r="1">
      <x v="586"/>
    </i>
    <i r="1">
      <x v="628"/>
    </i>
    <i r="1">
      <x v="633"/>
    </i>
    <i r="1">
      <x v="634"/>
    </i>
    <i r="1">
      <x v="655"/>
    </i>
    <i r="1">
      <x v="657"/>
    </i>
    <i r="1">
      <x v="671"/>
    </i>
    <i r="1">
      <x v="702"/>
    </i>
    <i r="1">
      <x v="781"/>
    </i>
    <i r="1">
      <x v="785"/>
    </i>
    <i r="1">
      <x v="798"/>
    </i>
    <i r="1">
      <x v="805"/>
    </i>
    <i r="1">
      <x v="806"/>
    </i>
    <i r="1">
      <x v="810"/>
    </i>
    <i r="1">
      <x v="840"/>
    </i>
    <i r="1">
      <x v="854"/>
    </i>
    <i r="1">
      <x v="862"/>
    </i>
    <i r="1">
      <x v="876"/>
    </i>
    <i r="1">
      <x v="877"/>
    </i>
    <i r="1">
      <x v="880"/>
    </i>
    <i r="1">
      <x v="889"/>
    </i>
    <i r="1">
      <x v="948"/>
    </i>
    <i r="1">
      <x v="968"/>
    </i>
    <i r="1">
      <x v="973"/>
    </i>
    <i r="1">
      <x v="1011"/>
    </i>
    <i r="1">
      <x v="1032"/>
    </i>
    <i r="1">
      <x v="1067"/>
    </i>
    <i r="1">
      <x v="1143"/>
    </i>
    <i r="1">
      <x v="1161"/>
    </i>
    <i r="1">
      <x v="1176"/>
    </i>
    <i r="1">
      <x v="1187"/>
    </i>
    <i r="1">
      <x v="1199"/>
    </i>
    <i r="1">
      <x v="1221"/>
    </i>
    <i r="1">
      <x v="1237"/>
    </i>
    <i r="1">
      <x v="1250"/>
    </i>
    <i r="1">
      <x v="1263"/>
    </i>
    <i r="1">
      <x v="1302"/>
    </i>
    <i r="1">
      <x v="1311"/>
    </i>
    <i r="1">
      <x v="1330"/>
    </i>
    <i r="1">
      <x v="1336"/>
    </i>
    <i r="1">
      <x v="1343"/>
    </i>
    <i r="1">
      <x v="1358"/>
    </i>
    <i r="1">
      <x v="1381"/>
    </i>
    <i r="1">
      <x v="1392"/>
    </i>
    <i r="1">
      <x v="1422"/>
    </i>
    <i r="1">
      <x v="1423"/>
    </i>
    <i r="1">
      <x v="1439"/>
    </i>
    <i r="1">
      <x v="1440"/>
    </i>
    <i r="1">
      <x v="1509"/>
    </i>
    <i r="1">
      <x v="1542"/>
    </i>
    <i r="1">
      <x v="1566"/>
    </i>
    <i r="1">
      <x v="1592"/>
    </i>
    <i r="1">
      <x v="1607"/>
    </i>
    <i r="1">
      <x v="1610"/>
    </i>
    <i r="1">
      <x v="1619"/>
    </i>
    <i r="1">
      <x v="1635"/>
    </i>
    <i>
      <x v="65"/>
    </i>
    <i r="1">
      <x v="1001"/>
    </i>
    <i>
      <x v="66"/>
    </i>
    <i r="1">
      <x v="1417"/>
    </i>
    <i>
      <x v="67"/>
    </i>
    <i r="1">
      <x v="580"/>
    </i>
    <i r="1">
      <x v="707"/>
    </i>
    <i r="1">
      <x v="1146"/>
    </i>
    <i r="1">
      <x v="1190"/>
    </i>
    <i r="1">
      <x v="1281"/>
    </i>
    <i>
      <x v="68"/>
    </i>
    <i r="1">
      <x v="20"/>
    </i>
    <i r="1">
      <x v="25"/>
    </i>
    <i r="1">
      <x v="34"/>
    </i>
    <i r="1">
      <x v="65"/>
    </i>
    <i r="1">
      <x v="120"/>
    </i>
    <i r="1">
      <x v="136"/>
    </i>
    <i r="1">
      <x v="148"/>
    </i>
    <i r="1">
      <x v="174"/>
    </i>
    <i r="1">
      <x v="193"/>
    </i>
    <i r="1">
      <x v="195"/>
    </i>
    <i r="1">
      <x v="255"/>
    </i>
    <i r="1">
      <x v="307"/>
    </i>
    <i r="1">
      <x v="336"/>
    </i>
    <i r="1">
      <x v="358"/>
    </i>
    <i r="1">
      <x v="363"/>
    </i>
    <i r="1">
      <x v="399"/>
    </i>
    <i r="1">
      <x v="431"/>
    </i>
    <i r="1">
      <x v="468"/>
    </i>
    <i r="1">
      <x v="514"/>
    </i>
    <i r="1">
      <x v="537"/>
    </i>
    <i r="1">
      <x v="539"/>
    </i>
    <i r="1">
      <x v="553"/>
    </i>
    <i r="1">
      <x v="580"/>
    </i>
    <i r="1">
      <x v="593"/>
    </i>
    <i r="1">
      <x v="594"/>
    </i>
    <i r="1">
      <x v="613"/>
    </i>
    <i r="1">
      <x v="645"/>
    </i>
    <i r="1">
      <x v="679"/>
    </i>
    <i r="1">
      <x v="724"/>
    </i>
    <i r="1">
      <x v="739"/>
    </i>
    <i r="1">
      <x v="741"/>
    </i>
    <i r="1">
      <x v="776"/>
    </i>
    <i r="1">
      <x v="778"/>
    </i>
    <i r="1">
      <x v="779"/>
    </i>
    <i r="1">
      <x v="908"/>
    </i>
    <i r="1">
      <x v="1037"/>
    </i>
    <i r="1">
      <x v="1050"/>
    </i>
    <i r="1">
      <x v="1081"/>
    </i>
    <i r="1">
      <x v="1147"/>
    </i>
    <i r="1">
      <x v="1158"/>
    </i>
    <i r="1">
      <x v="1234"/>
    </i>
    <i r="1">
      <x v="1263"/>
    </i>
    <i r="1">
      <x v="1289"/>
    </i>
    <i r="1">
      <x v="1291"/>
    </i>
    <i r="1">
      <x v="1326"/>
    </i>
    <i r="1">
      <x v="1340"/>
    </i>
    <i r="1">
      <x v="1534"/>
    </i>
    <i r="1">
      <x v="1563"/>
    </i>
    <i r="1">
      <x v="1612"/>
    </i>
    <i>
      <x v="69"/>
    </i>
    <i r="1">
      <x v="722"/>
    </i>
    <i r="1">
      <x v="1060"/>
    </i>
    <i>
      <x v="70"/>
    </i>
    <i r="1">
      <x v="483"/>
    </i>
    <i r="1">
      <x v="604"/>
    </i>
    <i r="1">
      <x v="1305"/>
    </i>
    <i r="1">
      <x v="1366"/>
    </i>
    <i r="1">
      <x v="1636"/>
    </i>
    <i>
      <x v="71"/>
    </i>
    <i r="1">
      <x v="653"/>
    </i>
    <i r="1">
      <x v="1080"/>
    </i>
    <i r="1">
      <x v="1227"/>
    </i>
    <i>
      <x v="72"/>
    </i>
    <i r="1">
      <x v="371"/>
    </i>
    <i r="1">
      <x v="1153"/>
    </i>
    <i r="1">
      <x v="1387"/>
    </i>
    <i>
      <x v="73"/>
    </i>
    <i r="1">
      <x v="144"/>
    </i>
    <i r="1">
      <x v="190"/>
    </i>
    <i r="1">
      <x v="639"/>
    </i>
    <i r="1">
      <x v="699"/>
    </i>
    <i r="1">
      <x v="1484"/>
    </i>
    <i>
      <x v="74"/>
    </i>
    <i r="1">
      <x v="720"/>
    </i>
    <i>
      <x v="75"/>
    </i>
    <i r="1">
      <x v="294"/>
    </i>
    <i r="1">
      <x v="673"/>
    </i>
    <i>
      <x v="76"/>
    </i>
    <i r="1">
      <x v="94"/>
    </i>
    <i r="1">
      <x v="382"/>
    </i>
    <i r="1">
      <x v="656"/>
    </i>
    <i r="1">
      <x v="1082"/>
    </i>
    <i r="1">
      <x v="1260"/>
    </i>
    <i>
      <x v="77"/>
    </i>
    <i r="1">
      <x v="460"/>
    </i>
    <i r="1">
      <x v="525"/>
    </i>
    <i r="1">
      <x v="584"/>
    </i>
    <i r="1">
      <x v="1252"/>
    </i>
    <i>
      <x v="78"/>
    </i>
    <i r="1">
      <x v="27"/>
    </i>
    <i r="1">
      <x v="177"/>
    </i>
    <i r="1">
      <x v="245"/>
    </i>
    <i r="1">
      <x v="531"/>
    </i>
    <i r="1">
      <x v="735"/>
    </i>
    <i r="1">
      <x v="937"/>
    </i>
    <i r="1">
      <x v="987"/>
    </i>
    <i r="1">
      <x v="1110"/>
    </i>
    <i r="1">
      <x v="1156"/>
    </i>
    <i r="1">
      <x v="1163"/>
    </i>
    <i r="1">
      <x v="1164"/>
    </i>
    <i r="1">
      <x v="1183"/>
    </i>
    <i r="1">
      <x v="1255"/>
    </i>
    <i r="1">
      <x v="1295"/>
    </i>
    <i r="1">
      <x v="1436"/>
    </i>
    <i r="1">
      <x v="1477"/>
    </i>
    <i r="1">
      <x v="1503"/>
    </i>
    <i>
      <x v="79"/>
    </i>
    <i r="1">
      <x v="375"/>
    </i>
    <i r="1">
      <x v="697"/>
    </i>
    <i r="1">
      <x v="728"/>
    </i>
    <i>
      <x v="80"/>
    </i>
    <i r="1">
      <x v="155"/>
    </i>
    <i r="1">
      <x v="1206"/>
    </i>
    <i>
      <x v="81"/>
    </i>
    <i r="1">
      <x v="499"/>
    </i>
    <i r="1">
      <x v="1092"/>
    </i>
    <i r="1">
      <x v="1197"/>
    </i>
    <i>
      <x v="82"/>
    </i>
    <i r="1">
      <x v="478"/>
    </i>
    <i r="1">
      <x v="901"/>
    </i>
    <i r="1">
      <x v="980"/>
    </i>
    <i r="1">
      <x v="1493"/>
    </i>
    <i>
      <x v="83"/>
    </i>
    <i r="1">
      <x v="102"/>
    </i>
    <i>
      <x v="84"/>
    </i>
    <i r="1">
      <x v="469"/>
    </i>
    <i r="1">
      <x v="1255"/>
    </i>
    <i r="1">
      <x v="1365"/>
    </i>
    <i r="1">
      <x v="1412"/>
    </i>
    <i>
      <x v="85"/>
    </i>
    <i r="1">
      <x v="704"/>
    </i>
    <i r="1">
      <x v="1177"/>
    </i>
    <i>
      <x v="86"/>
    </i>
    <i r="1">
      <x v="114"/>
    </i>
    <i r="1">
      <x v="278"/>
    </i>
    <i r="1">
      <x v="482"/>
    </i>
    <i r="1">
      <x v="1216"/>
    </i>
    <i r="1">
      <x v="1535"/>
    </i>
    <i>
      <x v="87"/>
    </i>
    <i r="1">
      <x v="225"/>
    </i>
    <i>
      <x v="88"/>
    </i>
    <i r="1">
      <x v="532"/>
    </i>
    <i r="1">
      <x v="1389"/>
    </i>
    <i r="1">
      <x v="1632"/>
    </i>
    <i>
      <x v="89"/>
    </i>
    <i r="1">
      <x v="69"/>
    </i>
    <i r="1">
      <x v="94"/>
    </i>
    <i r="1">
      <x v="160"/>
    </i>
    <i r="1">
      <x v="170"/>
    </i>
    <i r="1">
      <x v="239"/>
    </i>
    <i r="1">
      <x v="243"/>
    </i>
    <i r="1">
      <x v="262"/>
    </i>
    <i r="1">
      <x v="306"/>
    </i>
    <i r="1">
      <x v="368"/>
    </i>
    <i r="1">
      <x v="386"/>
    </i>
    <i r="1">
      <x v="414"/>
    </i>
    <i r="1">
      <x v="461"/>
    </i>
    <i r="1">
      <x v="463"/>
    </i>
    <i r="1">
      <x v="465"/>
    </i>
    <i r="1">
      <x v="528"/>
    </i>
    <i r="1">
      <x v="538"/>
    </i>
    <i r="1">
      <x v="544"/>
    </i>
    <i r="1">
      <x v="546"/>
    </i>
    <i r="1">
      <x v="558"/>
    </i>
    <i r="1">
      <x v="606"/>
    </i>
    <i r="1">
      <x v="618"/>
    </i>
    <i r="1">
      <x v="624"/>
    </i>
    <i r="1">
      <x v="647"/>
    </i>
    <i r="1">
      <x v="689"/>
    </i>
    <i r="1">
      <x v="739"/>
    </i>
    <i r="1">
      <x v="740"/>
    </i>
    <i r="1">
      <x v="764"/>
    </i>
    <i r="1">
      <x v="856"/>
    </i>
    <i r="1">
      <x v="992"/>
    </i>
    <i r="1">
      <x v="1026"/>
    </i>
    <i r="1">
      <x v="1055"/>
    </i>
    <i r="1">
      <x v="1097"/>
    </i>
    <i r="1">
      <x v="1106"/>
    </i>
    <i r="1">
      <x v="1112"/>
    </i>
    <i r="1">
      <x v="1191"/>
    </i>
    <i r="1">
      <x v="1210"/>
    </i>
    <i r="1">
      <x v="1223"/>
    </i>
    <i r="1">
      <x v="1231"/>
    </i>
    <i r="1">
      <x v="1290"/>
    </i>
    <i r="1">
      <x v="1473"/>
    </i>
    <i r="1">
      <x v="1500"/>
    </i>
    <i r="1">
      <x v="1501"/>
    </i>
    <i r="1">
      <x v="1564"/>
    </i>
    <i r="1">
      <x v="1599"/>
    </i>
    <i r="1">
      <x v="1602"/>
    </i>
    <i r="1">
      <x v="1630"/>
    </i>
    <i>
      <x v="90"/>
    </i>
    <i r="1">
      <x v="846"/>
    </i>
    <i r="1">
      <x v="1288"/>
    </i>
    <i>
      <x v="91"/>
    </i>
    <i r="1">
      <x v="177"/>
    </i>
    <i r="1">
      <x v="204"/>
    </i>
    <i r="1">
      <x v="763"/>
    </i>
    <i r="1">
      <x v="1458"/>
    </i>
    <i>
      <x v="92"/>
    </i>
    <i r="1">
      <x v="907"/>
    </i>
    <i>
      <x v="93"/>
    </i>
    <i r="1">
      <x v="1246"/>
    </i>
    <i>
      <x v="94"/>
    </i>
    <i r="1">
      <x v="25"/>
    </i>
    <i r="1">
      <x v="142"/>
    </i>
    <i r="1">
      <x v="194"/>
    </i>
    <i r="1">
      <x v="207"/>
    </i>
    <i r="1">
      <x v="372"/>
    </i>
    <i r="1">
      <x v="396"/>
    </i>
    <i r="1">
      <x v="420"/>
    </i>
    <i r="1">
      <x v="460"/>
    </i>
    <i r="1">
      <x v="470"/>
    </i>
    <i r="1">
      <x v="472"/>
    </i>
    <i r="1">
      <x v="509"/>
    </i>
    <i r="1">
      <x v="617"/>
    </i>
    <i r="1">
      <x v="661"/>
    </i>
    <i r="1">
      <x v="914"/>
    </i>
    <i r="1">
      <x v="1046"/>
    </i>
    <i r="1">
      <x v="1084"/>
    </i>
    <i r="1">
      <x v="1088"/>
    </i>
    <i r="1">
      <x v="1122"/>
    </i>
    <i r="1">
      <x v="1226"/>
    </i>
    <i r="1">
      <x v="1511"/>
    </i>
    <i r="1">
      <x v="1620"/>
    </i>
    <i>
      <x v="95"/>
    </i>
    <i r="1">
      <x v="649"/>
    </i>
    <i>
      <x v="96"/>
    </i>
    <i r="1">
      <x v="103"/>
    </i>
    <i r="1">
      <x v="774"/>
    </i>
    <i r="1">
      <x v="1167"/>
    </i>
    <i r="1">
      <x v="1622"/>
    </i>
    <i>
      <x v="97"/>
    </i>
    <i r="1">
      <x v="842"/>
    </i>
    <i r="1">
      <x v="1445"/>
    </i>
    <i>
      <x v="98"/>
    </i>
    <i r="1">
      <x v="201"/>
    </i>
    <i>
      <x v="99"/>
    </i>
    <i r="1">
      <x v="18"/>
    </i>
    <i r="1">
      <x v="127"/>
    </i>
    <i r="1">
      <x v="446"/>
    </i>
    <i r="1">
      <x v="720"/>
    </i>
    <i r="1">
      <x v="1213"/>
    </i>
    <i>
      <x v="100"/>
    </i>
    <i r="1">
      <x v="1023"/>
    </i>
    <i r="1">
      <x v="1519"/>
    </i>
    <i>
      <x v="101"/>
    </i>
    <i r="1">
      <x v="88"/>
    </i>
    <i r="1">
      <x v="169"/>
    </i>
    <i r="1">
      <x v="559"/>
    </i>
    <i r="1">
      <x v="1369"/>
    </i>
    <i r="1">
      <x v="1403"/>
    </i>
    <i>
      <x v="102"/>
    </i>
    <i r="1">
      <x v="1"/>
    </i>
    <i r="1">
      <x v="41"/>
    </i>
    <i r="1">
      <x v="636"/>
    </i>
    <i r="1">
      <x v="739"/>
    </i>
    <i r="1">
      <x v="1451"/>
    </i>
    <i>
      <x v="103"/>
    </i>
    <i r="1">
      <x v="479"/>
    </i>
    <i r="1">
      <x v="789"/>
    </i>
    <i r="1">
      <x v="1586"/>
    </i>
    <i>
      <x v="104"/>
    </i>
    <i r="1">
      <x v="261"/>
    </i>
    <i r="1">
      <x v="1198"/>
    </i>
    <i r="1">
      <x v="1199"/>
    </i>
    <i>
      <x v="105"/>
    </i>
    <i r="1">
      <x v="181"/>
    </i>
    <i r="1">
      <x v="861"/>
    </i>
    <i r="1">
      <x v="933"/>
    </i>
    <i r="1">
      <x v="1616"/>
    </i>
    <i>
      <x v="106"/>
    </i>
    <i r="1">
      <x v="49"/>
    </i>
    <i r="1">
      <x v="310"/>
    </i>
    <i r="1">
      <x v="405"/>
    </i>
    <i r="1">
      <x v="429"/>
    </i>
    <i r="1">
      <x v="868"/>
    </i>
    <i>
      <x v="107"/>
    </i>
    <i r="1">
      <x v="30"/>
    </i>
    <i r="1">
      <x v="59"/>
    </i>
    <i r="1">
      <x v="98"/>
    </i>
    <i r="1">
      <x v="103"/>
    </i>
    <i r="1">
      <x v="116"/>
    </i>
    <i r="1">
      <x v="124"/>
    </i>
    <i r="1">
      <x v="128"/>
    </i>
    <i r="1">
      <x v="250"/>
    </i>
    <i r="1">
      <x v="251"/>
    </i>
    <i r="1">
      <x v="330"/>
    </i>
    <i r="1">
      <x v="361"/>
    </i>
    <i r="1">
      <x v="370"/>
    </i>
    <i r="1">
      <x v="453"/>
    </i>
    <i r="1">
      <x v="490"/>
    </i>
    <i r="1">
      <x v="496"/>
    </i>
    <i r="1">
      <x v="571"/>
    </i>
    <i r="1">
      <x v="585"/>
    </i>
    <i r="1">
      <x v="674"/>
    </i>
    <i r="1">
      <x v="676"/>
    </i>
    <i r="1">
      <x v="708"/>
    </i>
    <i r="1">
      <x v="745"/>
    </i>
    <i r="1">
      <x v="746"/>
    </i>
    <i r="1">
      <x v="809"/>
    </i>
    <i r="1">
      <x v="833"/>
    </i>
    <i r="1">
      <x v="843"/>
    </i>
    <i r="1">
      <x v="855"/>
    </i>
    <i r="1">
      <x v="874"/>
    </i>
    <i r="1">
      <x v="919"/>
    </i>
    <i r="1">
      <x v="943"/>
    </i>
    <i r="1">
      <x v="967"/>
    </i>
    <i r="1">
      <x v="968"/>
    </i>
    <i r="1">
      <x v="996"/>
    </i>
    <i r="1">
      <x v="1025"/>
    </i>
    <i r="1">
      <x v="1087"/>
    </i>
    <i r="1">
      <x v="1096"/>
    </i>
    <i r="1">
      <x v="1195"/>
    </i>
    <i r="1">
      <x v="1212"/>
    </i>
    <i r="1">
      <x v="1269"/>
    </i>
    <i r="1">
      <x v="1313"/>
    </i>
    <i r="1">
      <x v="1319"/>
    </i>
    <i r="1">
      <x v="1410"/>
    </i>
    <i r="1">
      <x v="1430"/>
    </i>
    <i r="1">
      <x v="1590"/>
    </i>
    <i r="1">
      <x v="1609"/>
    </i>
    <i>
      <x v="108"/>
    </i>
    <i r="1">
      <x v="358"/>
    </i>
    <i r="1">
      <x v="946"/>
    </i>
    <i>
      <x v="109"/>
    </i>
    <i r="1">
      <x v="1023"/>
    </i>
    <i r="1">
      <x v="1115"/>
    </i>
    <i>
      <x v="110"/>
    </i>
    <i r="1">
      <x v="56"/>
    </i>
    <i r="1">
      <x v="69"/>
    </i>
    <i r="1">
      <x v="81"/>
    </i>
    <i r="1">
      <x v="121"/>
    </i>
    <i r="1">
      <x v="164"/>
    </i>
    <i r="1">
      <x v="173"/>
    </i>
    <i r="1">
      <x v="200"/>
    </i>
    <i r="1">
      <x v="217"/>
    </i>
    <i r="1">
      <x v="268"/>
    </i>
    <i r="1">
      <x v="274"/>
    </i>
    <i r="1">
      <x v="283"/>
    </i>
    <i r="1">
      <x v="291"/>
    </i>
    <i r="1">
      <x v="311"/>
    </i>
    <i r="1">
      <x v="322"/>
    </i>
    <i r="1">
      <x v="375"/>
    </i>
    <i r="1">
      <x v="380"/>
    </i>
    <i r="1">
      <x v="384"/>
    </i>
    <i r="1">
      <x v="387"/>
    </i>
    <i r="1">
      <x v="417"/>
    </i>
    <i r="1">
      <x v="424"/>
    </i>
    <i r="1">
      <x v="448"/>
    </i>
    <i r="1">
      <x v="451"/>
    </i>
    <i r="1">
      <x v="456"/>
    </i>
    <i r="1">
      <x v="474"/>
    </i>
    <i r="1">
      <x v="478"/>
    </i>
    <i r="1">
      <x v="485"/>
    </i>
    <i r="1">
      <x v="505"/>
    </i>
    <i r="1">
      <x v="542"/>
    </i>
    <i r="1">
      <x v="566"/>
    </i>
    <i r="1">
      <x v="597"/>
    </i>
    <i r="1">
      <x v="600"/>
    </i>
    <i r="1">
      <x v="605"/>
    </i>
    <i r="1">
      <x v="612"/>
    </i>
    <i r="1">
      <x v="648"/>
    </i>
    <i r="1">
      <x v="668"/>
    </i>
    <i r="1">
      <x v="677"/>
    </i>
    <i r="1">
      <x v="680"/>
    </i>
    <i r="1">
      <x v="703"/>
    </i>
    <i r="1">
      <x v="715"/>
    </i>
    <i r="1">
      <x v="738"/>
    </i>
    <i r="1">
      <x v="760"/>
    </i>
    <i r="1">
      <x v="784"/>
    </i>
    <i r="1">
      <x v="788"/>
    </i>
    <i r="1">
      <x v="814"/>
    </i>
    <i r="1">
      <x v="827"/>
    </i>
    <i r="1">
      <x v="832"/>
    </i>
    <i r="1">
      <x v="845"/>
    </i>
    <i r="1">
      <x v="848"/>
    </i>
    <i r="1">
      <x v="866"/>
    </i>
    <i r="1">
      <x v="893"/>
    </i>
    <i r="1">
      <x v="900"/>
    </i>
    <i r="1">
      <x v="905"/>
    </i>
    <i r="1">
      <x v="942"/>
    </i>
    <i r="1">
      <x v="944"/>
    </i>
    <i r="1">
      <x v="954"/>
    </i>
    <i r="1">
      <x v="955"/>
    </i>
    <i r="1">
      <x v="964"/>
    </i>
    <i r="1">
      <x v="975"/>
    </i>
    <i r="1">
      <x v="986"/>
    </i>
    <i r="1">
      <x v="993"/>
    </i>
    <i r="1">
      <x v="1011"/>
    </i>
    <i r="1">
      <x v="1022"/>
    </i>
    <i r="1">
      <x v="1119"/>
    </i>
    <i r="1">
      <x v="1149"/>
    </i>
    <i r="1">
      <x v="1220"/>
    </i>
    <i r="1">
      <x v="1257"/>
    </i>
    <i r="1">
      <x v="1284"/>
    </i>
    <i r="1">
      <x v="1299"/>
    </i>
    <i r="1">
      <x v="1321"/>
    </i>
    <i r="1">
      <x v="1351"/>
    </i>
    <i r="1">
      <x v="1352"/>
    </i>
    <i r="1">
      <x v="1373"/>
    </i>
    <i r="1">
      <x v="1392"/>
    </i>
    <i r="1">
      <x v="1401"/>
    </i>
    <i r="1">
      <x v="1410"/>
    </i>
    <i r="1">
      <x v="1419"/>
    </i>
    <i r="1">
      <x v="1428"/>
    </i>
    <i r="1">
      <x v="1466"/>
    </i>
    <i r="1">
      <x v="1469"/>
    </i>
    <i r="1">
      <x v="1487"/>
    </i>
    <i r="1">
      <x v="1488"/>
    </i>
    <i r="1">
      <x v="1495"/>
    </i>
    <i r="1">
      <x v="1498"/>
    </i>
    <i r="1">
      <x v="1508"/>
    </i>
    <i r="1">
      <x v="1583"/>
    </i>
    <i r="1">
      <x v="1597"/>
    </i>
    <i r="1">
      <x v="1614"/>
    </i>
    <i r="1">
      <x v="1624"/>
    </i>
    <i r="1">
      <x v="1633"/>
    </i>
    <i>
      <x v="111"/>
    </i>
    <i r="1">
      <x v="900"/>
    </i>
    <i r="1">
      <x v="1100"/>
    </i>
    <i>
      <x v="112"/>
    </i>
    <i r="1">
      <x v="717"/>
    </i>
    <i r="1">
      <x v="1462"/>
    </i>
    <i r="1">
      <x v="1552"/>
    </i>
    <i>
      <x v="113"/>
    </i>
    <i r="1">
      <x v="23"/>
    </i>
    <i r="1">
      <x v="422"/>
    </i>
    <i r="1">
      <x v="1086"/>
    </i>
    <i r="1">
      <x v="1100"/>
    </i>
    <i r="1">
      <x v="1108"/>
    </i>
    <i>
      <x v="114"/>
    </i>
    <i r="1">
      <x v="151"/>
    </i>
    <i r="1">
      <x v="427"/>
    </i>
    <i r="1">
      <x v="464"/>
    </i>
    <i r="1">
      <x v="594"/>
    </i>
    <i>
      <x v="115"/>
    </i>
    <i r="1">
      <x v="720"/>
    </i>
    <i>
      <x v="116"/>
    </i>
    <i r="1">
      <x v="2"/>
    </i>
    <i r="1">
      <x v="1274"/>
    </i>
    <i>
      <x v="117"/>
    </i>
    <i r="1">
      <x v="26"/>
    </i>
    <i r="1">
      <x v="42"/>
    </i>
    <i r="1">
      <x v="199"/>
    </i>
    <i r="1">
      <x v="233"/>
    </i>
    <i r="1">
      <x v="331"/>
    </i>
    <i r="1">
      <x v="374"/>
    </i>
    <i r="1">
      <x v="567"/>
    </i>
    <i r="1">
      <x v="650"/>
    </i>
    <i r="1">
      <x v="737"/>
    </i>
    <i r="1">
      <x v="824"/>
    </i>
    <i r="1">
      <x v="841"/>
    </i>
    <i r="1">
      <x v="851"/>
    </i>
    <i r="1">
      <x v="949"/>
    </i>
    <i r="1">
      <x v="956"/>
    </i>
    <i r="1">
      <x v="1051"/>
    </i>
    <i r="1">
      <x v="1098"/>
    </i>
    <i r="1">
      <x v="1104"/>
    </i>
    <i r="1">
      <x v="1117"/>
    </i>
    <i r="1">
      <x v="1142"/>
    </i>
    <i r="1">
      <x v="1146"/>
    </i>
    <i r="1">
      <x v="1330"/>
    </i>
    <i r="1">
      <x v="1395"/>
    </i>
    <i r="1">
      <x v="1424"/>
    </i>
    <i r="1">
      <x v="1480"/>
    </i>
    <i r="1">
      <x v="1590"/>
    </i>
    <i r="1">
      <x v="1619"/>
    </i>
    <i>
      <x v="118"/>
    </i>
    <i r="1">
      <x v="19"/>
    </i>
    <i r="1">
      <x v="49"/>
    </i>
    <i r="1">
      <x v="51"/>
    </i>
    <i r="1">
      <x v="158"/>
    </i>
    <i r="1">
      <x v="165"/>
    </i>
    <i r="1">
      <x v="167"/>
    </i>
    <i r="1">
      <x v="170"/>
    </i>
    <i r="1">
      <x v="195"/>
    </i>
    <i r="1">
      <x v="214"/>
    </i>
    <i r="1">
      <x v="232"/>
    </i>
    <i r="1">
      <x v="269"/>
    </i>
    <i r="1">
      <x v="272"/>
    </i>
    <i r="1">
      <x v="275"/>
    </i>
    <i r="1">
      <x v="304"/>
    </i>
    <i r="1">
      <x v="309"/>
    </i>
    <i r="1">
      <x v="316"/>
    </i>
    <i r="1">
      <x v="326"/>
    </i>
    <i r="1">
      <x v="347"/>
    </i>
    <i r="1">
      <x v="364"/>
    </i>
    <i r="1">
      <x v="366"/>
    </i>
    <i r="1">
      <x v="421"/>
    </i>
    <i r="1">
      <x v="425"/>
    </i>
    <i r="1">
      <x v="524"/>
    </i>
    <i r="1">
      <x v="532"/>
    </i>
    <i r="1">
      <x v="562"/>
    </i>
    <i r="1">
      <x v="622"/>
    </i>
    <i r="1">
      <x v="630"/>
    </i>
    <i r="1">
      <x v="665"/>
    </i>
    <i r="1">
      <x v="755"/>
    </i>
    <i r="1">
      <x v="762"/>
    </i>
    <i r="1">
      <x v="782"/>
    </i>
    <i r="1">
      <x v="804"/>
    </i>
    <i r="1">
      <x v="817"/>
    </i>
    <i r="1">
      <x v="820"/>
    </i>
    <i r="1">
      <x v="821"/>
    </i>
    <i r="1">
      <x v="822"/>
    </i>
    <i r="1">
      <x v="932"/>
    </i>
    <i r="1">
      <x v="935"/>
    </i>
    <i r="1">
      <x v="962"/>
    </i>
    <i r="1">
      <x v="976"/>
    </i>
    <i r="1">
      <x v="1017"/>
    </i>
    <i r="1">
      <x v="1042"/>
    </i>
    <i r="1">
      <x v="1043"/>
    </i>
    <i r="1">
      <x v="1059"/>
    </i>
    <i r="1">
      <x v="1061"/>
    </i>
    <i r="1">
      <x v="1095"/>
    </i>
    <i r="1">
      <x v="1208"/>
    </i>
    <i r="1">
      <x v="1220"/>
    </i>
    <i r="1">
      <x v="1240"/>
    </i>
    <i r="1">
      <x v="1242"/>
    </i>
    <i r="1">
      <x v="1276"/>
    </i>
    <i r="1">
      <x v="1298"/>
    </i>
    <i r="1">
      <x v="1315"/>
    </i>
    <i r="1">
      <x v="1332"/>
    </i>
    <i r="1">
      <x v="1358"/>
    </i>
    <i r="1">
      <x v="1374"/>
    </i>
    <i r="1">
      <x v="1394"/>
    </i>
    <i r="1">
      <x v="1441"/>
    </i>
    <i r="1">
      <x v="1472"/>
    </i>
    <i r="1">
      <x v="1502"/>
    </i>
    <i r="1">
      <x v="1547"/>
    </i>
    <i r="1">
      <x v="1549"/>
    </i>
    <i r="1">
      <x v="1552"/>
    </i>
    <i r="1">
      <x v="1575"/>
    </i>
    <i r="1">
      <x v="1626"/>
    </i>
    <i r="1">
      <x v="1629"/>
    </i>
    <i>
      <x v="119"/>
    </i>
    <i r="1">
      <x v="212"/>
    </i>
    <i r="1">
      <x v="339"/>
    </i>
    <i r="1">
      <x v="472"/>
    </i>
    <i r="1">
      <x v="476"/>
    </i>
    <i r="1">
      <x v="893"/>
    </i>
    <i>
      <x v="120"/>
    </i>
    <i r="1">
      <x v="298"/>
    </i>
    <i>
      <x v="121"/>
    </i>
    <i r="1">
      <x v="366"/>
    </i>
    <i r="1">
      <x v="811"/>
    </i>
    <i>
      <x v="122"/>
    </i>
    <i r="1">
      <x v="184"/>
    </i>
    <i r="1">
      <x v="573"/>
    </i>
    <i>
      <x v="123"/>
    </i>
    <i r="1">
      <x v="230"/>
    </i>
    <i r="1">
      <x v="375"/>
    </i>
    <i>
      <x v="124"/>
    </i>
    <i r="1">
      <x v="332"/>
    </i>
    <i>
      <x v="125"/>
    </i>
    <i r="1">
      <x v="1125"/>
    </i>
    <i r="1">
      <x v="1179"/>
    </i>
    <i>
      <x v="126"/>
    </i>
    <i r="1">
      <x v="329"/>
    </i>
    <i r="1">
      <x v="548"/>
    </i>
    <i r="1">
      <x v="1239"/>
    </i>
    <i r="1">
      <x v="1368"/>
    </i>
    <i r="1">
      <x v="1507"/>
    </i>
    <i>
      <x v="127"/>
    </i>
    <i r="1">
      <x v="290"/>
    </i>
    <i r="1">
      <x v="362"/>
    </i>
    <i r="1">
      <x v="1253"/>
    </i>
    <i r="1">
      <x v="1425"/>
    </i>
    <i r="1">
      <x v="1525"/>
    </i>
    <i>
      <x v="128"/>
    </i>
    <i r="1">
      <x v="66"/>
    </i>
    <i r="1">
      <x v="114"/>
    </i>
    <i r="1">
      <x v="186"/>
    </i>
    <i r="1">
      <x v="216"/>
    </i>
    <i r="1">
      <x v="224"/>
    </i>
    <i r="1">
      <x v="259"/>
    </i>
    <i r="1">
      <x v="392"/>
    </i>
    <i r="1">
      <x v="397"/>
    </i>
    <i r="1">
      <x v="428"/>
    </i>
    <i r="1">
      <x v="438"/>
    </i>
    <i r="1">
      <x v="491"/>
    </i>
    <i r="1">
      <x v="531"/>
    </i>
    <i r="1">
      <x v="583"/>
    </i>
    <i r="1">
      <x v="667"/>
    </i>
    <i r="1">
      <x v="687"/>
    </i>
    <i r="1">
      <x v="696"/>
    </i>
    <i r="1">
      <x v="702"/>
    </i>
    <i r="1">
      <x v="718"/>
    </i>
    <i r="1">
      <x v="819"/>
    </i>
    <i r="1">
      <x v="858"/>
    </i>
    <i r="1">
      <x v="865"/>
    </i>
    <i r="1">
      <x v="867"/>
    </i>
    <i r="1">
      <x v="884"/>
    </i>
    <i r="1">
      <x v="890"/>
    </i>
    <i r="1">
      <x v="918"/>
    </i>
    <i r="1">
      <x v="948"/>
    </i>
    <i r="1">
      <x v="975"/>
    </i>
    <i r="1">
      <x v="988"/>
    </i>
    <i r="1">
      <x v="1016"/>
    </i>
    <i r="1">
      <x v="1043"/>
    </i>
    <i r="1">
      <x v="1047"/>
    </i>
    <i r="1">
      <x v="1054"/>
    </i>
    <i r="1">
      <x v="1063"/>
    </i>
    <i r="1">
      <x v="1129"/>
    </i>
    <i r="1">
      <x v="1138"/>
    </i>
    <i r="1">
      <x v="1140"/>
    </i>
    <i r="1">
      <x v="1230"/>
    </i>
    <i r="1">
      <x v="1242"/>
    </i>
    <i r="1">
      <x v="1251"/>
    </i>
    <i r="1">
      <x v="1292"/>
    </i>
    <i r="1">
      <x v="1299"/>
    </i>
    <i r="1">
      <x v="1306"/>
    </i>
    <i r="1">
      <x v="1312"/>
    </i>
    <i r="1">
      <x v="1316"/>
    </i>
    <i r="1">
      <x v="1349"/>
    </i>
    <i r="1">
      <x v="1415"/>
    </i>
    <i r="1">
      <x v="1437"/>
    </i>
    <i r="1">
      <x v="1526"/>
    </i>
    <i r="1">
      <x v="1543"/>
    </i>
    <i r="1">
      <x v="1595"/>
    </i>
    <i>
      <x v="129"/>
    </i>
    <i r="1">
      <x v="75"/>
    </i>
    <i r="1">
      <x v="192"/>
    </i>
    <i r="1">
      <x v="491"/>
    </i>
    <i r="1">
      <x v="753"/>
    </i>
    <i r="1">
      <x v="1012"/>
    </i>
    <i r="1">
      <x v="1024"/>
    </i>
    <i r="1">
      <x v="1052"/>
    </i>
    <i r="1">
      <x v="1114"/>
    </i>
    <i r="1">
      <x v="1217"/>
    </i>
    <i r="1">
      <x v="1322"/>
    </i>
    <i r="1">
      <x v="1561"/>
    </i>
    <i r="1">
      <x v="1586"/>
    </i>
    <i r="1">
      <x v="1625"/>
    </i>
    <i>
      <x v="130"/>
    </i>
    <i r="1">
      <x v="94"/>
    </i>
    <i r="1">
      <x v="105"/>
    </i>
    <i r="1">
      <x v="113"/>
    </i>
    <i r="1">
      <x v="134"/>
    </i>
    <i r="1">
      <x v="144"/>
    </i>
    <i r="1">
      <x v="276"/>
    </i>
    <i r="1">
      <x v="292"/>
    </i>
    <i r="1">
      <x v="321"/>
    </i>
    <i r="1">
      <x v="377"/>
    </i>
    <i r="1">
      <x v="433"/>
    </i>
    <i r="1">
      <x v="434"/>
    </i>
    <i r="1">
      <x v="444"/>
    </i>
    <i r="1">
      <x v="452"/>
    </i>
    <i r="1">
      <x v="497"/>
    </i>
    <i r="1">
      <x v="503"/>
    </i>
    <i r="1">
      <x v="508"/>
    </i>
    <i r="1">
      <x v="563"/>
    </i>
    <i r="1">
      <x v="578"/>
    </i>
    <i r="1">
      <x v="579"/>
    </i>
    <i r="1">
      <x v="620"/>
    </i>
    <i r="1">
      <x v="716"/>
    </i>
    <i r="1">
      <x v="763"/>
    </i>
    <i r="1">
      <x v="773"/>
    </i>
    <i r="1">
      <x v="895"/>
    </i>
    <i r="1">
      <x v="925"/>
    </i>
    <i r="1">
      <x v="957"/>
    </i>
    <i r="1">
      <x v="972"/>
    </i>
    <i r="1">
      <x v="1018"/>
    </i>
    <i r="1">
      <x v="1065"/>
    </i>
    <i r="1">
      <x v="1159"/>
    </i>
    <i r="1">
      <x v="1240"/>
    </i>
    <i r="1">
      <x v="1245"/>
    </i>
    <i r="1">
      <x v="1263"/>
    </i>
    <i r="1">
      <x v="1376"/>
    </i>
    <i r="1">
      <x v="1406"/>
    </i>
    <i r="1">
      <x v="1490"/>
    </i>
    <i r="1">
      <x v="1515"/>
    </i>
    <i r="1">
      <x v="1589"/>
    </i>
    <i r="1">
      <x v="1604"/>
    </i>
    <i r="1">
      <x v="1610"/>
    </i>
    <i r="1">
      <x v="1621"/>
    </i>
    <i>
      <x v="131"/>
    </i>
    <i r="1">
      <x v="839"/>
    </i>
    <i r="1">
      <x v="1188"/>
    </i>
    <i r="1">
      <x v="1446"/>
    </i>
    <i>
      <x v="132"/>
    </i>
    <i r="1">
      <x v="91"/>
    </i>
    <i r="1">
      <x v="118"/>
    </i>
    <i r="1">
      <x v="196"/>
    </i>
    <i r="1">
      <x v="210"/>
    </i>
    <i r="1">
      <x v="257"/>
    </i>
    <i r="1">
      <x v="343"/>
    </i>
    <i r="1">
      <x v="394"/>
    </i>
    <i r="1">
      <x v="477"/>
    </i>
    <i r="1">
      <x v="489"/>
    </i>
    <i r="1">
      <x v="511"/>
    </i>
    <i r="1">
      <x v="514"/>
    </i>
    <i r="1">
      <x v="520"/>
    </i>
    <i r="1">
      <x v="531"/>
    </i>
    <i r="1">
      <x v="609"/>
    </i>
    <i r="1">
      <x v="610"/>
    </i>
    <i r="1">
      <x v="631"/>
    </i>
    <i r="1">
      <x v="694"/>
    </i>
    <i r="1">
      <x v="788"/>
    </i>
    <i r="1">
      <x v="887"/>
    </i>
    <i r="1">
      <x v="904"/>
    </i>
    <i r="1">
      <x v="935"/>
    </i>
    <i r="1">
      <x v="1066"/>
    </i>
    <i r="1">
      <x v="1103"/>
    </i>
    <i r="1">
      <x v="1132"/>
    </i>
    <i r="1">
      <x v="1173"/>
    </i>
    <i r="1">
      <x v="1193"/>
    </i>
    <i r="1">
      <x v="1209"/>
    </i>
    <i r="1">
      <x v="1233"/>
    </i>
    <i r="1">
      <x v="1287"/>
    </i>
    <i r="1">
      <x v="1326"/>
    </i>
    <i r="1">
      <x v="1334"/>
    </i>
    <i r="1">
      <x v="1396"/>
    </i>
    <i r="1">
      <x v="1483"/>
    </i>
    <i r="1">
      <x v="1534"/>
    </i>
    <i>
      <x v="133"/>
    </i>
    <i r="1">
      <x v="62"/>
    </i>
    <i r="1">
      <x v="514"/>
    </i>
    <i r="1">
      <x v="1244"/>
    </i>
    <i>
      <x v="134"/>
    </i>
    <i r="1">
      <x v="129"/>
    </i>
    <i r="1">
      <x v="819"/>
    </i>
    <i r="1">
      <x v="854"/>
    </i>
    <i r="1">
      <x v="1176"/>
    </i>
    <i r="1">
      <x v="1442"/>
    </i>
    <i>
      <x v="135"/>
    </i>
    <i r="1">
      <x v="211"/>
    </i>
    <i r="1">
      <x v="1234"/>
    </i>
    <i>
      <x v="136"/>
    </i>
    <i r="1">
      <x v="77"/>
    </i>
    <i r="1">
      <x v="536"/>
    </i>
    <i r="1">
      <x v="1572"/>
    </i>
    <i>
      <x v="137"/>
    </i>
    <i r="1">
      <x v="734"/>
    </i>
    <i>
      <x v="138"/>
    </i>
    <i r="1">
      <x v="640"/>
    </i>
    <i r="1">
      <x v="1060"/>
    </i>
    <i r="1">
      <x v="1207"/>
    </i>
    <i>
      <x v="139"/>
    </i>
    <i r="1">
      <x v="666"/>
    </i>
    <i r="1">
      <x v="980"/>
    </i>
    <i>
      <x v="140"/>
    </i>
    <i r="1">
      <x v="33"/>
    </i>
    <i r="1">
      <x v="61"/>
    </i>
    <i r="1">
      <x v="96"/>
    </i>
    <i r="1">
      <x v="138"/>
    </i>
    <i r="1">
      <x v="142"/>
    </i>
    <i r="1">
      <x v="183"/>
    </i>
    <i r="1">
      <x v="187"/>
    </i>
    <i r="1">
      <x v="219"/>
    </i>
    <i r="1">
      <x v="236"/>
    </i>
    <i r="1">
      <x v="251"/>
    </i>
    <i r="1">
      <x v="299"/>
    </i>
    <i r="1">
      <x v="334"/>
    </i>
    <i r="1">
      <x v="389"/>
    </i>
    <i r="1">
      <x v="404"/>
    </i>
    <i r="1">
      <x v="435"/>
    </i>
    <i r="1">
      <x v="445"/>
    </i>
    <i r="1">
      <x v="557"/>
    </i>
    <i r="1">
      <x v="598"/>
    </i>
    <i r="1">
      <x v="652"/>
    </i>
    <i r="1">
      <x v="756"/>
    </i>
    <i r="1">
      <x v="774"/>
    </i>
    <i r="1">
      <x v="808"/>
    </i>
    <i r="1">
      <x v="835"/>
    </i>
    <i r="1">
      <x v="845"/>
    </i>
    <i r="1">
      <x v="885"/>
    </i>
    <i r="1">
      <x v="894"/>
    </i>
    <i r="1">
      <x v="941"/>
    </i>
    <i r="1">
      <x v="971"/>
    </i>
    <i r="1">
      <x v="1013"/>
    </i>
    <i r="1">
      <x v="1036"/>
    </i>
    <i r="1">
      <x v="1093"/>
    </i>
    <i r="1">
      <x v="1123"/>
    </i>
    <i r="1">
      <x v="1148"/>
    </i>
    <i r="1">
      <x v="1297"/>
    </i>
    <i r="1">
      <x v="1349"/>
    </i>
    <i r="1">
      <x v="1362"/>
    </i>
    <i r="1">
      <x v="1428"/>
    </i>
    <i r="1">
      <x v="1438"/>
    </i>
    <i r="1">
      <x v="1461"/>
    </i>
    <i r="1">
      <x v="1532"/>
    </i>
    <i>
      <x v="141"/>
    </i>
    <i r="1">
      <x v="625"/>
    </i>
    <i r="1">
      <x v="910"/>
    </i>
    <i>
      <x v="142"/>
    </i>
    <i r="1">
      <x v="726"/>
    </i>
    <i r="1">
      <x v="882"/>
    </i>
    <i>
      <x v="143"/>
    </i>
    <i r="1">
      <x v="553"/>
    </i>
    <i r="1">
      <x v="739"/>
    </i>
    <i r="1">
      <x v="871"/>
    </i>
    <i r="1">
      <x v="992"/>
    </i>
    <i r="1">
      <x v="1360"/>
    </i>
    <i>
      <x v="144"/>
    </i>
    <i r="1">
      <x v="156"/>
    </i>
    <i r="1">
      <x v="642"/>
    </i>
    <i r="1">
      <x v="891"/>
    </i>
    <i r="1">
      <x v="1130"/>
    </i>
    <i>
      <x v="145"/>
    </i>
    <i r="1">
      <x v="295"/>
    </i>
    <i r="1">
      <x v="545"/>
    </i>
    <i>
      <x v="146"/>
    </i>
    <i r="1">
      <x v="211"/>
    </i>
    <i r="1">
      <x v="1077"/>
    </i>
    <i r="1">
      <x v="1432"/>
    </i>
    <i r="1">
      <x v="1574"/>
    </i>
    <i>
      <x v="147"/>
    </i>
    <i r="1">
      <x v="804"/>
    </i>
    <i r="1">
      <x v="844"/>
    </i>
    <i>
      <x v="148"/>
    </i>
    <i r="1">
      <x v="289"/>
    </i>
    <i r="1">
      <x v="903"/>
    </i>
    <i>
      <x v="149"/>
    </i>
    <i r="1">
      <x v="419"/>
    </i>
    <i r="1">
      <x v="1031"/>
    </i>
    <i r="1">
      <x v="1156"/>
    </i>
    <i r="1">
      <x v="1170"/>
    </i>
    <i r="1">
      <x v="1184"/>
    </i>
    <i>
      <x v="150"/>
    </i>
    <i r="1">
      <x v="63"/>
    </i>
    <i r="1">
      <x v="1233"/>
    </i>
    <i r="1">
      <x v="1285"/>
    </i>
    <i r="1">
      <x v="1444"/>
    </i>
    <i>
      <x v="151"/>
    </i>
    <i r="1">
      <x v="5"/>
    </i>
    <i r="1">
      <x v="24"/>
    </i>
    <i r="1">
      <x v="31"/>
    </i>
    <i r="1">
      <x v="70"/>
    </i>
    <i r="1">
      <x v="110"/>
    </i>
    <i r="1">
      <x v="125"/>
    </i>
    <i r="1">
      <x v="146"/>
    </i>
    <i r="1">
      <x v="233"/>
    </i>
    <i r="1">
      <x v="323"/>
    </i>
    <i r="1">
      <x v="336"/>
    </i>
    <i r="1">
      <x v="342"/>
    </i>
    <i r="1">
      <x v="373"/>
    </i>
    <i r="1">
      <x v="420"/>
    </i>
    <i r="1">
      <x v="473"/>
    </i>
    <i r="1">
      <x v="522"/>
    </i>
    <i r="1">
      <x v="604"/>
    </i>
    <i r="1">
      <x v="629"/>
    </i>
    <i r="1">
      <x v="630"/>
    </i>
    <i r="1">
      <x v="658"/>
    </i>
    <i r="1">
      <x v="663"/>
    </i>
    <i r="1">
      <x v="695"/>
    </i>
    <i r="1">
      <x v="723"/>
    </i>
    <i r="1">
      <x v="781"/>
    </i>
    <i r="1">
      <x v="783"/>
    </i>
    <i r="1">
      <x v="989"/>
    </i>
    <i r="1">
      <x v="1095"/>
    </i>
    <i r="1">
      <x v="1157"/>
    </i>
    <i r="1">
      <x v="1186"/>
    </i>
    <i r="1">
      <x v="1272"/>
    </i>
    <i r="1">
      <x v="1278"/>
    </i>
    <i r="1">
      <x v="1307"/>
    </i>
    <i r="1">
      <x v="1349"/>
    </i>
    <i r="1">
      <x v="1435"/>
    </i>
    <i r="1">
      <x v="1505"/>
    </i>
    <i r="1">
      <x v="1584"/>
    </i>
    <i>
      <x v="152"/>
    </i>
    <i r="1">
      <x v="60"/>
    </i>
    <i r="1">
      <x v="626"/>
    </i>
    <i r="1">
      <x v="646"/>
    </i>
    <i r="1">
      <x v="1220"/>
    </i>
    <i r="1">
      <x v="1353"/>
    </i>
    <i>
      <x v="153"/>
    </i>
    <i r="1">
      <x v="55"/>
    </i>
    <i r="1">
      <x v="87"/>
    </i>
    <i r="1">
      <x v="582"/>
    </i>
    <i r="1">
      <x v="1416"/>
    </i>
    <i r="1">
      <x v="1444"/>
    </i>
    <i>
      <x v="154"/>
    </i>
    <i r="1">
      <x v="260"/>
    </i>
    <i r="1">
      <x v="437"/>
    </i>
    <i r="1">
      <x v="587"/>
    </i>
    <i r="1">
      <x v="1497"/>
    </i>
    <i r="1">
      <x v="1558"/>
    </i>
    <i>
      <x v="155"/>
    </i>
    <i r="1">
      <x v="870"/>
    </i>
    <i r="1">
      <x v="1216"/>
    </i>
    <i>
      <x v="156"/>
    </i>
    <i r="1">
      <x v="85"/>
    </i>
    <i r="1">
      <x v="143"/>
    </i>
    <i r="1">
      <x v="601"/>
    </i>
    <i r="1">
      <x v="934"/>
    </i>
    <i r="1">
      <x v="1070"/>
    </i>
    <i r="1">
      <x v="1131"/>
    </i>
    <i r="1">
      <x v="1341"/>
    </i>
    <i r="1">
      <x v="1541"/>
    </i>
    <i>
      <x v="157"/>
    </i>
    <i r="1">
      <x v="587"/>
    </i>
    <i r="1">
      <x v="742"/>
    </i>
    <i r="1">
      <x v="744"/>
    </i>
    <i>
      <x v="158"/>
    </i>
    <i r="1">
      <x v="4"/>
    </i>
    <i r="1">
      <x v="407"/>
    </i>
    <i r="1">
      <x v="1038"/>
    </i>
    <i>
      <x v="159"/>
    </i>
    <i r="1">
      <x v="1553"/>
    </i>
    <i>
      <x v="160"/>
    </i>
    <i r="1">
      <x v="1577"/>
    </i>
    <i>
      <x v="161"/>
    </i>
    <i r="1">
      <x v="685"/>
    </i>
    <i r="1">
      <x v="1312"/>
    </i>
    <i>
      <x v="162"/>
    </i>
    <i r="1">
      <x v="67"/>
    </i>
    <i r="1">
      <x v="145"/>
    </i>
    <i r="1">
      <x v="157"/>
    </i>
    <i r="1">
      <x v="447"/>
    </i>
    <i r="1">
      <x v="1416"/>
    </i>
    <i>
      <x v="163"/>
    </i>
    <i r="1">
      <x v="32"/>
    </i>
    <i r="1">
      <x v="162"/>
    </i>
    <i r="1">
      <x v="659"/>
    </i>
    <i r="1">
      <x v="721"/>
    </i>
    <i>
      <x v="164"/>
    </i>
    <i r="1">
      <x v="1024"/>
    </i>
    <i r="1">
      <x v="1045"/>
    </i>
    <i r="1">
      <x v="1318"/>
    </i>
    <i r="1">
      <x v="1346"/>
    </i>
    <i r="1">
      <x v="1468"/>
    </i>
    <i>
      <x v="165"/>
    </i>
    <i r="1">
      <x v="789"/>
    </i>
    <i r="1">
      <x v="1054"/>
    </i>
    <i r="1">
      <x v="1154"/>
    </i>
    <i r="1">
      <x v="1225"/>
    </i>
    <i>
      <x v="166"/>
    </i>
    <i r="1">
      <x v="79"/>
    </i>
    <i r="1">
      <x v="180"/>
    </i>
    <i r="1">
      <x v="252"/>
    </i>
    <i r="1">
      <x v="262"/>
    </i>
    <i r="1">
      <x v="304"/>
    </i>
    <i r="1">
      <x v="355"/>
    </i>
    <i r="1">
      <x v="395"/>
    </i>
    <i r="1">
      <x v="409"/>
    </i>
    <i r="1">
      <x v="466"/>
    </i>
    <i r="1">
      <x v="536"/>
    </i>
    <i r="1">
      <x v="541"/>
    </i>
    <i r="1">
      <x v="555"/>
    </i>
    <i r="1">
      <x v="568"/>
    </i>
    <i r="1">
      <x v="594"/>
    </i>
    <i r="1">
      <x v="599"/>
    </i>
    <i r="1">
      <x v="642"/>
    </i>
    <i r="1">
      <x v="644"/>
    </i>
    <i r="1">
      <x v="725"/>
    </i>
    <i r="1">
      <x v="741"/>
    </i>
    <i r="1">
      <x v="792"/>
    </i>
    <i r="1">
      <x v="813"/>
    </i>
    <i r="1">
      <x v="858"/>
    </i>
    <i r="1">
      <x v="926"/>
    </i>
    <i r="1">
      <x v="944"/>
    </i>
    <i r="1">
      <x v="1041"/>
    </i>
    <i r="1">
      <x v="1138"/>
    </i>
    <i r="1">
      <x v="1163"/>
    </i>
    <i r="1">
      <x v="1213"/>
    </i>
    <i r="1">
      <x v="1215"/>
    </i>
    <i r="1">
      <x v="1291"/>
    </i>
    <i r="1">
      <x v="1324"/>
    </i>
    <i r="1">
      <x v="1327"/>
    </i>
    <i r="1">
      <x v="1391"/>
    </i>
    <i r="1">
      <x v="1523"/>
    </i>
    <i r="1">
      <x v="1546"/>
    </i>
    <i r="1">
      <x v="1557"/>
    </i>
    <i r="1">
      <x v="1569"/>
    </i>
    <i r="1">
      <x v="1585"/>
    </i>
    <i r="1">
      <x v="1615"/>
    </i>
    <i>
      <x v="167"/>
    </i>
    <i r="1">
      <x v="710"/>
    </i>
    <i>
      <x v="168"/>
    </i>
    <i r="1">
      <x v="54"/>
    </i>
    <i r="1">
      <x v="203"/>
    </i>
    <i r="1">
      <x v="266"/>
    </i>
    <i r="1">
      <x v="711"/>
    </i>
    <i>
      <x v="169"/>
    </i>
    <i r="1">
      <x v="751"/>
    </i>
    <i>
      <x v="170"/>
    </i>
    <i r="1">
      <x v="424"/>
    </i>
    <i r="1">
      <x v="596"/>
    </i>
    <i r="1">
      <x v="1168"/>
    </i>
    <i>
      <x v="171"/>
    </i>
    <i r="1">
      <x v="719"/>
    </i>
    <i r="1">
      <x v="1494"/>
    </i>
    <i>
      <x v="172"/>
    </i>
    <i r="1">
      <x v="103"/>
    </i>
    <i r="1">
      <x v="394"/>
    </i>
    <i>
      <x v="173"/>
    </i>
    <i r="1">
      <x v="11"/>
    </i>
    <i r="1">
      <x v="14"/>
    </i>
    <i r="1">
      <x v="62"/>
    </i>
    <i r="1">
      <x v="135"/>
    </i>
    <i r="1">
      <x v="154"/>
    </i>
    <i r="1">
      <x v="312"/>
    </i>
    <i r="1">
      <x v="320"/>
    </i>
    <i r="1">
      <x v="404"/>
    </i>
    <i r="1">
      <x v="407"/>
    </i>
    <i r="1">
      <x v="494"/>
    </i>
    <i r="1">
      <x v="529"/>
    </i>
    <i r="1">
      <x v="548"/>
    </i>
    <i r="1">
      <x v="709"/>
    </i>
    <i r="1">
      <x v="723"/>
    </i>
    <i r="1">
      <x v="789"/>
    </i>
    <i r="1">
      <x v="802"/>
    </i>
    <i r="1">
      <x v="825"/>
    </i>
    <i r="1">
      <x v="838"/>
    </i>
    <i r="1">
      <x v="899"/>
    </i>
    <i r="1">
      <x v="913"/>
    </i>
    <i r="1">
      <x v="923"/>
    </i>
    <i r="1">
      <x v="929"/>
    </i>
    <i r="1">
      <x v="930"/>
    </i>
    <i r="1">
      <x v="985"/>
    </i>
    <i r="1">
      <x v="1006"/>
    </i>
    <i r="1">
      <x v="1019"/>
    </i>
    <i r="1">
      <x v="1035"/>
    </i>
    <i r="1">
      <x v="1064"/>
    </i>
    <i r="1">
      <x v="1085"/>
    </i>
    <i r="1">
      <x v="1124"/>
    </i>
    <i r="1">
      <x v="1136"/>
    </i>
    <i r="1">
      <x v="1189"/>
    </i>
    <i r="1">
      <x v="1236"/>
    </i>
    <i r="1">
      <x v="1266"/>
    </i>
    <i r="1">
      <x v="1278"/>
    </i>
    <i r="1">
      <x v="1309"/>
    </i>
    <i r="1">
      <x v="1348"/>
    </i>
    <i r="1">
      <x v="1359"/>
    </i>
    <i r="1">
      <x v="1367"/>
    </i>
    <i r="1">
      <x v="1398"/>
    </i>
    <i r="1">
      <x v="1414"/>
    </i>
    <i r="1">
      <x v="1464"/>
    </i>
    <i r="1">
      <x v="1467"/>
    </i>
    <i r="1">
      <x v="1476"/>
    </i>
    <i r="1">
      <x v="1488"/>
    </i>
    <i r="1">
      <x v="1567"/>
    </i>
    <i r="1">
      <x v="1611"/>
    </i>
    <i>
      <x v="174"/>
    </i>
    <i r="1">
      <x v="69"/>
    </i>
    <i r="1">
      <x v="627"/>
    </i>
    <i r="1">
      <x v="849"/>
    </i>
    <i r="1">
      <x v="1247"/>
    </i>
    <i r="1">
      <x v="1602"/>
    </i>
    <i>
      <x v="175"/>
    </i>
    <i r="1">
      <x v="48"/>
    </i>
    <i r="1">
      <x v="107"/>
    </i>
    <i r="1">
      <x v="178"/>
    </i>
    <i r="1">
      <x v="217"/>
    </i>
    <i r="1">
      <x v="265"/>
    </i>
    <i r="1">
      <x v="338"/>
    </i>
    <i r="1">
      <x v="344"/>
    </i>
    <i r="1">
      <x v="515"/>
    </i>
    <i r="1">
      <x v="570"/>
    </i>
    <i r="1">
      <x v="770"/>
    </i>
    <i r="1">
      <x v="801"/>
    </i>
    <i r="1">
      <x v="858"/>
    </i>
    <i r="1">
      <x v="889"/>
    </i>
    <i r="1">
      <x v="896"/>
    </i>
    <i r="1">
      <x v="911"/>
    </i>
    <i r="1">
      <x v="950"/>
    </i>
    <i r="1">
      <x v="990"/>
    </i>
    <i r="1">
      <x v="1371"/>
    </i>
    <i r="1">
      <x v="1385"/>
    </i>
    <i r="1">
      <x v="1551"/>
    </i>
    <i r="1">
      <x v="1577"/>
    </i>
    <i>
      <x v="176"/>
    </i>
    <i r="1">
      <x v="526"/>
    </i>
    <i r="1">
      <x v="656"/>
    </i>
    <i>
      <x v="177"/>
    </i>
    <i r="1">
      <x v="78"/>
    </i>
    <i r="1">
      <x v="385"/>
    </i>
    <i r="1">
      <x v="1345"/>
    </i>
    <i r="1">
      <x v="1482"/>
    </i>
    <i>
      <x v="178"/>
    </i>
    <i r="1">
      <x v="111"/>
    </i>
    <i r="1">
      <x v="147"/>
    </i>
    <i r="1">
      <x v="162"/>
    </i>
    <i r="1">
      <x v="325"/>
    </i>
    <i r="1">
      <x v="368"/>
    </i>
    <i r="1">
      <x v="413"/>
    </i>
    <i r="1">
      <x v="423"/>
    </i>
    <i r="1">
      <x v="445"/>
    </i>
    <i r="1">
      <x v="459"/>
    </i>
    <i r="1">
      <x v="567"/>
    </i>
    <i r="1">
      <x v="574"/>
    </i>
    <i r="1">
      <x v="576"/>
    </i>
    <i r="1">
      <x v="577"/>
    </i>
    <i r="1">
      <x v="726"/>
    </i>
    <i r="1">
      <x v="781"/>
    </i>
    <i r="1">
      <x v="847"/>
    </i>
    <i r="1">
      <x v="978"/>
    </i>
    <i r="1">
      <x v="1302"/>
    </i>
    <i r="1">
      <x v="1328"/>
    </i>
    <i r="1">
      <x v="1556"/>
    </i>
    <i>
      <x v="179"/>
    </i>
    <i r="1">
      <x v="360"/>
    </i>
    <i r="1">
      <x v="683"/>
    </i>
    <i r="1">
      <x v="961"/>
    </i>
    <i r="1">
      <x v="982"/>
    </i>
    <i>
      <x v="180"/>
    </i>
    <i r="1">
      <x v="16"/>
    </i>
    <i r="1">
      <x v="363"/>
    </i>
    <i r="1">
      <x v="628"/>
    </i>
    <i r="1">
      <x v="1087"/>
    </i>
    <i>
      <x v="181"/>
    </i>
    <i r="1">
      <x v="481"/>
    </i>
    <i>
      <x v="182"/>
    </i>
    <i r="1">
      <x v="546"/>
    </i>
    <i r="1">
      <x v="1204"/>
    </i>
    <i>
      <x v="183"/>
    </i>
    <i r="1">
      <x v="201"/>
    </i>
    <i r="1">
      <x v="755"/>
    </i>
    <i r="1">
      <x v="927"/>
    </i>
    <i r="1">
      <x v="1399"/>
    </i>
    <i>
      <x v="184"/>
    </i>
    <i r="1">
      <x v="752"/>
    </i>
    <i r="1">
      <x v="1338"/>
    </i>
    <i>
      <x v="185"/>
    </i>
    <i r="1">
      <x v="672"/>
    </i>
    <i r="1">
      <x v="769"/>
    </i>
    <i r="1">
      <x v="869"/>
    </i>
    <i r="1">
      <x v="1102"/>
    </i>
    <i>
      <x v="186"/>
    </i>
    <i r="1">
      <x v="17"/>
    </i>
    <i r="1">
      <x v="21"/>
    </i>
    <i r="1">
      <x v="30"/>
    </i>
    <i r="1">
      <x v="50"/>
    </i>
    <i r="1">
      <x v="52"/>
    </i>
    <i r="1">
      <x v="76"/>
    </i>
    <i r="1">
      <x v="81"/>
    </i>
    <i r="1">
      <x v="157"/>
    </i>
    <i r="1">
      <x v="159"/>
    </i>
    <i r="1">
      <x v="168"/>
    </i>
    <i r="1">
      <x v="205"/>
    </i>
    <i r="1">
      <x v="241"/>
    </i>
    <i r="1">
      <x v="250"/>
    </i>
    <i r="1">
      <x v="281"/>
    </i>
    <i r="1">
      <x v="315"/>
    </i>
    <i r="1">
      <x v="349"/>
    </i>
    <i r="1">
      <x v="359"/>
    </i>
    <i r="1">
      <x v="363"/>
    </i>
    <i r="1">
      <x v="367"/>
    </i>
    <i r="1">
      <x v="402"/>
    </i>
    <i r="1">
      <x v="432"/>
    </i>
    <i r="1">
      <x v="471"/>
    </i>
    <i r="1">
      <x v="486"/>
    </i>
    <i r="1">
      <x v="505"/>
    </i>
    <i r="1">
      <x v="516"/>
    </i>
    <i r="1">
      <x v="527"/>
    </i>
    <i r="1">
      <x v="592"/>
    </i>
    <i r="1">
      <x v="611"/>
    </i>
    <i r="1">
      <x v="638"/>
    </i>
    <i r="1">
      <x v="642"/>
    </i>
    <i r="1">
      <x v="656"/>
    </i>
    <i r="1">
      <x v="681"/>
    </i>
    <i r="1">
      <x v="682"/>
    </i>
    <i r="1">
      <x v="701"/>
    </i>
    <i r="1">
      <x v="743"/>
    </i>
    <i r="1">
      <x v="768"/>
    </i>
    <i r="1">
      <x v="787"/>
    </i>
    <i r="1">
      <x v="796"/>
    </i>
    <i r="1">
      <x v="821"/>
    </i>
    <i r="1">
      <x v="831"/>
    </i>
    <i r="1">
      <x v="848"/>
    </i>
    <i r="1">
      <x v="859"/>
    </i>
    <i r="1">
      <x v="875"/>
    </i>
    <i r="1">
      <x v="893"/>
    </i>
    <i r="1">
      <x v="898"/>
    </i>
    <i r="1">
      <x v="940"/>
    </i>
    <i r="1">
      <x v="945"/>
    </i>
    <i r="1">
      <x v="946"/>
    </i>
    <i r="1">
      <x v="955"/>
    </i>
    <i r="1">
      <x v="969"/>
    </i>
    <i r="1">
      <x v="974"/>
    </i>
    <i r="1">
      <x v="1015"/>
    </i>
    <i r="1">
      <x v="1020"/>
    </i>
    <i r="1">
      <x v="1078"/>
    </i>
    <i r="1">
      <x v="1139"/>
    </i>
    <i r="1">
      <x v="1160"/>
    </i>
    <i r="1">
      <x v="1178"/>
    </i>
    <i r="1">
      <x v="1184"/>
    </i>
    <i r="1">
      <x v="1211"/>
    </i>
    <i r="1">
      <x v="1222"/>
    </i>
    <i r="1">
      <x v="1250"/>
    </i>
    <i r="1">
      <x v="1292"/>
    </i>
    <i r="1">
      <x v="1294"/>
    </i>
    <i r="1">
      <x v="1320"/>
    </i>
    <i r="1">
      <x v="1329"/>
    </i>
    <i r="1">
      <x v="1331"/>
    </i>
    <i r="1">
      <x v="1333"/>
    </i>
    <i r="1">
      <x v="1344"/>
    </i>
    <i r="1">
      <x v="1411"/>
    </i>
    <i r="1">
      <x v="1418"/>
    </i>
    <i r="1">
      <x v="1440"/>
    </i>
    <i r="1">
      <x v="1460"/>
    </i>
    <i r="1">
      <x v="1492"/>
    </i>
    <i r="1">
      <x v="1513"/>
    </i>
    <i r="1">
      <x v="1518"/>
    </i>
    <i r="1">
      <x v="1529"/>
    </i>
    <i r="1">
      <x v="1564"/>
    </i>
    <i r="1">
      <x v="1568"/>
    </i>
    <i r="1">
      <x v="1577"/>
    </i>
    <i r="1">
      <x v="1628"/>
    </i>
    <i>
      <x v="187"/>
    </i>
    <i r="1">
      <x v="72"/>
    </i>
    <i r="1">
      <x v="261"/>
    </i>
    <i r="1">
      <x v="1116"/>
    </i>
    <i r="1">
      <x v="1337"/>
    </i>
    <i>
      <x v="188"/>
    </i>
    <i r="1">
      <x v="651"/>
    </i>
    <i r="1">
      <x v="1310"/>
    </i>
    <i>
      <x v="189"/>
    </i>
    <i r="1">
      <x v="141"/>
    </i>
    <i r="1">
      <x v="170"/>
    </i>
    <i r="1">
      <x v="687"/>
    </i>
    <i r="1">
      <x v="1571"/>
    </i>
    <i>
      <x v="190"/>
    </i>
    <i r="1">
      <x v="1151"/>
    </i>
    <i>
      <x v="191"/>
    </i>
    <i r="1">
      <x v="483"/>
    </i>
    <i r="1">
      <x v="586"/>
    </i>
    <i>
      <x v="192"/>
    </i>
    <i r="1">
      <x v="1361"/>
    </i>
    <i r="1">
      <x v="1433"/>
    </i>
    <i>
      <x v="193"/>
    </i>
    <i r="1">
      <x v="750"/>
    </i>
    <i r="1">
      <x v="1105"/>
    </i>
    <i r="1">
      <x v="1354"/>
    </i>
    <i>
      <x v="194"/>
    </i>
    <i r="1">
      <x v="354"/>
    </i>
    <i r="1">
      <x v="612"/>
    </i>
    <i r="1">
      <x v="932"/>
    </i>
    <i>
      <x v="195"/>
    </i>
    <i r="1">
      <x v="161"/>
    </i>
    <i r="1">
      <x v="189"/>
    </i>
    <i r="1">
      <x v="326"/>
    </i>
    <i r="1">
      <x v="637"/>
    </i>
    <i r="1">
      <x v="979"/>
    </i>
    <i>
      <x v="196"/>
    </i>
    <i r="1">
      <x v="65"/>
    </i>
    <i r="1">
      <x v="510"/>
    </i>
    <i r="1">
      <x v="766"/>
    </i>
    <i r="1">
      <x v="1254"/>
    </i>
    <i>
      <x v="197"/>
    </i>
    <i r="1">
      <x v="10"/>
    </i>
    <i r="1">
      <x v="35"/>
    </i>
    <i r="1">
      <x v="57"/>
    </i>
    <i r="1">
      <x v="86"/>
    </i>
    <i r="1">
      <x v="93"/>
    </i>
    <i r="1">
      <x v="106"/>
    </i>
    <i r="1">
      <x v="115"/>
    </i>
    <i r="1">
      <x v="121"/>
    </i>
    <i r="1">
      <x v="137"/>
    </i>
    <i r="1">
      <x v="150"/>
    </i>
    <i r="1">
      <x v="161"/>
    </i>
    <i r="1">
      <x v="172"/>
    </i>
    <i r="1">
      <x v="184"/>
    </i>
    <i r="1">
      <x v="190"/>
    </i>
    <i r="1">
      <x v="195"/>
    </i>
    <i r="1">
      <x v="216"/>
    </i>
    <i r="1">
      <x v="223"/>
    </i>
    <i r="1">
      <x v="230"/>
    </i>
    <i r="1">
      <x v="234"/>
    </i>
    <i r="1">
      <x v="235"/>
    </i>
    <i r="1">
      <x v="285"/>
    </i>
    <i r="1">
      <x v="352"/>
    </i>
    <i r="1">
      <x v="373"/>
    </i>
    <i r="1">
      <x v="390"/>
    </i>
    <i r="1">
      <x v="408"/>
    </i>
    <i r="1">
      <x v="409"/>
    </i>
    <i r="1">
      <x v="412"/>
    </i>
    <i r="1">
      <x v="416"/>
    </i>
    <i r="1">
      <x v="477"/>
    </i>
    <i r="1">
      <x v="504"/>
    </i>
    <i r="1">
      <x v="530"/>
    </i>
    <i r="1">
      <x v="576"/>
    </i>
    <i r="1">
      <x v="589"/>
    </i>
    <i r="1">
      <x v="607"/>
    </i>
    <i r="1">
      <x v="612"/>
    </i>
    <i r="1">
      <x v="662"/>
    </i>
    <i r="1">
      <x v="678"/>
    </i>
    <i r="1">
      <x v="698"/>
    </i>
    <i r="1">
      <x v="700"/>
    </i>
    <i r="1">
      <x v="715"/>
    </i>
    <i r="1">
      <x v="720"/>
    </i>
    <i r="1">
      <x v="729"/>
    </i>
    <i r="1">
      <x v="771"/>
    </i>
    <i r="1">
      <x v="775"/>
    </i>
    <i r="1">
      <x v="792"/>
    </i>
    <i r="1">
      <x v="864"/>
    </i>
    <i r="1">
      <x v="865"/>
    </i>
    <i r="1">
      <x v="867"/>
    </i>
    <i r="1">
      <x v="873"/>
    </i>
    <i r="1">
      <x v="906"/>
    </i>
    <i r="1">
      <x v="910"/>
    </i>
    <i r="1">
      <x v="917"/>
    </i>
    <i r="1">
      <x v="927"/>
    </i>
    <i r="1">
      <x v="931"/>
    </i>
    <i r="1">
      <x v="984"/>
    </i>
    <i r="1">
      <x v="991"/>
    </i>
    <i r="1">
      <x v="998"/>
    </i>
    <i r="1">
      <x v="1024"/>
    </i>
    <i r="1">
      <x v="1040"/>
    </i>
    <i r="1">
      <x v="1057"/>
    </i>
    <i r="1">
      <x v="1077"/>
    </i>
    <i r="1">
      <x v="1090"/>
    </i>
    <i r="1">
      <x v="1133"/>
    </i>
    <i r="1">
      <x v="1150"/>
    </i>
    <i r="1">
      <x v="1169"/>
    </i>
    <i r="1">
      <x v="1171"/>
    </i>
    <i r="1">
      <x v="1181"/>
    </i>
    <i r="1">
      <x v="1218"/>
    </i>
    <i r="1">
      <x v="1219"/>
    </i>
    <i r="1">
      <x v="1243"/>
    </i>
    <i r="1">
      <x v="1267"/>
    </i>
    <i r="1">
      <x v="1273"/>
    </i>
    <i r="1">
      <x v="1282"/>
    </i>
    <i r="1">
      <x v="1293"/>
    </i>
    <i r="1">
      <x v="1294"/>
    </i>
    <i r="1">
      <x v="1325"/>
    </i>
    <i r="1">
      <x v="1350"/>
    </i>
    <i r="1">
      <x v="1355"/>
    </i>
    <i r="1">
      <x v="1356"/>
    </i>
    <i r="1">
      <x v="1383"/>
    </i>
    <i r="1">
      <x v="1410"/>
    </i>
    <i r="1">
      <x v="1418"/>
    </i>
    <i r="1">
      <x v="1449"/>
    </i>
    <i r="1">
      <x v="1474"/>
    </i>
    <i r="1">
      <x v="1482"/>
    </i>
    <i r="1">
      <x v="1486"/>
    </i>
    <i r="1">
      <x v="1496"/>
    </i>
    <i r="1">
      <x v="1504"/>
    </i>
    <i r="1">
      <x v="1533"/>
    </i>
    <i r="1">
      <x v="1540"/>
    </i>
    <i r="1">
      <x v="1565"/>
    </i>
    <i r="1">
      <x v="1579"/>
    </i>
    <i r="1">
      <x v="1581"/>
    </i>
    <i r="1">
      <x v="1612"/>
    </i>
    <i>
      <x v="198"/>
    </i>
    <i r="1">
      <x v="83"/>
    </i>
    <i r="1">
      <x v="534"/>
    </i>
    <i r="1">
      <x v="573"/>
    </i>
    <i r="1">
      <x v="1403"/>
    </i>
    <i r="1">
      <x v="1608"/>
    </i>
    <i>
      <x v="199"/>
    </i>
    <i r="1">
      <x v="627"/>
    </i>
    <i r="1">
      <x v="1113"/>
    </i>
    <i r="1">
      <x v="1202"/>
    </i>
    <i r="1">
      <x v="1386"/>
    </i>
    <i r="1">
      <x v="1399"/>
    </i>
    <i>
      <x v="200"/>
    </i>
    <i r="1">
      <x v="1127"/>
    </i>
    <i>
      <x v="201"/>
    </i>
    <i r="1">
      <x v="341"/>
    </i>
    <i r="1">
      <x v="787"/>
    </i>
    <i r="1">
      <x v="1571"/>
    </i>
    <i>
      <x v="202"/>
    </i>
    <i r="1">
      <x/>
    </i>
    <i r="1">
      <x v="284"/>
    </i>
    <i r="1">
      <x v="813"/>
    </i>
    <i r="1">
      <x v="884"/>
    </i>
    <i r="1">
      <x v="1039"/>
    </i>
    <i>
      <x v="203"/>
    </i>
    <i r="1">
      <x v="829"/>
    </i>
    <i r="1">
      <x v="1057"/>
    </i>
    <i r="1">
      <x v="1364"/>
    </i>
    <i>
      <x v="204"/>
    </i>
    <i r="1">
      <x v="1339"/>
    </i>
    <i r="1">
      <x v="1382"/>
    </i>
    <i r="1">
      <x v="1638"/>
    </i>
    <i>
      <x v="205"/>
    </i>
    <i r="1">
      <x v="100"/>
    </i>
    <i r="1">
      <x v="163"/>
    </i>
    <i r="1">
      <x v="176"/>
    </i>
    <i r="1">
      <x v="249"/>
    </i>
    <i r="1">
      <x v="254"/>
    </i>
    <i r="1">
      <x v="273"/>
    </i>
    <i r="1">
      <x v="383"/>
    </i>
    <i r="1">
      <x v="406"/>
    </i>
    <i r="1">
      <x v="515"/>
    </i>
    <i r="1">
      <x v="549"/>
    </i>
    <i r="1">
      <x v="603"/>
    </i>
    <i r="1">
      <x v="747"/>
    </i>
    <i r="1">
      <x v="794"/>
    </i>
    <i r="1">
      <x v="804"/>
    </i>
    <i r="1">
      <x v="823"/>
    </i>
    <i r="1">
      <x v="841"/>
    </i>
    <i r="1">
      <x v="891"/>
    </i>
    <i r="1">
      <x v="1068"/>
    </i>
    <i r="1">
      <x v="1228"/>
    </i>
    <i r="1">
      <x v="1256"/>
    </i>
    <i r="1">
      <x v="1347"/>
    </i>
    <i r="1">
      <x v="1352"/>
    </i>
    <i r="1">
      <x v="1447"/>
    </i>
    <i r="1">
      <x v="1455"/>
    </i>
    <i r="1">
      <x v="1469"/>
    </i>
    <i r="1">
      <x v="1485"/>
    </i>
    <i r="1">
      <x v="1512"/>
    </i>
    <i r="1">
      <x v="1520"/>
    </i>
    <i r="1">
      <x v="1539"/>
    </i>
    <i r="1">
      <x v="1618"/>
    </i>
    <i>
      <x v="206"/>
    </i>
    <i r="1">
      <x v="9"/>
    </i>
    <i r="1">
      <x v="112"/>
    </i>
    <i r="1">
      <x v="128"/>
    </i>
    <i r="1">
      <x v="215"/>
    </i>
    <i r="1">
      <x v="218"/>
    </i>
    <i r="1">
      <x v="251"/>
    </i>
    <i r="1">
      <x v="357"/>
    </i>
    <i r="1">
      <x v="383"/>
    </i>
    <i r="1">
      <x v="410"/>
    </i>
    <i r="1">
      <x v="457"/>
    </i>
    <i r="1">
      <x v="561"/>
    </i>
    <i r="1">
      <x v="603"/>
    </i>
    <i r="1">
      <x v="615"/>
    </i>
    <i r="1">
      <x v="676"/>
    </i>
    <i r="1">
      <x v="690"/>
    </i>
    <i r="1">
      <x v="709"/>
    </i>
    <i r="1">
      <x v="715"/>
    </i>
    <i r="1">
      <x v="764"/>
    </i>
    <i r="1">
      <x v="808"/>
    </i>
    <i r="1">
      <x v="897"/>
    </i>
    <i r="1">
      <x v="1034"/>
    </i>
    <i r="1">
      <x v="1079"/>
    </i>
    <i r="1">
      <x v="1111"/>
    </i>
    <i r="1">
      <x v="1125"/>
    </i>
    <i r="1">
      <x v="1137"/>
    </i>
    <i r="1">
      <x v="1235"/>
    </i>
    <i r="1">
      <x v="1414"/>
    </i>
    <i r="1">
      <x v="1537"/>
    </i>
    <i r="1">
      <x v="1550"/>
    </i>
    <i r="1">
      <x v="1559"/>
    </i>
    <i r="1">
      <x v="1560"/>
    </i>
    <i r="1">
      <x v="1582"/>
    </i>
    <i r="1">
      <x v="1586"/>
    </i>
    <i r="1">
      <x v="1595"/>
    </i>
    <i r="1">
      <x v="1611"/>
    </i>
    <i r="1">
      <x v="1627"/>
    </i>
    <i r="1">
      <x v="1634"/>
    </i>
    <i>
      <x v="207"/>
    </i>
    <i r="1">
      <x v="137"/>
    </i>
    <i r="1">
      <x v="253"/>
    </i>
    <i r="1">
      <x v="834"/>
    </i>
    <i r="1">
      <x v="1074"/>
    </i>
    <i r="1">
      <x v="1262"/>
    </i>
    <i>
      <x v="208"/>
    </i>
    <i r="1">
      <x v="280"/>
    </i>
    <i r="1">
      <x v="995"/>
    </i>
    <i>
      <x v="209"/>
    </i>
    <i r="1">
      <x v="13"/>
    </i>
    <i r="1">
      <x v="82"/>
    </i>
    <i r="1">
      <x v="107"/>
    </i>
    <i r="1">
      <x v="117"/>
    </i>
    <i r="1">
      <x v="143"/>
    </i>
    <i r="1">
      <x v="166"/>
    </i>
    <i r="1">
      <x v="222"/>
    </i>
    <i r="1">
      <x v="264"/>
    </i>
    <i r="1">
      <x v="277"/>
    </i>
    <i r="1">
      <x v="318"/>
    </i>
    <i r="1">
      <x v="327"/>
    </i>
    <i r="1">
      <x v="328"/>
    </i>
    <i r="1">
      <x v="337"/>
    </i>
    <i r="1">
      <x v="353"/>
    </i>
    <i r="1">
      <x v="403"/>
    </i>
    <i r="1">
      <x v="443"/>
    </i>
    <i r="1">
      <x v="621"/>
    </i>
    <i r="1">
      <x v="670"/>
    </i>
    <i r="1">
      <x v="789"/>
    </i>
    <i r="1">
      <x v="851"/>
    </i>
    <i r="1">
      <x v="853"/>
    </i>
    <i r="1">
      <x v="920"/>
    </i>
    <i r="1">
      <x v="921"/>
    </i>
    <i r="1">
      <x v="941"/>
    </i>
    <i r="1">
      <x v="946"/>
    </i>
    <i r="1">
      <x v="952"/>
    </i>
    <i r="1">
      <x v="966"/>
    </i>
    <i r="1">
      <x v="977"/>
    </i>
    <i r="1">
      <x v="1007"/>
    </i>
    <i r="1">
      <x v="1028"/>
    </i>
    <i r="1">
      <x v="1057"/>
    </i>
    <i r="1">
      <x v="1069"/>
    </i>
    <i r="1">
      <x v="1083"/>
    </i>
    <i r="1">
      <x v="1120"/>
    </i>
    <i r="1">
      <x v="1208"/>
    </i>
    <i r="1">
      <x v="1300"/>
    </i>
    <i r="1">
      <x v="1308"/>
    </i>
    <i r="1">
      <x v="1378"/>
    </i>
    <i r="1">
      <x v="1459"/>
    </i>
    <i r="1">
      <x v="1509"/>
    </i>
    <i r="1">
      <x v="1522"/>
    </i>
    <i r="1">
      <x v="1530"/>
    </i>
    <i r="1">
      <x v="1531"/>
    </i>
    <i r="1">
      <x v="1544"/>
    </i>
    <i r="1">
      <x v="1604"/>
    </i>
    <i r="1">
      <x v="1605"/>
    </i>
    <i r="1">
      <x v="1636"/>
    </i>
    <i>
      <x v="210"/>
    </i>
    <i r="1">
      <x v="22"/>
    </i>
    <i r="1">
      <x v="80"/>
    </i>
    <i r="1">
      <x v="624"/>
    </i>
    <i r="1">
      <x v="632"/>
    </i>
    <i r="1">
      <x v="674"/>
    </i>
    <i r="1">
      <x v="757"/>
    </i>
    <i r="1">
      <x v="790"/>
    </i>
    <i r="1">
      <x v="1002"/>
    </i>
    <i r="1">
      <x v="1171"/>
    </i>
    <i r="1">
      <x v="1191"/>
    </i>
    <i r="1">
      <x v="1379"/>
    </i>
    <i r="1">
      <x v="1415"/>
    </i>
    <i r="1">
      <x v="1491"/>
    </i>
    <i r="1">
      <x v="1506"/>
    </i>
    <i r="1">
      <x v="1560"/>
    </i>
    <i r="1">
      <x v="1591"/>
    </i>
    <i r="1">
      <x v="1600"/>
    </i>
    <i r="1">
      <x v="1617"/>
    </i>
    <i>
      <x v="211"/>
    </i>
    <i r="1">
      <x v="46"/>
    </i>
    <i r="1">
      <x v="95"/>
    </i>
    <i r="1">
      <x v="135"/>
    </i>
    <i r="1">
      <x v="155"/>
    </i>
    <i r="1">
      <x v="209"/>
    </i>
    <i r="1">
      <x v="267"/>
    </i>
    <i r="1">
      <x v="282"/>
    </i>
    <i r="1">
      <x v="379"/>
    </i>
    <i r="1">
      <x v="393"/>
    </i>
    <i r="1">
      <x v="415"/>
    </i>
    <i r="1">
      <x v="426"/>
    </i>
    <i r="1">
      <x v="439"/>
    </i>
    <i r="1">
      <x v="468"/>
    </i>
    <i r="1">
      <x v="547"/>
    </i>
    <i r="1">
      <x v="591"/>
    </i>
    <i r="1">
      <x v="641"/>
    </i>
    <i r="1">
      <x v="684"/>
    </i>
    <i r="1">
      <x v="695"/>
    </i>
    <i r="1">
      <x v="706"/>
    </i>
    <i r="1">
      <x v="738"/>
    </i>
    <i r="1">
      <x v="761"/>
    </i>
    <i r="1">
      <x v="790"/>
    </i>
    <i r="1">
      <x v="818"/>
    </i>
    <i r="1">
      <x v="860"/>
    </i>
    <i r="1">
      <x v="871"/>
    </i>
    <i r="1">
      <x v="912"/>
    </i>
    <i r="1">
      <x v="916"/>
    </i>
    <i r="1">
      <x v="968"/>
    </i>
    <i r="1">
      <x v="1064"/>
    </i>
    <i r="1">
      <x v="1075"/>
    </i>
    <i r="1">
      <x v="1080"/>
    </i>
    <i r="1">
      <x v="1140"/>
    </i>
    <i r="1">
      <x v="1165"/>
    </i>
    <i r="1">
      <x v="1203"/>
    </i>
    <i r="1">
      <x v="1205"/>
    </i>
    <i r="1">
      <x v="1258"/>
    </i>
    <i r="1">
      <x v="1264"/>
    </i>
    <i r="1">
      <x v="1375"/>
    </i>
    <i r="1">
      <x v="1390"/>
    </i>
    <i r="1">
      <x v="1404"/>
    </i>
    <i r="1">
      <x v="1473"/>
    </i>
    <i r="1">
      <x v="1510"/>
    </i>
    <i r="1">
      <x v="1529"/>
    </i>
    <i r="1">
      <x v="1548"/>
    </i>
    <i r="1">
      <x v="1554"/>
    </i>
    <i r="1">
      <x v="1623"/>
    </i>
    <i>
      <x v="212"/>
    </i>
    <i r="1">
      <x v="1402"/>
    </i>
    <i r="1">
      <x v="1465"/>
    </i>
    <i>
      <x v="213"/>
    </i>
    <i r="1">
      <x v="552"/>
    </i>
    <i r="1">
      <x v="692"/>
    </i>
    <i>
      <x v="214"/>
    </i>
    <i r="1">
      <x v="33"/>
    </i>
    <i r="1">
      <x v="114"/>
    </i>
    <i r="1">
      <x v="264"/>
    </i>
    <i r="1">
      <x v="546"/>
    </i>
    <i r="1">
      <x v="597"/>
    </i>
    <i r="1">
      <x v="604"/>
    </i>
    <i r="1">
      <x v="606"/>
    </i>
    <i r="1">
      <x v="635"/>
    </i>
    <i r="1">
      <x v="686"/>
    </i>
    <i r="1">
      <x v="691"/>
    </i>
    <i r="1">
      <x v="754"/>
    </i>
    <i r="1">
      <x v="767"/>
    </i>
    <i r="1">
      <x v="888"/>
    </i>
    <i r="1">
      <x v="983"/>
    </i>
    <i r="1">
      <x v="1009"/>
    </i>
    <i r="1">
      <x v="1049"/>
    </i>
    <i r="1">
      <x v="1154"/>
    </i>
    <i r="1">
      <x v="1303"/>
    </i>
    <i>
      <x v="215"/>
    </i>
    <i r="1">
      <x v="117"/>
    </i>
    <i r="1">
      <x v="123"/>
    </i>
    <i r="1">
      <x v="205"/>
    </i>
    <i r="1">
      <x v="444"/>
    </i>
    <i r="1">
      <x v="518"/>
    </i>
    <i r="1">
      <x v="754"/>
    </i>
    <i r="1">
      <x v="902"/>
    </i>
    <i r="1">
      <x v="1010"/>
    </i>
    <i r="1">
      <x v="1239"/>
    </i>
    <i>
      <x v="216"/>
    </i>
    <i r="1">
      <x v="222"/>
    </i>
    <i r="1">
      <x v="381"/>
    </i>
    <i r="1">
      <x v="712"/>
    </i>
    <i>
      <x v="217"/>
    </i>
    <i r="1">
      <x v="63"/>
    </i>
    <i r="1">
      <x v="84"/>
    </i>
    <i r="1">
      <x v="86"/>
    </i>
    <i r="1">
      <x v="89"/>
    </i>
    <i r="1">
      <x v="104"/>
    </i>
    <i r="1">
      <x v="112"/>
    </i>
    <i r="1">
      <x v="117"/>
    </i>
    <i r="1">
      <x v="133"/>
    </i>
    <i r="1">
      <x v="191"/>
    </i>
    <i r="1">
      <x v="246"/>
    </i>
    <i r="1">
      <x v="279"/>
    </i>
    <i r="1">
      <x v="293"/>
    </i>
    <i r="1">
      <x v="300"/>
    </i>
    <i r="1">
      <x v="319"/>
    </i>
    <i r="1">
      <x v="333"/>
    </i>
    <i r="1">
      <x v="336"/>
    </i>
    <i r="1">
      <x v="376"/>
    </i>
    <i r="1">
      <x v="424"/>
    </i>
    <i r="1">
      <x v="441"/>
    </i>
    <i r="1">
      <x v="449"/>
    </i>
    <i r="1">
      <x v="450"/>
    </i>
    <i r="1">
      <x v="457"/>
    </i>
    <i r="1">
      <x v="480"/>
    </i>
    <i r="1">
      <x v="490"/>
    </i>
    <i r="1">
      <x v="506"/>
    </i>
    <i r="1">
      <x v="515"/>
    </i>
    <i r="1">
      <x v="523"/>
    </i>
    <i r="1">
      <x v="546"/>
    </i>
    <i r="1">
      <x v="560"/>
    </i>
    <i r="1">
      <x v="565"/>
    </i>
    <i r="1">
      <x v="591"/>
    </i>
    <i r="1">
      <x v="595"/>
    </i>
    <i r="1">
      <x v="609"/>
    </i>
    <i r="1">
      <x v="619"/>
    </i>
    <i r="1">
      <x v="633"/>
    </i>
    <i r="1">
      <x v="659"/>
    </i>
    <i r="1">
      <x v="675"/>
    </i>
    <i r="1">
      <x v="688"/>
    </i>
    <i r="1">
      <x v="705"/>
    </i>
    <i r="1">
      <x v="714"/>
    </i>
    <i r="1">
      <x v="730"/>
    </i>
    <i r="1">
      <x v="732"/>
    </i>
    <i r="1">
      <x v="743"/>
    </i>
    <i r="1">
      <x v="749"/>
    </i>
    <i r="1">
      <x v="805"/>
    </i>
    <i r="1">
      <x v="815"/>
    </i>
    <i r="1">
      <x v="830"/>
    </i>
    <i r="1">
      <x v="878"/>
    </i>
    <i r="1">
      <x v="886"/>
    </i>
    <i r="1">
      <x v="939"/>
    </i>
    <i r="1">
      <x v="943"/>
    </i>
    <i r="1">
      <x v="994"/>
    </i>
    <i r="1">
      <x v="1029"/>
    </i>
    <i r="1">
      <x v="1049"/>
    </i>
    <i r="1">
      <x v="1099"/>
    </i>
    <i r="1">
      <x v="1101"/>
    </i>
    <i r="1">
      <x v="1141"/>
    </i>
    <i r="1">
      <x v="1152"/>
    </i>
    <i r="1">
      <x v="1185"/>
    </i>
    <i r="1">
      <x v="1194"/>
    </i>
    <i r="1">
      <x v="1196"/>
    </i>
    <i r="1">
      <x v="1198"/>
    </i>
    <i r="1">
      <x v="1204"/>
    </i>
    <i r="1">
      <x v="1226"/>
    </i>
    <i r="1">
      <x v="1238"/>
    </i>
    <i r="1">
      <x v="1279"/>
    </i>
    <i r="1">
      <x v="1370"/>
    </i>
    <i r="1">
      <x v="1478"/>
    </i>
    <i r="1">
      <x v="1504"/>
    </i>
    <i r="1">
      <x v="1516"/>
    </i>
    <i r="1">
      <x v="1555"/>
    </i>
    <i r="1">
      <x v="1561"/>
    </i>
    <i r="1">
      <x v="1562"/>
    </i>
    <i>
      <x v="218"/>
    </i>
    <i r="1">
      <x v="970"/>
    </i>
    <i r="1">
      <x v="1469"/>
    </i>
    <i>
      <x v="219"/>
    </i>
    <i r="1">
      <x v="3"/>
    </i>
    <i r="1">
      <x v="68"/>
    </i>
    <i r="1">
      <x v="590"/>
    </i>
    <i r="1">
      <x v="1286"/>
    </i>
    <i r="1">
      <x v="1377"/>
    </i>
    <i>
      <x v="220"/>
    </i>
    <i r="1">
      <x v="228"/>
    </i>
    <i r="1">
      <x v="415"/>
    </i>
    <i r="1">
      <x v="731"/>
    </i>
    <i r="1">
      <x v="784"/>
    </i>
    <i r="1">
      <x v="1078"/>
    </i>
    <i r="1">
      <x v="1400"/>
    </i>
    <i r="1">
      <x v="1601"/>
    </i>
    <i>
      <x v="221"/>
    </i>
    <i r="1">
      <x v="828"/>
    </i>
    <i r="1">
      <x v="1524"/>
    </i>
    <i>
      <x v="222"/>
    </i>
    <i r="1">
      <x v="140"/>
    </i>
    <i r="1">
      <x v="832"/>
    </i>
    <i r="1">
      <x v="1443"/>
    </i>
    <i>
      <x v="223"/>
    </i>
    <i r="1">
      <x v="293"/>
    </i>
    <i r="1">
      <x v="1277"/>
    </i>
    <i r="1">
      <x v="1332"/>
    </i>
    <i r="1">
      <x v="1613"/>
    </i>
    <i>
      <x v="224"/>
    </i>
    <i r="1">
      <x v="29"/>
    </i>
    <i r="1">
      <x v="316"/>
    </i>
    <i r="1">
      <x v="490"/>
    </i>
    <i r="1">
      <x v="798"/>
    </i>
    <i>
      <x v="225"/>
    </i>
    <i r="1">
      <x v="38"/>
    </i>
    <i r="1">
      <x v="396"/>
    </i>
    <i>
      <x v="226"/>
    </i>
    <i r="1">
      <x v="195"/>
    </i>
    <i r="1">
      <x v="1195"/>
    </i>
    <i r="1">
      <x v="1587"/>
    </i>
    <i>
      <x v="227"/>
    </i>
    <i r="1">
      <x v="411"/>
    </i>
    <i r="1">
      <x v="639"/>
    </i>
    <i r="1">
      <x v="1221"/>
    </i>
    <i r="1">
      <x v="1431"/>
    </i>
    <i r="1">
      <x v="1538"/>
    </i>
    <i>
      <x v="228"/>
    </i>
    <i r="1">
      <x v="1134"/>
    </i>
    <i>
      <x v="229"/>
    </i>
    <i r="1">
      <x v="184"/>
    </i>
    <i r="1">
      <x v="238"/>
    </i>
    <i r="1">
      <x v="311"/>
    </i>
    <i r="1">
      <x v="454"/>
    </i>
    <i>
      <x v="230"/>
    </i>
    <i r="1">
      <x v="43"/>
    </i>
    <i r="1">
      <x v="168"/>
    </i>
    <i r="1">
      <x v="244"/>
    </i>
    <i r="1">
      <x v="249"/>
    </i>
    <i r="1">
      <x v="340"/>
    </i>
    <i r="1">
      <x v="347"/>
    </i>
    <i r="1">
      <x v="369"/>
    </i>
    <i r="1">
      <x v="442"/>
    </i>
    <i r="1">
      <x v="500"/>
    </i>
    <i r="1">
      <x v="556"/>
    </i>
    <i r="1">
      <x v="608"/>
    </i>
    <i r="1">
      <x v="736"/>
    </i>
    <i r="1">
      <x v="777"/>
    </i>
    <i r="1">
      <x v="790"/>
    </i>
    <i r="1">
      <x v="807"/>
    </i>
    <i r="1">
      <x v="827"/>
    </i>
    <i r="1">
      <x v="906"/>
    </i>
    <i r="1">
      <x v="928"/>
    </i>
    <i r="1">
      <x v="934"/>
    </i>
    <i r="1">
      <x v="947"/>
    </i>
    <i r="1">
      <x v="1004"/>
    </i>
    <i r="1">
      <x v="1023"/>
    </i>
    <i r="1">
      <x v="1050"/>
    </i>
    <i r="1">
      <x v="1060"/>
    </i>
    <i r="1">
      <x v="1072"/>
    </i>
    <i r="1">
      <x v="1073"/>
    </i>
    <i r="1">
      <x v="1076"/>
    </i>
    <i r="1">
      <x v="1166"/>
    </i>
    <i r="1">
      <x v="1200"/>
    </i>
    <i r="1">
      <x v="1232"/>
    </i>
    <i r="1">
      <x v="1323"/>
    </i>
    <i r="1">
      <x v="1376"/>
    </i>
    <i r="1">
      <x v="1451"/>
    </i>
    <i r="1">
      <x v="1452"/>
    </i>
    <i r="1">
      <x v="1488"/>
    </i>
    <i r="1">
      <x v="1514"/>
    </i>
    <i r="1">
      <x v="1527"/>
    </i>
    <i>
      <x v="231"/>
    </i>
    <i r="1">
      <x v="103"/>
    </i>
    <i r="1">
      <x v="345"/>
    </i>
    <i r="1">
      <x v="1103"/>
    </i>
    <i r="1">
      <x v="1427"/>
    </i>
    <i>
      <x v="232"/>
    </i>
    <i r="1">
      <x v="287"/>
    </i>
    <i r="1">
      <x v="1492"/>
    </i>
    <i>
      <x v="233"/>
    </i>
    <i r="1">
      <x v="993"/>
    </i>
    <i>
      <x v="234"/>
    </i>
    <i r="1">
      <x v="97"/>
    </i>
    <i r="1">
      <x v="625"/>
    </i>
    <i r="1">
      <x v="775"/>
    </i>
    <i r="1">
      <x v="963"/>
    </i>
    <i r="1">
      <x v="1590"/>
    </i>
    <i>
      <x v="235"/>
    </i>
    <i r="1">
      <x v="227"/>
    </i>
    <i r="1">
      <x v="391"/>
    </i>
    <i r="1">
      <x v="486"/>
    </i>
    <i r="1">
      <x v="1599"/>
    </i>
    <i>
      <x v="236"/>
    </i>
    <i r="1">
      <x v="182"/>
    </i>
    <i r="1">
      <x v="317"/>
    </i>
    <i r="1">
      <x v="1426"/>
    </i>
    <i>
      <x v="237"/>
    </i>
    <i r="1">
      <x v="221"/>
    </i>
    <i>
      <x v="238"/>
    </i>
    <i r="1">
      <x v="188"/>
    </i>
    <i r="1">
      <x v="213"/>
    </i>
    <i r="1">
      <x v="231"/>
    </i>
    <i r="1">
      <x v="258"/>
    </i>
    <i r="1">
      <x v="500"/>
    </i>
    <i r="1">
      <x v="512"/>
    </i>
    <i r="1">
      <x v="533"/>
    </i>
    <i r="1">
      <x v="588"/>
    </i>
    <i r="1">
      <x v="758"/>
    </i>
    <i r="1">
      <x v="780"/>
    </i>
    <i r="1">
      <x v="902"/>
    </i>
    <i r="1">
      <x v="1062"/>
    </i>
    <i r="1">
      <x v="1091"/>
    </i>
    <i r="1">
      <x v="1151"/>
    </i>
    <i r="1">
      <x v="1158"/>
    </i>
    <i r="1">
      <x v="1176"/>
    </i>
    <i r="1">
      <x v="1237"/>
    </i>
    <i r="1">
      <x v="1317"/>
    </i>
    <i r="1">
      <x v="1378"/>
    </i>
    <i r="1">
      <x v="1388"/>
    </i>
    <i r="1">
      <x v="1395"/>
    </i>
    <i r="1">
      <x v="1463"/>
    </i>
    <i r="1">
      <x v="1498"/>
    </i>
    <i r="1">
      <x v="1521"/>
    </i>
    <i r="1">
      <x v="1536"/>
    </i>
    <i r="1">
      <x v="1570"/>
    </i>
    <i r="1">
      <x v="1573"/>
    </i>
    <i>
      <x v="239"/>
    </i>
    <i r="1">
      <x v="36"/>
    </i>
    <i r="1">
      <x v="477"/>
    </i>
    <i t="grand">
      <x/>
    </i>
  </rowItems>
  <colItems count="1">
    <i/>
  </colItems>
  <dataFields count="1">
    <dataField name="Suma z Ilość sprzedanego cukru w kg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6" xr16:uid="{97644C6B-8ACC-4CBA-B264-358FD8E72445}" autoFormatId="16" applyNumberFormats="0" applyBorderFormats="0" applyFontFormats="0" applyPatternFormats="0" applyAlignmentFormats="0" applyWidthHeightFormats="0">
  <queryTableRefresh nextId="8" unboundColumnsRight="4">
    <queryTableFields count="7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5" xr16:uid="{69F5E911-4058-48DC-9E53-2047DCECB4CB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0FD99-DF09-4ED0-9E23-F5A33FDFC38D}" name="cukier" displayName="cukier" ref="A1:G2163" tableType="queryTable" totalsRowShown="0">
  <autoFilter ref="A1:G2163" xr:uid="{C6DC023E-56AD-473D-9AF6-AD6973E2D768}"/>
  <sortState xmlns:xlrd2="http://schemas.microsoft.com/office/spreadsheetml/2017/richdata2" ref="A2:G2163">
    <sortCondition ref="B1:B2163"/>
  </sortState>
  <tableColumns count="7">
    <tableColumn id="1" xr3:uid="{AAAC459E-E97A-474D-A6D5-317D4F967354}" uniqueName="1" name="Data_sprzedaży" queryTableFieldId="1" dataDxfId="5"/>
    <tableColumn id="2" xr3:uid="{C8995A81-65F2-4175-A5FB-43B89535E29B}" uniqueName="2" name="NIP" queryTableFieldId="2" dataDxfId="4"/>
    <tableColumn id="3" xr3:uid="{7BBA19E3-17CD-4519-BDFE-6F6BB484B6CC}" uniqueName="3" name="Ilość sprzedanego cukru w kg" queryTableFieldId="3"/>
    <tableColumn id="4" xr3:uid="{2DBBFFC1-CB31-4B40-95C4-74756A975DCE}" uniqueName="4" name="rok" queryTableFieldId="4" dataDxfId="3">
      <calculatedColumnFormula>YEAR(A2)</calculatedColumnFormula>
    </tableColumn>
    <tableColumn id="5" xr3:uid="{146C2181-A9EC-49FE-BCEC-E77760BD70D1}" uniqueName="5" name="cena za rok" queryTableFieldId="5" dataDxfId="2">
      <calculatedColumnFormula>LOOKUP(D2,$H$5:$H$14,$I$5:$I$14)</calculatedColumnFormula>
    </tableColumn>
    <tableColumn id="6" xr3:uid="{E8D4288A-DA6D-49F1-8ADF-C04D9CA6C710}" uniqueName="6" name="SUMA" queryTableFieldId="6" dataDxfId="1">
      <calculatedColumnFormula>E2*C2</calculatedColumnFormula>
    </tableColumn>
    <tableColumn id="7" xr3:uid="{991C78C3-5A94-4F56-9022-79C451F234A6}" uniqueName="7" name="ile dotychczas" queryTableFieldId="7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E06E3DF-5E5B-4916-BA6D-2092475D7FFD}" name="cennik__28" displayName="cennik__28" ref="H4:I14" tableType="queryTable" totalsRowShown="0">
  <autoFilter ref="H4:I14" xr:uid="{0C3E7D31-144E-409C-89C8-24BEE03D9AD4}"/>
  <tableColumns count="2">
    <tableColumn id="1" xr3:uid="{7CA230E3-FBED-462A-9774-915E47DCE329}" uniqueName="1" name="Rok" queryTableFieldId="1"/>
    <tableColumn id="2" xr3:uid="{A60436FE-DD15-43ED-BF0C-AD4897E92E43}" uniqueName="2" name="Cena za kg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93C98-D5C2-42A9-85DE-25EB46E8862E}">
  <dimension ref="A3:B244"/>
  <sheetViews>
    <sheetView workbookViewId="0">
      <selection activeCell="E16" sqref="E16"/>
    </sheetView>
  </sheetViews>
  <sheetFormatPr defaultRowHeight="15" x14ac:dyDescent="0.25"/>
  <cols>
    <col min="1" max="1" width="17.7109375" bestFit="1" customWidth="1"/>
    <col min="2" max="2" width="33.85546875" bestFit="1" customWidth="1"/>
  </cols>
  <sheetData>
    <row r="3" spans="1:2" x14ac:dyDescent="0.25">
      <c r="A3" s="7" t="s">
        <v>245</v>
      </c>
      <c r="B3" t="s">
        <v>247</v>
      </c>
    </row>
    <row r="4" spans="1:2" x14ac:dyDescent="0.25">
      <c r="A4" s="9" t="s">
        <v>7</v>
      </c>
      <c r="B4" s="2">
        <v>27505</v>
      </c>
    </row>
    <row r="5" spans="1:2" x14ac:dyDescent="0.25">
      <c r="A5" s="9" t="s">
        <v>9</v>
      </c>
      <c r="B5" s="2">
        <v>26955</v>
      </c>
    </row>
    <row r="6" spans="1:2" x14ac:dyDescent="0.25">
      <c r="A6" s="9" t="s">
        <v>45</v>
      </c>
      <c r="B6" s="2">
        <v>26451</v>
      </c>
    </row>
    <row r="7" spans="1:2" x14ac:dyDescent="0.25">
      <c r="A7" s="8" t="s">
        <v>22</v>
      </c>
      <c r="B7" s="2">
        <v>26025</v>
      </c>
    </row>
    <row r="8" spans="1:2" x14ac:dyDescent="0.25">
      <c r="A8" s="8" t="s">
        <v>14</v>
      </c>
      <c r="B8" s="2">
        <v>23660</v>
      </c>
    </row>
    <row r="9" spans="1:2" x14ac:dyDescent="0.25">
      <c r="A9" s="8" t="s">
        <v>50</v>
      </c>
      <c r="B9" s="2">
        <v>22352</v>
      </c>
    </row>
    <row r="10" spans="1:2" x14ac:dyDescent="0.25">
      <c r="A10" s="8" t="s">
        <v>17</v>
      </c>
      <c r="B10" s="2">
        <v>19896</v>
      </c>
    </row>
    <row r="11" spans="1:2" x14ac:dyDescent="0.25">
      <c r="A11" s="8" t="s">
        <v>5</v>
      </c>
      <c r="B11" s="2">
        <v>11402</v>
      </c>
    </row>
    <row r="12" spans="1:2" x14ac:dyDescent="0.25">
      <c r="A12" s="8" t="s">
        <v>102</v>
      </c>
      <c r="B12" s="2">
        <v>7904</v>
      </c>
    </row>
    <row r="13" spans="1:2" x14ac:dyDescent="0.25">
      <c r="A13" s="8" t="s">
        <v>24</v>
      </c>
      <c r="B13" s="2">
        <v>5797</v>
      </c>
    </row>
    <row r="14" spans="1:2" x14ac:dyDescent="0.25">
      <c r="A14" s="8" t="s">
        <v>12</v>
      </c>
      <c r="B14" s="2">
        <v>5492</v>
      </c>
    </row>
    <row r="15" spans="1:2" x14ac:dyDescent="0.25">
      <c r="A15" s="8" t="s">
        <v>52</v>
      </c>
      <c r="B15" s="2">
        <v>5460</v>
      </c>
    </row>
    <row r="16" spans="1:2" x14ac:dyDescent="0.25">
      <c r="A16" s="8" t="s">
        <v>37</v>
      </c>
      <c r="B16" s="2">
        <v>5232</v>
      </c>
    </row>
    <row r="17" spans="1:2" x14ac:dyDescent="0.25">
      <c r="A17" s="8" t="s">
        <v>18</v>
      </c>
      <c r="B17" s="2">
        <v>5156</v>
      </c>
    </row>
    <row r="18" spans="1:2" x14ac:dyDescent="0.25">
      <c r="A18" s="8" t="s">
        <v>30</v>
      </c>
      <c r="B18" s="2">
        <v>5120</v>
      </c>
    </row>
    <row r="19" spans="1:2" x14ac:dyDescent="0.25">
      <c r="A19" s="8" t="s">
        <v>55</v>
      </c>
      <c r="B19" s="2">
        <v>4926</v>
      </c>
    </row>
    <row r="20" spans="1:2" x14ac:dyDescent="0.25">
      <c r="A20" s="8" t="s">
        <v>10</v>
      </c>
      <c r="B20" s="2">
        <v>4831</v>
      </c>
    </row>
    <row r="21" spans="1:2" x14ac:dyDescent="0.25">
      <c r="A21" s="8" t="s">
        <v>19</v>
      </c>
      <c r="B21" s="2">
        <v>4784</v>
      </c>
    </row>
    <row r="22" spans="1:2" x14ac:dyDescent="0.25">
      <c r="A22" s="8" t="s">
        <v>28</v>
      </c>
      <c r="B22" s="2">
        <v>4440</v>
      </c>
    </row>
    <row r="23" spans="1:2" x14ac:dyDescent="0.25">
      <c r="A23" s="8" t="s">
        <v>35</v>
      </c>
      <c r="B23" s="2">
        <v>4407</v>
      </c>
    </row>
    <row r="24" spans="1:2" x14ac:dyDescent="0.25">
      <c r="A24" s="8" t="s">
        <v>6</v>
      </c>
      <c r="B24" s="2">
        <v>4309</v>
      </c>
    </row>
    <row r="25" spans="1:2" x14ac:dyDescent="0.25">
      <c r="A25" s="8" t="s">
        <v>23</v>
      </c>
      <c r="B25" s="2">
        <v>3905</v>
      </c>
    </row>
    <row r="26" spans="1:2" x14ac:dyDescent="0.25">
      <c r="A26" s="8" t="s">
        <v>8</v>
      </c>
      <c r="B26" s="2">
        <v>3835</v>
      </c>
    </row>
    <row r="27" spans="1:2" x14ac:dyDescent="0.25">
      <c r="A27" s="8" t="s">
        <v>69</v>
      </c>
      <c r="B27" s="2">
        <v>3803</v>
      </c>
    </row>
    <row r="28" spans="1:2" x14ac:dyDescent="0.25">
      <c r="A28" s="8" t="s">
        <v>66</v>
      </c>
      <c r="B28" s="2">
        <v>3795</v>
      </c>
    </row>
    <row r="29" spans="1:2" x14ac:dyDescent="0.25">
      <c r="A29" s="8" t="s">
        <v>61</v>
      </c>
      <c r="B29" s="2">
        <v>3705</v>
      </c>
    </row>
    <row r="30" spans="1:2" x14ac:dyDescent="0.25">
      <c r="A30" s="8" t="s">
        <v>71</v>
      </c>
      <c r="B30" s="2">
        <v>3185</v>
      </c>
    </row>
    <row r="31" spans="1:2" x14ac:dyDescent="0.25">
      <c r="A31" s="8" t="s">
        <v>25</v>
      </c>
      <c r="B31" s="2">
        <v>2717</v>
      </c>
    </row>
    <row r="32" spans="1:2" x14ac:dyDescent="0.25">
      <c r="A32" s="8" t="s">
        <v>26</v>
      </c>
      <c r="B32" s="2">
        <v>2286</v>
      </c>
    </row>
    <row r="33" spans="1:2" x14ac:dyDescent="0.25">
      <c r="A33" s="8" t="s">
        <v>78</v>
      </c>
      <c r="B33" s="2">
        <v>2123</v>
      </c>
    </row>
    <row r="34" spans="1:2" x14ac:dyDescent="0.25">
      <c r="A34" s="8" t="s">
        <v>39</v>
      </c>
      <c r="B34" s="2">
        <v>2042</v>
      </c>
    </row>
    <row r="35" spans="1:2" x14ac:dyDescent="0.25">
      <c r="A35" s="8" t="s">
        <v>20</v>
      </c>
      <c r="B35" s="2">
        <v>1822</v>
      </c>
    </row>
    <row r="36" spans="1:2" x14ac:dyDescent="0.25">
      <c r="A36" s="8" t="s">
        <v>31</v>
      </c>
      <c r="B36" s="2">
        <v>1737</v>
      </c>
    </row>
    <row r="37" spans="1:2" x14ac:dyDescent="0.25">
      <c r="A37" s="8" t="s">
        <v>131</v>
      </c>
      <c r="B37" s="2">
        <v>1503</v>
      </c>
    </row>
    <row r="38" spans="1:2" x14ac:dyDescent="0.25">
      <c r="A38" s="8" t="s">
        <v>58</v>
      </c>
      <c r="B38" s="2">
        <v>1404</v>
      </c>
    </row>
    <row r="39" spans="1:2" x14ac:dyDescent="0.25">
      <c r="A39" s="8" t="s">
        <v>63</v>
      </c>
      <c r="B39" s="2">
        <v>1002</v>
      </c>
    </row>
    <row r="40" spans="1:2" x14ac:dyDescent="0.25">
      <c r="A40" s="8" t="s">
        <v>80</v>
      </c>
      <c r="B40" s="2">
        <v>888</v>
      </c>
    </row>
    <row r="41" spans="1:2" x14ac:dyDescent="0.25">
      <c r="A41" s="8" t="s">
        <v>120</v>
      </c>
      <c r="B41" s="2">
        <v>815</v>
      </c>
    </row>
    <row r="42" spans="1:2" x14ac:dyDescent="0.25">
      <c r="A42" s="8" t="s">
        <v>123</v>
      </c>
      <c r="B42" s="2">
        <v>807</v>
      </c>
    </row>
    <row r="43" spans="1:2" x14ac:dyDescent="0.25">
      <c r="A43" s="8" t="s">
        <v>173</v>
      </c>
      <c r="B43" s="2">
        <v>641</v>
      </c>
    </row>
    <row r="44" spans="1:2" x14ac:dyDescent="0.25">
      <c r="A44" s="8" t="s">
        <v>105</v>
      </c>
      <c r="B44" s="2">
        <v>79</v>
      </c>
    </row>
    <row r="45" spans="1:2" x14ac:dyDescent="0.25">
      <c r="A45" s="8" t="s">
        <v>118</v>
      </c>
      <c r="B45" s="2">
        <v>69</v>
      </c>
    </row>
    <row r="46" spans="1:2" x14ac:dyDescent="0.25">
      <c r="A46" s="8" t="s">
        <v>1</v>
      </c>
      <c r="B46" s="2">
        <v>69</v>
      </c>
    </row>
    <row r="47" spans="1:2" x14ac:dyDescent="0.25">
      <c r="A47" s="8" t="s">
        <v>94</v>
      </c>
      <c r="B47" s="2">
        <v>69</v>
      </c>
    </row>
    <row r="48" spans="1:2" x14ac:dyDescent="0.25">
      <c r="A48" s="8" t="s">
        <v>112</v>
      </c>
      <c r="B48" s="2">
        <v>69</v>
      </c>
    </row>
    <row r="49" spans="1:2" x14ac:dyDescent="0.25">
      <c r="A49" s="8" t="s">
        <v>149</v>
      </c>
      <c r="B49" s="2">
        <v>67</v>
      </c>
    </row>
    <row r="50" spans="1:2" x14ac:dyDescent="0.25">
      <c r="A50" s="8" t="s">
        <v>27</v>
      </c>
      <c r="B50" s="2">
        <v>66</v>
      </c>
    </row>
    <row r="51" spans="1:2" x14ac:dyDescent="0.25">
      <c r="A51" s="8" t="s">
        <v>136</v>
      </c>
      <c r="B51" s="2">
        <v>64</v>
      </c>
    </row>
    <row r="52" spans="1:2" x14ac:dyDescent="0.25">
      <c r="A52" s="8" t="s">
        <v>42</v>
      </c>
      <c r="B52" s="2">
        <v>63</v>
      </c>
    </row>
    <row r="53" spans="1:2" x14ac:dyDescent="0.25">
      <c r="A53" s="8" t="s">
        <v>113</v>
      </c>
      <c r="B53" s="2">
        <v>63</v>
      </c>
    </row>
    <row r="54" spans="1:2" x14ac:dyDescent="0.25">
      <c r="A54" s="8" t="s">
        <v>72</v>
      </c>
      <c r="B54" s="2">
        <v>62</v>
      </c>
    </row>
    <row r="55" spans="1:2" x14ac:dyDescent="0.25">
      <c r="A55" s="8" t="s">
        <v>155</v>
      </c>
      <c r="B55" s="2">
        <v>60</v>
      </c>
    </row>
    <row r="56" spans="1:2" x14ac:dyDescent="0.25">
      <c r="A56" s="8" t="s">
        <v>56</v>
      </c>
      <c r="B56" s="2">
        <v>60</v>
      </c>
    </row>
    <row r="57" spans="1:2" x14ac:dyDescent="0.25">
      <c r="A57" s="8" t="s">
        <v>0</v>
      </c>
      <c r="B57" s="2">
        <v>60</v>
      </c>
    </row>
    <row r="58" spans="1:2" x14ac:dyDescent="0.25">
      <c r="A58" s="8" t="s">
        <v>90</v>
      </c>
      <c r="B58" s="2">
        <v>60</v>
      </c>
    </row>
    <row r="59" spans="1:2" x14ac:dyDescent="0.25">
      <c r="A59" s="8" t="s">
        <v>175</v>
      </c>
      <c r="B59" s="2">
        <v>59</v>
      </c>
    </row>
    <row r="60" spans="1:2" x14ac:dyDescent="0.25">
      <c r="A60" s="8" t="s">
        <v>170</v>
      </c>
      <c r="B60" s="2">
        <v>59</v>
      </c>
    </row>
    <row r="61" spans="1:2" x14ac:dyDescent="0.25">
      <c r="A61" s="8" t="s">
        <v>53</v>
      </c>
      <c r="B61" s="2">
        <v>59</v>
      </c>
    </row>
    <row r="62" spans="1:2" x14ac:dyDescent="0.25">
      <c r="A62" s="8" t="s">
        <v>81</v>
      </c>
      <c r="B62" s="2">
        <v>58</v>
      </c>
    </row>
    <row r="63" spans="1:2" x14ac:dyDescent="0.25">
      <c r="A63" s="8" t="s">
        <v>44</v>
      </c>
      <c r="B63" s="2">
        <v>58</v>
      </c>
    </row>
    <row r="64" spans="1:2" x14ac:dyDescent="0.25">
      <c r="A64" s="8" t="s">
        <v>86</v>
      </c>
      <c r="B64" s="2">
        <v>56</v>
      </c>
    </row>
    <row r="65" spans="1:2" x14ac:dyDescent="0.25">
      <c r="A65" s="8" t="s">
        <v>79</v>
      </c>
      <c r="B65" s="2">
        <v>56</v>
      </c>
    </row>
    <row r="66" spans="1:2" x14ac:dyDescent="0.25">
      <c r="A66" s="8" t="s">
        <v>87</v>
      </c>
      <c r="B66" s="2">
        <v>55</v>
      </c>
    </row>
    <row r="67" spans="1:2" x14ac:dyDescent="0.25">
      <c r="A67" s="8" t="s">
        <v>98</v>
      </c>
      <c r="B67" s="2">
        <v>55</v>
      </c>
    </row>
    <row r="68" spans="1:2" x14ac:dyDescent="0.25">
      <c r="A68" s="8" t="s">
        <v>70</v>
      </c>
      <c r="B68" s="2">
        <v>55</v>
      </c>
    </row>
    <row r="69" spans="1:2" x14ac:dyDescent="0.25">
      <c r="A69" s="8" t="s">
        <v>82</v>
      </c>
      <c r="B69" s="2">
        <v>52</v>
      </c>
    </row>
    <row r="70" spans="1:2" x14ac:dyDescent="0.25">
      <c r="A70" s="8" t="s">
        <v>109</v>
      </c>
      <c r="B70" s="2">
        <v>52</v>
      </c>
    </row>
    <row r="71" spans="1:2" x14ac:dyDescent="0.25">
      <c r="A71" s="8" t="s">
        <v>142</v>
      </c>
      <c r="B71" s="2">
        <v>50</v>
      </c>
    </row>
    <row r="72" spans="1:2" x14ac:dyDescent="0.25">
      <c r="A72" s="8" t="s">
        <v>47</v>
      </c>
      <c r="B72" s="2">
        <v>50</v>
      </c>
    </row>
    <row r="73" spans="1:2" x14ac:dyDescent="0.25">
      <c r="A73" s="8" t="s">
        <v>151</v>
      </c>
      <c r="B73" s="2">
        <v>50</v>
      </c>
    </row>
    <row r="74" spans="1:2" x14ac:dyDescent="0.25">
      <c r="A74" s="8" t="s">
        <v>40</v>
      </c>
      <c r="B74" s="2">
        <v>50</v>
      </c>
    </row>
    <row r="75" spans="1:2" x14ac:dyDescent="0.25">
      <c r="A75" s="8" t="s">
        <v>146</v>
      </c>
      <c r="B75" s="2">
        <v>50</v>
      </c>
    </row>
    <row r="76" spans="1:2" x14ac:dyDescent="0.25">
      <c r="A76" s="8" t="s">
        <v>126</v>
      </c>
      <c r="B76" s="2">
        <v>50</v>
      </c>
    </row>
    <row r="77" spans="1:2" x14ac:dyDescent="0.25">
      <c r="A77" s="8" t="s">
        <v>41</v>
      </c>
      <c r="B77" s="2">
        <v>49</v>
      </c>
    </row>
    <row r="78" spans="1:2" x14ac:dyDescent="0.25">
      <c r="A78" s="8" t="s">
        <v>221</v>
      </c>
      <c r="B78" s="2">
        <v>49</v>
      </c>
    </row>
    <row r="79" spans="1:2" x14ac:dyDescent="0.25">
      <c r="A79" s="8" t="s">
        <v>144</v>
      </c>
      <c r="B79" s="2">
        <v>49</v>
      </c>
    </row>
    <row r="80" spans="1:2" x14ac:dyDescent="0.25">
      <c r="A80" s="8" t="s">
        <v>36</v>
      </c>
      <c r="B80" s="2">
        <v>48</v>
      </c>
    </row>
    <row r="81" spans="1:2" x14ac:dyDescent="0.25">
      <c r="A81" s="8" t="s">
        <v>38</v>
      </c>
      <c r="B81" s="2">
        <v>48</v>
      </c>
    </row>
    <row r="82" spans="1:2" x14ac:dyDescent="0.25">
      <c r="A82" s="8" t="s">
        <v>57</v>
      </c>
      <c r="B82" s="2">
        <v>48</v>
      </c>
    </row>
    <row r="83" spans="1:2" x14ac:dyDescent="0.25">
      <c r="A83" s="8" t="s">
        <v>100</v>
      </c>
      <c r="B83" s="2">
        <v>48</v>
      </c>
    </row>
    <row r="84" spans="1:2" x14ac:dyDescent="0.25">
      <c r="A84" s="8" t="s">
        <v>222</v>
      </c>
      <c r="B84" s="2">
        <v>48</v>
      </c>
    </row>
    <row r="85" spans="1:2" x14ac:dyDescent="0.25">
      <c r="A85" s="8" t="s">
        <v>159</v>
      </c>
      <c r="B85" s="2">
        <v>46</v>
      </c>
    </row>
    <row r="86" spans="1:2" x14ac:dyDescent="0.25">
      <c r="A86" s="8" t="s">
        <v>60</v>
      </c>
      <c r="B86" s="2">
        <v>46</v>
      </c>
    </row>
    <row r="87" spans="1:2" x14ac:dyDescent="0.25">
      <c r="A87" s="8" t="s">
        <v>153</v>
      </c>
      <c r="B87" s="2">
        <v>44</v>
      </c>
    </row>
    <row r="88" spans="1:2" x14ac:dyDescent="0.25">
      <c r="A88" s="8" t="s">
        <v>13</v>
      </c>
      <c r="B88" s="2">
        <v>44</v>
      </c>
    </row>
    <row r="89" spans="1:2" x14ac:dyDescent="0.25">
      <c r="A89" s="8" t="s">
        <v>108</v>
      </c>
      <c r="B89" s="2">
        <v>44</v>
      </c>
    </row>
    <row r="90" spans="1:2" x14ac:dyDescent="0.25">
      <c r="A90" s="8" t="s">
        <v>172</v>
      </c>
      <c r="B90" s="2">
        <v>44</v>
      </c>
    </row>
    <row r="91" spans="1:2" x14ac:dyDescent="0.25">
      <c r="A91" s="8" t="s">
        <v>97</v>
      </c>
      <c r="B91" s="2">
        <v>42</v>
      </c>
    </row>
    <row r="92" spans="1:2" x14ac:dyDescent="0.25">
      <c r="A92" s="8" t="s">
        <v>130</v>
      </c>
      <c r="B92" s="2">
        <v>41</v>
      </c>
    </row>
    <row r="93" spans="1:2" x14ac:dyDescent="0.25">
      <c r="A93" s="8" t="s">
        <v>99</v>
      </c>
      <c r="B93" s="2">
        <v>41</v>
      </c>
    </row>
    <row r="94" spans="1:2" x14ac:dyDescent="0.25">
      <c r="A94" s="8" t="s">
        <v>140</v>
      </c>
      <c r="B94" s="2">
        <v>40</v>
      </c>
    </row>
    <row r="95" spans="1:2" x14ac:dyDescent="0.25">
      <c r="A95" s="8" t="s">
        <v>137</v>
      </c>
      <c r="B95" s="2">
        <v>39</v>
      </c>
    </row>
    <row r="96" spans="1:2" x14ac:dyDescent="0.25">
      <c r="A96" s="8" t="s">
        <v>15</v>
      </c>
      <c r="B96" s="2">
        <v>39</v>
      </c>
    </row>
    <row r="97" spans="1:2" x14ac:dyDescent="0.25">
      <c r="A97" s="8" t="s">
        <v>164</v>
      </c>
      <c r="B97" s="2">
        <v>39</v>
      </c>
    </row>
    <row r="98" spans="1:2" x14ac:dyDescent="0.25">
      <c r="A98" s="8" t="s">
        <v>16</v>
      </c>
      <c r="B98" s="2">
        <v>38</v>
      </c>
    </row>
    <row r="99" spans="1:2" x14ac:dyDescent="0.25">
      <c r="A99" s="8" t="s">
        <v>184</v>
      </c>
      <c r="B99" s="2">
        <v>38</v>
      </c>
    </row>
    <row r="100" spans="1:2" x14ac:dyDescent="0.25">
      <c r="A100" s="8" t="s">
        <v>74</v>
      </c>
      <c r="B100" s="2">
        <v>38</v>
      </c>
    </row>
    <row r="101" spans="1:2" x14ac:dyDescent="0.25">
      <c r="A101" s="8" t="s">
        <v>168</v>
      </c>
      <c r="B101" s="2">
        <v>38</v>
      </c>
    </row>
    <row r="102" spans="1:2" x14ac:dyDescent="0.25">
      <c r="A102" s="8" t="s">
        <v>176</v>
      </c>
      <c r="B102" s="2">
        <v>37</v>
      </c>
    </row>
    <row r="103" spans="1:2" x14ac:dyDescent="0.25">
      <c r="A103" s="8" t="s">
        <v>43</v>
      </c>
      <c r="B103" s="2">
        <v>37</v>
      </c>
    </row>
    <row r="104" spans="1:2" x14ac:dyDescent="0.25">
      <c r="A104" s="8" t="s">
        <v>4</v>
      </c>
      <c r="B104" s="2">
        <v>37</v>
      </c>
    </row>
    <row r="105" spans="1:2" x14ac:dyDescent="0.25">
      <c r="A105" s="8" t="s">
        <v>203</v>
      </c>
      <c r="B105" s="2">
        <v>37</v>
      </c>
    </row>
    <row r="106" spans="1:2" x14ac:dyDescent="0.25">
      <c r="A106" s="8" t="s">
        <v>68</v>
      </c>
      <c r="B106" s="2">
        <v>37</v>
      </c>
    </row>
    <row r="107" spans="1:2" x14ac:dyDescent="0.25">
      <c r="A107" s="8" t="s">
        <v>92</v>
      </c>
      <c r="B107" s="2">
        <v>37</v>
      </c>
    </row>
    <row r="108" spans="1:2" x14ac:dyDescent="0.25">
      <c r="A108" s="8" t="s">
        <v>48</v>
      </c>
      <c r="B108" s="2">
        <v>37</v>
      </c>
    </row>
    <row r="109" spans="1:2" x14ac:dyDescent="0.25">
      <c r="A109" s="8" t="s">
        <v>21</v>
      </c>
      <c r="B109" s="2">
        <v>36</v>
      </c>
    </row>
    <row r="110" spans="1:2" x14ac:dyDescent="0.25">
      <c r="A110" s="8" t="s">
        <v>119</v>
      </c>
      <c r="B110" s="2">
        <v>36</v>
      </c>
    </row>
    <row r="111" spans="1:2" x14ac:dyDescent="0.25">
      <c r="A111" s="8" t="s">
        <v>116</v>
      </c>
      <c r="B111" s="2">
        <v>36</v>
      </c>
    </row>
    <row r="112" spans="1:2" x14ac:dyDescent="0.25">
      <c r="A112" s="8" t="s">
        <v>54</v>
      </c>
      <c r="B112" s="2">
        <v>36</v>
      </c>
    </row>
    <row r="113" spans="1:2" x14ac:dyDescent="0.25">
      <c r="A113" s="8" t="s">
        <v>152</v>
      </c>
      <c r="B113" s="2">
        <v>36</v>
      </c>
    </row>
    <row r="114" spans="1:2" x14ac:dyDescent="0.25">
      <c r="A114" s="8" t="s">
        <v>62</v>
      </c>
      <c r="B114" s="2">
        <v>36</v>
      </c>
    </row>
    <row r="115" spans="1:2" x14ac:dyDescent="0.25">
      <c r="A115" s="8" t="s">
        <v>91</v>
      </c>
      <c r="B115" s="2">
        <v>36</v>
      </c>
    </row>
    <row r="116" spans="1:2" x14ac:dyDescent="0.25">
      <c r="A116" s="8" t="s">
        <v>101</v>
      </c>
      <c r="B116" s="2">
        <v>36</v>
      </c>
    </row>
    <row r="117" spans="1:2" x14ac:dyDescent="0.25">
      <c r="A117" s="8" t="s">
        <v>59</v>
      </c>
      <c r="B117" s="2">
        <v>36</v>
      </c>
    </row>
    <row r="118" spans="1:2" x14ac:dyDescent="0.25">
      <c r="A118" s="8" t="s">
        <v>147</v>
      </c>
      <c r="B118" s="2">
        <v>35</v>
      </c>
    </row>
    <row r="119" spans="1:2" x14ac:dyDescent="0.25">
      <c r="A119" s="8" t="s">
        <v>93</v>
      </c>
      <c r="B119" s="2">
        <v>35</v>
      </c>
    </row>
    <row r="120" spans="1:2" x14ac:dyDescent="0.25">
      <c r="A120" s="8" t="s">
        <v>111</v>
      </c>
      <c r="B120" s="2">
        <v>35</v>
      </c>
    </row>
    <row r="121" spans="1:2" x14ac:dyDescent="0.25">
      <c r="A121" s="8" t="s">
        <v>96</v>
      </c>
      <c r="B121" s="2">
        <v>34</v>
      </c>
    </row>
    <row r="122" spans="1:2" x14ac:dyDescent="0.25">
      <c r="A122" s="8" t="s">
        <v>67</v>
      </c>
      <c r="B122" s="2">
        <v>34</v>
      </c>
    </row>
    <row r="123" spans="1:2" x14ac:dyDescent="0.25">
      <c r="A123" s="8" t="s">
        <v>64</v>
      </c>
      <c r="B123" s="2">
        <v>34</v>
      </c>
    </row>
    <row r="124" spans="1:2" x14ac:dyDescent="0.25">
      <c r="A124" s="8" t="s">
        <v>232</v>
      </c>
      <c r="B124" s="2">
        <v>33</v>
      </c>
    </row>
    <row r="125" spans="1:2" x14ac:dyDescent="0.25">
      <c r="A125" s="8" t="s">
        <v>210</v>
      </c>
      <c r="B125" s="2">
        <v>33</v>
      </c>
    </row>
    <row r="126" spans="1:2" x14ac:dyDescent="0.25">
      <c r="A126" s="8" t="s">
        <v>183</v>
      </c>
      <c r="B126" s="2">
        <v>32</v>
      </c>
    </row>
    <row r="127" spans="1:2" x14ac:dyDescent="0.25">
      <c r="A127" s="8" t="s">
        <v>197</v>
      </c>
      <c r="B127" s="2">
        <v>32</v>
      </c>
    </row>
    <row r="128" spans="1:2" x14ac:dyDescent="0.25">
      <c r="A128" s="8" t="s">
        <v>3</v>
      </c>
      <c r="B128" s="2">
        <v>32</v>
      </c>
    </row>
    <row r="129" spans="1:2" x14ac:dyDescent="0.25">
      <c r="A129" s="8" t="s">
        <v>124</v>
      </c>
      <c r="B129" s="2">
        <v>32</v>
      </c>
    </row>
    <row r="130" spans="1:2" x14ac:dyDescent="0.25">
      <c r="A130" s="8" t="s">
        <v>89</v>
      </c>
      <c r="B130" s="2">
        <v>32</v>
      </c>
    </row>
    <row r="131" spans="1:2" x14ac:dyDescent="0.25">
      <c r="A131" s="8" t="s">
        <v>132</v>
      </c>
      <c r="B131" s="2">
        <v>31</v>
      </c>
    </row>
    <row r="132" spans="1:2" x14ac:dyDescent="0.25">
      <c r="A132" s="8" t="s">
        <v>162</v>
      </c>
      <c r="B132" s="2">
        <v>31</v>
      </c>
    </row>
    <row r="133" spans="1:2" x14ac:dyDescent="0.25">
      <c r="A133" s="8" t="s">
        <v>156</v>
      </c>
      <c r="B133" s="2">
        <v>31</v>
      </c>
    </row>
    <row r="134" spans="1:2" x14ac:dyDescent="0.25">
      <c r="A134" s="8" t="s">
        <v>154</v>
      </c>
      <c r="B134" s="2">
        <v>30</v>
      </c>
    </row>
    <row r="135" spans="1:2" x14ac:dyDescent="0.25">
      <c r="A135" s="8" t="s">
        <v>85</v>
      </c>
      <c r="B135" s="2">
        <v>30</v>
      </c>
    </row>
    <row r="136" spans="1:2" x14ac:dyDescent="0.25">
      <c r="A136" s="8" t="s">
        <v>186</v>
      </c>
      <c r="B136" s="2">
        <v>29</v>
      </c>
    </row>
    <row r="137" spans="1:2" x14ac:dyDescent="0.25">
      <c r="A137" s="8" t="s">
        <v>219</v>
      </c>
      <c r="B137" s="2">
        <v>29</v>
      </c>
    </row>
    <row r="138" spans="1:2" x14ac:dyDescent="0.25">
      <c r="A138" s="8" t="s">
        <v>201</v>
      </c>
      <c r="B138" s="2">
        <v>29</v>
      </c>
    </row>
    <row r="139" spans="1:2" x14ac:dyDescent="0.25">
      <c r="A139" s="8" t="s">
        <v>115</v>
      </c>
      <c r="B139" s="2">
        <v>29</v>
      </c>
    </row>
    <row r="140" spans="1:2" x14ac:dyDescent="0.25">
      <c r="A140" s="8" t="s">
        <v>141</v>
      </c>
      <c r="B140" s="2">
        <v>29</v>
      </c>
    </row>
    <row r="141" spans="1:2" x14ac:dyDescent="0.25">
      <c r="A141" s="8" t="s">
        <v>207</v>
      </c>
      <c r="B141" s="2">
        <v>29</v>
      </c>
    </row>
    <row r="142" spans="1:2" x14ac:dyDescent="0.25">
      <c r="A142" s="8" t="s">
        <v>177</v>
      </c>
      <c r="B142" s="2">
        <v>29</v>
      </c>
    </row>
    <row r="143" spans="1:2" x14ac:dyDescent="0.25">
      <c r="A143" s="8" t="s">
        <v>181</v>
      </c>
      <c r="B143" s="2">
        <v>29</v>
      </c>
    </row>
    <row r="144" spans="1:2" x14ac:dyDescent="0.25">
      <c r="A144" s="8" t="s">
        <v>211</v>
      </c>
      <c r="B144" s="2">
        <v>29</v>
      </c>
    </row>
    <row r="145" spans="1:2" x14ac:dyDescent="0.25">
      <c r="A145" s="8" t="s">
        <v>171</v>
      </c>
      <c r="B145" s="2">
        <v>29</v>
      </c>
    </row>
    <row r="146" spans="1:2" x14ac:dyDescent="0.25">
      <c r="A146" s="8" t="s">
        <v>104</v>
      </c>
      <c r="B146" s="2">
        <v>28</v>
      </c>
    </row>
    <row r="147" spans="1:2" x14ac:dyDescent="0.25">
      <c r="A147" s="8" t="s">
        <v>33</v>
      </c>
      <c r="B147" s="2">
        <v>28</v>
      </c>
    </row>
    <row r="148" spans="1:2" x14ac:dyDescent="0.25">
      <c r="A148" s="8" t="s">
        <v>200</v>
      </c>
      <c r="B148" s="2">
        <v>27</v>
      </c>
    </row>
    <row r="149" spans="1:2" x14ac:dyDescent="0.25">
      <c r="A149" s="8" t="s">
        <v>106</v>
      </c>
      <c r="B149" s="2">
        <v>27</v>
      </c>
    </row>
    <row r="150" spans="1:2" x14ac:dyDescent="0.25">
      <c r="A150" s="8" t="s">
        <v>182</v>
      </c>
      <c r="B150" s="2">
        <v>27</v>
      </c>
    </row>
    <row r="151" spans="1:2" x14ac:dyDescent="0.25">
      <c r="A151" s="8" t="s">
        <v>122</v>
      </c>
      <c r="B151" s="2">
        <v>26</v>
      </c>
    </row>
    <row r="152" spans="1:2" x14ac:dyDescent="0.25">
      <c r="A152" s="8" t="s">
        <v>75</v>
      </c>
      <c r="B152" s="2">
        <v>26</v>
      </c>
    </row>
    <row r="153" spans="1:2" x14ac:dyDescent="0.25">
      <c r="A153" s="8" t="s">
        <v>49</v>
      </c>
      <c r="B153" s="2">
        <v>26</v>
      </c>
    </row>
    <row r="154" spans="1:2" x14ac:dyDescent="0.25">
      <c r="A154" s="8" t="s">
        <v>148</v>
      </c>
      <c r="B154" s="2">
        <v>26</v>
      </c>
    </row>
    <row r="155" spans="1:2" x14ac:dyDescent="0.25">
      <c r="A155" s="8" t="s">
        <v>212</v>
      </c>
      <c r="B155" s="2">
        <v>26</v>
      </c>
    </row>
    <row r="156" spans="1:2" x14ac:dyDescent="0.25">
      <c r="A156" s="8" t="s">
        <v>127</v>
      </c>
      <c r="B156" s="2">
        <v>26</v>
      </c>
    </row>
    <row r="157" spans="1:2" x14ac:dyDescent="0.25">
      <c r="A157" s="8" t="s">
        <v>229</v>
      </c>
      <c r="B157" s="2">
        <v>25</v>
      </c>
    </row>
    <row r="158" spans="1:2" x14ac:dyDescent="0.25">
      <c r="A158" s="8" t="s">
        <v>163</v>
      </c>
      <c r="B158" s="2">
        <v>25</v>
      </c>
    </row>
    <row r="159" spans="1:2" x14ac:dyDescent="0.25">
      <c r="A159" s="8" t="s">
        <v>161</v>
      </c>
      <c r="B159" s="2">
        <v>25</v>
      </c>
    </row>
    <row r="160" spans="1:2" x14ac:dyDescent="0.25">
      <c r="A160" s="8" t="s">
        <v>166</v>
      </c>
      <c r="B160" s="2">
        <v>25</v>
      </c>
    </row>
    <row r="161" spans="1:2" x14ac:dyDescent="0.25">
      <c r="A161" s="8" t="s">
        <v>11</v>
      </c>
      <c r="B161" s="2">
        <v>25</v>
      </c>
    </row>
    <row r="162" spans="1:2" x14ac:dyDescent="0.25">
      <c r="A162" s="8" t="s">
        <v>51</v>
      </c>
      <c r="B162" s="2">
        <v>25</v>
      </c>
    </row>
    <row r="163" spans="1:2" x14ac:dyDescent="0.25">
      <c r="A163" s="8" t="s">
        <v>167</v>
      </c>
      <c r="B163" s="2">
        <v>24</v>
      </c>
    </row>
    <row r="164" spans="1:2" x14ac:dyDescent="0.25">
      <c r="A164" s="8" t="s">
        <v>215</v>
      </c>
      <c r="B164" s="2">
        <v>23</v>
      </c>
    </row>
    <row r="165" spans="1:2" x14ac:dyDescent="0.25">
      <c r="A165" s="8" t="s">
        <v>208</v>
      </c>
      <c r="B165" s="2">
        <v>23</v>
      </c>
    </row>
    <row r="166" spans="1:2" x14ac:dyDescent="0.25">
      <c r="A166" s="8" t="s">
        <v>65</v>
      </c>
      <c r="B166" s="2">
        <v>23</v>
      </c>
    </row>
    <row r="167" spans="1:2" x14ac:dyDescent="0.25">
      <c r="A167" s="8" t="s">
        <v>46</v>
      </c>
      <c r="B167" s="2">
        <v>22</v>
      </c>
    </row>
    <row r="168" spans="1:2" x14ac:dyDescent="0.25">
      <c r="A168" s="8" t="s">
        <v>88</v>
      </c>
      <c r="B168" s="2">
        <v>22</v>
      </c>
    </row>
    <row r="169" spans="1:2" x14ac:dyDescent="0.25">
      <c r="A169" s="8" t="s">
        <v>143</v>
      </c>
      <c r="B169" s="2">
        <v>22</v>
      </c>
    </row>
    <row r="170" spans="1:2" x14ac:dyDescent="0.25">
      <c r="A170" s="8" t="s">
        <v>77</v>
      </c>
      <c r="B170" s="2">
        <v>22</v>
      </c>
    </row>
    <row r="171" spans="1:2" x14ac:dyDescent="0.25">
      <c r="A171" s="8" t="s">
        <v>133</v>
      </c>
      <c r="B171" s="2">
        <v>22</v>
      </c>
    </row>
    <row r="172" spans="1:2" x14ac:dyDescent="0.25">
      <c r="A172" s="8" t="s">
        <v>190</v>
      </c>
      <c r="B172" s="2">
        <v>21</v>
      </c>
    </row>
    <row r="173" spans="1:2" x14ac:dyDescent="0.25">
      <c r="A173" s="8" t="s">
        <v>206</v>
      </c>
      <c r="B173" s="2">
        <v>21</v>
      </c>
    </row>
    <row r="174" spans="1:2" x14ac:dyDescent="0.25">
      <c r="A174" s="8" t="s">
        <v>160</v>
      </c>
      <c r="B174" s="2">
        <v>20</v>
      </c>
    </row>
    <row r="175" spans="1:2" x14ac:dyDescent="0.25">
      <c r="A175" s="8" t="s">
        <v>230</v>
      </c>
      <c r="B175" s="2">
        <v>20</v>
      </c>
    </row>
    <row r="176" spans="1:2" x14ac:dyDescent="0.25">
      <c r="A176" s="8" t="s">
        <v>157</v>
      </c>
      <c r="B176" s="2">
        <v>20</v>
      </c>
    </row>
    <row r="177" spans="1:2" x14ac:dyDescent="0.25">
      <c r="A177" s="8" t="s">
        <v>227</v>
      </c>
      <c r="B177" s="2">
        <v>20</v>
      </c>
    </row>
    <row r="178" spans="1:2" x14ac:dyDescent="0.25">
      <c r="A178" s="8" t="s">
        <v>236</v>
      </c>
      <c r="B178" s="2">
        <v>20</v>
      </c>
    </row>
    <row r="179" spans="1:2" x14ac:dyDescent="0.25">
      <c r="A179" s="8" t="s">
        <v>139</v>
      </c>
      <c r="B179" s="2">
        <v>20</v>
      </c>
    </row>
    <row r="180" spans="1:2" x14ac:dyDescent="0.25">
      <c r="A180" s="8" t="s">
        <v>107</v>
      </c>
      <c r="B180" s="2">
        <v>20</v>
      </c>
    </row>
    <row r="181" spans="1:2" x14ac:dyDescent="0.25">
      <c r="A181" s="8" t="s">
        <v>76</v>
      </c>
      <c r="B181" s="2">
        <v>19</v>
      </c>
    </row>
    <row r="182" spans="1:2" x14ac:dyDescent="0.25">
      <c r="A182" s="8" t="s">
        <v>194</v>
      </c>
      <c r="B182" s="2">
        <v>19</v>
      </c>
    </row>
    <row r="183" spans="1:2" x14ac:dyDescent="0.25">
      <c r="A183" s="8" t="s">
        <v>228</v>
      </c>
      <c r="B183" s="2">
        <v>19</v>
      </c>
    </row>
    <row r="184" spans="1:2" x14ac:dyDescent="0.25">
      <c r="A184" s="8" t="s">
        <v>84</v>
      </c>
      <c r="B184" s="2">
        <v>19</v>
      </c>
    </row>
    <row r="185" spans="1:2" x14ac:dyDescent="0.25">
      <c r="A185" s="8" t="s">
        <v>178</v>
      </c>
      <c r="B185" s="2">
        <v>19</v>
      </c>
    </row>
    <row r="186" spans="1:2" x14ac:dyDescent="0.25">
      <c r="A186" s="8" t="s">
        <v>191</v>
      </c>
      <c r="B186" s="2">
        <v>18</v>
      </c>
    </row>
    <row r="187" spans="1:2" x14ac:dyDescent="0.25">
      <c r="A187" s="8" t="s">
        <v>110</v>
      </c>
      <c r="B187" s="2">
        <v>18</v>
      </c>
    </row>
    <row r="188" spans="1:2" x14ac:dyDescent="0.25">
      <c r="A188" s="8" t="s">
        <v>216</v>
      </c>
      <c r="B188" s="2">
        <v>18</v>
      </c>
    </row>
    <row r="189" spans="1:2" x14ac:dyDescent="0.25">
      <c r="A189" s="8" t="s">
        <v>125</v>
      </c>
      <c r="B189" s="2">
        <v>18</v>
      </c>
    </row>
    <row r="190" spans="1:2" x14ac:dyDescent="0.25">
      <c r="A190" s="8" t="s">
        <v>224</v>
      </c>
      <c r="B190" s="2">
        <v>18</v>
      </c>
    </row>
    <row r="191" spans="1:2" x14ac:dyDescent="0.25">
      <c r="A191" s="8" t="s">
        <v>73</v>
      </c>
      <c r="B191" s="2">
        <v>18</v>
      </c>
    </row>
    <row r="192" spans="1:2" x14ac:dyDescent="0.25">
      <c r="A192" s="8" t="s">
        <v>192</v>
      </c>
      <c r="B192" s="2">
        <v>17</v>
      </c>
    </row>
    <row r="193" spans="1:2" x14ac:dyDescent="0.25">
      <c r="A193" s="8" t="s">
        <v>187</v>
      </c>
      <c r="B193" s="2">
        <v>16</v>
      </c>
    </row>
    <row r="194" spans="1:2" x14ac:dyDescent="0.25">
      <c r="A194" s="8" t="s">
        <v>226</v>
      </c>
      <c r="B194" s="2">
        <v>16</v>
      </c>
    </row>
    <row r="195" spans="1:2" x14ac:dyDescent="0.25">
      <c r="A195" s="8" t="s">
        <v>32</v>
      </c>
      <c r="B195" s="2">
        <v>16</v>
      </c>
    </row>
    <row r="196" spans="1:2" x14ac:dyDescent="0.25">
      <c r="A196" s="8" t="s">
        <v>129</v>
      </c>
      <c r="B196" s="2">
        <v>16</v>
      </c>
    </row>
    <row r="197" spans="1:2" x14ac:dyDescent="0.25">
      <c r="A197" s="8" t="s">
        <v>179</v>
      </c>
      <c r="B197" s="2">
        <v>16</v>
      </c>
    </row>
    <row r="198" spans="1:2" x14ac:dyDescent="0.25">
      <c r="A198" s="8" t="s">
        <v>214</v>
      </c>
      <c r="B198" s="2">
        <v>16</v>
      </c>
    </row>
    <row r="199" spans="1:2" x14ac:dyDescent="0.25">
      <c r="A199" s="8" t="s">
        <v>83</v>
      </c>
      <c r="B199" s="2">
        <v>16</v>
      </c>
    </row>
    <row r="200" spans="1:2" x14ac:dyDescent="0.25">
      <c r="A200" s="8" t="s">
        <v>199</v>
      </c>
      <c r="B200" s="2">
        <v>16</v>
      </c>
    </row>
    <row r="201" spans="1:2" x14ac:dyDescent="0.25">
      <c r="A201" s="8" t="s">
        <v>134</v>
      </c>
      <c r="B201" s="2">
        <v>16</v>
      </c>
    </row>
    <row r="202" spans="1:2" x14ac:dyDescent="0.25">
      <c r="A202" s="8" t="s">
        <v>204</v>
      </c>
      <c r="B202" s="2">
        <v>16</v>
      </c>
    </row>
    <row r="203" spans="1:2" x14ac:dyDescent="0.25">
      <c r="A203" s="8" t="s">
        <v>233</v>
      </c>
      <c r="B203" s="2">
        <v>15</v>
      </c>
    </row>
    <row r="204" spans="1:2" x14ac:dyDescent="0.25">
      <c r="A204" s="8" t="s">
        <v>198</v>
      </c>
      <c r="B204" s="2">
        <v>15</v>
      </c>
    </row>
    <row r="205" spans="1:2" x14ac:dyDescent="0.25">
      <c r="A205" s="8" t="s">
        <v>174</v>
      </c>
      <c r="B205" s="2">
        <v>15</v>
      </c>
    </row>
    <row r="206" spans="1:2" x14ac:dyDescent="0.25">
      <c r="A206" s="8" t="s">
        <v>29</v>
      </c>
      <c r="B206" s="2">
        <v>15</v>
      </c>
    </row>
    <row r="207" spans="1:2" x14ac:dyDescent="0.25">
      <c r="A207" s="8" t="s">
        <v>135</v>
      </c>
      <c r="B207" s="2">
        <v>15</v>
      </c>
    </row>
    <row r="208" spans="1:2" x14ac:dyDescent="0.25">
      <c r="A208" s="8" t="s">
        <v>185</v>
      </c>
      <c r="B208" s="2">
        <v>14</v>
      </c>
    </row>
    <row r="209" spans="1:2" x14ac:dyDescent="0.25">
      <c r="A209" s="8" t="s">
        <v>231</v>
      </c>
      <c r="B209" s="2">
        <v>14</v>
      </c>
    </row>
    <row r="210" spans="1:2" x14ac:dyDescent="0.25">
      <c r="A210" s="8" t="s">
        <v>145</v>
      </c>
      <c r="B210" s="2">
        <v>14</v>
      </c>
    </row>
    <row r="211" spans="1:2" x14ac:dyDescent="0.25">
      <c r="A211" s="8" t="s">
        <v>2</v>
      </c>
      <c r="B211" s="2">
        <v>14</v>
      </c>
    </row>
    <row r="212" spans="1:2" x14ac:dyDescent="0.25">
      <c r="A212" s="8" t="s">
        <v>169</v>
      </c>
      <c r="B212" s="2">
        <v>14</v>
      </c>
    </row>
    <row r="213" spans="1:2" x14ac:dyDescent="0.25">
      <c r="A213" s="8" t="s">
        <v>213</v>
      </c>
      <c r="B213" s="2">
        <v>13</v>
      </c>
    </row>
    <row r="214" spans="1:2" x14ac:dyDescent="0.25">
      <c r="A214" s="8" t="s">
        <v>220</v>
      </c>
      <c r="B214" s="2">
        <v>12</v>
      </c>
    </row>
    <row r="215" spans="1:2" x14ac:dyDescent="0.25">
      <c r="A215" s="8" t="s">
        <v>205</v>
      </c>
      <c r="B215" s="2">
        <v>12</v>
      </c>
    </row>
    <row r="216" spans="1:2" x14ac:dyDescent="0.25">
      <c r="A216" s="8" t="s">
        <v>158</v>
      </c>
      <c r="B216" s="2">
        <v>12</v>
      </c>
    </row>
    <row r="217" spans="1:2" x14ac:dyDescent="0.25">
      <c r="A217" s="8" t="s">
        <v>121</v>
      </c>
      <c r="B217" s="2">
        <v>12</v>
      </c>
    </row>
    <row r="218" spans="1:2" x14ac:dyDescent="0.25">
      <c r="A218" s="8" t="s">
        <v>209</v>
      </c>
      <c r="B218" s="2">
        <v>12</v>
      </c>
    </row>
    <row r="219" spans="1:2" x14ac:dyDescent="0.25">
      <c r="A219" s="8" t="s">
        <v>165</v>
      </c>
      <c r="B219" s="2">
        <v>12</v>
      </c>
    </row>
    <row r="220" spans="1:2" x14ac:dyDescent="0.25">
      <c r="A220" s="8" t="s">
        <v>202</v>
      </c>
      <c r="B220" s="2">
        <v>11</v>
      </c>
    </row>
    <row r="221" spans="1:2" x14ac:dyDescent="0.25">
      <c r="A221" s="8" t="s">
        <v>188</v>
      </c>
      <c r="B221" s="2">
        <v>11</v>
      </c>
    </row>
    <row r="222" spans="1:2" x14ac:dyDescent="0.25">
      <c r="A222" s="8" t="s">
        <v>195</v>
      </c>
      <c r="B222" s="2">
        <v>11</v>
      </c>
    </row>
    <row r="223" spans="1:2" x14ac:dyDescent="0.25">
      <c r="A223" s="8" t="s">
        <v>237</v>
      </c>
      <c r="B223" s="2">
        <v>10</v>
      </c>
    </row>
    <row r="224" spans="1:2" x14ac:dyDescent="0.25">
      <c r="A224" s="8" t="s">
        <v>196</v>
      </c>
      <c r="B224" s="2">
        <v>10</v>
      </c>
    </row>
    <row r="225" spans="1:2" x14ac:dyDescent="0.25">
      <c r="A225" s="8" t="s">
        <v>138</v>
      </c>
      <c r="B225" s="2">
        <v>10</v>
      </c>
    </row>
    <row r="226" spans="1:2" x14ac:dyDescent="0.25">
      <c r="A226" s="8" t="s">
        <v>189</v>
      </c>
      <c r="B226" s="2">
        <v>9</v>
      </c>
    </row>
    <row r="227" spans="1:2" x14ac:dyDescent="0.25">
      <c r="A227" s="8" t="s">
        <v>217</v>
      </c>
      <c r="B227" s="2">
        <v>9</v>
      </c>
    </row>
    <row r="228" spans="1:2" x14ac:dyDescent="0.25">
      <c r="A228" s="8" t="s">
        <v>34</v>
      </c>
      <c r="B228" s="2">
        <v>9</v>
      </c>
    </row>
    <row r="229" spans="1:2" x14ac:dyDescent="0.25">
      <c r="A229" s="8" t="s">
        <v>117</v>
      </c>
      <c r="B229" s="2">
        <v>9</v>
      </c>
    </row>
    <row r="230" spans="1:2" x14ac:dyDescent="0.25">
      <c r="A230" s="8" t="s">
        <v>95</v>
      </c>
      <c r="B230" s="2">
        <v>8</v>
      </c>
    </row>
    <row r="231" spans="1:2" x14ac:dyDescent="0.25">
      <c r="A231" s="8" t="s">
        <v>234</v>
      </c>
      <c r="B231" s="2">
        <v>8</v>
      </c>
    </row>
    <row r="232" spans="1:2" x14ac:dyDescent="0.25">
      <c r="A232" s="8" t="s">
        <v>114</v>
      </c>
      <c r="B232" s="2">
        <v>7</v>
      </c>
    </row>
    <row r="233" spans="1:2" x14ac:dyDescent="0.25">
      <c r="A233" s="8" t="s">
        <v>180</v>
      </c>
      <c r="B233" s="2">
        <v>7</v>
      </c>
    </row>
    <row r="234" spans="1:2" x14ac:dyDescent="0.25">
      <c r="A234" s="8" t="s">
        <v>218</v>
      </c>
      <c r="B234" s="2">
        <v>7</v>
      </c>
    </row>
    <row r="235" spans="1:2" x14ac:dyDescent="0.25">
      <c r="A235" s="8" t="s">
        <v>128</v>
      </c>
      <c r="B235" s="2">
        <v>7</v>
      </c>
    </row>
    <row r="236" spans="1:2" x14ac:dyDescent="0.25">
      <c r="A236" s="8" t="s">
        <v>193</v>
      </c>
      <c r="B236" s="2">
        <v>6</v>
      </c>
    </row>
    <row r="237" spans="1:2" x14ac:dyDescent="0.25">
      <c r="A237" s="8" t="s">
        <v>238</v>
      </c>
      <c r="B237" s="2">
        <v>6</v>
      </c>
    </row>
    <row r="238" spans="1:2" x14ac:dyDescent="0.25">
      <c r="A238" s="8" t="s">
        <v>150</v>
      </c>
      <c r="B238" s="2">
        <v>4</v>
      </c>
    </row>
    <row r="239" spans="1:2" x14ac:dyDescent="0.25">
      <c r="A239" s="8" t="s">
        <v>235</v>
      </c>
      <c r="B239" s="2">
        <v>4</v>
      </c>
    </row>
    <row r="240" spans="1:2" x14ac:dyDescent="0.25">
      <c r="A240" s="8" t="s">
        <v>225</v>
      </c>
      <c r="B240" s="2">
        <v>3</v>
      </c>
    </row>
    <row r="241" spans="1:2" x14ac:dyDescent="0.25">
      <c r="A241" s="8" t="s">
        <v>103</v>
      </c>
      <c r="B241" s="2">
        <v>1</v>
      </c>
    </row>
    <row r="242" spans="1:2" x14ac:dyDescent="0.25">
      <c r="A242" s="8" t="s">
        <v>223</v>
      </c>
      <c r="B242" s="2">
        <v>1</v>
      </c>
    </row>
    <row r="243" spans="1:2" x14ac:dyDescent="0.25">
      <c r="A243" s="8" t="s">
        <v>239</v>
      </c>
      <c r="B243" s="2">
        <v>1</v>
      </c>
    </row>
    <row r="244" spans="1:2" x14ac:dyDescent="0.25">
      <c r="A244" s="8" t="s">
        <v>246</v>
      </c>
      <c r="B244" s="2">
        <v>300227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49B50-CD11-4F34-BE3B-900F66908156}">
  <dimension ref="A3:B14"/>
  <sheetViews>
    <sheetView workbookViewId="0">
      <selection activeCell="A3" sqref="A3"/>
    </sheetView>
  </sheetViews>
  <sheetFormatPr defaultRowHeight="15" x14ac:dyDescent="0.25"/>
  <cols>
    <col min="1" max="1" width="17.7109375" bestFit="1" customWidth="1"/>
    <col min="2" max="2" width="11.85546875" bestFit="1" customWidth="1"/>
  </cols>
  <sheetData>
    <row r="3" spans="1:2" x14ac:dyDescent="0.25">
      <c r="A3" s="7" t="s">
        <v>245</v>
      </c>
      <c r="B3" t="s">
        <v>249</v>
      </c>
    </row>
    <row r="4" spans="1:2" x14ac:dyDescent="0.25">
      <c r="A4" s="8">
        <v>2005</v>
      </c>
      <c r="B4" s="2">
        <v>54032</v>
      </c>
    </row>
    <row r="5" spans="1:2" x14ac:dyDescent="0.25">
      <c r="A5" s="8">
        <v>2006</v>
      </c>
      <c r="B5" s="2">
        <v>55813.3</v>
      </c>
    </row>
    <row r="6" spans="1:2" x14ac:dyDescent="0.25">
      <c r="A6" s="8">
        <v>2007</v>
      </c>
      <c r="B6" s="2">
        <v>66294.799999999974</v>
      </c>
    </row>
    <row r="7" spans="1:2" x14ac:dyDescent="0.25">
      <c r="A7" s="8">
        <v>2008</v>
      </c>
      <c r="B7" s="2">
        <v>78524.450000000012</v>
      </c>
    </row>
    <row r="8" spans="1:2" x14ac:dyDescent="0.25">
      <c r="A8" s="8">
        <v>2009</v>
      </c>
      <c r="B8" s="2">
        <v>65527.319999999956</v>
      </c>
    </row>
    <row r="9" spans="1:2" x14ac:dyDescent="0.25">
      <c r="A9" s="8">
        <v>2010</v>
      </c>
      <c r="B9" s="2">
        <v>68294.10000000002</v>
      </c>
    </row>
    <row r="10" spans="1:2" x14ac:dyDescent="0.25">
      <c r="A10" s="8">
        <v>2011</v>
      </c>
      <c r="B10" s="2">
        <v>52311.599999999984</v>
      </c>
    </row>
    <row r="11" spans="1:2" x14ac:dyDescent="0.25">
      <c r="A11" s="8">
        <v>2012</v>
      </c>
      <c r="B11" s="2">
        <v>60696</v>
      </c>
    </row>
    <row r="12" spans="1:2" x14ac:dyDescent="0.25">
      <c r="A12" s="8">
        <v>2013</v>
      </c>
      <c r="B12" s="2">
        <v>63090.179999999993</v>
      </c>
    </row>
    <row r="13" spans="1:2" x14ac:dyDescent="0.25">
      <c r="A13" s="8">
        <v>2014</v>
      </c>
      <c r="B13" s="2">
        <v>78652.10000000002</v>
      </c>
    </row>
    <row r="14" spans="1:2" x14ac:dyDescent="0.25">
      <c r="A14" s="8" t="s">
        <v>246</v>
      </c>
      <c r="B14" s="2">
        <v>643235.85000000114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634FF-DFC6-446D-AD4A-001F825E6C00}">
  <dimension ref="A3:B14"/>
  <sheetViews>
    <sheetView workbookViewId="0">
      <selection activeCell="A4" sqref="A4:B13"/>
    </sheetView>
  </sheetViews>
  <sheetFormatPr defaultRowHeight="15" x14ac:dyDescent="0.25"/>
  <cols>
    <col min="1" max="1" width="17.7109375" bestFit="1" customWidth="1"/>
    <col min="2" max="2" width="33.85546875" bestFit="1" customWidth="1"/>
  </cols>
  <sheetData>
    <row r="3" spans="1:2" x14ac:dyDescent="0.25">
      <c r="A3" s="7" t="s">
        <v>245</v>
      </c>
      <c r="B3" t="s">
        <v>247</v>
      </c>
    </row>
    <row r="4" spans="1:2" x14ac:dyDescent="0.25">
      <c r="A4" s="8">
        <v>2005</v>
      </c>
      <c r="B4" s="2">
        <v>27016</v>
      </c>
    </row>
    <row r="5" spans="1:2" x14ac:dyDescent="0.25">
      <c r="A5" s="8">
        <v>2006</v>
      </c>
      <c r="B5" s="2">
        <v>27226</v>
      </c>
    </row>
    <row r="6" spans="1:2" x14ac:dyDescent="0.25">
      <c r="A6" s="8">
        <v>2007</v>
      </c>
      <c r="B6" s="2">
        <v>31720</v>
      </c>
    </row>
    <row r="7" spans="1:2" x14ac:dyDescent="0.25">
      <c r="A7" s="8">
        <v>2008</v>
      </c>
      <c r="B7" s="2">
        <v>36523</v>
      </c>
    </row>
    <row r="8" spans="1:2" x14ac:dyDescent="0.25">
      <c r="A8" s="8">
        <v>2009</v>
      </c>
      <c r="B8" s="2">
        <v>30764</v>
      </c>
    </row>
    <row r="9" spans="1:2" x14ac:dyDescent="0.25">
      <c r="A9" s="8">
        <v>2010</v>
      </c>
      <c r="B9" s="2">
        <v>32521</v>
      </c>
    </row>
    <row r="10" spans="1:2" x14ac:dyDescent="0.25">
      <c r="A10" s="8">
        <v>2011</v>
      </c>
      <c r="B10" s="2">
        <v>23778</v>
      </c>
    </row>
    <row r="11" spans="1:2" x14ac:dyDescent="0.25">
      <c r="A11" s="8">
        <v>2012</v>
      </c>
      <c r="B11" s="2">
        <v>26976</v>
      </c>
    </row>
    <row r="12" spans="1:2" x14ac:dyDescent="0.25">
      <c r="A12" s="8">
        <v>2013</v>
      </c>
      <c r="B12" s="2">
        <v>28419</v>
      </c>
    </row>
    <row r="13" spans="1:2" x14ac:dyDescent="0.25">
      <c r="A13" s="8">
        <v>2014</v>
      </c>
      <c r="B13" s="2">
        <v>35284</v>
      </c>
    </row>
    <row r="14" spans="1:2" x14ac:dyDescent="0.25">
      <c r="A14" s="8" t="s">
        <v>246</v>
      </c>
      <c r="B14" s="2">
        <v>300227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7CAE-22CA-49AD-B4B0-B0E13BD1ABF0}">
  <dimension ref="A1:S2420"/>
  <sheetViews>
    <sheetView workbookViewId="0">
      <selection activeCell="A2" sqref="A2:C2163"/>
    </sheetView>
  </sheetViews>
  <sheetFormatPr defaultRowHeight="15" x14ac:dyDescent="0.25"/>
  <cols>
    <col min="1" max="1" width="11.7109375" customWidth="1"/>
    <col min="2" max="2" width="25.42578125" customWidth="1"/>
    <col min="3" max="3" width="11.140625" bestFit="1" customWidth="1"/>
    <col min="5" max="5" width="20.28515625" customWidth="1"/>
    <col min="7" max="7" width="18.7109375" customWidth="1"/>
    <col min="9" max="9" width="17.140625" customWidth="1"/>
    <col min="11" max="11" width="17.7109375" bestFit="1" customWidth="1"/>
    <col min="12" max="12" width="33.85546875" bestFit="1" customWidth="1"/>
    <col min="15" max="15" width="14.28515625" bestFit="1" customWidth="1"/>
    <col min="18" max="18" width="12.140625" customWidth="1"/>
  </cols>
  <sheetData>
    <row r="1" spans="1:11" x14ac:dyDescent="0.25">
      <c r="A1" t="s">
        <v>242</v>
      </c>
      <c r="B1" t="s">
        <v>243</v>
      </c>
      <c r="C1" t="s">
        <v>244</v>
      </c>
      <c r="D1" t="s">
        <v>251</v>
      </c>
      <c r="E1" t="s">
        <v>250</v>
      </c>
      <c r="F1" t="s">
        <v>248</v>
      </c>
      <c r="G1" t="s">
        <v>252</v>
      </c>
    </row>
    <row r="2" spans="1:11" x14ac:dyDescent="0.25">
      <c r="A2" s="1">
        <v>41810</v>
      </c>
      <c r="B2" s="2" t="s">
        <v>83</v>
      </c>
      <c r="C2">
        <v>13</v>
      </c>
      <c r="D2">
        <f>YEAR(A2)</f>
        <v>2014</v>
      </c>
      <c r="E2">
        <f>LOOKUP(D2,$H$5:$H$14,$I$5:$I$14)</f>
        <v>2.23</v>
      </c>
      <c r="F2" s="2">
        <f>E2*C2</f>
        <v>28.99</v>
      </c>
      <c r="G2" s="2"/>
    </row>
    <row r="3" spans="1:11" x14ac:dyDescent="0.25">
      <c r="A3" s="1">
        <v>39577</v>
      </c>
      <c r="B3" s="2" t="s">
        <v>83</v>
      </c>
      <c r="C3">
        <v>1</v>
      </c>
      <c r="D3">
        <f>YEAR(A3)</f>
        <v>2008</v>
      </c>
      <c r="E3">
        <f>LOOKUP(D3,$H$5:$H$14,$I$5:$I$14)</f>
        <v>2.15</v>
      </c>
      <c r="F3" s="2">
        <f>E3*C3</f>
        <v>2.15</v>
      </c>
      <c r="G3" s="2"/>
    </row>
    <row r="4" spans="1:11" x14ac:dyDescent="0.25">
      <c r="A4" s="1">
        <v>38643</v>
      </c>
      <c r="B4" s="2" t="s">
        <v>83</v>
      </c>
      <c r="C4">
        <v>2</v>
      </c>
      <c r="D4">
        <f>YEAR(A4)</f>
        <v>2005</v>
      </c>
      <c r="E4">
        <f>LOOKUP(D4,$H$5:$H$14,$I$5:$I$14)</f>
        <v>2</v>
      </c>
      <c r="F4" s="2">
        <f>E4*C4</f>
        <v>4</v>
      </c>
      <c r="G4" s="2"/>
      <c r="H4" t="s">
        <v>240</v>
      </c>
      <c r="I4" t="s">
        <v>241</v>
      </c>
    </row>
    <row r="5" spans="1:11" x14ac:dyDescent="0.25">
      <c r="A5" s="1">
        <v>41244</v>
      </c>
      <c r="B5" s="2" t="s">
        <v>93</v>
      </c>
      <c r="C5">
        <v>16</v>
      </c>
      <c r="D5">
        <f>YEAR(A5)</f>
        <v>2012</v>
      </c>
      <c r="E5">
        <f>LOOKUP(D5,$H$5:$H$14,$I$5:$I$14)</f>
        <v>2.25</v>
      </c>
      <c r="F5" s="2">
        <f>E5*C5</f>
        <v>36</v>
      </c>
      <c r="G5" s="2"/>
      <c r="H5">
        <v>2005</v>
      </c>
      <c r="I5">
        <v>2</v>
      </c>
    </row>
    <row r="6" spans="1:11" x14ac:dyDescent="0.25">
      <c r="A6" s="1">
        <v>40568</v>
      </c>
      <c r="B6" s="2" t="s">
        <v>93</v>
      </c>
      <c r="C6">
        <v>3</v>
      </c>
      <c r="D6">
        <f>YEAR(A6)</f>
        <v>2011</v>
      </c>
      <c r="E6">
        <f>LOOKUP(D6,$H$5:$H$14,$I$5:$I$14)</f>
        <v>2.2000000000000002</v>
      </c>
      <c r="F6" s="2">
        <f>E6*C6</f>
        <v>6.6000000000000005</v>
      </c>
      <c r="G6" s="2"/>
      <c r="H6">
        <v>2006</v>
      </c>
      <c r="I6">
        <v>2.0499999999999998</v>
      </c>
      <c r="K6" s="12"/>
    </row>
    <row r="7" spans="1:11" x14ac:dyDescent="0.25">
      <c r="A7" s="1">
        <v>38725</v>
      </c>
      <c r="B7" s="2" t="s">
        <v>93</v>
      </c>
      <c r="C7">
        <v>16</v>
      </c>
      <c r="D7">
        <f>YEAR(A7)</f>
        <v>2006</v>
      </c>
      <c r="E7">
        <f>LOOKUP(D7,$H$5:$H$14,$I$5:$I$14)</f>
        <v>2.0499999999999998</v>
      </c>
      <c r="F7" s="2">
        <f>E7*C7</f>
        <v>32.799999999999997</v>
      </c>
      <c r="G7" s="2"/>
      <c r="H7">
        <v>2007</v>
      </c>
      <c r="I7">
        <v>2.09</v>
      </c>
    </row>
    <row r="8" spans="1:11" x14ac:dyDescent="0.25">
      <c r="A8" s="1">
        <v>40088</v>
      </c>
      <c r="B8" s="2" t="s">
        <v>33</v>
      </c>
      <c r="C8">
        <v>1</v>
      </c>
      <c r="D8">
        <f>YEAR(A8)</f>
        <v>2009</v>
      </c>
      <c r="E8">
        <f>LOOKUP(D8,$H$5:$H$14,$I$5:$I$14)</f>
        <v>2.13</v>
      </c>
      <c r="F8" s="2">
        <f>E8*C8</f>
        <v>2.13</v>
      </c>
      <c r="G8" s="2"/>
      <c r="H8">
        <v>2008</v>
      </c>
      <c r="I8">
        <v>2.15</v>
      </c>
    </row>
    <row r="9" spans="1:11" x14ac:dyDescent="0.25">
      <c r="A9" s="1">
        <v>39738</v>
      </c>
      <c r="B9" s="2" t="s">
        <v>33</v>
      </c>
      <c r="C9">
        <v>4</v>
      </c>
      <c r="D9">
        <f>YEAR(A9)</f>
        <v>2008</v>
      </c>
      <c r="E9">
        <f>LOOKUP(D9,$H$5:$H$14,$I$5:$I$14)</f>
        <v>2.15</v>
      </c>
      <c r="F9" s="2">
        <f>E9*C9</f>
        <v>8.6</v>
      </c>
      <c r="G9" s="2"/>
      <c r="H9">
        <v>2009</v>
      </c>
      <c r="I9">
        <v>2.13</v>
      </c>
    </row>
    <row r="10" spans="1:11" x14ac:dyDescent="0.25">
      <c r="A10" s="1">
        <v>39328</v>
      </c>
      <c r="B10" s="2" t="s">
        <v>33</v>
      </c>
      <c r="C10">
        <v>11</v>
      </c>
      <c r="D10">
        <f>YEAR(A10)</f>
        <v>2007</v>
      </c>
      <c r="E10">
        <f>LOOKUP(D10,$H$5:$H$14,$I$5:$I$14)</f>
        <v>2.09</v>
      </c>
      <c r="F10" s="2">
        <f>E10*C10</f>
        <v>22.99</v>
      </c>
      <c r="G10" s="2"/>
      <c r="H10">
        <v>2010</v>
      </c>
      <c r="I10">
        <v>2.1</v>
      </c>
    </row>
    <row r="11" spans="1:11" x14ac:dyDescent="0.25">
      <c r="A11" s="1">
        <v>38439</v>
      </c>
      <c r="B11" s="2" t="s">
        <v>33</v>
      </c>
      <c r="C11">
        <v>12</v>
      </c>
      <c r="D11">
        <f>YEAR(A11)</f>
        <v>2005</v>
      </c>
      <c r="E11">
        <f>LOOKUP(D11,$H$5:$H$14,$I$5:$I$14)</f>
        <v>2</v>
      </c>
      <c r="F11" s="2">
        <f>E11*C11</f>
        <v>24</v>
      </c>
      <c r="G11" s="2"/>
      <c r="H11">
        <v>2011</v>
      </c>
      <c r="I11">
        <v>2.2000000000000002</v>
      </c>
    </row>
    <row r="12" spans="1:11" x14ac:dyDescent="0.25">
      <c r="A12" s="1">
        <v>40121</v>
      </c>
      <c r="B12" s="2" t="s">
        <v>95</v>
      </c>
      <c r="C12">
        <v>6</v>
      </c>
      <c r="D12">
        <f>YEAR(A12)</f>
        <v>2009</v>
      </c>
      <c r="E12">
        <f>LOOKUP(D12,$H$5:$H$14,$I$5:$I$14)</f>
        <v>2.13</v>
      </c>
      <c r="F12" s="2">
        <f>E12*C12</f>
        <v>12.78</v>
      </c>
      <c r="G12" s="2"/>
      <c r="H12">
        <v>2012</v>
      </c>
      <c r="I12">
        <v>2.25</v>
      </c>
    </row>
    <row r="13" spans="1:11" x14ac:dyDescent="0.25">
      <c r="A13" s="1">
        <v>38734</v>
      </c>
      <c r="B13" s="2" t="s">
        <v>95</v>
      </c>
      <c r="C13">
        <v>2</v>
      </c>
      <c r="D13">
        <f>YEAR(A13)</f>
        <v>2006</v>
      </c>
      <c r="E13">
        <f>LOOKUP(D13,$H$5:$H$14,$I$5:$I$14)</f>
        <v>2.0499999999999998</v>
      </c>
      <c r="F13" s="2">
        <f>E13*C13</f>
        <v>4.0999999999999996</v>
      </c>
      <c r="G13" s="2"/>
      <c r="H13">
        <v>2013</v>
      </c>
      <c r="I13">
        <v>2.2200000000000002</v>
      </c>
    </row>
    <row r="14" spans="1:11" x14ac:dyDescent="0.25">
      <c r="A14" s="1">
        <v>41931</v>
      </c>
      <c r="B14" s="2" t="s">
        <v>23</v>
      </c>
      <c r="C14">
        <v>106</v>
      </c>
      <c r="D14">
        <f>YEAR(A14)</f>
        <v>2014</v>
      </c>
      <c r="E14">
        <f>LOOKUP(D14,$H$5:$H$14,$I$5:$I$14)</f>
        <v>2.23</v>
      </c>
      <c r="F14" s="2">
        <f>E14*C14</f>
        <v>236.38</v>
      </c>
      <c r="G14" s="2"/>
      <c r="H14">
        <v>2014</v>
      </c>
      <c r="I14">
        <v>2.23</v>
      </c>
    </row>
    <row r="15" spans="1:11" x14ac:dyDescent="0.25">
      <c r="A15" s="1">
        <v>41789</v>
      </c>
      <c r="B15" s="2" t="s">
        <v>23</v>
      </c>
      <c r="C15">
        <v>23</v>
      </c>
      <c r="D15">
        <f>YEAR(A15)</f>
        <v>2014</v>
      </c>
      <c r="E15">
        <f>LOOKUP(D15,$H$5:$H$14,$I$5:$I$14)</f>
        <v>2.23</v>
      </c>
      <c r="F15" s="2">
        <f>E15*C15</f>
        <v>51.29</v>
      </c>
      <c r="G15" s="2"/>
    </row>
    <row r="16" spans="1:11" x14ac:dyDescent="0.25">
      <c r="A16" s="1">
        <v>41687</v>
      </c>
      <c r="B16" s="2" t="s">
        <v>23</v>
      </c>
      <c r="C16">
        <v>58</v>
      </c>
      <c r="D16">
        <f>YEAR(A16)</f>
        <v>2014</v>
      </c>
      <c r="E16">
        <f>LOOKUP(D16,$H$5:$H$14,$I$5:$I$14)</f>
        <v>2.23</v>
      </c>
      <c r="F16" s="2">
        <f>E16*C16</f>
        <v>129.34</v>
      </c>
      <c r="G16" s="2"/>
    </row>
    <row r="17" spans="1:19" x14ac:dyDescent="0.25">
      <c r="A17" s="1">
        <v>41682</v>
      </c>
      <c r="B17" s="2" t="s">
        <v>23</v>
      </c>
      <c r="C17">
        <v>58</v>
      </c>
      <c r="D17">
        <f>YEAR(A17)</f>
        <v>2014</v>
      </c>
      <c r="E17">
        <f>LOOKUP(D17,$H$5:$H$14,$I$5:$I$14)</f>
        <v>2.23</v>
      </c>
      <c r="F17" s="2">
        <f>E17*C17</f>
        <v>129.34</v>
      </c>
      <c r="G17" s="2"/>
      <c r="K17" s="7" t="s">
        <v>245</v>
      </c>
      <c r="L17" t="s">
        <v>247</v>
      </c>
      <c r="O17" s="16" t="s">
        <v>83</v>
      </c>
      <c r="P17" s="17"/>
    </row>
    <row r="18" spans="1:19" x14ac:dyDescent="0.25">
      <c r="A18" s="1">
        <v>41676</v>
      </c>
      <c r="B18" s="2" t="s">
        <v>23</v>
      </c>
      <c r="C18">
        <v>89</v>
      </c>
      <c r="D18">
        <f>YEAR(A18)</f>
        <v>2014</v>
      </c>
      <c r="E18">
        <f>LOOKUP(D18,$H$5:$H$14,$I$5:$I$14)</f>
        <v>2.23</v>
      </c>
      <c r="F18" s="2">
        <f>E18*C18</f>
        <v>198.47</v>
      </c>
      <c r="G18" s="2"/>
      <c r="K18" s="8" t="s">
        <v>83</v>
      </c>
      <c r="L18" s="2"/>
      <c r="O18" s="15">
        <v>38643</v>
      </c>
      <c r="P18" s="2">
        <v>2</v>
      </c>
      <c r="Q18">
        <f>IF(P18&lt;&gt;"",P18+P17,P18)</f>
        <v>2</v>
      </c>
      <c r="R18">
        <f>IF(AND(Q18&gt;=100,Q18&lt;1000,P18&lt;&gt;""),P18*0.05,IF(AND(Q18&gt;=1000,Q18&lt;10000,P18&lt;&gt;""),P18*0.1,IF(AND(Q18&gt;10000,P18&lt;&gt;""),P18*0.2,0)))</f>
        <v>0</v>
      </c>
      <c r="S18">
        <f>SUM(R2:R2418)</f>
        <v>38126.349999999969</v>
      </c>
    </row>
    <row r="19" spans="1:19" x14ac:dyDescent="0.25">
      <c r="A19" s="1">
        <v>41259</v>
      </c>
      <c r="B19" s="2" t="s">
        <v>23</v>
      </c>
      <c r="C19">
        <v>177</v>
      </c>
      <c r="D19">
        <f>YEAR(A19)</f>
        <v>2012</v>
      </c>
      <c r="E19">
        <f>LOOKUP(D19,$H$5:$H$14,$I$5:$I$14)</f>
        <v>2.25</v>
      </c>
      <c r="F19" s="2">
        <f>E19*C19</f>
        <v>398.25</v>
      </c>
      <c r="G19" s="2"/>
      <c r="K19" s="15">
        <v>38643</v>
      </c>
      <c r="L19" s="2">
        <v>2</v>
      </c>
      <c r="O19" s="15">
        <v>39577</v>
      </c>
      <c r="P19" s="2">
        <v>1</v>
      </c>
      <c r="Q19">
        <f>IF(P19&lt;&gt;"",P19+P18,P19)</f>
        <v>3</v>
      </c>
      <c r="R19">
        <f t="shared" ref="R19:R82" si="0">IF(AND(Q19&gt;=100,Q19&lt;1000,P19&lt;&gt;""),P19*0.05,IF(AND(Q19&gt;=1000,Q19&lt;10000,P19&lt;&gt;""),P19*0.1,IF(AND(Q19&gt;10000,P19&lt;&gt;""),P19*0.2,0)))</f>
        <v>0</v>
      </c>
    </row>
    <row r="20" spans="1:19" x14ac:dyDescent="0.25">
      <c r="A20" s="1">
        <v>41134</v>
      </c>
      <c r="B20" s="2" t="s">
        <v>23</v>
      </c>
      <c r="C20">
        <v>70</v>
      </c>
      <c r="D20">
        <f>YEAR(A20)</f>
        <v>2012</v>
      </c>
      <c r="E20">
        <f>LOOKUP(D20,$H$5:$H$14,$I$5:$I$14)</f>
        <v>2.25</v>
      </c>
      <c r="F20" s="2">
        <f>E20*C20</f>
        <v>157.5</v>
      </c>
      <c r="G20" s="2"/>
      <c r="K20" s="15">
        <v>39577</v>
      </c>
      <c r="L20" s="2">
        <v>1</v>
      </c>
      <c r="O20" s="15">
        <v>41810</v>
      </c>
      <c r="P20" s="2">
        <v>13</v>
      </c>
      <c r="Q20">
        <f>IF(P20&lt;&gt;"",P20+Q19,P20)</f>
        <v>16</v>
      </c>
      <c r="R20">
        <f t="shared" si="0"/>
        <v>0</v>
      </c>
    </row>
    <row r="21" spans="1:19" x14ac:dyDescent="0.25">
      <c r="A21" s="1">
        <v>41099</v>
      </c>
      <c r="B21" s="2" t="s">
        <v>23</v>
      </c>
      <c r="C21">
        <v>27</v>
      </c>
      <c r="D21">
        <f>YEAR(A21)</f>
        <v>2012</v>
      </c>
      <c r="E21">
        <f>LOOKUP(D21,$H$5:$H$14,$I$5:$I$14)</f>
        <v>2.25</v>
      </c>
      <c r="F21" s="2">
        <f>E21*C21</f>
        <v>60.75</v>
      </c>
      <c r="G21" s="2"/>
      <c r="K21" s="15">
        <v>41810</v>
      </c>
      <c r="L21" s="2">
        <v>13</v>
      </c>
      <c r="O21" s="16" t="s">
        <v>93</v>
      </c>
      <c r="P21" s="17"/>
      <c r="Q21">
        <f t="shared" ref="Q21:Q84" si="1">IF(P21&lt;&gt;"",P21+Q20,P21)</f>
        <v>0</v>
      </c>
      <c r="R21">
        <f t="shared" si="0"/>
        <v>0</v>
      </c>
    </row>
    <row r="22" spans="1:19" x14ac:dyDescent="0.25">
      <c r="A22" s="1">
        <v>41042</v>
      </c>
      <c r="B22" s="2" t="s">
        <v>23</v>
      </c>
      <c r="C22">
        <v>70</v>
      </c>
      <c r="D22">
        <f>YEAR(A22)</f>
        <v>2012</v>
      </c>
      <c r="E22">
        <f>LOOKUP(D22,$H$5:$H$14,$I$5:$I$14)</f>
        <v>2.25</v>
      </c>
      <c r="F22" s="2">
        <f>E22*C22</f>
        <v>157.5</v>
      </c>
      <c r="G22" s="2"/>
      <c r="K22" s="8" t="s">
        <v>93</v>
      </c>
      <c r="L22" s="2"/>
      <c r="O22" s="15">
        <v>38725</v>
      </c>
      <c r="P22" s="2">
        <v>16</v>
      </c>
      <c r="Q22">
        <f t="shared" si="1"/>
        <v>16</v>
      </c>
      <c r="R22">
        <f t="shared" si="0"/>
        <v>0</v>
      </c>
    </row>
    <row r="23" spans="1:19" x14ac:dyDescent="0.25">
      <c r="A23" s="1">
        <v>40992</v>
      </c>
      <c r="B23" s="2" t="s">
        <v>23</v>
      </c>
      <c r="C23">
        <v>123</v>
      </c>
      <c r="D23">
        <f>YEAR(A23)</f>
        <v>2012</v>
      </c>
      <c r="E23">
        <f>LOOKUP(D23,$H$5:$H$14,$I$5:$I$14)</f>
        <v>2.25</v>
      </c>
      <c r="F23" s="2">
        <f>E23*C23</f>
        <v>276.75</v>
      </c>
      <c r="G23" s="2"/>
      <c r="K23" s="15">
        <v>38725</v>
      </c>
      <c r="L23" s="2">
        <v>16</v>
      </c>
      <c r="O23" s="15">
        <v>40568</v>
      </c>
      <c r="P23" s="2">
        <v>3</v>
      </c>
      <c r="Q23">
        <f t="shared" si="1"/>
        <v>19</v>
      </c>
      <c r="R23">
        <f t="shared" si="0"/>
        <v>0</v>
      </c>
    </row>
    <row r="24" spans="1:19" x14ac:dyDescent="0.25">
      <c r="A24" s="1">
        <v>40986</v>
      </c>
      <c r="B24" s="2" t="s">
        <v>23</v>
      </c>
      <c r="C24">
        <v>194</v>
      </c>
      <c r="D24">
        <f>YEAR(A24)</f>
        <v>2012</v>
      </c>
      <c r="E24">
        <f>LOOKUP(D24,$H$5:$H$14,$I$5:$I$14)</f>
        <v>2.25</v>
      </c>
      <c r="F24" s="2">
        <f>E24*C24</f>
        <v>436.5</v>
      </c>
      <c r="G24" s="2"/>
      <c r="K24" s="15">
        <v>40568</v>
      </c>
      <c r="L24" s="2">
        <v>3</v>
      </c>
      <c r="O24" s="15">
        <v>41244</v>
      </c>
      <c r="P24" s="2">
        <v>16</v>
      </c>
      <c r="Q24">
        <f t="shared" si="1"/>
        <v>35</v>
      </c>
      <c r="R24">
        <f t="shared" si="0"/>
        <v>0</v>
      </c>
    </row>
    <row r="25" spans="1:19" x14ac:dyDescent="0.25">
      <c r="A25" s="1">
        <v>40488</v>
      </c>
      <c r="B25" s="2" t="s">
        <v>23</v>
      </c>
      <c r="C25">
        <v>100</v>
      </c>
      <c r="D25">
        <f>YEAR(A25)</f>
        <v>2010</v>
      </c>
      <c r="E25">
        <f>LOOKUP(D25,$H$5:$H$14,$I$5:$I$14)</f>
        <v>2.1</v>
      </c>
      <c r="F25" s="2">
        <f>E25*C25</f>
        <v>210</v>
      </c>
      <c r="G25" s="2"/>
      <c r="K25" s="15">
        <v>41244</v>
      </c>
      <c r="L25" s="2">
        <v>16</v>
      </c>
      <c r="O25" s="16" t="s">
        <v>33</v>
      </c>
      <c r="P25" s="17"/>
      <c r="Q25">
        <f t="shared" si="1"/>
        <v>0</v>
      </c>
      <c r="R25">
        <f t="shared" si="0"/>
        <v>0</v>
      </c>
    </row>
    <row r="26" spans="1:19" x14ac:dyDescent="0.25">
      <c r="A26" s="1">
        <v>40323</v>
      </c>
      <c r="B26" s="2" t="s">
        <v>23</v>
      </c>
      <c r="C26">
        <v>74</v>
      </c>
      <c r="D26">
        <f>YEAR(A26)</f>
        <v>2010</v>
      </c>
      <c r="E26">
        <f>LOOKUP(D26,$H$5:$H$14,$I$5:$I$14)</f>
        <v>2.1</v>
      </c>
      <c r="F26" s="2">
        <f>E26*C26</f>
        <v>155.4</v>
      </c>
      <c r="G26" s="2"/>
      <c r="K26" s="8" t="s">
        <v>33</v>
      </c>
      <c r="L26" s="2"/>
      <c r="O26" s="15">
        <v>38439</v>
      </c>
      <c r="P26" s="2">
        <v>12</v>
      </c>
      <c r="Q26">
        <f t="shared" si="1"/>
        <v>12</v>
      </c>
      <c r="R26">
        <f t="shared" si="0"/>
        <v>0</v>
      </c>
    </row>
    <row r="27" spans="1:19" x14ac:dyDescent="0.25">
      <c r="A27" s="1">
        <v>40290</v>
      </c>
      <c r="B27" s="2" t="s">
        <v>23</v>
      </c>
      <c r="C27">
        <v>96</v>
      </c>
      <c r="D27">
        <f>YEAR(A27)</f>
        <v>2010</v>
      </c>
      <c r="E27">
        <f>LOOKUP(D27,$H$5:$H$14,$I$5:$I$14)</f>
        <v>2.1</v>
      </c>
      <c r="F27" s="2">
        <f>E27*C27</f>
        <v>201.60000000000002</v>
      </c>
      <c r="G27" s="2"/>
      <c r="K27" s="15">
        <v>38439</v>
      </c>
      <c r="L27" s="2">
        <v>12</v>
      </c>
      <c r="O27" s="15">
        <v>39328</v>
      </c>
      <c r="P27" s="2">
        <v>11</v>
      </c>
      <c r="Q27">
        <f t="shared" si="1"/>
        <v>23</v>
      </c>
      <c r="R27">
        <f t="shared" si="0"/>
        <v>0</v>
      </c>
    </row>
    <row r="28" spans="1:19" x14ac:dyDescent="0.25">
      <c r="A28" s="1">
        <v>40171</v>
      </c>
      <c r="B28" s="2" t="s">
        <v>23</v>
      </c>
      <c r="C28">
        <v>105</v>
      </c>
      <c r="D28">
        <f>YEAR(A28)</f>
        <v>2009</v>
      </c>
      <c r="E28">
        <f>LOOKUP(D28,$H$5:$H$14,$I$5:$I$14)</f>
        <v>2.13</v>
      </c>
      <c r="F28" s="2">
        <f>E28*C28</f>
        <v>223.64999999999998</v>
      </c>
      <c r="G28" s="2"/>
      <c r="K28" s="15">
        <v>39328</v>
      </c>
      <c r="L28" s="2">
        <v>11</v>
      </c>
      <c r="O28" s="15">
        <v>39738</v>
      </c>
      <c r="P28" s="2">
        <v>4</v>
      </c>
      <c r="Q28">
        <f t="shared" si="1"/>
        <v>27</v>
      </c>
      <c r="R28">
        <f t="shared" si="0"/>
        <v>0</v>
      </c>
    </row>
    <row r="29" spans="1:19" x14ac:dyDescent="0.25">
      <c r="A29" s="1">
        <v>40164</v>
      </c>
      <c r="B29" s="2" t="s">
        <v>23</v>
      </c>
      <c r="C29">
        <v>131</v>
      </c>
      <c r="D29">
        <f>YEAR(A29)</f>
        <v>2009</v>
      </c>
      <c r="E29">
        <f>LOOKUP(D29,$H$5:$H$14,$I$5:$I$14)</f>
        <v>2.13</v>
      </c>
      <c r="F29" s="2">
        <f>E29*C29</f>
        <v>279.02999999999997</v>
      </c>
      <c r="G29" s="2"/>
      <c r="K29" s="15">
        <v>39738</v>
      </c>
      <c r="L29" s="2">
        <v>4</v>
      </c>
      <c r="O29" s="15">
        <v>40088</v>
      </c>
      <c r="P29" s="2">
        <v>1</v>
      </c>
      <c r="Q29">
        <f t="shared" si="1"/>
        <v>28</v>
      </c>
      <c r="R29">
        <f t="shared" si="0"/>
        <v>0</v>
      </c>
    </row>
    <row r="30" spans="1:19" x14ac:dyDescent="0.25">
      <c r="A30" s="1">
        <v>40121</v>
      </c>
      <c r="B30" s="2" t="s">
        <v>23</v>
      </c>
      <c r="C30">
        <v>68</v>
      </c>
      <c r="D30">
        <f>YEAR(A30)</f>
        <v>2009</v>
      </c>
      <c r="E30">
        <f>LOOKUP(D30,$H$5:$H$14,$I$5:$I$14)</f>
        <v>2.13</v>
      </c>
      <c r="F30" s="2">
        <f>E30*C30</f>
        <v>144.84</v>
      </c>
      <c r="G30" s="2"/>
      <c r="K30" s="15">
        <v>40088</v>
      </c>
      <c r="L30" s="2">
        <v>1</v>
      </c>
      <c r="O30" s="16" t="s">
        <v>95</v>
      </c>
      <c r="P30" s="17"/>
      <c r="Q30">
        <f t="shared" si="1"/>
        <v>0</v>
      </c>
      <c r="R30">
        <f t="shared" si="0"/>
        <v>0</v>
      </c>
    </row>
    <row r="31" spans="1:19" x14ac:dyDescent="0.25">
      <c r="A31" s="1">
        <v>39858</v>
      </c>
      <c r="B31" s="2" t="s">
        <v>23</v>
      </c>
      <c r="C31">
        <v>50</v>
      </c>
      <c r="D31">
        <f>YEAR(A31)</f>
        <v>2009</v>
      </c>
      <c r="E31">
        <f>LOOKUP(D31,$H$5:$H$14,$I$5:$I$14)</f>
        <v>2.13</v>
      </c>
      <c r="F31" s="2">
        <f>E31*C31</f>
        <v>106.5</v>
      </c>
      <c r="G31" s="2"/>
      <c r="K31" s="8" t="s">
        <v>95</v>
      </c>
      <c r="L31" s="2"/>
      <c r="O31" s="15">
        <v>38734</v>
      </c>
      <c r="P31" s="2">
        <v>2</v>
      </c>
      <c r="Q31">
        <f t="shared" si="1"/>
        <v>2</v>
      </c>
      <c r="R31">
        <f t="shared" si="0"/>
        <v>0</v>
      </c>
    </row>
    <row r="32" spans="1:19" x14ac:dyDescent="0.25">
      <c r="A32" s="1">
        <v>39622</v>
      </c>
      <c r="B32" s="2" t="s">
        <v>23</v>
      </c>
      <c r="C32">
        <v>152</v>
      </c>
      <c r="D32">
        <f>YEAR(A32)</f>
        <v>2008</v>
      </c>
      <c r="E32">
        <f>LOOKUP(D32,$H$5:$H$14,$I$5:$I$14)</f>
        <v>2.15</v>
      </c>
      <c r="F32" s="2">
        <f>E32*C32</f>
        <v>326.8</v>
      </c>
      <c r="G32" s="2"/>
      <c r="K32" s="15">
        <v>38734</v>
      </c>
      <c r="L32" s="2">
        <v>2</v>
      </c>
      <c r="O32" s="15">
        <v>40121</v>
      </c>
      <c r="P32" s="2">
        <v>6</v>
      </c>
      <c r="Q32">
        <f t="shared" si="1"/>
        <v>8</v>
      </c>
      <c r="R32">
        <f t="shared" si="0"/>
        <v>0</v>
      </c>
    </row>
    <row r="33" spans="1:18" x14ac:dyDescent="0.25">
      <c r="A33" s="1">
        <v>39587</v>
      </c>
      <c r="B33" s="2" t="s">
        <v>23</v>
      </c>
      <c r="C33">
        <v>54</v>
      </c>
      <c r="D33">
        <f>YEAR(A33)</f>
        <v>2008</v>
      </c>
      <c r="E33">
        <f>LOOKUP(D33,$H$5:$H$14,$I$5:$I$14)</f>
        <v>2.15</v>
      </c>
      <c r="F33" s="2">
        <f>E33*C33</f>
        <v>116.1</v>
      </c>
      <c r="G33" s="2"/>
      <c r="K33" s="15">
        <v>40121</v>
      </c>
      <c r="L33" s="2">
        <v>6</v>
      </c>
      <c r="O33" s="16" t="s">
        <v>23</v>
      </c>
      <c r="P33" s="17"/>
      <c r="Q33">
        <f t="shared" si="1"/>
        <v>0</v>
      </c>
      <c r="R33">
        <f t="shared" si="0"/>
        <v>0</v>
      </c>
    </row>
    <row r="34" spans="1:18" x14ac:dyDescent="0.25">
      <c r="A34" s="1">
        <v>39559</v>
      </c>
      <c r="B34" s="2" t="s">
        <v>23</v>
      </c>
      <c r="C34">
        <v>170</v>
      </c>
      <c r="D34">
        <f>YEAR(A34)</f>
        <v>2008</v>
      </c>
      <c r="E34">
        <f>LOOKUP(D34,$H$5:$H$14,$I$5:$I$14)</f>
        <v>2.15</v>
      </c>
      <c r="F34" s="2">
        <f>E34*C34</f>
        <v>365.5</v>
      </c>
      <c r="G34" s="2"/>
      <c r="K34" s="8" t="s">
        <v>23</v>
      </c>
      <c r="L34" s="2"/>
      <c r="O34" s="15">
        <v>38410</v>
      </c>
      <c r="P34" s="2">
        <v>110</v>
      </c>
      <c r="Q34">
        <f t="shared" si="1"/>
        <v>110</v>
      </c>
      <c r="R34">
        <f t="shared" si="0"/>
        <v>5.5</v>
      </c>
    </row>
    <row r="35" spans="1:18" x14ac:dyDescent="0.25">
      <c r="A35" s="1">
        <v>39469</v>
      </c>
      <c r="B35" s="2" t="s">
        <v>23</v>
      </c>
      <c r="C35">
        <v>179</v>
      </c>
      <c r="D35">
        <f>YEAR(A35)</f>
        <v>2008</v>
      </c>
      <c r="E35">
        <f>LOOKUP(D35,$H$5:$H$14,$I$5:$I$14)</f>
        <v>2.15</v>
      </c>
      <c r="F35" s="2">
        <f>E35*C35</f>
        <v>384.84999999999997</v>
      </c>
      <c r="G35" s="2"/>
      <c r="K35" s="15">
        <v>38410</v>
      </c>
      <c r="L35" s="2">
        <v>110</v>
      </c>
      <c r="O35" s="15">
        <v>38510</v>
      </c>
      <c r="P35" s="2">
        <v>83</v>
      </c>
      <c r="Q35">
        <f t="shared" si="1"/>
        <v>193</v>
      </c>
      <c r="R35">
        <f t="shared" si="0"/>
        <v>4.1500000000000004</v>
      </c>
    </row>
    <row r="36" spans="1:18" x14ac:dyDescent="0.25">
      <c r="A36" s="1">
        <v>39445</v>
      </c>
      <c r="B36" s="2" t="s">
        <v>23</v>
      </c>
      <c r="C36">
        <v>156</v>
      </c>
      <c r="D36">
        <f>YEAR(A36)</f>
        <v>2007</v>
      </c>
      <c r="E36">
        <f>LOOKUP(D36,$H$5:$H$14,$I$5:$I$14)</f>
        <v>2.09</v>
      </c>
      <c r="F36" s="2">
        <f>E36*C36</f>
        <v>326.03999999999996</v>
      </c>
      <c r="G36" s="2"/>
      <c r="K36" s="15">
        <v>38510</v>
      </c>
      <c r="L36" s="2">
        <v>83</v>
      </c>
      <c r="O36" s="15">
        <v>38617</v>
      </c>
      <c r="P36" s="2">
        <v>127</v>
      </c>
      <c r="Q36">
        <f t="shared" si="1"/>
        <v>320</v>
      </c>
      <c r="R36">
        <f t="shared" si="0"/>
        <v>6.3500000000000005</v>
      </c>
    </row>
    <row r="37" spans="1:18" x14ac:dyDescent="0.25">
      <c r="A37" s="1">
        <v>39434</v>
      </c>
      <c r="B37" s="2" t="s">
        <v>23</v>
      </c>
      <c r="C37">
        <v>138</v>
      </c>
      <c r="D37">
        <f>YEAR(A37)</f>
        <v>2007</v>
      </c>
      <c r="E37">
        <f>LOOKUP(D37,$H$5:$H$14,$I$5:$I$14)</f>
        <v>2.09</v>
      </c>
      <c r="F37" s="2">
        <f>E37*C37</f>
        <v>288.41999999999996</v>
      </c>
      <c r="G37" s="2"/>
      <c r="K37" s="15">
        <v>38617</v>
      </c>
      <c r="L37" s="2">
        <v>127</v>
      </c>
      <c r="O37" s="15">
        <v>38834</v>
      </c>
      <c r="P37" s="2">
        <v>136</v>
      </c>
      <c r="Q37">
        <f t="shared" si="1"/>
        <v>456</v>
      </c>
      <c r="R37">
        <f t="shared" si="0"/>
        <v>6.8000000000000007</v>
      </c>
    </row>
    <row r="38" spans="1:18" x14ac:dyDescent="0.25">
      <c r="A38" s="1">
        <v>39331</v>
      </c>
      <c r="B38" s="2" t="s">
        <v>23</v>
      </c>
      <c r="C38">
        <v>186</v>
      </c>
      <c r="D38">
        <f>YEAR(A38)</f>
        <v>2007</v>
      </c>
      <c r="E38">
        <f>LOOKUP(D38,$H$5:$H$14,$I$5:$I$14)</f>
        <v>2.09</v>
      </c>
      <c r="F38" s="2">
        <f>E38*C38</f>
        <v>388.73999999999995</v>
      </c>
      <c r="G38" s="2"/>
      <c r="K38" s="15">
        <v>38834</v>
      </c>
      <c r="L38" s="2">
        <v>136</v>
      </c>
      <c r="O38" s="15">
        <v>38929</v>
      </c>
      <c r="P38" s="2">
        <v>144</v>
      </c>
      <c r="Q38">
        <f t="shared" si="1"/>
        <v>600</v>
      </c>
      <c r="R38">
        <f t="shared" si="0"/>
        <v>7.2</v>
      </c>
    </row>
    <row r="39" spans="1:18" x14ac:dyDescent="0.25">
      <c r="A39" s="1">
        <v>39120</v>
      </c>
      <c r="B39" s="2" t="s">
        <v>23</v>
      </c>
      <c r="C39">
        <v>197</v>
      </c>
      <c r="D39">
        <f>YEAR(A39)</f>
        <v>2007</v>
      </c>
      <c r="E39">
        <f>LOOKUP(D39,$H$5:$H$14,$I$5:$I$14)</f>
        <v>2.09</v>
      </c>
      <c r="F39" s="2">
        <f>E39*C39</f>
        <v>411.72999999999996</v>
      </c>
      <c r="G39" s="2"/>
      <c r="K39" s="15">
        <v>38929</v>
      </c>
      <c r="L39" s="2">
        <v>144</v>
      </c>
      <c r="O39" s="15">
        <v>39048</v>
      </c>
      <c r="P39" s="2">
        <v>151</v>
      </c>
      <c r="Q39">
        <f t="shared" si="1"/>
        <v>751</v>
      </c>
      <c r="R39">
        <f t="shared" si="0"/>
        <v>7.5500000000000007</v>
      </c>
    </row>
    <row r="40" spans="1:18" x14ac:dyDescent="0.25">
      <c r="A40" s="1">
        <v>39097</v>
      </c>
      <c r="B40" s="2" t="s">
        <v>23</v>
      </c>
      <c r="C40">
        <v>99</v>
      </c>
      <c r="D40">
        <f>YEAR(A40)</f>
        <v>2007</v>
      </c>
      <c r="E40">
        <f>LOOKUP(D40,$H$5:$H$14,$I$5:$I$14)</f>
        <v>2.09</v>
      </c>
      <c r="F40" s="2">
        <f>E40*C40</f>
        <v>206.91</v>
      </c>
      <c r="G40" s="2"/>
      <c r="K40" s="15">
        <v>39048</v>
      </c>
      <c r="L40" s="2">
        <v>151</v>
      </c>
      <c r="O40" s="15">
        <v>39079</v>
      </c>
      <c r="P40" s="2">
        <v>27</v>
      </c>
      <c r="Q40">
        <f t="shared" si="1"/>
        <v>778</v>
      </c>
      <c r="R40">
        <f t="shared" si="0"/>
        <v>1.35</v>
      </c>
    </row>
    <row r="41" spans="1:18" x14ac:dyDescent="0.25">
      <c r="A41" s="1">
        <v>39081</v>
      </c>
      <c r="B41" s="2" t="s">
        <v>23</v>
      </c>
      <c r="C41">
        <v>61</v>
      </c>
      <c r="D41">
        <f>YEAR(A41)</f>
        <v>2006</v>
      </c>
      <c r="E41">
        <f>LOOKUP(D41,$H$5:$H$14,$I$5:$I$14)</f>
        <v>2.0499999999999998</v>
      </c>
      <c r="F41" s="2">
        <f>E41*C41</f>
        <v>125.04999999999998</v>
      </c>
      <c r="G41" s="2"/>
      <c r="K41" s="15">
        <v>39079</v>
      </c>
      <c r="L41" s="2">
        <v>27</v>
      </c>
      <c r="O41" s="15">
        <v>39080</v>
      </c>
      <c r="P41" s="2">
        <v>116</v>
      </c>
      <c r="Q41">
        <f t="shared" si="1"/>
        <v>894</v>
      </c>
      <c r="R41">
        <f t="shared" si="0"/>
        <v>5.8000000000000007</v>
      </c>
    </row>
    <row r="42" spans="1:18" x14ac:dyDescent="0.25">
      <c r="A42" s="1">
        <v>39080</v>
      </c>
      <c r="B42" s="2" t="s">
        <v>23</v>
      </c>
      <c r="C42">
        <v>116</v>
      </c>
      <c r="D42">
        <f>YEAR(A42)</f>
        <v>2006</v>
      </c>
      <c r="E42">
        <f>LOOKUP(D42,$H$5:$H$14,$I$5:$I$14)</f>
        <v>2.0499999999999998</v>
      </c>
      <c r="F42" s="2">
        <f>E42*C42</f>
        <v>237.79999999999998</v>
      </c>
      <c r="G42" s="2"/>
      <c r="K42" s="15">
        <v>39080</v>
      </c>
      <c r="L42" s="2">
        <v>116</v>
      </c>
      <c r="O42" s="15">
        <v>39081</v>
      </c>
      <c r="P42" s="2">
        <v>61</v>
      </c>
      <c r="Q42">
        <f t="shared" si="1"/>
        <v>955</v>
      </c>
      <c r="R42">
        <f t="shared" si="0"/>
        <v>3.0500000000000003</v>
      </c>
    </row>
    <row r="43" spans="1:18" x14ac:dyDescent="0.25">
      <c r="A43" s="1">
        <v>39079</v>
      </c>
      <c r="B43" s="2" t="s">
        <v>23</v>
      </c>
      <c r="C43">
        <v>27</v>
      </c>
      <c r="D43">
        <f>YEAR(A43)</f>
        <v>2006</v>
      </c>
      <c r="E43">
        <f>LOOKUP(D43,$H$5:$H$14,$I$5:$I$14)</f>
        <v>2.0499999999999998</v>
      </c>
      <c r="F43" s="2">
        <f>E43*C43</f>
        <v>55.349999999999994</v>
      </c>
      <c r="G43" s="2"/>
      <c r="K43" s="15">
        <v>39081</v>
      </c>
      <c r="L43" s="2">
        <v>61</v>
      </c>
      <c r="O43" s="15">
        <v>39097</v>
      </c>
      <c r="P43" s="2">
        <v>99</v>
      </c>
      <c r="Q43">
        <f t="shared" si="1"/>
        <v>1054</v>
      </c>
      <c r="R43">
        <f t="shared" si="0"/>
        <v>9.9</v>
      </c>
    </row>
    <row r="44" spans="1:18" x14ac:dyDescent="0.25">
      <c r="A44" s="1">
        <v>39048</v>
      </c>
      <c r="B44" s="2" t="s">
        <v>23</v>
      </c>
      <c r="C44">
        <v>151</v>
      </c>
      <c r="D44">
        <f>YEAR(A44)</f>
        <v>2006</v>
      </c>
      <c r="E44">
        <f>LOOKUP(D44,$H$5:$H$14,$I$5:$I$14)</f>
        <v>2.0499999999999998</v>
      </c>
      <c r="F44" s="2">
        <f>E44*C44</f>
        <v>309.54999999999995</v>
      </c>
      <c r="G44" s="2"/>
      <c r="K44" s="15">
        <v>39097</v>
      </c>
      <c r="L44" s="2">
        <v>99</v>
      </c>
      <c r="O44" s="15">
        <v>39120</v>
      </c>
      <c r="P44" s="2">
        <v>197</v>
      </c>
      <c r="Q44">
        <f t="shared" si="1"/>
        <v>1251</v>
      </c>
      <c r="R44">
        <f t="shared" si="0"/>
        <v>19.700000000000003</v>
      </c>
    </row>
    <row r="45" spans="1:18" x14ac:dyDescent="0.25">
      <c r="A45" s="1">
        <v>38929</v>
      </c>
      <c r="B45" s="2" t="s">
        <v>23</v>
      </c>
      <c r="C45">
        <v>144</v>
      </c>
      <c r="D45">
        <f>YEAR(A45)</f>
        <v>2006</v>
      </c>
      <c r="E45">
        <f>LOOKUP(D45,$H$5:$H$14,$I$5:$I$14)</f>
        <v>2.0499999999999998</v>
      </c>
      <c r="F45" s="2">
        <f>E45*C45</f>
        <v>295.2</v>
      </c>
      <c r="G45" s="2"/>
      <c r="K45" s="15">
        <v>39120</v>
      </c>
      <c r="L45" s="2">
        <v>197</v>
      </c>
      <c r="O45" s="15">
        <v>39331</v>
      </c>
      <c r="P45" s="2">
        <v>186</v>
      </c>
      <c r="Q45">
        <f t="shared" si="1"/>
        <v>1437</v>
      </c>
      <c r="R45">
        <f t="shared" si="0"/>
        <v>18.600000000000001</v>
      </c>
    </row>
    <row r="46" spans="1:18" x14ac:dyDescent="0.25">
      <c r="A46" s="1">
        <v>38834</v>
      </c>
      <c r="B46" s="2" t="s">
        <v>23</v>
      </c>
      <c r="C46">
        <v>136</v>
      </c>
      <c r="D46">
        <f>YEAR(A46)</f>
        <v>2006</v>
      </c>
      <c r="E46">
        <f>LOOKUP(D46,$H$5:$H$14,$I$5:$I$14)</f>
        <v>2.0499999999999998</v>
      </c>
      <c r="F46" s="2">
        <f>E46*C46</f>
        <v>278.79999999999995</v>
      </c>
      <c r="G46" s="2"/>
      <c r="K46" s="15">
        <v>39331</v>
      </c>
      <c r="L46" s="2">
        <v>186</v>
      </c>
      <c r="O46" s="15">
        <v>39434</v>
      </c>
      <c r="P46" s="2">
        <v>138</v>
      </c>
      <c r="Q46">
        <f t="shared" si="1"/>
        <v>1575</v>
      </c>
      <c r="R46">
        <f t="shared" si="0"/>
        <v>13.8</v>
      </c>
    </row>
    <row r="47" spans="1:18" x14ac:dyDescent="0.25">
      <c r="A47" s="1">
        <v>38617</v>
      </c>
      <c r="B47" s="2" t="s">
        <v>23</v>
      </c>
      <c r="C47">
        <v>127</v>
      </c>
      <c r="D47">
        <f>YEAR(A47)</f>
        <v>2005</v>
      </c>
      <c r="E47">
        <f>LOOKUP(D47,$H$5:$H$14,$I$5:$I$14)</f>
        <v>2</v>
      </c>
      <c r="F47" s="2">
        <f>E47*C47</f>
        <v>254</v>
      </c>
      <c r="G47" s="2"/>
      <c r="K47" s="15">
        <v>39434</v>
      </c>
      <c r="L47" s="2">
        <v>138</v>
      </c>
      <c r="O47" s="15">
        <v>39445</v>
      </c>
      <c r="P47" s="2">
        <v>156</v>
      </c>
      <c r="Q47">
        <f t="shared" si="1"/>
        <v>1731</v>
      </c>
      <c r="R47">
        <f t="shared" si="0"/>
        <v>15.600000000000001</v>
      </c>
    </row>
    <row r="48" spans="1:18" x14ac:dyDescent="0.25">
      <c r="A48" s="1">
        <v>38510</v>
      </c>
      <c r="B48" s="2" t="s">
        <v>23</v>
      </c>
      <c r="C48">
        <v>83</v>
      </c>
      <c r="D48">
        <f>YEAR(A48)</f>
        <v>2005</v>
      </c>
      <c r="E48">
        <f>LOOKUP(D48,$H$5:$H$14,$I$5:$I$14)</f>
        <v>2</v>
      </c>
      <c r="F48" s="2">
        <f>E48*C48</f>
        <v>166</v>
      </c>
      <c r="G48" s="2"/>
      <c r="K48" s="15">
        <v>39445</v>
      </c>
      <c r="L48" s="2">
        <v>156</v>
      </c>
      <c r="O48" s="15">
        <v>39469</v>
      </c>
      <c r="P48" s="2">
        <v>179</v>
      </c>
      <c r="Q48">
        <f t="shared" si="1"/>
        <v>1910</v>
      </c>
      <c r="R48">
        <f t="shared" si="0"/>
        <v>17.900000000000002</v>
      </c>
    </row>
    <row r="49" spans="1:18" x14ac:dyDescent="0.25">
      <c r="A49" s="1">
        <v>38410</v>
      </c>
      <c r="B49" s="2" t="s">
        <v>23</v>
      </c>
      <c r="C49">
        <v>110</v>
      </c>
      <c r="D49">
        <f>YEAR(A49)</f>
        <v>2005</v>
      </c>
      <c r="E49">
        <f>LOOKUP(D49,$H$5:$H$14,$I$5:$I$14)</f>
        <v>2</v>
      </c>
      <c r="F49" s="2">
        <f>E49*C49</f>
        <v>220</v>
      </c>
      <c r="G49" s="2"/>
      <c r="K49" s="15">
        <v>39469</v>
      </c>
      <c r="L49" s="2">
        <v>179</v>
      </c>
      <c r="O49" s="15">
        <v>39559</v>
      </c>
      <c r="P49" s="2">
        <v>170</v>
      </c>
      <c r="Q49">
        <f t="shared" si="1"/>
        <v>2080</v>
      </c>
      <c r="R49">
        <f t="shared" si="0"/>
        <v>17</v>
      </c>
    </row>
    <row r="50" spans="1:18" x14ac:dyDescent="0.25">
      <c r="A50" s="1">
        <v>38985</v>
      </c>
      <c r="B50" s="2" t="s">
        <v>122</v>
      </c>
      <c r="C50">
        <v>17</v>
      </c>
      <c r="D50">
        <f>YEAR(A50)</f>
        <v>2006</v>
      </c>
      <c r="E50">
        <f>LOOKUP(D50,$H$5:$H$14,$I$5:$I$14)</f>
        <v>2.0499999999999998</v>
      </c>
      <c r="F50" s="2">
        <f>E50*C50</f>
        <v>34.849999999999994</v>
      </c>
      <c r="G50" s="2"/>
      <c r="K50" s="15">
        <v>39559</v>
      </c>
      <c r="L50" s="2">
        <v>170</v>
      </c>
      <c r="O50" s="15">
        <v>39587</v>
      </c>
      <c r="P50" s="2">
        <v>54</v>
      </c>
      <c r="Q50">
        <f t="shared" si="1"/>
        <v>2134</v>
      </c>
      <c r="R50">
        <f t="shared" si="0"/>
        <v>5.4</v>
      </c>
    </row>
    <row r="51" spans="1:18" x14ac:dyDescent="0.25">
      <c r="A51" s="1">
        <v>38918</v>
      </c>
      <c r="B51" s="2" t="s">
        <v>122</v>
      </c>
      <c r="C51">
        <v>9</v>
      </c>
      <c r="D51">
        <f>YEAR(A51)</f>
        <v>2006</v>
      </c>
      <c r="E51">
        <f>LOOKUP(D51,$H$5:$H$14,$I$5:$I$14)</f>
        <v>2.0499999999999998</v>
      </c>
      <c r="F51" s="2">
        <f>E51*C51</f>
        <v>18.45</v>
      </c>
      <c r="G51" s="2"/>
      <c r="K51" s="15">
        <v>39587</v>
      </c>
      <c r="L51" s="2">
        <v>54</v>
      </c>
      <c r="O51" s="15">
        <v>39622</v>
      </c>
      <c r="P51" s="2">
        <v>152</v>
      </c>
      <c r="Q51">
        <f t="shared" si="1"/>
        <v>2286</v>
      </c>
      <c r="R51">
        <f t="shared" si="0"/>
        <v>15.200000000000001</v>
      </c>
    </row>
    <row r="52" spans="1:18" x14ac:dyDescent="0.25">
      <c r="A52" s="1">
        <v>40815</v>
      </c>
      <c r="B52" s="2" t="s">
        <v>223</v>
      </c>
      <c r="C52">
        <v>1</v>
      </c>
      <c r="D52">
        <f>YEAR(A52)</f>
        <v>2011</v>
      </c>
      <c r="E52">
        <f>LOOKUP(D52,$H$5:$H$14,$I$5:$I$14)</f>
        <v>2.2000000000000002</v>
      </c>
      <c r="F52" s="2">
        <f>E52*C52</f>
        <v>2.2000000000000002</v>
      </c>
      <c r="G52" s="2"/>
      <c r="K52" s="15">
        <v>39622</v>
      </c>
      <c r="L52" s="2">
        <v>152</v>
      </c>
      <c r="O52" s="15">
        <v>39858</v>
      </c>
      <c r="P52" s="2">
        <v>50</v>
      </c>
      <c r="Q52">
        <f t="shared" si="1"/>
        <v>2336</v>
      </c>
      <c r="R52">
        <f t="shared" si="0"/>
        <v>5</v>
      </c>
    </row>
    <row r="53" spans="1:18" x14ac:dyDescent="0.25">
      <c r="A53" s="1">
        <v>41832</v>
      </c>
      <c r="B53" s="2" t="s">
        <v>6</v>
      </c>
      <c r="C53">
        <v>184</v>
      </c>
      <c r="D53">
        <f>YEAR(A53)</f>
        <v>2014</v>
      </c>
      <c r="E53">
        <f>LOOKUP(D53,$H$5:$H$14,$I$5:$I$14)</f>
        <v>2.23</v>
      </c>
      <c r="F53" s="2">
        <f>E53*C53</f>
        <v>410.32</v>
      </c>
      <c r="G53" s="2"/>
      <c r="K53" s="15">
        <v>39858</v>
      </c>
      <c r="L53" s="2">
        <v>50</v>
      </c>
      <c r="O53" s="15">
        <v>40121</v>
      </c>
      <c r="P53" s="2">
        <v>68</v>
      </c>
      <c r="Q53">
        <f t="shared" si="1"/>
        <v>2404</v>
      </c>
      <c r="R53">
        <f t="shared" si="0"/>
        <v>6.8000000000000007</v>
      </c>
    </row>
    <row r="54" spans="1:18" x14ac:dyDescent="0.25">
      <c r="A54" s="1">
        <v>41690</v>
      </c>
      <c r="B54" s="2" t="s">
        <v>6</v>
      </c>
      <c r="C54">
        <v>185</v>
      </c>
      <c r="D54">
        <f>YEAR(A54)</f>
        <v>2014</v>
      </c>
      <c r="E54">
        <f>LOOKUP(D54,$H$5:$H$14,$I$5:$I$14)</f>
        <v>2.23</v>
      </c>
      <c r="F54" s="2">
        <f>E54*C54</f>
        <v>412.55</v>
      </c>
      <c r="G54" s="2"/>
      <c r="K54" s="15">
        <v>40121</v>
      </c>
      <c r="L54" s="2">
        <v>68</v>
      </c>
      <c r="O54" s="15">
        <v>40164</v>
      </c>
      <c r="P54" s="2">
        <v>131</v>
      </c>
      <c r="Q54">
        <f t="shared" si="1"/>
        <v>2535</v>
      </c>
      <c r="R54">
        <f t="shared" si="0"/>
        <v>13.100000000000001</v>
      </c>
    </row>
    <row r="55" spans="1:18" x14ac:dyDescent="0.25">
      <c r="A55" s="1">
        <v>41624</v>
      </c>
      <c r="B55" s="2" t="s">
        <v>6</v>
      </c>
      <c r="C55">
        <v>100</v>
      </c>
      <c r="D55">
        <f>YEAR(A55)</f>
        <v>2013</v>
      </c>
      <c r="E55">
        <f>LOOKUP(D55,$H$5:$H$14,$I$5:$I$14)</f>
        <v>2.2200000000000002</v>
      </c>
      <c r="F55" s="2">
        <f>E55*C55</f>
        <v>222.00000000000003</v>
      </c>
      <c r="G55" s="2"/>
      <c r="K55" s="15">
        <v>40164</v>
      </c>
      <c r="L55" s="2">
        <v>131</v>
      </c>
      <c r="O55" s="15">
        <v>40171</v>
      </c>
      <c r="P55" s="2">
        <v>105</v>
      </c>
      <c r="Q55">
        <f t="shared" si="1"/>
        <v>2640</v>
      </c>
      <c r="R55">
        <f t="shared" si="0"/>
        <v>10.5</v>
      </c>
    </row>
    <row r="56" spans="1:18" x14ac:dyDescent="0.25">
      <c r="A56" s="1">
        <v>41570</v>
      </c>
      <c r="B56" s="2" t="s">
        <v>6</v>
      </c>
      <c r="C56">
        <v>97</v>
      </c>
      <c r="D56">
        <f>YEAR(A56)</f>
        <v>2013</v>
      </c>
      <c r="E56">
        <f>LOOKUP(D56,$H$5:$H$14,$I$5:$I$14)</f>
        <v>2.2200000000000002</v>
      </c>
      <c r="F56" s="2">
        <f>E56*C56</f>
        <v>215.34000000000003</v>
      </c>
      <c r="G56" s="2"/>
      <c r="K56" s="15">
        <v>40171</v>
      </c>
      <c r="L56" s="2">
        <v>105</v>
      </c>
      <c r="O56" s="15">
        <v>40290</v>
      </c>
      <c r="P56" s="2">
        <v>96</v>
      </c>
      <c r="Q56">
        <f t="shared" si="1"/>
        <v>2736</v>
      </c>
      <c r="R56">
        <f t="shared" si="0"/>
        <v>9.6000000000000014</v>
      </c>
    </row>
    <row r="57" spans="1:18" x14ac:dyDescent="0.25">
      <c r="A57" s="1">
        <v>41567</v>
      </c>
      <c r="B57" s="2" t="s">
        <v>6</v>
      </c>
      <c r="C57">
        <v>184</v>
      </c>
      <c r="D57">
        <f>YEAR(A57)</f>
        <v>2013</v>
      </c>
      <c r="E57">
        <f>LOOKUP(D57,$H$5:$H$14,$I$5:$I$14)</f>
        <v>2.2200000000000002</v>
      </c>
      <c r="F57" s="2">
        <f>E57*C57</f>
        <v>408.48</v>
      </c>
      <c r="G57" s="2"/>
      <c r="K57" s="15">
        <v>40290</v>
      </c>
      <c r="L57" s="2">
        <v>96</v>
      </c>
      <c r="O57" s="15">
        <v>40323</v>
      </c>
      <c r="P57" s="2">
        <v>74</v>
      </c>
      <c r="Q57">
        <f t="shared" si="1"/>
        <v>2810</v>
      </c>
      <c r="R57">
        <f t="shared" si="0"/>
        <v>7.4</v>
      </c>
    </row>
    <row r="58" spans="1:18" x14ac:dyDescent="0.25">
      <c r="A58" s="1">
        <v>41563</v>
      </c>
      <c r="B58" s="2" t="s">
        <v>6</v>
      </c>
      <c r="C58">
        <v>62</v>
      </c>
      <c r="D58">
        <f>YEAR(A58)</f>
        <v>2013</v>
      </c>
      <c r="E58">
        <f>LOOKUP(D58,$H$5:$H$14,$I$5:$I$14)</f>
        <v>2.2200000000000002</v>
      </c>
      <c r="F58" s="2">
        <f>E58*C58</f>
        <v>137.64000000000001</v>
      </c>
      <c r="G58" s="2"/>
      <c r="K58" s="15">
        <v>40323</v>
      </c>
      <c r="L58" s="2">
        <v>74</v>
      </c>
      <c r="O58" s="15">
        <v>40488</v>
      </c>
      <c r="P58" s="2">
        <v>100</v>
      </c>
      <c r="Q58">
        <f t="shared" si="1"/>
        <v>2910</v>
      </c>
      <c r="R58">
        <f t="shared" si="0"/>
        <v>10</v>
      </c>
    </row>
    <row r="59" spans="1:18" x14ac:dyDescent="0.25">
      <c r="A59" s="1">
        <v>41485</v>
      </c>
      <c r="B59" s="2" t="s">
        <v>6</v>
      </c>
      <c r="C59">
        <v>116</v>
      </c>
      <c r="D59">
        <f>YEAR(A59)</f>
        <v>2013</v>
      </c>
      <c r="E59">
        <f>LOOKUP(D59,$H$5:$H$14,$I$5:$I$14)</f>
        <v>2.2200000000000002</v>
      </c>
      <c r="F59" s="2">
        <f>E59*C59</f>
        <v>257.52000000000004</v>
      </c>
      <c r="G59" s="2"/>
      <c r="K59" s="15">
        <v>40488</v>
      </c>
      <c r="L59" s="2">
        <v>100</v>
      </c>
      <c r="O59" s="15">
        <v>40986</v>
      </c>
      <c r="P59" s="2">
        <v>194</v>
      </c>
      <c r="Q59">
        <f t="shared" si="1"/>
        <v>3104</v>
      </c>
      <c r="R59">
        <f t="shared" si="0"/>
        <v>19.400000000000002</v>
      </c>
    </row>
    <row r="60" spans="1:18" x14ac:dyDescent="0.25">
      <c r="A60" s="1">
        <v>41464</v>
      </c>
      <c r="B60" s="2" t="s">
        <v>6</v>
      </c>
      <c r="C60">
        <v>172</v>
      </c>
      <c r="D60">
        <f>YEAR(A60)</f>
        <v>2013</v>
      </c>
      <c r="E60">
        <f>LOOKUP(D60,$H$5:$H$14,$I$5:$I$14)</f>
        <v>2.2200000000000002</v>
      </c>
      <c r="F60" s="2">
        <f>E60*C60</f>
        <v>381.84000000000003</v>
      </c>
      <c r="G60" s="2"/>
      <c r="K60" s="15">
        <v>40986</v>
      </c>
      <c r="L60" s="2">
        <v>194</v>
      </c>
      <c r="O60" s="15">
        <v>40992</v>
      </c>
      <c r="P60" s="2">
        <v>123</v>
      </c>
      <c r="Q60">
        <f t="shared" si="1"/>
        <v>3227</v>
      </c>
      <c r="R60">
        <f t="shared" si="0"/>
        <v>12.3</v>
      </c>
    </row>
    <row r="61" spans="1:18" x14ac:dyDescent="0.25">
      <c r="A61" s="1">
        <v>41432</v>
      </c>
      <c r="B61" s="2" t="s">
        <v>6</v>
      </c>
      <c r="C61">
        <v>81</v>
      </c>
      <c r="D61">
        <f>YEAR(A61)</f>
        <v>2013</v>
      </c>
      <c r="E61">
        <f>LOOKUP(D61,$H$5:$H$14,$I$5:$I$14)</f>
        <v>2.2200000000000002</v>
      </c>
      <c r="F61" s="2">
        <f>E61*C61</f>
        <v>179.82000000000002</v>
      </c>
      <c r="G61" s="2"/>
      <c r="K61" s="15">
        <v>40992</v>
      </c>
      <c r="L61" s="2">
        <v>123</v>
      </c>
      <c r="O61" s="15">
        <v>41042</v>
      </c>
      <c r="P61" s="2">
        <v>70</v>
      </c>
      <c r="Q61">
        <f t="shared" si="1"/>
        <v>3297</v>
      </c>
      <c r="R61">
        <f t="shared" si="0"/>
        <v>7</v>
      </c>
    </row>
    <row r="62" spans="1:18" x14ac:dyDescent="0.25">
      <c r="A62" s="1">
        <v>41177</v>
      </c>
      <c r="B62" s="2" t="s">
        <v>6</v>
      </c>
      <c r="C62">
        <v>155</v>
      </c>
      <c r="D62">
        <f>YEAR(A62)</f>
        <v>2012</v>
      </c>
      <c r="E62">
        <f>LOOKUP(D62,$H$5:$H$14,$I$5:$I$14)</f>
        <v>2.25</v>
      </c>
      <c r="F62" s="2">
        <f>E62*C62</f>
        <v>348.75</v>
      </c>
      <c r="G62" s="2"/>
      <c r="K62" s="15">
        <v>41042</v>
      </c>
      <c r="L62" s="2">
        <v>70</v>
      </c>
      <c r="O62" s="15">
        <v>41099</v>
      </c>
      <c r="P62" s="2">
        <v>27</v>
      </c>
      <c r="Q62">
        <f t="shared" si="1"/>
        <v>3324</v>
      </c>
      <c r="R62">
        <f t="shared" si="0"/>
        <v>2.7</v>
      </c>
    </row>
    <row r="63" spans="1:18" x14ac:dyDescent="0.25">
      <c r="A63" s="1">
        <v>41014</v>
      </c>
      <c r="B63" s="2" t="s">
        <v>6</v>
      </c>
      <c r="C63">
        <v>141</v>
      </c>
      <c r="D63">
        <f>YEAR(A63)</f>
        <v>2012</v>
      </c>
      <c r="E63">
        <f>LOOKUP(D63,$H$5:$H$14,$I$5:$I$14)</f>
        <v>2.25</v>
      </c>
      <c r="F63" s="2">
        <f>E63*C63</f>
        <v>317.25</v>
      </c>
      <c r="G63" s="2"/>
      <c r="K63" s="15">
        <v>41099</v>
      </c>
      <c r="L63" s="2">
        <v>27</v>
      </c>
      <c r="O63" s="15">
        <v>41134</v>
      </c>
      <c r="P63" s="2">
        <v>70</v>
      </c>
      <c r="Q63">
        <f t="shared" si="1"/>
        <v>3394</v>
      </c>
      <c r="R63">
        <f t="shared" si="0"/>
        <v>7</v>
      </c>
    </row>
    <row r="64" spans="1:18" x14ac:dyDescent="0.25">
      <c r="A64" s="1">
        <v>41006</v>
      </c>
      <c r="B64" s="2" t="s">
        <v>6</v>
      </c>
      <c r="C64">
        <v>152</v>
      </c>
      <c r="D64">
        <f>YEAR(A64)</f>
        <v>2012</v>
      </c>
      <c r="E64">
        <f>LOOKUP(D64,$H$5:$H$14,$I$5:$I$14)</f>
        <v>2.25</v>
      </c>
      <c r="F64" s="2">
        <f>E64*C64</f>
        <v>342</v>
      </c>
      <c r="G64" s="2"/>
      <c r="K64" s="15">
        <v>41134</v>
      </c>
      <c r="L64" s="2">
        <v>70</v>
      </c>
      <c r="O64" s="15">
        <v>41259</v>
      </c>
      <c r="P64" s="2">
        <v>177</v>
      </c>
      <c r="Q64">
        <f t="shared" si="1"/>
        <v>3571</v>
      </c>
      <c r="R64">
        <f t="shared" si="0"/>
        <v>17.7</v>
      </c>
    </row>
    <row r="65" spans="1:18" x14ac:dyDescent="0.25">
      <c r="A65" s="1">
        <v>40903</v>
      </c>
      <c r="B65" s="2" t="s">
        <v>6</v>
      </c>
      <c r="C65">
        <v>197</v>
      </c>
      <c r="D65">
        <f>YEAR(A65)</f>
        <v>2011</v>
      </c>
      <c r="E65">
        <f>LOOKUP(D65,$H$5:$H$14,$I$5:$I$14)</f>
        <v>2.2000000000000002</v>
      </c>
      <c r="F65" s="2">
        <f>E65*C65</f>
        <v>433.40000000000003</v>
      </c>
      <c r="G65" s="2"/>
      <c r="K65" s="15">
        <v>41259</v>
      </c>
      <c r="L65" s="2">
        <v>177</v>
      </c>
      <c r="O65" s="15">
        <v>41676</v>
      </c>
      <c r="P65" s="2">
        <v>89</v>
      </c>
      <c r="Q65">
        <f t="shared" si="1"/>
        <v>3660</v>
      </c>
      <c r="R65">
        <f t="shared" si="0"/>
        <v>8.9</v>
      </c>
    </row>
    <row r="66" spans="1:18" x14ac:dyDescent="0.25">
      <c r="A66" s="1">
        <v>40892</v>
      </c>
      <c r="B66" s="2" t="s">
        <v>6</v>
      </c>
      <c r="C66">
        <v>108</v>
      </c>
      <c r="D66">
        <f>YEAR(A66)</f>
        <v>2011</v>
      </c>
      <c r="E66">
        <f>LOOKUP(D66,$H$5:$H$14,$I$5:$I$14)</f>
        <v>2.2000000000000002</v>
      </c>
      <c r="F66" s="2">
        <f>E66*C66</f>
        <v>237.60000000000002</v>
      </c>
      <c r="G66" s="2"/>
      <c r="K66" s="15">
        <v>41676</v>
      </c>
      <c r="L66" s="2">
        <v>89</v>
      </c>
      <c r="O66" s="15">
        <v>41682</v>
      </c>
      <c r="P66" s="2">
        <v>58</v>
      </c>
      <c r="Q66">
        <f t="shared" si="1"/>
        <v>3718</v>
      </c>
      <c r="R66">
        <f t="shared" si="0"/>
        <v>5.8000000000000007</v>
      </c>
    </row>
    <row r="67" spans="1:18" x14ac:dyDescent="0.25">
      <c r="A67" s="1">
        <v>40789</v>
      </c>
      <c r="B67" s="2" t="s">
        <v>6</v>
      </c>
      <c r="C67">
        <v>77</v>
      </c>
      <c r="D67">
        <f>YEAR(A67)</f>
        <v>2011</v>
      </c>
      <c r="E67">
        <f>LOOKUP(D67,$H$5:$H$14,$I$5:$I$14)</f>
        <v>2.2000000000000002</v>
      </c>
      <c r="F67" s="2">
        <f>E67*C67</f>
        <v>169.4</v>
      </c>
      <c r="G67" s="2"/>
      <c r="K67" s="15">
        <v>41682</v>
      </c>
      <c r="L67" s="2">
        <v>58</v>
      </c>
      <c r="O67" s="15">
        <v>41687</v>
      </c>
      <c r="P67" s="2">
        <v>58</v>
      </c>
      <c r="Q67">
        <f t="shared" si="1"/>
        <v>3776</v>
      </c>
      <c r="R67">
        <f t="shared" si="0"/>
        <v>5.8000000000000007</v>
      </c>
    </row>
    <row r="68" spans="1:18" x14ac:dyDescent="0.25">
      <c r="A68" s="1">
        <v>40768</v>
      </c>
      <c r="B68" s="2" t="s">
        <v>6</v>
      </c>
      <c r="C68">
        <v>184</v>
      </c>
      <c r="D68">
        <f>YEAR(A68)</f>
        <v>2011</v>
      </c>
      <c r="E68">
        <f>LOOKUP(D68,$H$5:$H$14,$I$5:$I$14)</f>
        <v>2.2000000000000002</v>
      </c>
      <c r="F68" s="2">
        <f>E68*C68</f>
        <v>404.8</v>
      </c>
      <c r="G68" s="2"/>
      <c r="K68" s="15">
        <v>41687</v>
      </c>
      <c r="L68" s="2">
        <v>58</v>
      </c>
      <c r="O68" s="15">
        <v>41789</v>
      </c>
      <c r="P68" s="2">
        <v>23</v>
      </c>
      <c r="Q68">
        <f t="shared" si="1"/>
        <v>3799</v>
      </c>
      <c r="R68">
        <f t="shared" si="0"/>
        <v>2.3000000000000003</v>
      </c>
    </row>
    <row r="69" spans="1:18" x14ac:dyDescent="0.25">
      <c r="A69" s="1">
        <v>40753</v>
      </c>
      <c r="B69" s="2" t="s">
        <v>6</v>
      </c>
      <c r="C69">
        <v>162</v>
      </c>
      <c r="D69">
        <f>YEAR(A69)</f>
        <v>2011</v>
      </c>
      <c r="E69">
        <f>LOOKUP(D69,$H$5:$H$14,$I$5:$I$14)</f>
        <v>2.2000000000000002</v>
      </c>
      <c r="F69" s="2">
        <f>E69*C69</f>
        <v>356.40000000000003</v>
      </c>
      <c r="G69" s="2"/>
      <c r="K69" s="15">
        <v>41789</v>
      </c>
      <c r="L69" s="2">
        <v>23</v>
      </c>
      <c r="O69" s="15">
        <v>41931</v>
      </c>
      <c r="P69" s="2">
        <v>106</v>
      </c>
      <c r="Q69">
        <f t="shared" si="1"/>
        <v>3905</v>
      </c>
      <c r="R69">
        <f t="shared" si="0"/>
        <v>10.600000000000001</v>
      </c>
    </row>
    <row r="70" spans="1:18" x14ac:dyDescent="0.25">
      <c r="A70" s="1">
        <v>40670</v>
      </c>
      <c r="B70" s="2" t="s">
        <v>6</v>
      </c>
      <c r="C70">
        <v>99</v>
      </c>
      <c r="D70">
        <f>YEAR(A70)</f>
        <v>2011</v>
      </c>
      <c r="E70">
        <f>LOOKUP(D70,$H$5:$H$14,$I$5:$I$14)</f>
        <v>2.2000000000000002</v>
      </c>
      <c r="F70" s="2">
        <f>E70*C70</f>
        <v>217.8</v>
      </c>
      <c r="G70" s="2"/>
      <c r="K70" s="15">
        <v>41931</v>
      </c>
      <c r="L70" s="2">
        <v>106</v>
      </c>
      <c r="O70" s="16" t="s">
        <v>122</v>
      </c>
      <c r="P70" s="17"/>
      <c r="Q70">
        <f t="shared" si="1"/>
        <v>0</v>
      </c>
      <c r="R70">
        <f t="shared" si="0"/>
        <v>0</v>
      </c>
    </row>
    <row r="71" spans="1:18" x14ac:dyDescent="0.25">
      <c r="A71" s="1">
        <v>40610</v>
      </c>
      <c r="B71" s="2" t="s">
        <v>6</v>
      </c>
      <c r="C71">
        <v>25</v>
      </c>
      <c r="D71">
        <f>YEAR(A71)</f>
        <v>2011</v>
      </c>
      <c r="E71">
        <f>LOOKUP(D71,$H$5:$H$14,$I$5:$I$14)</f>
        <v>2.2000000000000002</v>
      </c>
      <c r="F71" s="2">
        <f>E71*C71</f>
        <v>55.000000000000007</v>
      </c>
      <c r="G71" s="2"/>
      <c r="K71" s="8" t="s">
        <v>122</v>
      </c>
      <c r="L71" s="2"/>
      <c r="O71" s="15">
        <v>38918</v>
      </c>
      <c r="P71" s="2">
        <v>9</v>
      </c>
      <c r="Q71">
        <f t="shared" si="1"/>
        <v>9</v>
      </c>
      <c r="R71">
        <f t="shared" si="0"/>
        <v>0</v>
      </c>
    </row>
    <row r="72" spans="1:18" x14ac:dyDescent="0.25">
      <c r="A72" s="1">
        <v>40225</v>
      </c>
      <c r="B72" s="2" t="s">
        <v>6</v>
      </c>
      <c r="C72">
        <v>194</v>
      </c>
      <c r="D72">
        <f>YEAR(A72)</f>
        <v>2010</v>
      </c>
      <c r="E72">
        <f>LOOKUP(D72,$H$5:$H$14,$I$5:$I$14)</f>
        <v>2.1</v>
      </c>
      <c r="F72" s="2">
        <f>E72*C72</f>
        <v>407.40000000000003</v>
      </c>
      <c r="G72" s="2"/>
      <c r="K72" s="15">
        <v>38918</v>
      </c>
      <c r="L72" s="2">
        <v>9</v>
      </c>
      <c r="O72" s="15">
        <v>38985</v>
      </c>
      <c r="P72" s="2">
        <v>17</v>
      </c>
      <c r="Q72">
        <f t="shared" si="1"/>
        <v>26</v>
      </c>
      <c r="R72">
        <f t="shared" si="0"/>
        <v>0</v>
      </c>
    </row>
    <row r="73" spans="1:18" x14ac:dyDescent="0.25">
      <c r="A73" s="1">
        <v>40221</v>
      </c>
      <c r="B73" s="2" t="s">
        <v>6</v>
      </c>
      <c r="C73">
        <v>81</v>
      </c>
      <c r="D73">
        <f>YEAR(A73)</f>
        <v>2010</v>
      </c>
      <c r="E73">
        <f>LOOKUP(D73,$H$5:$H$14,$I$5:$I$14)</f>
        <v>2.1</v>
      </c>
      <c r="F73" s="2">
        <f>E73*C73</f>
        <v>170.1</v>
      </c>
      <c r="G73" s="2"/>
      <c r="K73" s="15">
        <v>38985</v>
      </c>
      <c r="L73" s="2">
        <v>17</v>
      </c>
      <c r="O73" s="16" t="s">
        <v>223</v>
      </c>
      <c r="P73" s="17"/>
      <c r="Q73">
        <f t="shared" si="1"/>
        <v>0</v>
      </c>
      <c r="R73">
        <f t="shared" si="0"/>
        <v>0</v>
      </c>
    </row>
    <row r="74" spans="1:18" x14ac:dyDescent="0.25">
      <c r="A74" s="1">
        <v>40152</v>
      </c>
      <c r="B74" s="2" t="s">
        <v>6</v>
      </c>
      <c r="C74">
        <v>168</v>
      </c>
      <c r="D74">
        <f>YEAR(A74)</f>
        <v>2009</v>
      </c>
      <c r="E74">
        <f>LOOKUP(D74,$H$5:$H$14,$I$5:$I$14)</f>
        <v>2.13</v>
      </c>
      <c r="F74" s="2">
        <f>E74*C74</f>
        <v>357.84</v>
      </c>
      <c r="G74" s="2"/>
      <c r="K74" s="8" t="s">
        <v>223</v>
      </c>
      <c r="L74" s="2"/>
      <c r="O74" s="15">
        <v>40815</v>
      </c>
      <c r="P74" s="2">
        <v>1</v>
      </c>
      <c r="Q74">
        <f t="shared" si="1"/>
        <v>1</v>
      </c>
      <c r="R74">
        <f t="shared" si="0"/>
        <v>0</v>
      </c>
    </row>
    <row r="75" spans="1:18" x14ac:dyDescent="0.25">
      <c r="A75" s="1">
        <v>40075</v>
      </c>
      <c r="B75" s="2" t="s">
        <v>6</v>
      </c>
      <c r="C75">
        <v>73</v>
      </c>
      <c r="D75">
        <f>YEAR(A75)</f>
        <v>2009</v>
      </c>
      <c r="E75">
        <f>LOOKUP(D75,$H$5:$H$14,$I$5:$I$14)</f>
        <v>2.13</v>
      </c>
      <c r="F75" s="2">
        <f>E75*C75</f>
        <v>155.48999999999998</v>
      </c>
      <c r="G75" s="2"/>
      <c r="K75" s="15">
        <v>40815</v>
      </c>
      <c r="L75" s="2">
        <v>1</v>
      </c>
      <c r="O75" s="16" t="s">
        <v>6</v>
      </c>
      <c r="P75" s="17"/>
      <c r="Q75">
        <f t="shared" si="1"/>
        <v>0</v>
      </c>
      <c r="R75">
        <f t="shared" si="0"/>
        <v>0</v>
      </c>
    </row>
    <row r="76" spans="1:18" x14ac:dyDescent="0.25">
      <c r="A76" s="1">
        <v>40049</v>
      </c>
      <c r="B76" s="2" t="s">
        <v>6</v>
      </c>
      <c r="C76">
        <v>70</v>
      </c>
      <c r="D76">
        <f>YEAR(A76)</f>
        <v>2009</v>
      </c>
      <c r="E76">
        <f>LOOKUP(D76,$H$5:$H$14,$I$5:$I$14)</f>
        <v>2.13</v>
      </c>
      <c r="F76" s="2">
        <f>E76*C76</f>
        <v>149.1</v>
      </c>
      <c r="G76" s="2"/>
      <c r="K76" s="8" t="s">
        <v>6</v>
      </c>
      <c r="L76" s="2"/>
      <c r="O76" s="15">
        <v>38366</v>
      </c>
      <c r="P76" s="2">
        <v>95</v>
      </c>
      <c r="Q76">
        <f t="shared" si="1"/>
        <v>95</v>
      </c>
      <c r="R76">
        <f t="shared" si="0"/>
        <v>0</v>
      </c>
    </row>
    <row r="77" spans="1:18" x14ac:dyDescent="0.25">
      <c r="A77" s="1">
        <v>39664</v>
      </c>
      <c r="B77" s="2" t="s">
        <v>6</v>
      </c>
      <c r="C77">
        <v>28</v>
      </c>
      <c r="D77">
        <f>YEAR(A77)</f>
        <v>2008</v>
      </c>
      <c r="E77">
        <f>LOOKUP(D77,$H$5:$H$14,$I$5:$I$14)</f>
        <v>2.15</v>
      </c>
      <c r="F77" s="2">
        <f>E77*C77</f>
        <v>60.199999999999996</v>
      </c>
      <c r="G77" s="2"/>
      <c r="K77" s="15">
        <v>38366</v>
      </c>
      <c r="L77" s="2">
        <v>95</v>
      </c>
      <c r="O77" s="15">
        <v>38526</v>
      </c>
      <c r="P77" s="2">
        <v>81</v>
      </c>
      <c r="Q77">
        <f t="shared" si="1"/>
        <v>176</v>
      </c>
      <c r="R77">
        <f t="shared" si="0"/>
        <v>4.05</v>
      </c>
    </row>
    <row r="78" spans="1:18" x14ac:dyDescent="0.25">
      <c r="A78" s="1">
        <v>39586</v>
      </c>
      <c r="B78" s="2" t="s">
        <v>6</v>
      </c>
      <c r="C78">
        <v>52</v>
      </c>
      <c r="D78">
        <f>YEAR(A78)</f>
        <v>2008</v>
      </c>
      <c r="E78">
        <f>LOOKUP(D78,$H$5:$H$14,$I$5:$I$14)</f>
        <v>2.15</v>
      </c>
      <c r="F78" s="2">
        <f>E78*C78</f>
        <v>111.8</v>
      </c>
      <c r="G78" s="2"/>
      <c r="K78" s="15">
        <v>38526</v>
      </c>
      <c r="L78" s="2">
        <v>81</v>
      </c>
      <c r="O78" s="15">
        <v>38547</v>
      </c>
      <c r="P78" s="2">
        <v>173</v>
      </c>
      <c r="Q78">
        <f t="shared" si="1"/>
        <v>349</v>
      </c>
      <c r="R78">
        <f t="shared" si="0"/>
        <v>8.65</v>
      </c>
    </row>
    <row r="79" spans="1:18" x14ac:dyDescent="0.25">
      <c r="A79" s="1">
        <v>39408</v>
      </c>
      <c r="B79" s="2" t="s">
        <v>6</v>
      </c>
      <c r="C79">
        <v>103</v>
      </c>
      <c r="D79">
        <f>YEAR(A79)</f>
        <v>2007</v>
      </c>
      <c r="E79">
        <f>LOOKUP(D79,$H$5:$H$14,$I$5:$I$14)</f>
        <v>2.09</v>
      </c>
      <c r="F79" s="2">
        <f>E79*C79</f>
        <v>215.26999999999998</v>
      </c>
      <c r="G79" s="2"/>
      <c r="K79" s="15">
        <v>38547</v>
      </c>
      <c r="L79" s="2">
        <v>173</v>
      </c>
      <c r="O79" s="15">
        <v>38624</v>
      </c>
      <c r="P79" s="2">
        <v>122</v>
      </c>
      <c r="Q79">
        <f t="shared" si="1"/>
        <v>471</v>
      </c>
      <c r="R79">
        <f t="shared" si="0"/>
        <v>6.1000000000000005</v>
      </c>
    </row>
    <row r="80" spans="1:18" x14ac:dyDescent="0.25">
      <c r="A80" s="1">
        <v>39191</v>
      </c>
      <c r="B80" s="2" t="s">
        <v>6</v>
      </c>
      <c r="C80">
        <v>67</v>
      </c>
      <c r="D80">
        <f>YEAR(A80)</f>
        <v>2007</v>
      </c>
      <c r="E80">
        <f>LOOKUP(D80,$H$5:$H$14,$I$5:$I$14)</f>
        <v>2.09</v>
      </c>
      <c r="F80" s="2">
        <f>E80*C80</f>
        <v>140.03</v>
      </c>
      <c r="G80" s="2"/>
      <c r="K80" s="15">
        <v>38624</v>
      </c>
      <c r="L80" s="2">
        <v>122</v>
      </c>
      <c r="O80" s="15">
        <v>38859</v>
      </c>
      <c r="P80" s="2">
        <v>40</v>
      </c>
      <c r="Q80">
        <f t="shared" si="1"/>
        <v>511</v>
      </c>
      <c r="R80">
        <f t="shared" si="0"/>
        <v>2</v>
      </c>
    </row>
    <row r="81" spans="1:18" x14ac:dyDescent="0.25">
      <c r="A81" s="1">
        <v>39052</v>
      </c>
      <c r="B81" s="2" t="s">
        <v>6</v>
      </c>
      <c r="C81">
        <v>124</v>
      </c>
      <c r="D81">
        <f>YEAR(A81)</f>
        <v>2006</v>
      </c>
      <c r="E81">
        <f>LOOKUP(D81,$H$5:$H$14,$I$5:$I$14)</f>
        <v>2.0499999999999998</v>
      </c>
      <c r="F81" s="2">
        <f>E81*C81</f>
        <v>254.2</v>
      </c>
      <c r="G81" s="2"/>
      <c r="K81" s="15">
        <v>38859</v>
      </c>
      <c r="L81" s="2">
        <v>40</v>
      </c>
      <c r="O81" s="15">
        <v>39003</v>
      </c>
      <c r="P81" s="2">
        <v>163</v>
      </c>
      <c r="Q81">
        <f t="shared" si="1"/>
        <v>674</v>
      </c>
      <c r="R81">
        <f t="shared" si="0"/>
        <v>8.15</v>
      </c>
    </row>
    <row r="82" spans="1:18" x14ac:dyDescent="0.25">
      <c r="A82" s="1">
        <v>39021</v>
      </c>
      <c r="B82" s="2" t="s">
        <v>6</v>
      </c>
      <c r="C82">
        <v>194</v>
      </c>
      <c r="D82">
        <f>YEAR(A82)</f>
        <v>2006</v>
      </c>
      <c r="E82">
        <f>LOOKUP(D82,$H$5:$H$14,$I$5:$I$14)</f>
        <v>2.0499999999999998</v>
      </c>
      <c r="F82" s="2">
        <f>E82*C82</f>
        <v>397.7</v>
      </c>
      <c r="G82" s="2"/>
      <c r="K82" s="15">
        <v>39003</v>
      </c>
      <c r="L82" s="2">
        <v>163</v>
      </c>
      <c r="O82" s="15">
        <v>39021</v>
      </c>
      <c r="P82" s="2">
        <v>194</v>
      </c>
      <c r="Q82">
        <f t="shared" si="1"/>
        <v>868</v>
      </c>
      <c r="R82">
        <f t="shared" si="0"/>
        <v>9.7000000000000011</v>
      </c>
    </row>
    <row r="83" spans="1:18" x14ac:dyDescent="0.25">
      <c r="A83" s="1">
        <v>39003</v>
      </c>
      <c r="B83" s="2" t="s">
        <v>6</v>
      </c>
      <c r="C83">
        <v>163</v>
      </c>
      <c r="D83">
        <f>YEAR(A83)</f>
        <v>2006</v>
      </c>
      <c r="E83">
        <f>LOOKUP(D83,$H$5:$H$14,$I$5:$I$14)</f>
        <v>2.0499999999999998</v>
      </c>
      <c r="F83" s="2">
        <f>E83*C83</f>
        <v>334.15</v>
      </c>
      <c r="G83" s="2"/>
      <c r="K83" s="15">
        <v>39021</v>
      </c>
      <c r="L83" s="2">
        <v>194</v>
      </c>
      <c r="O83" s="15">
        <v>39052</v>
      </c>
      <c r="P83" s="2">
        <v>124</v>
      </c>
      <c r="Q83">
        <f t="shared" si="1"/>
        <v>992</v>
      </c>
      <c r="R83">
        <f t="shared" ref="R83:R146" si="2">IF(AND(Q83&gt;=100,Q83&lt;1000,P83&lt;&gt;""),P83*0.05,IF(AND(Q83&gt;=1000,Q83&lt;10000,P83&lt;&gt;""),P83*0.1,IF(AND(Q83&gt;10000,P83&lt;&gt;""),P83*0.2,0)))</f>
        <v>6.2</v>
      </c>
    </row>
    <row r="84" spans="1:18" x14ac:dyDescent="0.25">
      <c r="A84" s="1">
        <v>38859</v>
      </c>
      <c r="B84" s="2" t="s">
        <v>6</v>
      </c>
      <c r="C84">
        <v>40</v>
      </c>
      <c r="D84">
        <f>YEAR(A84)</f>
        <v>2006</v>
      </c>
      <c r="E84">
        <f>LOOKUP(D84,$H$5:$H$14,$I$5:$I$14)</f>
        <v>2.0499999999999998</v>
      </c>
      <c r="F84" s="2">
        <f>E84*C84</f>
        <v>82</v>
      </c>
      <c r="G84" s="2"/>
      <c r="K84" s="15">
        <v>39052</v>
      </c>
      <c r="L84" s="2">
        <v>124</v>
      </c>
      <c r="O84" s="15">
        <v>39191</v>
      </c>
      <c r="P84" s="2">
        <v>67</v>
      </c>
      <c r="Q84">
        <f t="shared" si="1"/>
        <v>1059</v>
      </c>
      <c r="R84">
        <f t="shared" si="2"/>
        <v>6.7</v>
      </c>
    </row>
    <row r="85" spans="1:18" x14ac:dyDescent="0.25">
      <c r="A85" s="1">
        <v>38624</v>
      </c>
      <c r="B85" s="2" t="s">
        <v>6</v>
      </c>
      <c r="C85">
        <v>122</v>
      </c>
      <c r="D85">
        <f>YEAR(A85)</f>
        <v>2005</v>
      </c>
      <c r="E85">
        <f>LOOKUP(D85,$H$5:$H$14,$I$5:$I$14)</f>
        <v>2</v>
      </c>
      <c r="F85" s="2">
        <f>E85*C85</f>
        <v>244</v>
      </c>
      <c r="G85" s="2"/>
      <c r="K85" s="15">
        <v>39191</v>
      </c>
      <c r="L85" s="2">
        <v>67</v>
      </c>
      <c r="O85" s="15">
        <v>39408</v>
      </c>
      <c r="P85" s="2">
        <v>103</v>
      </c>
      <c r="Q85">
        <f t="shared" ref="Q85:Q148" si="3">IF(P85&lt;&gt;"",P85+Q84,P85)</f>
        <v>1162</v>
      </c>
      <c r="R85">
        <f t="shared" si="2"/>
        <v>10.3</v>
      </c>
    </row>
    <row r="86" spans="1:18" x14ac:dyDescent="0.25">
      <c r="A86" s="1">
        <v>38547</v>
      </c>
      <c r="B86" s="2" t="s">
        <v>6</v>
      </c>
      <c r="C86">
        <v>173</v>
      </c>
      <c r="D86">
        <f>YEAR(A86)</f>
        <v>2005</v>
      </c>
      <c r="E86">
        <f>LOOKUP(D86,$H$5:$H$14,$I$5:$I$14)</f>
        <v>2</v>
      </c>
      <c r="F86" s="2">
        <f>E86*C86</f>
        <v>346</v>
      </c>
      <c r="G86" s="2"/>
      <c r="K86" s="15">
        <v>39408</v>
      </c>
      <c r="L86" s="2">
        <v>103</v>
      </c>
      <c r="O86" s="15">
        <v>39586</v>
      </c>
      <c r="P86" s="2">
        <v>52</v>
      </c>
      <c r="Q86">
        <f t="shared" si="3"/>
        <v>1214</v>
      </c>
      <c r="R86">
        <f t="shared" si="2"/>
        <v>5.2</v>
      </c>
    </row>
    <row r="87" spans="1:18" x14ac:dyDescent="0.25">
      <c r="A87" s="1">
        <v>38526</v>
      </c>
      <c r="B87" s="2" t="s">
        <v>6</v>
      </c>
      <c r="C87">
        <v>81</v>
      </c>
      <c r="D87">
        <f>YEAR(A87)</f>
        <v>2005</v>
      </c>
      <c r="E87">
        <f>LOOKUP(D87,$H$5:$H$14,$I$5:$I$14)</f>
        <v>2</v>
      </c>
      <c r="F87" s="2">
        <f>E87*C87</f>
        <v>162</v>
      </c>
      <c r="G87" s="2"/>
      <c r="K87" s="15">
        <v>39586</v>
      </c>
      <c r="L87" s="2">
        <v>52</v>
      </c>
      <c r="O87" s="15">
        <v>39664</v>
      </c>
      <c r="P87" s="2">
        <v>28</v>
      </c>
      <c r="Q87">
        <f t="shared" si="3"/>
        <v>1242</v>
      </c>
      <c r="R87">
        <f t="shared" si="2"/>
        <v>2.8000000000000003</v>
      </c>
    </row>
    <row r="88" spans="1:18" x14ac:dyDescent="0.25">
      <c r="A88" s="1">
        <v>38366</v>
      </c>
      <c r="B88" s="2" t="s">
        <v>6</v>
      </c>
      <c r="C88">
        <v>95</v>
      </c>
      <c r="D88">
        <f>YEAR(A88)</f>
        <v>2005</v>
      </c>
      <c r="E88">
        <f>LOOKUP(D88,$H$5:$H$14,$I$5:$I$14)</f>
        <v>2</v>
      </c>
      <c r="F88" s="2">
        <f>E88*C88</f>
        <v>190</v>
      </c>
      <c r="G88" s="2"/>
      <c r="K88" s="15">
        <v>39664</v>
      </c>
      <c r="L88" s="2">
        <v>28</v>
      </c>
      <c r="O88" s="15">
        <v>40049</v>
      </c>
      <c r="P88" s="2">
        <v>70</v>
      </c>
      <c r="Q88">
        <f t="shared" si="3"/>
        <v>1312</v>
      </c>
      <c r="R88">
        <f t="shared" si="2"/>
        <v>7</v>
      </c>
    </row>
    <row r="89" spans="1:18" x14ac:dyDescent="0.25">
      <c r="A89" s="1">
        <v>41509</v>
      </c>
      <c r="B89" s="2" t="s">
        <v>15</v>
      </c>
      <c r="C89">
        <v>4</v>
      </c>
      <c r="D89">
        <f>YEAR(A89)</f>
        <v>2013</v>
      </c>
      <c r="E89">
        <f>LOOKUP(D89,$H$5:$H$14,$I$5:$I$14)</f>
        <v>2.2200000000000002</v>
      </c>
      <c r="F89" s="2">
        <f>E89*C89</f>
        <v>8.8800000000000008</v>
      </c>
      <c r="G89" s="2"/>
      <c r="K89" s="15">
        <v>40049</v>
      </c>
      <c r="L89" s="2">
        <v>70</v>
      </c>
      <c r="O89" s="15">
        <v>40075</v>
      </c>
      <c r="P89" s="2">
        <v>73</v>
      </c>
      <c r="Q89">
        <f t="shared" si="3"/>
        <v>1385</v>
      </c>
      <c r="R89">
        <f t="shared" si="2"/>
        <v>7.3000000000000007</v>
      </c>
    </row>
    <row r="90" spans="1:18" x14ac:dyDescent="0.25">
      <c r="A90" s="1">
        <v>41336</v>
      </c>
      <c r="B90" s="2" t="s">
        <v>15</v>
      </c>
      <c r="C90">
        <v>17</v>
      </c>
      <c r="D90">
        <f>YEAR(A90)</f>
        <v>2013</v>
      </c>
      <c r="E90">
        <f>LOOKUP(D90,$H$5:$H$14,$I$5:$I$14)</f>
        <v>2.2200000000000002</v>
      </c>
      <c r="F90" s="2">
        <f>E90*C90</f>
        <v>37.74</v>
      </c>
      <c r="G90" s="2"/>
      <c r="K90" s="15">
        <v>40075</v>
      </c>
      <c r="L90" s="2">
        <v>73</v>
      </c>
      <c r="O90" s="15">
        <v>40152</v>
      </c>
      <c r="P90" s="2">
        <v>168</v>
      </c>
      <c r="Q90">
        <f t="shared" si="3"/>
        <v>1553</v>
      </c>
      <c r="R90">
        <f t="shared" si="2"/>
        <v>16.8</v>
      </c>
    </row>
    <row r="91" spans="1:18" x14ac:dyDescent="0.25">
      <c r="A91" s="1">
        <v>39448</v>
      </c>
      <c r="B91" s="2" t="s">
        <v>15</v>
      </c>
      <c r="C91">
        <v>1</v>
      </c>
      <c r="D91">
        <f>YEAR(A91)</f>
        <v>2008</v>
      </c>
      <c r="E91">
        <f>LOOKUP(D91,$H$5:$H$14,$I$5:$I$14)</f>
        <v>2.15</v>
      </c>
      <c r="F91" s="2">
        <f>E91*C91</f>
        <v>2.15</v>
      </c>
      <c r="G91" s="2"/>
      <c r="K91" s="15">
        <v>40152</v>
      </c>
      <c r="L91" s="2">
        <v>168</v>
      </c>
      <c r="O91" s="15">
        <v>40221</v>
      </c>
      <c r="P91" s="2">
        <v>81</v>
      </c>
      <c r="Q91">
        <f t="shared" si="3"/>
        <v>1634</v>
      </c>
      <c r="R91">
        <f t="shared" si="2"/>
        <v>8.1</v>
      </c>
    </row>
    <row r="92" spans="1:18" x14ac:dyDescent="0.25">
      <c r="A92" s="1">
        <v>39120</v>
      </c>
      <c r="B92" s="2" t="s">
        <v>15</v>
      </c>
      <c r="C92">
        <v>5</v>
      </c>
      <c r="D92">
        <f>YEAR(A92)</f>
        <v>2007</v>
      </c>
      <c r="E92">
        <f>LOOKUP(D92,$H$5:$H$14,$I$5:$I$14)</f>
        <v>2.09</v>
      </c>
      <c r="F92" s="2">
        <f>E92*C92</f>
        <v>10.45</v>
      </c>
      <c r="G92" s="2"/>
      <c r="K92" s="15">
        <v>40221</v>
      </c>
      <c r="L92" s="2">
        <v>81</v>
      </c>
      <c r="O92" s="15">
        <v>40225</v>
      </c>
      <c r="P92" s="2">
        <v>194</v>
      </c>
      <c r="Q92">
        <f t="shared" si="3"/>
        <v>1828</v>
      </c>
      <c r="R92">
        <f t="shared" si="2"/>
        <v>19.400000000000002</v>
      </c>
    </row>
    <row r="93" spans="1:18" x14ac:dyDescent="0.25">
      <c r="A93" s="1">
        <v>38388</v>
      </c>
      <c r="B93" s="2" t="s">
        <v>15</v>
      </c>
      <c r="C93">
        <v>12</v>
      </c>
      <c r="D93">
        <f>YEAR(A93)</f>
        <v>2005</v>
      </c>
      <c r="E93">
        <f>LOOKUP(D93,$H$5:$H$14,$I$5:$I$14)</f>
        <v>2</v>
      </c>
      <c r="F93" s="2">
        <f>E93*C93</f>
        <v>24</v>
      </c>
      <c r="G93" s="2"/>
      <c r="K93" s="15">
        <v>40225</v>
      </c>
      <c r="L93" s="2">
        <v>194</v>
      </c>
      <c r="O93" s="15">
        <v>40610</v>
      </c>
      <c r="P93" s="2">
        <v>25</v>
      </c>
      <c r="Q93">
        <f t="shared" si="3"/>
        <v>1853</v>
      </c>
      <c r="R93">
        <f t="shared" si="2"/>
        <v>2.5</v>
      </c>
    </row>
    <row r="94" spans="1:18" x14ac:dyDescent="0.25">
      <c r="A94" s="1">
        <v>41538</v>
      </c>
      <c r="B94" s="2" t="s">
        <v>200</v>
      </c>
      <c r="C94">
        <v>5</v>
      </c>
      <c r="D94">
        <f>YEAR(A94)</f>
        <v>2013</v>
      </c>
      <c r="E94">
        <f>LOOKUP(D94,$H$5:$H$14,$I$5:$I$14)</f>
        <v>2.2200000000000002</v>
      </c>
      <c r="F94" s="2">
        <f>E94*C94</f>
        <v>11.100000000000001</v>
      </c>
      <c r="G94" s="2"/>
      <c r="K94" s="15">
        <v>40610</v>
      </c>
      <c r="L94" s="2">
        <v>25</v>
      </c>
      <c r="O94" s="15">
        <v>40670</v>
      </c>
      <c r="P94" s="2">
        <v>99</v>
      </c>
      <c r="Q94">
        <f t="shared" si="3"/>
        <v>1952</v>
      </c>
      <c r="R94">
        <f t="shared" si="2"/>
        <v>9.9</v>
      </c>
    </row>
    <row r="95" spans="1:18" x14ac:dyDescent="0.25">
      <c r="A95" s="1">
        <v>41315</v>
      </c>
      <c r="B95" s="2" t="s">
        <v>200</v>
      </c>
      <c r="C95">
        <v>19</v>
      </c>
      <c r="D95">
        <f>YEAR(A95)</f>
        <v>2013</v>
      </c>
      <c r="E95">
        <f>LOOKUP(D95,$H$5:$H$14,$I$5:$I$14)</f>
        <v>2.2200000000000002</v>
      </c>
      <c r="F95" s="2">
        <f>E95*C95</f>
        <v>42.180000000000007</v>
      </c>
      <c r="G95" s="2"/>
      <c r="K95" s="15">
        <v>40670</v>
      </c>
      <c r="L95" s="2">
        <v>99</v>
      </c>
      <c r="O95" s="15">
        <v>40753</v>
      </c>
      <c r="P95" s="2">
        <v>162</v>
      </c>
      <c r="Q95">
        <f t="shared" si="3"/>
        <v>2114</v>
      </c>
      <c r="R95">
        <f t="shared" si="2"/>
        <v>16.2</v>
      </c>
    </row>
    <row r="96" spans="1:18" x14ac:dyDescent="0.25">
      <c r="A96" s="1">
        <v>40073</v>
      </c>
      <c r="B96" s="2" t="s">
        <v>200</v>
      </c>
      <c r="C96">
        <v>3</v>
      </c>
      <c r="D96">
        <f>YEAR(A96)</f>
        <v>2009</v>
      </c>
      <c r="E96">
        <f>LOOKUP(D96,$H$5:$H$14,$I$5:$I$14)</f>
        <v>2.13</v>
      </c>
      <c r="F96" s="2">
        <f>E96*C96</f>
        <v>6.39</v>
      </c>
      <c r="G96" s="2"/>
      <c r="K96" s="15">
        <v>40753</v>
      </c>
      <c r="L96" s="2">
        <v>162</v>
      </c>
      <c r="O96" s="15">
        <v>40768</v>
      </c>
      <c r="P96" s="2">
        <v>184</v>
      </c>
      <c r="Q96">
        <f t="shared" si="3"/>
        <v>2298</v>
      </c>
      <c r="R96">
        <f t="shared" si="2"/>
        <v>18.400000000000002</v>
      </c>
    </row>
    <row r="97" spans="1:18" x14ac:dyDescent="0.25">
      <c r="A97" s="1">
        <v>40348</v>
      </c>
      <c r="B97" s="2" t="s">
        <v>72</v>
      </c>
      <c r="C97">
        <v>11</v>
      </c>
      <c r="D97">
        <f>YEAR(A97)</f>
        <v>2010</v>
      </c>
      <c r="E97">
        <f>LOOKUP(D97,$H$5:$H$14,$I$5:$I$14)</f>
        <v>2.1</v>
      </c>
      <c r="F97" s="2">
        <f>E97*C97</f>
        <v>23.1</v>
      </c>
      <c r="G97" s="2"/>
      <c r="K97" s="15">
        <v>40768</v>
      </c>
      <c r="L97" s="2">
        <v>184</v>
      </c>
      <c r="O97" s="15">
        <v>40789</v>
      </c>
      <c r="P97" s="2">
        <v>77</v>
      </c>
      <c r="Q97">
        <f t="shared" si="3"/>
        <v>2375</v>
      </c>
      <c r="R97">
        <f t="shared" si="2"/>
        <v>7.7</v>
      </c>
    </row>
    <row r="98" spans="1:18" x14ac:dyDescent="0.25">
      <c r="A98" s="1">
        <v>40336</v>
      </c>
      <c r="B98" s="2" t="s">
        <v>72</v>
      </c>
      <c r="C98">
        <v>17</v>
      </c>
      <c r="D98">
        <f>YEAR(A98)</f>
        <v>2010</v>
      </c>
      <c r="E98">
        <f>LOOKUP(D98,$H$5:$H$14,$I$5:$I$14)</f>
        <v>2.1</v>
      </c>
      <c r="F98" s="2">
        <f>E98*C98</f>
        <v>35.700000000000003</v>
      </c>
      <c r="G98" s="2"/>
      <c r="K98" s="15">
        <v>40789</v>
      </c>
      <c r="L98" s="2">
        <v>77</v>
      </c>
      <c r="O98" s="15">
        <v>40892</v>
      </c>
      <c r="P98" s="2">
        <v>108</v>
      </c>
      <c r="Q98">
        <f t="shared" si="3"/>
        <v>2483</v>
      </c>
      <c r="R98">
        <f t="shared" si="2"/>
        <v>10.8</v>
      </c>
    </row>
    <row r="99" spans="1:18" x14ac:dyDescent="0.25">
      <c r="A99" s="1">
        <v>39573</v>
      </c>
      <c r="B99" s="2" t="s">
        <v>72</v>
      </c>
      <c r="C99">
        <v>8</v>
      </c>
      <c r="D99">
        <f>YEAR(A99)</f>
        <v>2008</v>
      </c>
      <c r="E99">
        <f>LOOKUP(D99,$H$5:$H$14,$I$5:$I$14)</f>
        <v>2.15</v>
      </c>
      <c r="F99" s="2">
        <f>E99*C99</f>
        <v>17.2</v>
      </c>
      <c r="G99" s="2"/>
      <c r="K99" s="15">
        <v>40892</v>
      </c>
      <c r="L99" s="2">
        <v>108</v>
      </c>
      <c r="O99" s="15">
        <v>40903</v>
      </c>
      <c r="P99" s="2">
        <v>197</v>
      </c>
      <c r="Q99">
        <f t="shared" si="3"/>
        <v>2680</v>
      </c>
      <c r="R99">
        <f t="shared" si="2"/>
        <v>19.700000000000003</v>
      </c>
    </row>
    <row r="100" spans="1:18" x14ac:dyDescent="0.25">
      <c r="A100" s="1">
        <v>38978</v>
      </c>
      <c r="B100" s="2" t="s">
        <v>72</v>
      </c>
      <c r="C100">
        <v>10</v>
      </c>
      <c r="D100">
        <f>YEAR(A100)</f>
        <v>2006</v>
      </c>
      <c r="E100">
        <f>LOOKUP(D100,$H$5:$H$14,$I$5:$I$14)</f>
        <v>2.0499999999999998</v>
      </c>
      <c r="F100" s="2">
        <f>E100*C100</f>
        <v>20.5</v>
      </c>
      <c r="G100" s="2"/>
      <c r="K100" s="15">
        <v>40903</v>
      </c>
      <c r="L100" s="2">
        <v>197</v>
      </c>
      <c r="O100" s="15">
        <v>41006</v>
      </c>
      <c r="P100" s="2">
        <v>152</v>
      </c>
      <c r="Q100">
        <f t="shared" si="3"/>
        <v>2832</v>
      </c>
      <c r="R100">
        <f t="shared" si="2"/>
        <v>15.200000000000001</v>
      </c>
    </row>
    <row r="101" spans="1:18" x14ac:dyDescent="0.25">
      <c r="A101" s="1">
        <v>38583</v>
      </c>
      <c r="B101" s="2" t="s">
        <v>72</v>
      </c>
      <c r="C101">
        <v>16</v>
      </c>
      <c r="D101">
        <f>YEAR(A101)</f>
        <v>2005</v>
      </c>
      <c r="E101">
        <f>LOOKUP(D101,$H$5:$H$14,$I$5:$I$14)</f>
        <v>2</v>
      </c>
      <c r="F101" s="2">
        <f>E101*C101</f>
        <v>32</v>
      </c>
      <c r="G101" s="2"/>
      <c r="K101" s="15">
        <v>41006</v>
      </c>
      <c r="L101" s="2">
        <v>152</v>
      </c>
      <c r="O101" s="15">
        <v>41014</v>
      </c>
      <c r="P101" s="2">
        <v>141</v>
      </c>
      <c r="Q101">
        <f t="shared" si="3"/>
        <v>2973</v>
      </c>
      <c r="R101">
        <f t="shared" si="2"/>
        <v>14.100000000000001</v>
      </c>
    </row>
    <row r="102" spans="1:18" x14ac:dyDescent="0.25">
      <c r="A102" s="1">
        <v>41154</v>
      </c>
      <c r="B102" s="2" t="s">
        <v>108</v>
      </c>
      <c r="C102">
        <v>5</v>
      </c>
      <c r="D102">
        <f>YEAR(A102)</f>
        <v>2012</v>
      </c>
      <c r="E102">
        <f>LOOKUP(D102,$H$5:$H$14,$I$5:$I$14)</f>
        <v>2.25</v>
      </c>
      <c r="F102" s="2">
        <f>E102*C102</f>
        <v>11.25</v>
      </c>
      <c r="G102" s="2"/>
      <c r="K102" s="15">
        <v>41014</v>
      </c>
      <c r="L102" s="2">
        <v>141</v>
      </c>
      <c r="O102" s="15">
        <v>41177</v>
      </c>
      <c r="P102" s="2">
        <v>155</v>
      </c>
      <c r="Q102">
        <f t="shared" si="3"/>
        <v>3128</v>
      </c>
      <c r="R102">
        <f t="shared" si="2"/>
        <v>15.5</v>
      </c>
    </row>
    <row r="103" spans="1:18" x14ac:dyDescent="0.25">
      <c r="A103" s="1">
        <v>40943</v>
      </c>
      <c r="B103" s="2" t="s">
        <v>108</v>
      </c>
      <c r="C103">
        <v>9</v>
      </c>
      <c r="D103">
        <f>YEAR(A103)</f>
        <v>2012</v>
      </c>
      <c r="E103">
        <f>LOOKUP(D103,$H$5:$H$14,$I$5:$I$14)</f>
        <v>2.25</v>
      </c>
      <c r="F103" s="2">
        <f>E103*C103</f>
        <v>20.25</v>
      </c>
      <c r="G103" s="2"/>
      <c r="K103" s="15">
        <v>41177</v>
      </c>
      <c r="L103" s="2">
        <v>155</v>
      </c>
      <c r="O103" s="15">
        <v>41432</v>
      </c>
      <c r="P103" s="2">
        <v>81</v>
      </c>
      <c r="Q103">
        <f t="shared" si="3"/>
        <v>3209</v>
      </c>
      <c r="R103">
        <f t="shared" si="2"/>
        <v>8.1</v>
      </c>
    </row>
    <row r="104" spans="1:18" x14ac:dyDescent="0.25">
      <c r="A104" s="1">
        <v>40669</v>
      </c>
      <c r="B104" s="2" t="s">
        <v>108</v>
      </c>
      <c r="C104">
        <v>1</v>
      </c>
      <c r="D104">
        <f>YEAR(A104)</f>
        <v>2011</v>
      </c>
      <c r="E104">
        <f>LOOKUP(D104,$H$5:$H$14,$I$5:$I$14)</f>
        <v>2.2000000000000002</v>
      </c>
      <c r="F104" s="2">
        <f>E104*C104</f>
        <v>2.2000000000000002</v>
      </c>
      <c r="G104" s="2"/>
      <c r="K104" s="15">
        <v>41432</v>
      </c>
      <c r="L104" s="2">
        <v>81</v>
      </c>
      <c r="O104" s="15">
        <v>41464</v>
      </c>
      <c r="P104" s="2">
        <v>172</v>
      </c>
      <c r="Q104">
        <f t="shared" si="3"/>
        <v>3381</v>
      </c>
      <c r="R104">
        <f t="shared" si="2"/>
        <v>17.2</v>
      </c>
    </row>
    <row r="105" spans="1:18" x14ac:dyDescent="0.25">
      <c r="A105" s="1">
        <v>40101</v>
      </c>
      <c r="B105" s="2" t="s">
        <v>108</v>
      </c>
      <c r="C105">
        <v>10</v>
      </c>
      <c r="D105">
        <f>YEAR(A105)</f>
        <v>2009</v>
      </c>
      <c r="E105">
        <f>LOOKUP(D105,$H$5:$H$14,$I$5:$I$14)</f>
        <v>2.13</v>
      </c>
      <c r="F105" s="2">
        <f>E105*C105</f>
        <v>21.299999999999997</v>
      </c>
      <c r="G105" s="2"/>
      <c r="K105" s="15">
        <v>41464</v>
      </c>
      <c r="L105" s="2">
        <v>172</v>
      </c>
      <c r="O105" s="15">
        <v>41485</v>
      </c>
      <c r="P105" s="2">
        <v>116</v>
      </c>
      <c r="Q105">
        <f t="shared" si="3"/>
        <v>3497</v>
      </c>
      <c r="R105">
        <f t="shared" si="2"/>
        <v>11.600000000000001</v>
      </c>
    </row>
    <row r="106" spans="1:18" x14ac:dyDescent="0.25">
      <c r="A106" s="1">
        <v>38851</v>
      </c>
      <c r="B106" s="2" t="s">
        <v>108</v>
      </c>
      <c r="C106">
        <v>19</v>
      </c>
      <c r="D106">
        <f>YEAR(A106)</f>
        <v>2006</v>
      </c>
      <c r="E106">
        <f>LOOKUP(D106,$H$5:$H$14,$I$5:$I$14)</f>
        <v>2.0499999999999998</v>
      </c>
      <c r="F106" s="2">
        <f>E106*C106</f>
        <v>38.949999999999996</v>
      </c>
      <c r="G106" s="2"/>
      <c r="K106" s="15">
        <v>41485</v>
      </c>
      <c r="L106" s="2">
        <v>116</v>
      </c>
      <c r="O106" s="15">
        <v>41563</v>
      </c>
      <c r="P106" s="2">
        <v>62</v>
      </c>
      <c r="Q106">
        <f t="shared" si="3"/>
        <v>3559</v>
      </c>
      <c r="R106">
        <f t="shared" si="2"/>
        <v>6.2</v>
      </c>
    </row>
    <row r="107" spans="1:18" x14ac:dyDescent="0.25">
      <c r="A107" s="1">
        <v>41559</v>
      </c>
      <c r="B107" s="2" t="s">
        <v>77</v>
      </c>
      <c r="C107">
        <v>14</v>
      </c>
      <c r="D107">
        <f>YEAR(A107)</f>
        <v>2013</v>
      </c>
      <c r="E107">
        <f>LOOKUP(D107,$H$5:$H$14,$I$5:$I$14)</f>
        <v>2.2200000000000002</v>
      </c>
      <c r="F107" s="2">
        <f>E107*C107</f>
        <v>31.080000000000002</v>
      </c>
      <c r="G107" s="2"/>
      <c r="K107" s="15">
        <v>41563</v>
      </c>
      <c r="L107" s="2">
        <v>62</v>
      </c>
      <c r="O107" s="15">
        <v>41567</v>
      </c>
      <c r="P107" s="2">
        <v>184</v>
      </c>
      <c r="Q107">
        <f t="shared" si="3"/>
        <v>3743</v>
      </c>
      <c r="R107">
        <f t="shared" si="2"/>
        <v>18.400000000000002</v>
      </c>
    </row>
    <row r="108" spans="1:18" x14ac:dyDescent="0.25">
      <c r="A108" s="1">
        <v>38596</v>
      </c>
      <c r="B108" s="2" t="s">
        <v>77</v>
      </c>
      <c r="C108">
        <v>8</v>
      </c>
      <c r="D108">
        <f>YEAR(A108)</f>
        <v>2005</v>
      </c>
      <c r="E108">
        <f>LOOKUP(D108,$H$5:$H$14,$I$5:$I$14)</f>
        <v>2</v>
      </c>
      <c r="F108" s="2">
        <f>E108*C108</f>
        <v>16</v>
      </c>
      <c r="G108" s="2"/>
      <c r="K108" s="15">
        <v>41567</v>
      </c>
      <c r="L108" s="2">
        <v>184</v>
      </c>
      <c r="O108" s="15">
        <v>41570</v>
      </c>
      <c r="P108" s="2">
        <v>97</v>
      </c>
      <c r="Q108">
        <f t="shared" si="3"/>
        <v>3840</v>
      </c>
      <c r="R108">
        <f t="shared" si="2"/>
        <v>9.7000000000000011</v>
      </c>
    </row>
    <row r="109" spans="1:18" x14ac:dyDescent="0.25">
      <c r="A109" s="1">
        <v>41642</v>
      </c>
      <c r="B109" s="2" t="s">
        <v>82</v>
      </c>
      <c r="C109">
        <v>18</v>
      </c>
      <c r="D109">
        <f>YEAR(A109)</f>
        <v>2014</v>
      </c>
      <c r="E109">
        <f>LOOKUP(D109,$H$5:$H$14,$I$5:$I$14)</f>
        <v>2.23</v>
      </c>
      <c r="F109" s="2">
        <f>E109*C109</f>
        <v>40.14</v>
      </c>
      <c r="G109" s="2"/>
      <c r="K109" s="15">
        <v>41570</v>
      </c>
      <c r="L109" s="2">
        <v>97</v>
      </c>
      <c r="O109" s="15">
        <v>41624</v>
      </c>
      <c r="P109" s="2">
        <v>100</v>
      </c>
      <c r="Q109">
        <f t="shared" si="3"/>
        <v>3940</v>
      </c>
      <c r="R109">
        <f t="shared" si="2"/>
        <v>10</v>
      </c>
    </row>
    <row r="110" spans="1:18" x14ac:dyDescent="0.25">
      <c r="A110" s="1">
        <v>39821</v>
      </c>
      <c r="B110" s="2" t="s">
        <v>82</v>
      </c>
      <c r="C110">
        <v>11</v>
      </c>
      <c r="D110">
        <f>YEAR(A110)</f>
        <v>2009</v>
      </c>
      <c r="E110">
        <f>LOOKUP(D110,$H$5:$H$14,$I$5:$I$14)</f>
        <v>2.13</v>
      </c>
      <c r="F110" s="2">
        <f>E110*C110</f>
        <v>23.43</v>
      </c>
      <c r="G110" s="2"/>
      <c r="K110" s="15">
        <v>41624</v>
      </c>
      <c r="L110" s="2">
        <v>100</v>
      </c>
      <c r="O110" s="15">
        <v>41690</v>
      </c>
      <c r="P110" s="2">
        <v>185</v>
      </c>
      <c r="Q110">
        <f t="shared" si="3"/>
        <v>4125</v>
      </c>
      <c r="R110">
        <f t="shared" si="2"/>
        <v>18.5</v>
      </c>
    </row>
    <row r="111" spans="1:18" x14ac:dyDescent="0.25">
      <c r="A111" s="1">
        <v>39064</v>
      </c>
      <c r="B111" s="2" t="s">
        <v>82</v>
      </c>
      <c r="C111">
        <v>6</v>
      </c>
      <c r="D111">
        <f>YEAR(A111)</f>
        <v>2006</v>
      </c>
      <c r="E111">
        <f>LOOKUP(D111,$H$5:$H$14,$I$5:$I$14)</f>
        <v>2.0499999999999998</v>
      </c>
      <c r="F111" s="2">
        <f>E111*C111</f>
        <v>12.299999999999999</v>
      </c>
      <c r="G111" s="2"/>
      <c r="K111" s="15">
        <v>41690</v>
      </c>
      <c r="L111" s="2">
        <v>185</v>
      </c>
      <c r="O111" s="15">
        <v>41832</v>
      </c>
      <c r="P111" s="2">
        <v>184</v>
      </c>
      <c r="Q111">
        <f t="shared" si="3"/>
        <v>4309</v>
      </c>
      <c r="R111">
        <f t="shared" si="2"/>
        <v>18.400000000000002</v>
      </c>
    </row>
    <row r="112" spans="1:18" x14ac:dyDescent="0.25">
      <c r="A112" s="1">
        <v>38640</v>
      </c>
      <c r="B112" s="2" t="s">
        <v>82</v>
      </c>
      <c r="C112">
        <v>17</v>
      </c>
      <c r="D112">
        <f>YEAR(A112)</f>
        <v>2005</v>
      </c>
      <c r="E112">
        <f>LOOKUP(D112,$H$5:$H$14,$I$5:$I$14)</f>
        <v>2</v>
      </c>
      <c r="F112" s="2">
        <f>E112*C112</f>
        <v>34</v>
      </c>
      <c r="G112" s="2"/>
      <c r="K112" s="15">
        <v>41832</v>
      </c>
      <c r="L112" s="2">
        <v>184</v>
      </c>
      <c r="O112" s="16" t="s">
        <v>15</v>
      </c>
      <c r="P112" s="17"/>
      <c r="Q112">
        <f t="shared" si="3"/>
        <v>0</v>
      </c>
      <c r="R112">
        <f t="shared" si="2"/>
        <v>0</v>
      </c>
    </row>
    <row r="113" spans="1:18" x14ac:dyDescent="0.25">
      <c r="A113" s="1">
        <v>41898</v>
      </c>
      <c r="B113" s="2" t="s">
        <v>186</v>
      </c>
      <c r="C113">
        <v>14</v>
      </c>
      <c r="D113">
        <f>YEAR(A113)</f>
        <v>2014</v>
      </c>
      <c r="E113">
        <f>LOOKUP(D113,$H$5:$H$14,$I$5:$I$14)</f>
        <v>2.23</v>
      </c>
      <c r="F113" s="2">
        <f>E113*C113</f>
        <v>31.22</v>
      </c>
      <c r="G113" s="2"/>
      <c r="K113" s="8" t="s">
        <v>15</v>
      </c>
      <c r="L113" s="2"/>
      <c r="O113" s="15">
        <v>38388</v>
      </c>
      <c r="P113" s="2">
        <v>12</v>
      </c>
      <c r="Q113">
        <f t="shared" si="3"/>
        <v>12</v>
      </c>
      <c r="R113">
        <f t="shared" si="2"/>
        <v>0</v>
      </c>
    </row>
    <row r="114" spans="1:18" x14ac:dyDescent="0.25">
      <c r="A114" s="1">
        <v>39925</v>
      </c>
      <c r="B114" s="2" t="s">
        <v>186</v>
      </c>
      <c r="C114">
        <v>15</v>
      </c>
      <c r="D114">
        <f>YEAR(A114)</f>
        <v>2009</v>
      </c>
      <c r="E114">
        <f>LOOKUP(D114,$H$5:$H$14,$I$5:$I$14)</f>
        <v>2.13</v>
      </c>
      <c r="F114" s="2">
        <f>E114*C114</f>
        <v>31.95</v>
      </c>
      <c r="G114" s="2"/>
      <c r="K114" s="15">
        <v>38388</v>
      </c>
      <c r="L114" s="2">
        <v>12</v>
      </c>
      <c r="O114" s="15">
        <v>39120</v>
      </c>
      <c r="P114" s="2">
        <v>5</v>
      </c>
      <c r="Q114">
        <f t="shared" si="3"/>
        <v>17</v>
      </c>
      <c r="R114">
        <f t="shared" si="2"/>
        <v>0</v>
      </c>
    </row>
    <row r="115" spans="1:18" x14ac:dyDescent="0.25">
      <c r="A115" s="1">
        <v>41273</v>
      </c>
      <c r="B115" s="2" t="s">
        <v>231</v>
      </c>
      <c r="C115">
        <v>14</v>
      </c>
      <c r="D115">
        <f>YEAR(A115)</f>
        <v>2012</v>
      </c>
      <c r="E115">
        <f>LOOKUP(D115,$H$5:$H$14,$I$5:$I$14)</f>
        <v>2.25</v>
      </c>
      <c r="F115" s="2">
        <f>E115*C115</f>
        <v>31.5</v>
      </c>
      <c r="G115" s="2"/>
      <c r="K115" s="15">
        <v>39120</v>
      </c>
      <c r="L115" s="2">
        <v>5</v>
      </c>
      <c r="O115" s="15">
        <v>39448</v>
      </c>
      <c r="P115" s="2">
        <v>1</v>
      </c>
      <c r="Q115">
        <f t="shared" si="3"/>
        <v>18</v>
      </c>
      <c r="R115">
        <f t="shared" si="2"/>
        <v>0</v>
      </c>
    </row>
    <row r="116" spans="1:18" x14ac:dyDescent="0.25">
      <c r="A116" s="1">
        <v>41498</v>
      </c>
      <c r="B116" s="2" t="s">
        <v>229</v>
      </c>
      <c r="C116">
        <v>8</v>
      </c>
      <c r="D116">
        <f>YEAR(A116)</f>
        <v>2013</v>
      </c>
      <c r="E116">
        <f>LOOKUP(D116,$H$5:$H$14,$I$5:$I$14)</f>
        <v>2.2200000000000002</v>
      </c>
      <c r="F116" s="2">
        <f>E116*C116</f>
        <v>17.760000000000002</v>
      </c>
      <c r="G116" s="2"/>
      <c r="K116" s="15">
        <v>39448</v>
      </c>
      <c r="L116" s="2">
        <v>1</v>
      </c>
      <c r="O116" s="15">
        <v>41336</v>
      </c>
      <c r="P116" s="2">
        <v>17</v>
      </c>
      <c r="Q116">
        <f t="shared" si="3"/>
        <v>35</v>
      </c>
      <c r="R116">
        <f t="shared" si="2"/>
        <v>0</v>
      </c>
    </row>
    <row r="117" spans="1:18" x14ac:dyDescent="0.25">
      <c r="A117" s="1">
        <v>41208</v>
      </c>
      <c r="B117" s="2" t="s">
        <v>229</v>
      </c>
      <c r="C117">
        <v>2</v>
      </c>
      <c r="D117">
        <f>YEAR(A117)</f>
        <v>2012</v>
      </c>
      <c r="E117">
        <f>LOOKUP(D117,$H$5:$H$14,$I$5:$I$14)</f>
        <v>2.25</v>
      </c>
      <c r="F117" s="2">
        <f>E117*C117</f>
        <v>4.5</v>
      </c>
      <c r="G117" s="2"/>
      <c r="K117" s="15">
        <v>41336</v>
      </c>
      <c r="L117" s="2">
        <v>17</v>
      </c>
      <c r="O117" s="15">
        <v>41509</v>
      </c>
      <c r="P117" s="2">
        <v>4</v>
      </c>
      <c r="Q117">
        <f t="shared" si="3"/>
        <v>39</v>
      </c>
      <c r="R117">
        <f t="shared" si="2"/>
        <v>0</v>
      </c>
    </row>
    <row r="118" spans="1:18" x14ac:dyDescent="0.25">
      <c r="A118" s="1">
        <v>41014</v>
      </c>
      <c r="B118" s="2" t="s">
        <v>229</v>
      </c>
      <c r="C118">
        <v>15</v>
      </c>
      <c r="D118">
        <f>YEAR(A118)</f>
        <v>2012</v>
      </c>
      <c r="E118">
        <f>LOOKUP(D118,$H$5:$H$14,$I$5:$I$14)</f>
        <v>2.25</v>
      </c>
      <c r="F118" s="2">
        <f>E118*C118</f>
        <v>33.75</v>
      </c>
      <c r="G118" s="2"/>
      <c r="K118" s="15">
        <v>41509</v>
      </c>
      <c r="L118" s="2">
        <v>4</v>
      </c>
      <c r="O118" s="16" t="s">
        <v>200</v>
      </c>
      <c r="P118" s="17"/>
      <c r="Q118">
        <f t="shared" si="3"/>
        <v>0</v>
      </c>
      <c r="R118">
        <f t="shared" si="2"/>
        <v>0</v>
      </c>
    </row>
    <row r="119" spans="1:18" x14ac:dyDescent="0.25">
      <c r="A119" s="1">
        <v>42001</v>
      </c>
      <c r="B119" s="2" t="s">
        <v>19</v>
      </c>
      <c r="C119">
        <v>166</v>
      </c>
      <c r="D119">
        <f>YEAR(A119)</f>
        <v>2014</v>
      </c>
      <c r="E119">
        <f>LOOKUP(D119,$H$5:$H$14,$I$5:$I$14)</f>
        <v>2.23</v>
      </c>
      <c r="F119" s="2">
        <f>E119*C119</f>
        <v>370.18</v>
      </c>
      <c r="G119" s="2"/>
      <c r="K119" s="8" t="s">
        <v>200</v>
      </c>
      <c r="L119" s="2"/>
      <c r="O119" s="15">
        <v>40073</v>
      </c>
      <c r="P119" s="2">
        <v>3</v>
      </c>
      <c r="Q119">
        <f t="shared" si="3"/>
        <v>3</v>
      </c>
      <c r="R119">
        <f t="shared" si="2"/>
        <v>0</v>
      </c>
    </row>
    <row r="120" spans="1:18" x14ac:dyDescent="0.25">
      <c r="A120" s="1">
        <v>41895</v>
      </c>
      <c r="B120" s="2" t="s">
        <v>19</v>
      </c>
      <c r="C120">
        <v>25</v>
      </c>
      <c r="D120">
        <f>YEAR(A120)</f>
        <v>2014</v>
      </c>
      <c r="E120">
        <f>LOOKUP(D120,$H$5:$H$14,$I$5:$I$14)</f>
        <v>2.23</v>
      </c>
      <c r="F120" s="2">
        <f>E120*C120</f>
        <v>55.75</v>
      </c>
      <c r="G120" s="2"/>
      <c r="K120" s="15">
        <v>40073</v>
      </c>
      <c r="L120" s="2">
        <v>3</v>
      </c>
      <c r="O120" s="15">
        <v>41315</v>
      </c>
      <c r="P120" s="2">
        <v>19</v>
      </c>
      <c r="Q120">
        <f t="shared" si="3"/>
        <v>22</v>
      </c>
      <c r="R120">
        <f t="shared" si="2"/>
        <v>0</v>
      </c>
    </row>
    <row r="121" spans="1:18" x14ac:dyDescent="0.25">
      <c r="A121" s="1">
        <v>41755</v>
      </c>
      <c r="B121" s="2" t="s">
        <v>19</v>
      </c>
      <c r="C121">
        <v>148</v>
      </c>
      <c r="D121">
        <f>YEAR(A121)</f>
        <v>2014</v>
      </c>
      <c r="E121">
        <f>LOOKUP(D121,$H$5:$H$14,$I$5:$I$14)</f>
        <v>2.23</v>
      </c>
      <c r="F121" s="2">
        <f>E121*C121</f>
        <v>330.04</v>
      </c>
      <c r="G121" s="2"/>
      <c r="K121" s="15">
        <v>41315</v>
      </c>
      <c r="L121" s="2">
        <v>19</v>
      </c>
      <c r="O121" s="15">
        <v>41538</v>
      </c>
      <c r="P121" s="2">
        <v>5</v>
      </c>
      <c r="Q121">
        <f t="shared" si="3"/>
        <v>27</v>
      </c>
      <c r="R121">
        <f t="shared" si="2"/>
        <v>0</v>
      </c>
    </row>
    <row r="122" spans="1:18" x14ac:dyDescent="0.25">
      <c r="A122" s="1">
        <v>41568</v>
      </c>
      <c r="B122" s="2" t="s">
        <v>19</v>
      </c>
      <c r="C122">
        <v>156</v>
      </c>
      <c r="D122">
        <f>YEAR(A122)</f>
        <v>2013</v>
      </c>
      <c r="E122">
        <f>LOOKUP(D122,$H$5:$H$14,$I$5:$I$14)</f>
        <v>2.2200000000000002</v>
      </c>
      <c r="F122" s="2">
        <f>E122*C122</f>
        <v>346.32000000000005</v>
      </c>
      <c r="G122" s="2"/>
      <c r="K122" s="15">
        <v>41538</v>
      </c>
      <c r="L122" s="2">
        <v>5</v>
      </c>
      <c r="O122" s="16" t="s">
        <v>72</v>
      </c>
      <c r="P122" s="17"/>
      <c r="Q122">
        <f t="shared" si="3"/>
        <v>0</v>
      </c>
      <c r="R122">
        <f t="shared" si="2"/>
        <v>0</v>
      </c>
    </row>
    <row r="123" spans="1:18" x14ac:dyDescent="0.25">
      <c r="A123" s="1">
        <v>41478</v>
      </c>
      <c r="B123" s="2" t="s">
        <v>19</v>
      </c>
      <c r="C123">
        <v>174</v>
      </c>
      <c r="D123">
        <f>YEAR(A123)</f>
        <v>2013</v>
      </c>
      <c r="E123">
        <f>LOOKUP(D123,$H$5:$H$14,$I$5:$I$14)</f>
        <v>2.2200000000000002</v>
      </c>
      <c r="F123" s="2">
        <f>E123*C123</f>
        <v>386.28000000000003</v>
      </c>
      <c r="G123" s="2"/>
      <c r="K123" s="8" t="s">
        <v>72</v>
      </c>
      <c r="L123" s="2"/>
      <c r="O123" s="15">
        <v>38583</v>
      </c>
      <c r="P123" s="2">
        <v>16</v>
      </c>
      <c r="Q123">
        <f t="shared" si="3"/>
        <v>16</v>
      </c>
      <c r="R123">
        <f t="shared" si="2"/>
        <v>0</v>
      </c>
    </row>
    <row r="124" spans="1:18" x14ac:dyDescent="0.25">
      <c r="A124" s="1">
        <v>41403</v>
      </c>
      <c r="B124" s="2" t="s">
        <v>19</v>
      </c>
      <c r="C124">
        <v>92</v>
      </c>
      <c r="D124">
        <f>YEAR(A124)</f>
        <v>2013</v>
      </c>
      <c r="E124">
        <f>LOOKUP(D124,$H$5:$H$14,$I$5:$I$14)</f>
        <v>2.2200000000000002</v>
      </c>
      <c r="F124" s="2">
        <f>E124*C124</f>
        <v>204.24</v>
      </c>
      <c r="G124" s="2"/>
      <c r="K124" s="15">
        <v>38583</v>
      </c>
      <c r="L124" s="2">
        <v>16</v>
      </c>
      <c r="O124" s="15">
        <v>38978</v>
      </c>
      <c r="P124" s="2">
        <v>10</v>
      </c>
      <c r="Q124">
        <f t="shared" si="3"/>
        <v>26</v>
      </c>
      <c r="R124">
        <f t="shared" si="2"/>
        <v>0</v>
      </c>
    </row>
    <row r="125" spans="1:18" x14ac:dyDescent="0.25">
      <c r="A125" s="1">
        <v>41219</v>
      </c>
      <c r="B125" s="2" t="s">
        <v>19</v>
      </c>
      <c r="C125">
        <v>141</v>
      </c>
      <c r="D125">
        <f>YEAR(A125)</f>
        <v>2012</v>
      </c>
      <c r="E125">
        <f>LOOKUP(D125,$H$5:$H$14,$I$5:$I$14)</f>
        <v>2.25</v>
      </c>
      <c r="F125" s="2">
        <f>E125*C125</f>
        <v>317.25</v>
      </c>
      <c r="G125" s="2"/>
      <c r="K125" s="15">
        <v>38978</v>
      </c>
      <c r="L125" s="2">
        <v>10</v>
      </c>
      <c r="O125" s="15">
        <v>39573</v>
      </c>
      <c r="P125" s="2">
        <v>8</v>
      </c>
      <c r="Q125">
        <f t="shared" si="3"/>
        <v>34</v>
      </c>
      <c r="R125">
        <f t="shared" si="2"/>
        <v>0</v>
      </c>
    </row>
    <row r="126" spans="1:18" x14ac:dyDescent="0.25">
      <c r="A126" s="1">
        <v>41207</v>
      </c>
      <c r="B126" s="2" t="s">
        <v>19</v>
      </c>
      <c r="C126">
        <v>92</v>
      </c>
      <c r="D126">
        <f>YEAR(A126)</f>
        <v>2012</v>
      </c>
      <c r="E126">
        <f>LOOKUP(D126,$H$5:$H$14,$I$5:$I$14)</f>
        <v>2.25</v>
      </c>
      <c r="F126" s="2">
        <f>E126*C126</f>
        <v>207</v>
      </c>
      <c r="G126" s="2"/>
      <c r="K126" s="15">
        <v>39573</v>
      </c>
      <c r="L126" s="2">
        <v>8</v>
      </c>
      <c r="O126" s="15">
        <v>40336</v>
      </c>
      <c r="P126" s="2">
        <v>17</v>
      </c>
      <c r="Q126">
        <f t="shared" si="3"/>
        <v>51</v>
      </c>
      <c r="R126">
        <f t="shared" si="2"/>
        <v>0</v>
      </c>
    </row>
    <row r="127" spans="1:18" x14ac:dyDescent="0.25">
      <c r="A127" s="1">
        <v>41130</v>
      </c>
      <c r="B127" s="2" t="s">
        <v>19</v>
      </c>
      <c r="C127">
        <v>87</v>
      </c>
      <c r="D127">
        <f>YEAR(A127)</f>
        <v>2012</v>
      </c>
      <c r="E127">
        <f>LOOKUP(D127,$H$5:$H$14,$I$5:$I$14)</f>
        <v>2.25</v>
      </c>
      <c r="F127" s="2">
        <f>E127*C127</f>
        <v>195.75</v>
      </c>
      <c r="G127" s="2"/>
      <c r="K127" s="15">
        <v>40336</v>
      </c>
      <c r="L127" s="2">
        <v>17</v>
      </c>
      <c r="O127" s="15">
        <v>40348</v>
      </c>
      <c r="P127" s="2">
        <v>11</v>
      </c>
      <c r="Q127">
        <f t="shared" si="3"/>
        <v>62</v>
      </c>
      <c r="R127">
        <f t="shared" si="2"/>
        <v>0</v>
      </c>
    </row>
    <row r="128" spans="1:18" x14ac:dyDescent="0.25">
      <c r="A128" s="1">
        <v>41046</v>
      </c>
      <c r="B128" s="2" t="s">
        <v>19</v>
      </c>
      <c r="C128">
        <v>158</v>
      </c>
      <c r="D128">
        <f>YEAR(A128)</f>
        <v>2012</v>
      </c>
      <c r="E128">
        <f>LOOKUP(D128,$H$5:$H$14,$I$5:$I$14)</f>
        <v>2.25</v>
      </c>
      <c r="F128" s="2">
        <f>E128*C128</f>
        <v>355.5</v>
      </c>
      <c r="G128" s="2"/>
      <c r="K128" s="15">
        <v>40348</v>
      </c>
      <c r="L128" s="2">
        <v>11</v>
      </c>
      <c r="O128" s="16" t="s">
        <v>108</v>
      </c>
      <c r="P128" s="17"/>
      <c r="Q128">
        <f t="shared" si="3"/>
        <v>0</v>
      </c>
      <c r="R128">
        <f t="shared" si="2"/>
        <v>0</v>
      </c>
    </row>
    <row r="129" spans="1:18" x14ac:dyDescent="0.25">
      <c r="A129" s="1">
        <v>40955</v>
      </c>
      <c r="B129" s="2" t="s">
        <v>19</v>
      </c>
      <c r="C129">
        <v>64</v>
      </c>
      <c r="D129">
        <f>YEAR(A129)</f>
        <v>2012</v>
      </c>
      <c r="E129">
        <f>LOOKUP(D129,$H$5:$H$14,$I$5:$I$14)</f>
        <v>2.25</v>
      </c>
      <c r="F129" s="2">
        <f>E129*C129</f>
        <v>144</v>
      </c>
      <c r="G129" s="2"/>
      <c r="K129" s="8" t="s">
        <v>108</v>
      </c>
      <c r="L129" s="2"/>
      <c r="O129" s="15">
        <v>38851</v>
      </c>
      <c r="P129" s="2">
        <v>19</v>
      </c>
      <c r="Q129">
        <f t="shared" si="3"/>
        <v>19</v>
      </c>
      <c r="R129">
        <f t="shared" si="2"/>
        <v>0</v>
      </c>
    </row>
    <row r="130" spans="1:18" x14ac:dyDescent="0.25">
      <c r="A130" s="1">
        <v>40889</v>
      </c>
      <c r="B130" s="2" t="s">
        <v>19</v>
      </c>
      <c r="C130">
        <v>20</v>
      </c>
      <c r="D130">
        <f>YEAR(A130)</f>
        <v>2011</v>
      </c>
      <c r="E130">
        <f>LOOKUP(D130,$H$5:$H$14,$I$5:$I$14)</f>
        <v>2.2000000000000002</v>
      </c>
      <c r="F130" s="2">
        <f>E130*C130</f>
        <v>44</v>
      </c>
      <c r="G130" s="2"/>
      <c r="K130" s="15">
        <v>38851</v>
      </c>
      <c r="L130" s="2">
        <v>19</v>
      </c>
      <c r="O130" s="15">
        <v>40101</v>
      </c>
      <c r="P130" s="2">
        <v>10</v>
      </c>
      <c r="Q130">
        <f t="shared" si="3"/>
        <v>29</v>
      </c>
      <c r="R130">
        <f t="shared" si="2"/>
        <v>0</v>
      </c>
    </row>
    <row r="131" spans="1:18" x14ac:dyDescent="0.25">
      <c r="A131" s="1">
        <v>40857</v>
      </c>
      <c r="B131" s="2" t="s">
        <v>19</v>
      </c>
      <c r="C131">
        <v>100</v>
      </c>
      <c r="D131">
        <f>YEAR(A131)</f>
        <v>2011</v>
      </c>
      <c r="E131">
        <f>LOOKUP(D131,$H$5:$H$14,$I$5:$I$14)</f>
        <v>2.2000000000000002</v>
      </c>
      <c r="F131" s="2">
        <f>E131*C131</f>
        <v>220.00000000000003</v>
      </c>
      <c r="G131" s="2"/>
      <c r="K131" s="15">
        <v>40101</v>
      </c>
      <c r="L131" s="2">
        <v>10</v>
      </c>
      <c r="O131" s="15">
        <v>40669</v>
      </c>
      <c r="P131" s="2">
        <v>1</v>
      </c>
      <c r="Q131">
        <f t="shared" si="3"/>
        <v>30</v>
      </c>
      <c r="R131">
        <f t="shared" si="2"/>
        <v>0</v>
      </c>
    </row>
    <row r="132" spans="1:18" x14ac:dyDescent="0.25">
      <c r="A132" s="1">
        <v>40748</v>
      </c>
      <c r="B132" s="2" t="s">
        <v>19</v>
      </c>
      <c r="C132">
        <v>30</v>
      </c>
      <c r="D132">
        <f>YEAR(A132)</f>
        <v>2011</v>
      </c>
      <c r="E132">
        <f>LOOKUP(D132,$H$5:$H$14,$I$5:$I$14)</f>
        <v>2.2000000000000002</v>
      </c>
      <c r="F132" s="2">
        <f>E132*C132</f>
        <v>66</v>
      </c>
      <c r="G132" s="2"/>
      <c r="K132" s="15">
        <v>40669</v>
      </c>
      <c r="L132" s="2">
        <v>1</v>
      </c>
      <c r="O132" s="15">
        <v>40943</v>
      </c>
      <c r="P132" s="2">
        <v>9</v>
      </c>
      <c r="Q132">
        <f t="shared" si="3"/>
        <v>39</v>
      </c>
      <c r="R132">
        <f t="shared" si="2"/>
        <v>0</v>
      </c>
    </row>
    <row r="133" spans="1:18" x14ac:dyDescent="0.25">
      <c r="A133" s="1">
        <v>40730</v>
      </c>
      <c r="B133" s="2" t="s">
        <v>19</v>
      </c>
      <c r="C133">
        <v>103</v>
      </c>
      <c r="D133">
        <f>YEAR(A133)</f>
        <v>2011</v>
      </c>
      <c r="E133">
        <f>LOOKUP(D133,$H$5:$H$14,$I$5:$I$14)</f>
        <v>2.2000000000000002</v>
      </c>
      <c r="F133" s="2">
        <f>E133*C133</f>
        <v>226.60000000000002</v>
      </c>
      <c r="G133" s="2"/>
      <c r="K133" s="15">
        <v>40943</v>
      </c>
      <c r="L133" s="2">
        <v>9</v>
      </c>
      <c r="O133" s="15">
        <v>41154</v>
      </c>
      <c r="P133" s="2">
        <v>5</v>
      </c>
      <c r="Q133">
        <f t="shared" si="3"/>
        <v>44</v>
      </c>
      <c r="R133">
        <f t="shared" si="2"/>
        <v>0</v>
      </c>
    </row>
    <row r="134" spans="1:18" x14ac:dyDescent="0.25">
      <c r="A134" s="1">
        <v>40714</v>
      </c>
      <c r="B134" s="2" t="s">
        <v>19</v>
      </c>
      <c r="C134">
        <v>139</v>
      </c>
      <c r="D134">
        <f>YEAR(A134)</f>
        <v>2011</v>
      </c>
      <c r="E134">
        <f>LOOKUP(D134,$H$5:$H$14,$I$5:$I$14)</f>
        <v>2.2000000000000002</v>
      </c>
      <c r="F134" s="2">
        <f>E134*C134</f>
        <v>305.8</v>
      </c>
      <c r="G134" s="2"/>
      <c r="K134" s="15">
        <v>41154</v>
      </c>
      <c r="L134" s="2">
        <v>5</v>
      </c>
      <c r="O134" s="16" t="s">
        <v>77</v>
      </c>
      <c r="P134" s="17"/>
      <c r="Q134">
        <f t="shared" si="3"/>
        <v>0</v>
      </c>
      <c r="R134">
        <f t="shared" si="2"/>
        <v>0</v>
      </c>
    </row>
    <row r="135" spans="1:18" x14ac:dyDescent="0.25">
      <c r="A135" s="1">
        <v>40704</v>
      </c>
      <c r="B135" s="2" t="s">
        <v>19</v>
      </c>
      <c r="C135">
        <v>104</v>
      </c>
      <c r="D135">
        <f>YEAR(A135)</f>
        <v>2011</v>
      </c>
      <c r="E135">
        <f>LOOKUP(D135,$H$5:$H$14,$I$5:$I$14)</f>
        <v>2.2000000000000002</v>
      </c>
      <c r="F135" s="2">
        <f>E135*C135</f>
        <v>228.8</v>
      </c>
      <c r="G135" s="2"/>
      <c r="K135" s="8" t="s">
        <v>77</v>
      </c>
      <c r="L135" s="2"/>
      <c r="O135" s="15">
        <v>38596</v>
      </c>
      <c r="P135" s="2">
        <v>8</v>
      </c>
      <c r="Q135">
        <f t="shared" si="3"/>
        <v>8</v>
      </c>
      <c r="R135">
        <f t="shared" si="2"/>
        <v>0</v>
      </c>
    </row>
    <row r="136" spans="1:18" x14ac:dyDescent="0.25">
      <c r="A136" s="1">
        <v>40696</v>
      </c>
      <c r="B136" s="2" t="s">
        <v>19</v>
      </c>
      <c r="C136">
        <v>180</v>
      </c>
      <c r="D136">
        <f>YEAR(A136)</f>
        <v>2011</v>
      </c>
      <c r="E136">
        <f>LOOKUP(D136,$H$5:$H$14,$I$5:$I$14)</f>
        <v>2.2000000000000002</v>
      </c>
      <c r="F136" s="2">
        <f>E136*C136</f>
        <v>396.00000000000006</v>
      </c>
      <c r="G136" s="2"/>
      <c r="K136" s="15">
        <v>38596</v>
      </c>
      <c r="L136" s="2">
        <v>8</v>
      </c>
      <c r="O136" s="15">
        <v>41559</v>
      </c>
      <c r="P136" s="2">
        <v>14</v>
      </c>
      <c r="Q136">
        <f t="shared" si="3"/>
        <v>22</v>
      </c>
      <c r="R136">
        <f t="shared" si="2"/>
        <v>0</v>
      </c>
    </row>
    <row r="137" spans="1:18" x14ac:dyDescent="0.25">
      <c r="A137" s="1">
        <v>40584</v>
      </c>
      <c r="B137" s="2" t="s">
        <v>19</v>
      </c>
      <c r="C137">
        <v>127</v>
      </c>
      <c r="D137">
        <f>YEAR(A137)</f>
        <v>2011</v>
      </c>
      <c r="E137">
        <f>LOOKUP(D137,$H$5:$H$14,$I$5:$I$14)</f>
        <v>2.2000000000000002</v>
      </c>
      <c r="F137" s="2">
        <f>E137*C137</f>
        <v>279.40000000000003</v>
      </c>
      <c r="G137" s="2"/>
      <c r="K137" s="15">
        <v>41559</v>
      </c>
      <c r="L137" s="2">
        <v>14</v>
      </c>
      <c r="O137" s="16" t="s">
        <v>82</v>
      </c>
      <c r="P137" s="17"/>
      <c r="Q137">
        <f t="shared" si="3"/>
        <v>0</v>
      </c>
      <c r="R137">
        <f t="shared" si="2"/>
        <v>0</v>
      </c>
    </row>
    <row r="138" spans="1:18" x14ac:dyDescent="0.25">
      <c r="A138" s="1">
        <v>40487</v>
      </c>
      <c r="B138" s="2" t="s">
        <v>19</v>
      </c>
      <c r="C138">
        <v>50</v>
      </c>
      <c r="D138">
        <f>YEAR(A138)</f>
        <v>2010</v>
      </c>
      <c r="E138">
        <f>LOOKUP(D138,$H$5:$H$14,$I$5:$I$14)</f>
        <v>2.1</v>
      </c>
      <c r="F138" s="2">
        <f>E138*C138</f>
        <v>105</v>
      </c>
      <c r="G138" s="2"/>
      <c r="K138" s="8" t="s">
        <v>82</v>
      </c>
      <c r="L138" s="2"/>
      <c r="O138" s="15">
        <v>38640</v>
      </c>
      <c r="P138" s="2">
        <v>17</v>
      </c>
      <c r="Q138">
        <f t="shared" si="3"/>
        <v>17</v>
      </c>
      <c r="R138">
        <f t="shared" si="2"/>
        <v>0</v>
      </c>
    </row>
    <row r="139" spans="1:18" x14ac:dyDescent="0.25">
      <c r="A139" s="1">
        <v>40473</v>
      </c>
      <c r="B139" s="2" t="s">
        <v>19</v>
      </c>
      <c r="C139">
        <v>104</v>
      </c>
      <c r="D139">
        <f>YEAR(A139)</f>
        <v>2010</v>
      </c>
      <c r="E139">
        <f>LOOKUP(D139,$H$5:$H$14,$I$5:$I$14)</f>
        <v>2.1</v>
      </c>
      <c r="F139" s="2">
        <f>E139*C139</f>
        <v>218.4</v>
      </c>
      <c r="G139" s="2"/>
      <c r="K139" s="15">
        <v>38640</v>
      </c>
      <c r="L139" s="2">
        <v>17</v>
      </c>
      <c r="O139" s="15">
        <v>39064</v>
      </c>
      <c r="P139" s="2">
        <v>6</v>
      </c>
      <c r="Q139">
        <f t="shared" si="3"/>
        <v>23</v>
      </c>
      <c r="R139">
        <f t="shared" si="2"/>
        <v>0</v>
      </c>
    </row>
    <row r="140" spans="1:18" x14ac:dyDescent="0.25">
      <c r="A140" s="1">
        <v>40366</v>
      </c>
      <c r="B140" s="2" t="s">
        <v>19</v>
      </c>
      <c r="C140">
        <v>80</v>
      </c>
      <c r="D140">
        <f>YEAR(A140)</f>
        <v>2010</v>
      </c>
      <c r="E140">
        <f>LOOKUP(D140,$H$5:$H$14,$I$5:$I$14)</f>
        <v>2.1</v>
      </c>
      <c r="F140" s="2">
        <f>E140*C140</f>
        <v>168</v>
      </c>
      <c r="G140" s="2"/>
      <c r="K140" s="15">
        <v>39064</v>
      </c>
      <c r="L140" s="2">
        <v>6</v>
      </c>
      <c r="O140" s="15">
        <v>39821</v>
      </c>
      <c r="P140" s="2">
        <v>11</v>
      </c>
      <c r="Q140">
        <f t="shared" si="3"/>
        <v>34</v>
      </c>
      <c r="R140">
        <f t="shared" si="2"/>
        <v>0</v>
      </c>
    </row>
    <row r="141" spans="1:18" x14ac:dyDescent="0.25">
      <c r="A141" s="1">
        <v>40305</v>
      </c>
      <c r="B141" s="2" t="s">
        <v>19</v>
      </c>
      <c r="C141">
        <v>183</v>
      </c>
      <c r="D141">
        <f>YEAR(A141)</f>
        <v>2010</v>
      </c>
      <c r="E141">
        <f>LOOKUP(D141,$H$5:$H$14,$I$5:$I$14)</f>
        <v>2.1</v>
      </c>
      <c r="F141" s="2">
        <f>E141*C141</f>
        <v>384.3</v>
      </c>
      <c r="G141" s="2"/>
      <c r="K141" s="15">
        <v>39821</v>
      </c>
      <c r="L141" s="2">
        <v>11</v>
      </c>
      <c r="O141" s="15">
        <v>41642</v>
      </c>
      <c r="P141" s="2">
        <v>18</v>
      </c>
      <c r="Q141">
        <f t="shared" si="3"/>
        <v>52</v>
      </c>
      <c r="R141">
        <f t="shared" si="2"/>
        <v>0</v>
      </c>
    </row>
    <row r="142" spans="1:18" x14ac:dyDescent="0.25">
      <c r="A142" s="1">
        <v>40254</v>
      </c>
      <c r="B142" s="2" t="s">
        <v>19</v>
      </c>
      <c r="C142">
        <v>69</v>
      </c>
      <c r="D142">
        <f>YEAR(A142)</f>
        <v>2010</v>
      </c>
      <c r="E142">
        <f>LOOKUP(D142,$H$5:$H$14,$I$5:$I$14)</f>
        <v>2.1</v>
      </c>
      <c r="F142" s="2">
        <f>E142*C142</f>
        <v>144.9</v>
      </c>
      <c r="G142" s="2"/>
      <c r="K142" s="15">
        <v>41642</v>
      </c>
      <c r="L142" s="2">
        <v>18</v>
      </c>
      <c r="O142" s="16" t="s">
        <v>186</v>
      </c>
      <c r="P142" s="17"/>
      <c r="Q142">
        <f t="shared" si="3"/>
        <v>0</v>
      </c>
      <c r="R142">
        <f t="shared" si="2"/>
        <v>0</v>
      </c>
    </row>
    <row r="143" spans="1:18" x14ac:dyDescent="0.25">
      <c r="A143" s="1">
        <v>40209</v>
      </c>
      <c r="B143" s="2" t="s">
        <v>19</v>
      </c>
      <c r="C143">
        <v>189</v>
      </c>
      <c r="D143">
        <f>YEAR(A143)</f>
        <v>2010</v>
      </c>
      <c r="E143">
        <f>LOOKUP(D143,$H$5:$H$14,$I$5:$I$14)</f>
        <v>2.1</v>
      </c>
      <c r="F143" s="2">
        <f>E143*C143</f>
        <v>396.90000000000003</v>
      </c>
      <c r="G143" s="2"/>
      <c r="K143" s="8" t="s">
        <v>186</v>
      </c>
      <c r="L143" s="2"/>
      <c r="O143" s="15">
        <v>39925</v>
      </c>
      <c r="P143" s="2">
        <v>15</v>
      </c>
      <c r="Q143">
        <f t="shared" si="3"/>
        <v>15</v>
      </c>
      <c r="R143">
        <f t="shared" si="2"/>
        <v>0</v>
      </c>
    </row>
    <row r="144" spans="1:18" x14ac:dyDescent="0.25">
      <c r="A144" s="1">
        <v>40144</v>
      </c>
      <c r="B144" s="2" t="s">
        <v>19</v>
      </c>
      <c r="C144">
        <v>125</v>
      </c>
      <c r="D144">
        <f>YEAR(A144)</f>
        <v>2009</v>
      </c>
      <c r="E144">
        <f>LOOKUP(D144,$H$5:$H$14,$I$5:$I$14)</f>
        <v>2.13</v>
      </c>
      <c r="F144" s="2">
        <f>E144*C144</f>
        <v>266.25</v>
      </c>
      <c r="G144" s="2"/>
      <c r="K144" s="15">
        <v>39925</v>
      </c>
      <c r="L144" s="2">
        <v>15</v>
      </c>
      <c r="O144" s="15">
        <v>41898</v>
      </c>
      <c r="P144" s="2">
        <v>14</v>
      </c>
      <c r="Q144">
        <f t="shared" si="3"/>
        <v>29</v>
      </c>
      <c r="R144">
        <f t="shared" si="2"/>
        <v>0</v>
      </c>
    </row>
    <row r="145" spans="1:18" x14ac:dyDescent="0.25">
      <c r="A145" s="1">
        <v>40130</v>
      </c>
      <c r="B145" s="2" t="s">
        <v>19</v>
      </c>
      <c r="C145">
        <v>95</v>
      </c>
      <c r="D145">
        <f>YEAR(A145)</f>
        <v>2009</v>
      </c>
      <c r="E145">
        <f>LOOKUP(D145,$H$5:$H$14,$I$5:$I$14)</f>
        <v>2.13</v>
      </c>
      <c r="F145" s="2">
        <f>E145*C145</f>
        <v>202.35</v>
      </c>
      <c r="G145" s="2"/>
      <c r="K145" s="15">
        <v>41898</v>
      </c>
      <c r="L145" s="2">
        <v>14</v>
      </c>
      <c r="O145" s="16" t="s">
        <v>231</v>
      </c>
      <c r="P145" s="17"/>
      <c r="Q145">
        <f t="shared" si="3"/>
        <v>0</v>
      </c>
      <c r="R145">
        <f t="shared" si="2"/>
        <v>0</v>
      </c>
    </row>
    <row r="146" spans="1:18" x14ac:dyDescent="0.25">
      <c r="A146" s="1">
        <v>40007</v>
      </c>
      <c r="B146" s="2" t="s">
        <v>19</v>
      </c>
      <c r="C146">
        <v>163</v>
      </c>
      <c r="D146">
        <f>YEAR(A146)</f>
        <v>2009</v>
      </c>
      <c r="E146">
        <f>LOOKUP(D146,$H$5:$H$14,$I$5:$I$14)</f>
        <v>2.13</v>
      </c>
      <c r="F146" s="2">
        <f>E146*C146</f>
        <v>347.19</v>
      </c>
      <c r="G146" s="2"/>
      <c r="K146" s="8" t="s">
        <v>231</v>
      </c>
      <c r="L146" s="2"/>
      <c r="O146" s="15">
        <v>41273</v>
      </c>
      <c r="P146" s="2">
        <v>14</v>
      </c>
      <c r="Q146">
        <f t="shared" si="3"/>
        <v>14</v>
      </c>
      <c r="R146">
        <f t="shared" si="2"/>
        <v>0</v>
      </c>
    </row>
    <row r="147" spans="1:18" x14ac:dyDescent="0.25">
      <c r="A147" s="1">
        <v>39916</v>
      </c>
      <c r="B147" s="2" t="s">
        <v>19</v>
      </c>
      <c r="C147">
        <v>29</v>
      </c>
      <c r="D147">
        <f>YEAR(A147)</f>
        <v>2009</v>
      </c>
      <c r="E147">
        <f>LOOKUP(D147,$H$5:$H$14,$I$5:$I$14)</f>
        <v>2.13</v>
      </c>
      <c r="F147" s="2">
        <f>E147*C147</f>
        <v>61.769999999999996</v>
      </c>
      <c r="G147" s="2"/>
      <c r="K147" s="15">
        <v>41273</v>
      </c>
      <c r="L147" s="2">
        <v>14</v>
      </c>
      <c r="O147" s="16" t="s">
        <v>229</v>
      </c>
      <c r="P147" s="17"/>
      <c r="Q147">
        <f t="shared" si="3"/>
        <v>0</v>
      </c>
      <c r="R147">
        <f t="shared" ref="R147:R210" si="4">IF(AND(Q147&gt;=100,Q147&lt;1000,P147&lt;&gt;""),P147*0.05,IF(AND(Q147&gt;=1000,Q147&lt;10000,P147&lt;&gt;""),P147*0.1,IF(AND(Q147&gt;10000,P147&lt;&gt;""),P147*0.2,0)))</f>
        <v>0</v>
      </c>
    </row>
    <row r="148" spans="1:18" x14ac:dyDescent="0.25">
      <c r="A148" s="1">
        <v>39733</v>
      </c>
      <c r="B148" s="2" t="s">
        <v>19</v>
      </c>
      <c r="C148">
        <v>54</v>
      </c>
      <c r="D148">
        <f>YEAR(A148)</f>
        <v>2008</v>
      </c>
      <c r="E148">
        <f>LOOKUP(D148,$H$5:$H$14,$I$5:$I$14)</f>
        <v>2.15</v>
      </c>
      <c r="F148" s="2">
        <f>E148*C148</f>
        <v>116.1</v>
      </c>
      <c r="G148" s="2"/>
      <c r="K148" s="8" t="s">
        <v>229</v>
      </c>
      <c r="L148" s="2"/>
      <c r="O148" s="15">
        <v>41014</v>
      </c>
      <c r="P148" s="2">
        <v>15</v>
      </c>
      <c r="Q148">
        <f t="shared" si="3"/>
        <v>15</v>
      </c>
      <c r="R148">
        <f t="shared" si="4"/>
        <v>0</v>
      </c>
    </row>
    <row r="149" spans="1:18" x14ac:dyDescent="0.25">
      <c r="A149" s="1">
        <v>39713</v>
      </c>
      <c r="B149" s="2" t="s">
        <v>19</v>
      </c>
      <c r="C149">
        <v>104</v>
      </c>
      <c r="D149">
        <f>YEAR(A149)</f>
        <v>2008</v>
      </c>
      <c r="E149">
        <f>LOOKUP(D149,$H$5:$H$14,$I$5:$I$14)</f>
        <v>2.15</v>
      </c>
      <c r="F149" s="2">
        <f>E149*C149</f>
        <v>223.6</v>
      </c>
      <c r="G149" s="2"/>
      <c r="K149" s="15">
        <v>41014</v>
      </c>
      <c r="L149" s="2">
        <v>15</v>
      </c>
      <c r="O149" s="15">
        <v>41208</v>
      </c>
      <c r="P149" s="2">
        <v>2</v>
      </c>
      <c r="Q149">
        <f t="shared" ref="Q149:Q212" si="5">IF(P149&lt;&gt;"",P149+Q148,P149)</f>
        <v>17</v>
      </c>
      <c r="R149">
        <f t="shared" si="4"/>
        <v>0</v>
      </c>
    </row>
    <row r="150" spans="1:18" x14ac:dyDescent="0.25">
      <c r="A150" s="1">
        <v>39529</v>
      </c>
      <c r="B150" s="2" t="s">
        <v>19</v>
      </c>
      <c r="C150">
        <v>46</v>
      </c>
      <c r="D150">
        <f>YEAR(A150)</f>
        <v>2008</v>
      </c>
      <c r="E150">
        <f>LOOKUP(D150,$H$5:$H$14,$I$5:$I$14)</f>
        <v>2.15</v>
      </c>
      <c r="F150" s="2">
        <f>E150*C150</f>
        <v>98.899999999999991</v>
      </c>
      <c r="G150" s="2"/>
      <c r="K150" s="15">
        <v>41208</v>
      </c>
      <c r="L150" s="2">
        <v>2</v>
      </c>
      <c r="O150" s="15">
        <v>41498</v>
      </c>
      <c r="P150" s="2">
        <v>8</v>
      </c>
      <c r="Q150">
        <f t="shared" si="5"/>
        <v>25</v>
      </c>
      <c r="R150">
        <f t="shared" si="4"/>
        <v>0</v>
      </c>
    </row>
    <row r="151" spans="1:18" x14ac:dyDescent="0.25">
      <c r="A151" s="1">
        <v>39440</v>
      </c>
      <c r="B151" s="2" t="s">
        <v>19</v>
      </c>
      <c r="C151">
        <v>100</v>
      </c>
      <c r="D151">
        <f>YEAR(A151)</f>
        <v>2007</v>
      </c>
      <c r="E151">
        <f>LOOKUP(D151,$H$5:$H$14,$I$5:$I$14)</f>
        <v>2.09</v>
      </c>
      <c r="F151" s="2">
        <f>E151*C151</f>
        <v>209</v>
      </c>
      <c r="G151" s="2"/>
      <c r="K151" s="15">
        <v>41498</v>
      </c>
      <c r="L151" s="2">
        <v>8</v>
      </c>
      <c r="O151" s="16" t="s">
        <v>19</v>
      </c>
      <c r="P151" s="17"/>
      <c r="Q151">
        <f t="shared" si="5"/>
        <v>0</v>
      </c>
      <c r="R151">
        <f t="shared" si="4"/>
        <v>0</v>
      </c>
    </row>
    <row r="152" spans="1:18" x14ac:dyDescent="0.25">
      <c r="A152" s="1">
        <v>39432</v>
      </c>
      <c r="B152" s="2" t="s">
        <v>19</v>
      </c>
      <c r="C152">
        <v>146</v>
      </c>
      <c r="D152">
        <f>YEAR(A152)</f>
        <v>2007</v>
      </c>
      <c r="E152">
        <f>LOOKUP(D152,$H$5:$H$14,$I$5:$I$14)</f>
        <v>2.09</v>
      </c>
      <c r="F152" s="2">
        <f>E152*C152</f>
        <v>305.14</v>
      </c>
      <c r="G152" s="2"/>
      <c r="K152" s="8" t="s">
        <v>19</v>
      </c>
      <c r="L152" s="2"/>
      <c r="O152" s="15">
        <v>38401</v>
      </c>
      <c r="P152" s="2">
        <v>91</v>
      </c>
      <c r="Q152">
        <f t="shared" si="5"/>
        <v>91</v>
      </c>
      <c r="R152">
        <f t="shared" si="4"/>
        <v>0</v>
      </c>
    </row>
    <row r="153" spans="1:18" x14ac:dyDescent="0.25">
      <c r="A153" s="1">
        <v>39357</v>
      </c>
      <c r="B153" s="2" t="s">
        <v>19</v>
      </c>
      <c r="C153">
        <v>151</v>
      </c>
      <c r="D153">
        <f>YEAR(A153)</f>
        <v>2007</v>
      </c>
      <c r="E153">
        <f>LOOKUP(D153,$H$5:$H$14,$I$5:$I$14)</f>
        <v>2.09</v>
      </c>
      <c r="F153" s="2">
        <f>E153*C153</f>
        <v>315.58999999999997</v>
      </c>
      <c r="G153" s="2"/>
      <c r="K153" s="15">
        <v>38401</v>
      </c>
      <c r="L153" s="2">
        <v>91</v>
      </c>
      <c r="O153" s="15">
        <v>38581</v>
      </c>
      <c r="P153" s="2">
        <v>41</v>
      </c>
      <c r="Q153">
        <f t="shared" si="5"/>
        <v>132</v>
      </c>
      <c r="R153">
        <f t="shared" si="4"/>
        <v>2.0500000000000003</v>
      </c>
    </row>
    <row r="154" spans="1:18" x14ac:dyDescent="0.25">
      <c r="A154" s="1">
        <v>39239</v>
      </c>
      <c r="B154" s="2" t="s">
        <v>19</v>
      </c>
      <c r="C154">
        <v>128</v>
      </c>
      <c r="D154">
        <f>YEAR(A154)</f>
        <v>2007</v>
      </c>
      <c r="E154">
        <f>LOOKUP(D154,$H$5:$H$14,$I$5:$I$14)</f>
        <v>2.09</v>
      </c>
      <c r="F154" s="2">
        <f>E154*C154</f>
        <v>267.52</v>
      </c>
      <c r="G154" s="2"/>
      <c r="K154" s="15">
        <v>38581</v>
      </c>
      <c r="L154" s="2">
        <v>41</v>
      </c>
      <c r="O154" s="15">
        <v>38599</v>
      </c>
      <c r="P154" s="2">
        <v>63</v>
      </c>
      <c r="Q154">
        <f t="shared" si="5"/>
        <v>195</v>
      </c>
      <c r="R154">
        <f t="shared" si="4"/>
        <v>3.1500000000000004</v>
      </c>
    </row>
    <row r="155" spans="1:18" x14ac:dyDescent="0.25">
      <c r="A155" s="1">
        <v>39220</v>
      </c>
      <c r="B155" s="2" t="s">
        <v>19</v>
      </c>
      <c r="C155">
        <v>186</v>
      </c>
      <c r="D155">
        <f>YEAR(A155)</f>
        <v>2007</v>
      </c>
      <c r="E155">
        <f>LOOKUP(D155,$H$5:$H$14,$I$5:$I$14)</f>
        <v>2.09</v>
      </c>
      <c r="F155" s="2">
        <f>E155*C155</f>
        <v>388.73999999999995</v>
      </c>
      <c r="G155" s="2"/>
      <c r="K155" s="15">
        <v>38599</v>
      </c>
      <c r="L155" s="2">
        <v>63</v>
      </c>
      <c r="O155" s="15">
        <v>38645</v>
      </c>
      <c r="P155" s="2">
        <v>125</v>
      </c>
      <c r="Q155">
        <f t="shared" si="5"/>
        <v>320</v>
      </c>
      <c r="R155">
        <f t="shared" si="4"/>
        <v>6.25</v>
      </c>
    </row>
    <row r="156" spans="1:18" x14ac:dyDescent="0.25">
      <c r="A156" s="1">
        <v>39021</v>
      </c>
      <c r="B156" s="2" t="s">
        <v>19</v>
      </c>
      <c r="C156">
        <v>186</v>
      </c>
      <c r="D156">
        <f>YEAR(A156)</f>
        <v>2006</v>
      </c>
      <c r="E156">
        <f>LOOKUP(D156,$H$5:$H$14,$I$5:$I$14)</f>
        <v>2.0499999999999998</v>
      </c>
      <c r="F156" s="2">
        <f>E156*C156</f>
        <v>381.29999999999995</v>
      </c>
      <c r="G156" s="2"/>
      <c r="K156" s="15">
        <v>38645</v>
      </c>
      <c r="L156" s="2">
        <v>125</v>
      </c>
      <c r="O156" s="15">
        <v>38786</v>
      </c>
      <c r="P156" s="2">
        <v>170</v>
      </c>
      <c r="Q156">
        <f t="shared" si="5"/>
        <v>490</v>
      </c>
      <c r="R156">
        <f t="shared" si="4"/>
        <v>8.5</v>
      </c>
    </row>
    <row r="157" spans="1:18" x14ac:dyDescent="0.25">
      <c r="A157" s="1">
        <v>38786</v>
      </c>
      <c r="B157" s="2" t="s">
        <v>19</v>
      </c>
      <c r="C157">
        <v>170</v>
      </c>
      <c r="D157">
        <f>YEAR(A157)</f>
        <v>2006</v>
      </c>
      <c r="E157">
        <f>LOOKUP(D157,$H$5:$H$14,$I$5:$I$14)</f>
        <v>2.0499999999999998</v>
      </c>
      <c r="F157" s="2">
        <f>E157*C157</f>
        <v>348.49999999999994</v>
      </c>
      <c r="G157" s="2"/>
      <c r="K157" s="15">
        <v>38786</v>
      </c>
      <c r="L157" s="2">
        <v>170</v>
      </c>
      <c r="O157" s="15">
        <v>39021</v>
      </c>
      <c r="P157" s="2">
        <v>186</v>
      </c>
      <c r="Q157">
        <f t="shared" si="5"/>
        <v>676</v>
      </c>
      <c r="R157">
        <f t="shared" si="4"/>
        <v>9.3000000000000007</v>
      </c>
    </row>
    <row r="158" spans="1:18" x14ac:dyDescent="0.25">
      <c r="A158" s="1">
        <v>38645</v>
      </c>
      <c r="B158" s="2" t="s">
        <v>19</v>
      </c>
      <c r="C158">
        <v>125</v>
      </c>
      <c r="D158">
        <f>YEAR(A158)</f>
        <v>2005</v>
      </c>
      <c r="E158">
        <f>LOOKUP(D158,$H$5:$H$14,$I$5:$I$14)</f>
        <v>2</v>
      </c>
      <c r="F158" s="2">
        <f>E158*C158</f>
        <v>250</v>
      </c>
      <c r="G158" s="2"/>
      <c r="K158" s="15">
        <v>39021</v>
      </c>
      <c r="L158" s="2">
        <v>186</v>
      </c>
      <c r="O158" s="15">
        <v>39220</v>
      </c>
      <c r="P158" s="2">
        <v>186</v>
      </c>
      <c r="Q158">
        <f t="shared" si="5"/>
        <v>862</v>
      </c>
      <c r="R158">
        <f t="shared" si="4"/>
        <v>9.3000000000000007</v>
      </c>
    </row>
    <row r="159" spans="1:18" x14ac:dyDescent="0.25">
      <c r="A159" s="1">
        <v>38599</v>
      </c>
      <c r="B159" s="2" t="s">
        <v>19</v>
      </c>
      <c r="C159">
        <v>63</v>
      </c>
      <c r="D159">
        <f>YEAR(A159)</f>
        <v>2005</v>
      </c>
      <c r="E159">
        <f>LOOKUP(D159,$H$5:$H$14,$I$5:$I$14)</f>
        <v>2</v>
      </c>
      <c r="F159" s="2">
        <f>E159*C159</f>
        <v>126</v>
      </c>
      <c r="G159" s="2"/>
      <c r="K159" s="15">
        <v>39220</v>
      </c>
      <c r="L159" s="2">
        <v>186</v>
      </c>
      <c r="O159" s="15">
        <v>39239</v>
      </c>
      <c r="P159" s="2">
        <v>128</v>
      </c>
      <c r="Q159">
        <f t="shared" si="5"/>
        <v>990</v>
      </c>
      <c r="R159">
        <f t="shared" si="4"/>
        <v>6.4</v>
      </c>
    </row>
    <row r="160" spans="1:18" x14ac:dyDescent="0.25">
      <c r="A160" s="1">
        <v>38581</v>
      </c>
      <c r="B160" s="2" t="s">
        <v>19</v>
      </c>
      <c r="C160">
        <v>41</v>
      </c>
      <c r="D160">
        <f>YEAR(A160)</f>
        <v>2005</v>
      </c>
      <c r="E160">
        <f>LOOKUP(D160,$H$5:$H$14,$I$5:$I$14)</f>
        <v>2</v>
      </c>
      <c r="F160" s="2">
        <f>E160*C160</f>
        <v>82</v>
      </c>
      <c r="G160" s="2"/>
      <c r="K160" s="15">
        <v>39239</v>
      </c>
      <c r="L160" s="2">
        <v>128</v>
      </c>
      <c r="O160" s="15">
        <v>39357</v>
      </c>
      <c r="P160" s="2">
        <v>151</v>
      </c>
      <c r="Q160">
        <f t="shared" si="5"/>
        <v>1141</v>
      </c>
      <c r="R160">
        <f t="shared" si="4"/>
        <v>15.100000000000001</v>
      </c>
    </row>
    <row r="161" spans="1:18" x14ac:dyDescent="0.25">
      <c r="A161" s="1">
        <v>38401</v>
      </c>
      <c r="B161" s="2" t="s">
        <v>19</v>
      </c>
      <c r="C161">
        <v>91</v>
      </c>
      <c r="D161">
        <f>YEAR(A161)</f>
        <v>2005</v>
      </c>
      <c r="E161">
        <f>LOOKUP(D161,$H$5:$H$14,$I$5:$I$14)</f>
        <v>2</v>
      </c>
      <c r="F161" s="2">
        <f>E161*C161</f>
        <v>182</v>
      </c>
      <c r="G161" s="2"/>
      <c r="K161" s="15">
        <v>39357</v>
      </c>
      <c r="L161" s="2">
        <v>151</v>
      </c>
      <c r="O161" s="15">
        <v>39432</v>
      </c>
      <c r="P161" s="2">
        <v>146</v>
      </c>
      <c r="Q161">
        <f t="shared" si="5"/>
        <v>1287</v>
      </c>
      <c r="R161">
        <f t="shared" si="4"/>
        <v>14.600000000000001</v>
      </c>
    </row>
    <row r="162" spans="1:18" x14ac:dyDescent="0.25">
      <c r="A162" s="1">
        <v>41036</v>
      </c>
      <c r="B162" s="2" t="s">
        <v>126</v>
      </c>
      <c r="C162">
        <v>5</v>
      </c>
      <c r="D162">
        <f>YEAR(A162)</f>
        <v>2012</v>
      </c>
      <c r="E162">
        <f>LOOKUP(D162,$H$5:$H$14,$I$5:$I$14)</f>
        <v>2.25</v>
      </c>
      <c r="F162" s="2">
        <f>E162*C162</f>
        <v>11.25</v>
      </c>
      <c r="G162" s="2"/>
      <c r="K162" s="15">
        <v>39432</v>
      </c>
      <c r="L162" s="2">
        <v>146</v>
      </c>
      <c r="O162" s="15">
        <v>39440</v>
      </c>
      <c r="P162" s="2">
        <v>100</v>
      </c>
      <c r="Q162">
        <f t="shared" si="5"/>
        <v>1387</v>
      </c>
      <c r="R162">
        <f t="shared" si="4"/>
        <v>10</v>
      </c>
    </row>
    <row r="163" spans="1:18" x14ac:dyDescent="0.25">
      <c r="A163" s="1">
        <v>39971</v>
      </c>
      <c r="B163" s="2" t="s">
        <v>126</v>
      </c>
      <c r="C163">
        <v>15</v>
      </c>
      <c r="D163">
        <f>YEAR(A163)</f>
        <v>2009</v>
      </c>
      <c r="E163">
        <f>LOOKUP(D163,$H$5:$H$14,$I$5:$I$14)</f>
        <v>2.13</v>
      </c>
      <c r="F163" s="2">
        <f>E163*C163</f>
        <v>31.95</v>
      </c>
      <c r="G163" s="2"/>
      <c r="K163" s="15">
        <v>39440</v>
      </c>
      <c r="L163" s="2">
        <v>100</v>
      </c>
      <c r="O163" s="15">
        <v>39529</v>
      </c>
      <c r="P163" s="2">
        <v>46</v>
      </c>
      <c r="Q163">
        <f t="shared" si="5"/>
        <v>1433</v>
      </c>
      <c r="R163">
        <f t="shared" si="4"/>
        <v>4.6000000000000005</v>
      </c>
    </row>
    <row r="164" spans="1:18" x14ac:dyDescent="0.25">
      <c r="A164" s="1">
        <v>39776</v>
      </c>
      <c r="B164" s="2" t="s">
        <v>126</v>
      </c>
      <c r="C164">
        <v>13</v>
      </c>
      <c r="D164">
        <f>YEAR(A164)</f>
        <v>2008</v>
      </c>
      <c r="E164">
        <f>LOOKUP(D164,$H$5:$H$14,$I$5:$I$14)</f>
        <v>2.15</v>
      </c>
      <c r="F164" s="2">
        <f>E164*C164</f>
        <v>27.95</v>
      </c>
      <c r="G164" s="2"/>
      <c r="K164" s="15">
        <v>39529</v>
      </c>
      <c r="L164" s="2">
        <v>46</v>
      </c>
      <c r="O164" s="15">
        <v>39713</v>
      </c>
      <c r="P164" s="2">
        <v>104</v>
      </c>
      <c r="Q164">
        <f t="shared" si="5"/>
        <v>1537</v>
      </c>
      <c r="R164">
        <f t="shared" si="4"/>
        <v>10.4</v>
      </c>
    </row>
    <row r="165" spans="1:18" x14ac:dyDescent="0.25">
      <c r="A165" s="1">
        <v>38982</v>
      </c>
      <c r="B165" s="2" t="s">
        <v>126</v>
      </c>
      <c r="C165">
        <v>17</v>
      </c>
      <c r="D165">
        <f>YEAR(A165)</f>
        <v>2006</v>
      </c>
      <c r="E165">
        <f>LOOKUP(D165,$H$5:$H$14,$I$5:$I$14)</f>
        <v>2.0499999999999998</v>
      </c>
      <c r="F165" s="2">
        <f>E165*C165</f>
        <v>34.849999999999994</v>
      </c>
      <c r="G165" s="2"/>
      <c r="K165" s="15">
        <v>39713</v>
      </c>
      <c r="L165" s="2">
        <v>104</v>
      </c>
      <c r="O165" s="15">
        <v>39733</v>
      </c>
      <c r="P165" s="2">
        <v>54</v>
      </c>
      <c r="Q165">
        <f t="shared" si="5"/>
        <v>1591</v>
      </c>
      <c r="R165">
        <f t="shared" si="4"/>
        <v>5.4</v>
      </c>
    </row>
    <row r="166" spans="1:18" x14ac:dyDescent="0.25">
      <c r="A166" s="1">
        <v>39639</v>
      </c>
      <c r="B166" s="2" t="s">
        <v>46</v>
      </c>
      <c r="C166">
        <v>6</v>
      </c>
      <c r="D166">
        <f>YEAR(A166)</f>
        <v>2008</v>
      </c>
      <c r="E166">
        <f>LOOKUP(D166,$H$5:$H$14,$I$5:$I$14)</f>
        <v>2.15</v>
      </c>
      <c r="F166" s="2">
        <f>E166*C166</f>
        <v>12.899999999999999</v>
      </c>
      <c r="G166" s="2"/>
      <c r="K166" s="15">
        <v>39733</v>
      </c>
      <c r="L166" s="2">
        <v>54</v>
      </c>
      <c r="O166" s="15">
        <v>39916</v>
      </c>
      <c r="P166" s="2">
        <v>29</v>
      </c>
      <c r="Q166">
        <f t="shared" si="5"/>
        <v>1620</v>
      </c>
      <c r="R166">
        <f t="shared" si="4"/>
        <v>2.9000000000000004</v>
      </c>
    </row>
    <row r="167" spans="1:18" x14ac:dyDescent="0.25">
      <c r="A167" s="1">
        <v>38493</v>
      </c>
      <c r="B167" s="2" t="s">
        <v>46</v>
      </c>
      <c r="C167">
        <v>16</v>
      </c>
      <c r="D167">
        <f>YEAR(A167)</f>
        <v>2005</v>
      </c>
      <c r="E167">
        <f>LOOKUP(D167,$H$5:$H$14,$I$5:$I$14)</f>
        <v>2</v>
      </c>
      <c r="F167" s="2">
        <f>E167*C167</f>
        <v>32</v>
      </c>
      <c r="G167" s="2"/>
      <c r="K167" s="15">
        <v>39916</v>
      </c>
      <c r="L167" s="2">
        <v>29</v>
      </c>
      <c r="O167" s="15">
        <v>40007</v>
      </c>
      <c r="P167" s="2">
        <v>163</v>
      </c>
      <c r="Q167">
        <f t="shared" si="5"/>
        <v>1783</v>
      </c>
      <c r="R167">
        <f t="shared" si="4"/>
        <v>16.3</v>
      </c>
    </row>
    <row r="168" spans="1:18" x14ac:dyDescent="0.25">
      <c r="A168" s="1">
        <v>41663</v>
      </c>
      <c r="B168" s="2" t="s">
        <v>222</v>
      </c>
      <c r="C168">
        <v>1</v>
      </c>
      <c r="D168">
        <f>YEAR(A168)</f>
        <v>2014</v>
      </c>
      <c r="E168">
        <f>LOOKUP(D168,$H$5:$H$14,$I$5:$I$14)</f>
        <v>2.23</v>
      </c>
      <c r="F168" s="2">
        <f>E168*C168</f>
        <v>2.23</v>
      </c>
      <c r="G168" s="2"/>
      <c r="K168" s="15">
        <v>40007</v>
      </c>
      <c r="L168" s="2">
        <v>163</v>
      </c>
      <c r="O168" s="15">
        <v>40130</v>
      </c>
      <c r="P168" s="2">
        <v>95</v>
      </c>
      <c r="Q168">
        <f t="shared" si="5"/>
        <v>1878</v>
      </c>
      <c r="R168">
        <f t="shared" si="4"/>
        <v>9.5</v>
      </c>
    </row>
    <row r="169" spans="1:18" x14ac:dyDescent="0.25">
      <c r="A169" s="1">
        <v>41638</v>
      </c>
      <c r="B169" s="2" t="s">
        <v>222</v>
      </c>
      <c r="C169">
        <v>12</v>
      </c>
      <c r="D169">
        <f>YEAR(A169)</f>
        <v>2013</v>
      </c>
      <c r="E169">
        <f>LOOKUP(D169,$H$5:$H$14,$I$5:$I$14)</f>
        <v>2.2200000000000002</v>
      </c>
      <c r="F169" s="2">
        <f>E169*C169</f>
        <v>26.64</v>
      </c>
      <c r="G169" s="2"/>
      <c r="K169" s="15">
        <v>40130</v>
      </c>
      <c r="L169" s="2">
        <v>95</v>
      </c>
      <c r="O169" s="15">
        <v>40144</v>
      </c>
      <c r="P169" s="2">
        <v>125</v>
      </c>
      <c r="Q169">
        <f t="shared" si="5"/>
        <v>2003</v>
      </c>
      <c r="R169">
        <f t="shared" si="4"/>
        <v>12.5</v>
      </c>
    </row>
    <row r="170" spans="1:18" x14ac:dyDescent="0.25">
      <c r="A170" s="1">
        <v>41486</v>
      </c>
      <c r="B170" s="2" t="s">
        <v>222</v>
      </c>
      <c r="C170">
        <v>15</v>
      </c>
      <c r="D170">
        <f>YEAR(A170)</f>
        <v>2013</v>
      </c>
      <c r="E170">
        <f>LOOKUP(D170,$H$5:$H$14,$I$5:$I$14)</f>
        <v>2.2200000000000002</v>
      </c>
      <c r="F170" s="2">
        <f>E170*C170</f>
        <v>33.300000000000004</v>
      </c>
      <c r="G170" s="2"/>
      <c r="K170" s="15">
        <v>40144</v>
      </c>
      <c r="L170" s="2">
        <v>125</v>
      </c>
      <c r="O170" s="15">
        <v>40209</v>
      </c>
      <c r="P170" s="2">
        <v>189</v>
      </c>
      <c r="Q170">
        <f t="shared" si="5"/>
        <v>2192</v>
      </c>
      <c r="R170">
        <f t="shared" si="4"/>
        <v>18.900000000000002</v>
      </c>
    </row>
    <row r="171" spans="1:18" x14ac:dyDescent="0.25">
      <c r="A171" s="1">
        <v>40979</v>
      </c>
      <c r="B171" s="2" t="s">
        <v>222</v>
      </c>
      <c r="C171">
        <v>8</v>
      </c>
      <c r="D171">
        <f>YEAR(A171)</f>
        <v>2012</v>
      </c>
      <c r="E171">
        <f>LOOKUP(D171,$H$5:$H$14,$I$5:$I$14)</f>
        <v>2.25</v>
      </c>
      <c r="F171" s="2">
        <f>E171*C171</f>
        <v>18</v>
      </c>
      <c r="G171" s="2"/>
      <c r="K171" s="15">
        <v>40209</v>
      </c>
      <c r="L171" s="2">
        <v>189</v>
      </c>
      <c r="O171" s="15">
        <v>40254</v>
      </c>
      <c r="P171" s="2">
        <v>69</v>
      </c>
      <c r="Q171">
        <f t="shared" si="5"/>
        <v>2261</v>
      </c>
      <c r="R171">
        <f t="shared" si="4"/>
        <v>6.9</v>
      </c>
    </row>
    <row r="172" spans="1:18" x14ac:dyDescent="0.25">
      <c r="A172" s="1">
        <v>40656</v>
      </c>
      <c r="B172" s="2" t="s">
        <v>222</v>
      </c>
      <c r="C172">
        <v>12</v>
      </c>
      <c r="D172">
        <f>YEAR(A172)</f>
        <v>2011</v>
      </c>
      <c r="E172">
        <f>LOOKUP(D172,$H$5:$H$14,$I$5:$I$14)</f>
        <v>2.2000000000000002</v>
      </c>
      <c r="F172" s="2">
        <f>E172*C172</f>
        <v>26.400000000000002</v>
      </c>
      <c r="G172" s="2"/>
      <c r="K172" s="15">
        <v>40254</v>
      </c>
      <c r="L172" s="2">
        <v>69</v>
      </c>
      <c r="O172" s="15">
        <v>40305</v>
      </c>
      <c r="P172" s="2">
        <v>183</v>
      </c>
      <c r="Q172">
        <f t="shared" si="5"/>
        <v>2444</v>
      </c>
      <c r="R172">
        <f t="shared" si="4"/>
        <v>18.3</v>
      </c>
    </row>
    <row r="173" spans="1:18" x14ac:dyDescent="0.25">
      <c r="A173" s="1">
        <v>41156</v>
      </c>
      <c r="B173" s="2" t="s">
        <v>172</v>
      </c>
      <c r="C173">
        <v>8</v>
      </c>
      <c r="D173">
        <f>YEAR(A173)</f>
        <v>2012</v>
      </c>
      <c r="E173">
        <f>LOOKUP(D173,$H$5:$H$14,$I$5:$I$14)</f>
        <v>2.25</v>
      </c>
      <c r="F173" s="2">
        <f>E173*C173</f>
        <v>18</v>
      </c>
      <c r="G173" s="2"/>
      <c r="K173" s="15">
        <v>40305</v>
      </c>
      <c r="L173" s="2">
        <v>183</v>
      </c>
      <c r="O173" s="15">
        <v>40366</v>
      </c>
      <c r="P173" s="2">
        <v>80</v>
      </c>
      <c r="Q173">
        <f t="shared" si="5"/>
        <v>2524</v>
      </c>
      <c r="R173">
        <f t="shared" si="4"/>
        <v>8</v>
      </c>
    </row>
    <row r="174" spans="1:18" x14ac:dyDescent="0.25">
      <c r="A174" s="1">
        <v>40496</v>
      </c>
      <c r="B174" s="2" t="s">
        <v>172</v>
      </c>
      <c r="C174">
        <v>2</v>
      </c>
      <c r="D174">
        <f>YEAR(A174)</f>
        <v>2010</v>
      </c>
      <c r="E174">
        <f>LOOKUP(D174,$H$5:$H$14,$I$5:$I$14)</f>
        <v>2.1</v>
      </c>
      <c r="F174" s="2">
        <f>E174*C174</f>
        <v>4.2</v>
      </c>
      <c r="G174" s="2"/>
      <c r="K174" s="15">
        <v>40366</v>
      </c>
      <c r="L174" s="2">
        <v>80</v>
      </c>
      <c r="O174" s="15">
        <v>40473</v>
      </c>
      <c r="P174" s="2">
        <v>104</v>
      </c>
      <c r="Q174">
        <f t="shared" si="5"/>
        <v>2628</v>
      </c>
      <c r="R174">
        <f t="shared" si="4"/>
        <v>10.4</v>
      </c>
    </row>
    <row r="175" spans="1:18" x14ac:dyDescent="0.25">
      <c r="A175" s="1">
        <v>40395</v>
      </c>
      <c r="B175" s="2" t="s">
        <v>172</v>
      </c>
      <c r="C175">
        <v>9</v>
      </c>
      <c r="D175">
        <f>YEAR(A175)</f>
        <v>2010</v>
      </c>
      <c r="E175">
        <f>LOOKUP(D175,$H$5:$H$14,$I$5:$I$14)</f>
        <v>2.1</v>
      </c>
      <c r="F175" s="2">
        <f>E175*C175</f>
        <v>18.900000000000002</v>
      </c>
      <c r="G175" s="2"/>
      <c r="K175" s="15">
        <v>40473</v>
      </c>
      <c r="L175" s="2">
        <v>104</v>
      </c>
      <c r="O175" s="15">
        <v>40487</v>
      </c>
      <c r="P175" s="2">
        <v>50</v>
      </c>
      <c r="Q175">
        <f t="shared" si="5"/>
        <v>2678</v>
      </c>
      <c r="R175">
        <f t="shared" si="4"/>
        <v>5</v>
      </c>
    </row>
    <row r="176" spans="1:18" x14ac:dyDescent="0.25">
      <c r="A176" s="1">
        <v>39853</v>
      </c>
      <c r="B176" s="2" t="s">
        <v>172</v>
      </c>
      <c r="C176">
        <v>9</v>
      </c>
      <c r="D176">
        <f>YEAR(A176)</f>
        <v>2009</v>
      </c>
      <c r="E176">
        <f>LOOKUP(D176,$H$5:$H$14,$I$5:$I$14)</f>
        <v>2.13</v>
      </c>
      <c r="F176" s="2">
        <f>E176*C176</f>
        <v>19.169999999999998</v>
      </c>
      <c r="G176" s="2"/>
      <c r="K176" s="15">
        <v>40487</v>
      </c>
      <c r="L176" s="2">
        <v>50</v>
      </c>
      <c r="O176" s="15">
        <v>40584</v>
      </c>
      <c r="P176" s="2">
        <v>127</v>
      </c>
      <c r="Q176">
        <f t="shared" si="5"/>
        <v>2805</v>
      </c>
      <c r="R176">
        <f t="shared" si="4"/>
        <v>12.700000000000001</v>
      </c>
    </row>
    <row r="177" spans="1:18" x14ac:dyDescent="0.25">
      <c r="A177" s="1">
        <v>39670</v>
      </c>
      <c r="B177" s="2" t="s">
        <v>172</v>
      </c>
      <c r="C177">
        <v>16</v>
      </c>
      <c r="D177">
        <f>YEAR(A177)</f>
        <v>2008</v>
      </c>
      <c r="E177">
        <f>LOOKUP(D177,$H$5:$H$14,$I$5:$I$14)</f>
        <v>2.15</v>
      </c>
      <c r="F177" s="2">
        <f>E177*C177</f>
        <v>34.4</v>
      </c>
      <c r="G177" s="2"/>
      <c r="K177" s="15">
        <v>40584</v>
      </c>
      <c r="L177" s="2">
        <v>127</v>
      </c>
      <c r="O177" s="15">
        <v>40696</v>
      </c>
      <c r="P177" s="2">
        <v>180</v>
      </c>
      <c r="Q177">
        <f t="shared" si="5"/>
        <v>2985</v>
      </c>
      <c r="R177">
        <f t="shared" si="4"/>
        <v>18</v>
      </c>
    </row>
    <row r="178" spans="1:18" x14ac:dyDescent="0.25">
      <c r="A178" s="1">
        <v>40598</v>
      </c>
      <c r="B178" s="2" t="s">
        <v>218</v>
      </c>
      <c r="C178">
        <v>7</v>
      </c>
      <c r="D178">
        <f>YEAR(A178)</f>
        <v>2011</v>
      </c>
      <c r="E178">
        <f>LOOKUP(D178,$H$5:$H$14,$I$5:$I$14)</f>
        <v>2.2000000000000002</v>
      </c>
      <c r="F178" s="2">
        <f>E178*C178</f>
        <v>15.400000000000002</v>
      </c>
      <c r="G178" s="2"/>
      <c r="K178" s="15">
        <v>40696</v>
      </c>
      <c r="L178" s="2">
        <v>180</v>
      </c>
      <c r="O178" s="15">
        <v>40704</v>
      </c>
      <c r="P178" s="2">
        <v>104</v>
      </c>
      <c r="Q178">
        <f t="shared" si="5"/>
        <v>3089</v>
      </c>
      <c r="R178">
        <f t="shared" si="4"/>
        <v>10.4</v>
      </c>
    </row>
    <row r="179" spans="1:18" x14ac:dyDescent="0.25">
      <c r="A179" s="1">
        <v>41235</v>
      </c>
      <c r="B179" s="2" t="s">
        <v>165</v>
      </c>
      <c r="C179">
        <v>10</v>
      </c>
      <c r="D179">
        <f>YEAR(A179)</f>
        <v>2012</v>
      </c>
      <c r="E179">
        <f>LOOKUP(D179,$H$5:$H$14,$I$5:$I$14)</f>
        <v>2.25</v>
      </c>
      <c r="F179" s="2">
        <f>E179*C179</f>
        <v>22.5</v>
      </c>
      <c r="G179" s="2"/>
      <c r="K179" s="15">
        <v>40704</v>
      </c>
      <c r="L179" s="2">
        <v>104</v>
      </c>
      <c r="O179" s="15">
        <v>40714</v>
      </c>
      <c r="P179" s="2">
        <v>139</v>
      </c>
      <c r="Q179">
        <f t="shared" si="5"/>
        <v>3228</v>
      </c>
      <c r="R179">
        <f t="shared" si="4"/>
        <v>13.9</v>
      </c>
    </row>
    <row r="180" spans="1:18" x14ac:dyDescent="0.25">
      <c r="A180" s="1">
        <v>39526</v>
      </c>
      <c r="B180" s="2" t="s">
        <v>165</v>
      </c>
      <c r="C180">
        <v>2</v>
      </c>
      <c r="D180">
        <f>YEAR(A180)</f>
        <v>2008</v>
      </c>
      <c r="E180">
        <f>LOOKUP(D180,$H$5:$H$14,$I$5:$I$14)</f>
        <v>2.15</v>
      </c>
      <c r="F180" s="2">
        <f>E180*C180</f>
        <v>4.3</v>
      </c>
      <c r="G180" s="2"/>
      <c r="K180" s="15">
        <v>40714</v>
      </c>
      <c r="L180" s="2">
        <v>139</v>
      </c>
      <c r="O180" s="15">
        <v>40730</v>
      </c>
      <c r="P180" s="2">
        <v>103</v>
      </c>
      <c r="Q180">
        <f t="shared" si="5"/>
        <v>3331</v>
      </c>
      <c r="R180">
        <f t="shared" si="4"/>
        <v>10.3</v>
      </c>
    </row>
    <row r="181" spans="1:18" x14ac:dyDescent="0.25">
      <c r="A181" s="1">
        <v>41396</v>
      </c>
      <c r="B181" s="2" t="s">
        <v>123</v>
      </c>
      <c r="C181">
        <v>66</v>
      </c>
      <c r="D181">
        <f>YEAR(A181)</f>
        <v>2013</v>
      </c>
      <c r="E181">
        <f>LOOKUP(D181,$H$5:$H$14,$I$5:$I$14)</f>
        <v>2.2200000000000002</v>
      </c>
      <c r="F181" s="2">
        <f>E181*C181</f>
        <v>146.52000000000001</v>
      </c>
      <c r="G181" s="2"/>
      <c r="K181" s="15">
        <v>40730</v>
      </c>
      <c r="L181" s="2">
        <v>103</v>
      </c>
      <c r="O181" s="15">
        <v>40748</v>
      </c>
      <c r="P181" s="2">
        <v>30</v>
      </c>
      <c r="Q181">
        <f t="shared" si="5"/>
        <v>3361</v>
      </c>
      <c r="R181">
        <f t="shared" si="4"/>
        <v>3</v>
      </c>
    </row>
    <row r="182" spans="1:18" x14ac:dyDescent="0.25">
      <c r="A182" s="1">
        <v>41003</v>
      </c>
      <c r="B182" s="2" t="s">
        <v>123</v>
      </c>
      <c r="C182">
        <v>71</v>
      </c>
      <c r="D182">
        <f>YEAR(A182)</f>
        <v>2012</v>
      </c>
      <c r="E182">
        <f>LOOKUP(D182,$H$5:$H$14,$I$5:$I$14)</f>
        <v>2.25</v>
      </c>
      <c r="F182" s="2">
        <f>E182*C182</f>
        <v>159.75</v>
      </c>
      <c r="G182" s="2"/>
      <c r="K182" s="15">
        <v>40748</v>
      </c>
      <c r="L182" s="2">
        <v>30</v>
      </c>
      <c r="O182" s="15">
        <v>40857</v>
      </c>
      <c r="P182" s="2">
        <v>100</v>
      </c>
      <c r="Q182">
        <f t="shared" si="5"/>
        <v>3461</v>
      </c>
      <c r="R182">
        <f t="shared" si="4"/>
        <v>10</v>
      </c>
    </row>
    <row r="183" spans="1:18" x14ac:dyDescent="0.25">
      <c r="A183" s="1">
        <v>40852</v>
      </c>
      <c r="B183" s="2" t="s">
        <v>123</v>
      </c>
      <c r="C183">
        <v>43</v>
      </c>
      <c r="D183">
        <f>YEAR(A183)</f>
        <v>2011</v>
      </c>
      <c r="E183">
        <f>LOOKUP(D183,$H$5:$H$14,$I$5:$I$14)</f>
        <v>2.2000000000000002</v>
      </c>
      <c r="F183" s="2">
        <f>E183*C183</f>
        <v>94.600000000000009</v>
      </c>
      <c r="G183" s="2"/>
      <c r="K183" s="15">
        <v>40857</v>
      </c>
      <c r="L183" s="2">
        <v>100</v>
      </c>
      <c r="O183" s="15">
        <v>40889</v>
      </c>
      <c r="P183" s="2">
        <v>20</v>
      </c>
      <c r="Q183">
        <f t="shared" si="5"/>
        <v>3481</v>
      </c>
      <c r="R183">
        <f t="shared" si="4"/>
        <v>2</v>
      </c>
    </row>
    <row r="184" spans="1:18" x14ac:dyDescent="0.25">
      <c r="A184" s="1">
        <v>40635</v>
      </c>
      <c r="B184" s="2" t="s">
        <v>123</v>
      </c>
      <c r="C184">
        <v>124</v>
      </c>
      <c r="D184">
        <f>YEAR(A184)</f>
        <v>2011</v>
      </c>
      <c r="E184">
        <f>LOOKUP(D184,$H$5:$H$14,$I$5:$I$14)</f>
        <v>2.2000000000000002</v>
      </c>
      <c r="F184" s="2">
        <f>E184*C184</f>
        <v>272.8</v>
      </c>
      <c r="G184" s="2"/>
      <c r="K184" s="15">
        <v>40889</v>
      </c>
      <c r="L184" s="2">
        <v>20</v>
      </c>
      <c r="O184" s="15">
        <v>40955</v>
      </c>
      <c r="P184" s="2">
        <v>64</v>
      </c>
      <c r="Q184">
        <f t="shared" si="5"/>
        <v>3545</v>
      </c>
      <c r="R184">
        <f t="shared" si="4"/>
        <v>6.4</v>
      </c>
    </row>
    <row r="185" spans="1:18" x14ac:dyDescent="0.25">
      <c r="A185" s="1">
        <v>40605</v>
      </c>
      <c r="B185" s="2" t="s">
        <v>123</v>
      </c>
      <c r="C185">
        <v>151</v>
      </c>
      <c r="D185">
        <f>YEAR(A185)</f>
        <v>2011</v>
      </c>
      <c r="E185">
        <f>LOOKUP(D185,$H$5:$H$14,$I$5:$I$14)</f>
        <v>2.2000000000000002</v>
      </c>
      <c r="F185" s="2">
        <f>E185*C185</f>
        <v>332.20000000000005</v>
      </c>
      <c r="G185" s="2"/>
      <c r="K185" s="15">
        <v>40955</v>
      </c>
      <c r="L185" s="2">
        <v>64</v>
      </c>
      <c r="O185" s="15">
        <v>41046</v>
      </c>
      <c r="P185" s="2">
        <v>158</v>
      </c>
      <c r="Q185">
        <f t="shared" si="5"/>
        <v>3703</v>
      </c>
      <c r="R185">
        <f t="shared" si="4"/>
        <v>15.8</v>
      </c>
    </row>
    <row r="186" spans="1:18" x14ac:dyDescent="0.25">
      <c r="A186" s="1">
        <v>40094</v>
      </c>
      <c r="B186" s="2" t="s">
        <v>123</v>
      </c>
      <c r="C186">
        <v>28</v>
      </c>
      <c r="D186">
        <f>YEAR(A186)</f>
        <v>2009</v>
      </c>
      <c r="E186">
        <f>LOOKUP(D186,$H$5:$H$14,$I$5:$I$14)</f>
        <v>2.13</v>
      </c>
      <c r="F186" s="2">
        <f>E186*C186</f>
        <v>59.64</v>
      </c>
      <c r="G186" s="2"/>
      <c r="K186" s="15">
        <v>41046</v>
      </c>
      <c r="L186" s="2">
        <v>158</v>
      </c>
      <c r="O186" s="15">
        <v>41130</v>
      </c>
      <c r="P186" s="2">
        <v>87</v>
      </c>
      <c r="Q186">
        <f t="shared" si="5"/>
        <v>3790</v>
      </c>
      <c r="R186">
        <f t="shared" si="4"/>
        <v>8.7000000000000011</v>
      </c>
    </row>
    <row r="187" spans="1:18" x14ac:dyDescent="0.25">
      <c r="A187" s="1">
        <v>39696</v>
      </c>
      <c r="B187" s="2" t="s">
        <v>123</v>
      </c>
      <c r="C187">
        <v>35</v>
      </c>
      <c r="D187">
        <f>YEAR(A187)</f>
        <v>2008</v>
      </c>
      <c r="E187">
        <f>LOOKUP(D187,$H$5:$H$14,$I$5:$I$14)</f>
        <v>2.15</v>
      </c>
      <c r="F187" s="2">
        <f>E187*C187</f>
        <v>75.25</v>
      </c>
      <c r="G187" s="2"/>
      <c r="K187" s="15">
        <v>41130</v>
      </c>
      <c r="L187" s="2">
        <v>87</v>
      </c>
      <c r="O187" s="15">
        <v>41207</v>
      </c>
      <c r="P187" s="2">
        <v>92</v>
      </c>
      <c r="Q187">
        <f t="shared" si="5"/>
        <v>3882</v>
      </c>
      <c r="R187">
        <f t="shared" si="4"/>
        <v>9.2000000000000011</v>
      </c>
    </row>
    <row r="188" spans="1:18" x14ac:dyDescent="0.25">
      <c r="A188" s="1">
        <v>39407</v>
      </c>
      <c r="B188" s="2" t="s">
        <v>123</v>
      </c>
      <c r="C188">
        <v>57</v>
      </c>
      <c r="D188">
        <f>YEAR(A188)</f>
        <v>2007</v>
      </c>
      <c r="E188">
        <f>LOOKUP(D188,$H$5:$H$14,$I$5:$I$14)</f>
        <v>2.09</v>
      </c>
      <c r="F188" s="2">
        <f>E188*C188</f>
        <v>119.13</v>
      </c>
      <c r="G188" s="2"/>
      <c r="K188" s="15">
        <v>41207</v>
      </c>
      <c r="L188" s="2">
        <v>92</v>
      </c>
      <c r="O188" s="15">
        <v>41219</v>
      </c>
      <c r="P188" s="2">
        <v>141</v>
      </c>
      <c r="Q188">
        <f t="shared" si="5"/>
        <v>4023</v>
      </c>
      <c r="R188">
        <f t="shared" si="4"/>
        <v>14.100000000000001</v>
      </c>
    </row>
    <row r="189" spans="1:18" x14ac:dyDescent="0.25">
      <c r="A189" s="1">
        <v>39001</v>
      </c>
      <c r="B189" s="2" t="s">
        <v>123</v>
      </c>
      <c r="C189">
        <v>42</v>
      </c>
      <c r="D189">
        <f>YEAR(A189)</f>
        <v>2006</v>
      </c>
      <c r="E189">
        <f>LOOKUP(D189,$H$5:$H$14,$I$5:$I$14)</f>
        <v>2.0499999999999998</v>
      </c>
      <c r="F189" s="2">
        <f>E189*C189</f>
        <v>86.1</v>
      </c>
      <c r="G189" s="2"/>
      <c r="K189" s="15">
        <v>41219</v>
      </c>
      <c r="L189" s="2">
        <v>141</v>
      </c>
      <c r="O189" s="15">
        <v>41403</v>
      </c>
      <c r="P189" s="2">
        <v>92</v>
      </c>
      <c r="Q189">
        <f t="shared" si="5"/>
        <v>4115</v>
      </c>
      <c r="R189">
        <f t="shared" si="4"/>
        <v>9.2000000000000011</v>
      </c>
    </row>
    <row r="190" spans="1:18" x14ac:dyDescent="0.25">
      <c r="A190" s="1">
        <v>38965</v>
      </c>
      <c r="B190" s="2" t="s">
        <v>123</v>
      </c>
      <c r="C190">
        <v>190</v>
      </c>
      <c r="D190">
        <f>YEAR(A190)</f>
        <v>2006</v>
      </c>
      <c r="E190">
        <f>LOOKUP(D190,$H$5:$H$14,$I$5:$I$14)</f>
        <v>2.0499999999999998</v>
      </c>
      <c r="F190" s="2">
        <f>E190*C190</f>
        <v>389.49999999999994</v>
      </c>
      <c r="G190" s="2"/>
      <c r="K190" s="15">
        <v>41403</v>
      </c>
      <c r="L190" s="2">
        <v>92</v>
      </c>
      <c r="O190" s="15">
        <v>41478</v>
      </c>
      <c r="P190" s="2">
        <v>174</v>
      </c>
      <c r="Q190">
        <f t="shared" si="5"/>
        <v>4289</v>
      </c>
      <c r="R190">
        <f t="shared" si="4"/>
        <v>17.400000000000002</v>
      </c>
    </row>
    <row r="191" spans="1:18" x14ac:dyDescent="0.25">
      <c r="A191" s="1">
        <v>41462</v>
      </c>
      <c r="B191" s="2" t="s">
        <v>57</v>
      </c>
      <c r="C191">
        <v>18</v>
      </c>
      <c r="D191">
        <f>YEAR(A191)</f>
        <v>2013</v>
      </c>
      <c r="E191">
        <f>LOOKUP(D191,$H$5:$H$14,$I$5:$I$14)</f>
        <v>2.2200000000000002</v>
      </c>
      <c r="F191" s="2">
        <f>E191*C191</f>
        <v>39.96</v>
      </c>
      <c r="G191" s="2"/>
      <c r="K191" s="15">
        <v>41478</v>
      </c>
      <c r="L191" s="2">
        <v>174</v>
      </c>
      <c r="O191" s="15">
        <v>41568</v>
      </c>
      <c r="P191" s="2">
        <v>156</v>
      </c>
      <c r="Q191">
        <f t="shared" si="5"/>
        <v>4445</v>
      </c>
      <c r="R191">
        <f t="shared" si="4"/>
        <v>15.600000000000001</v>
      </c>
    </row>
    <row r="192" spans="1:18" x14ac:dyDescent="0.25">
      <c r="A192" s="1">
        <v>40665</v>
      </c>
      <c r="B192" s="2" t="s">
        <v>57</v>
      </c>
      <c r="C192">
        <v>1</v>
      </c>
      <c r="D192">
        <f>YEAR(A192)</f>
        <v>2011</v>
      </c>
      <c r="E192">
        <f>LOOKUP(D192,$H$5:$H$14,$I$5:$I$14)</f>
        <v>2.2000000000000002</v>
      </c>
      <c r="F192" s="2">
        <f>E192*C192</f>
        <v>2.2000000000000002</v>
      </c>
      <c r="G192" s="2"/>
      <c r="K192" s="15">
        <v>41568</v>
      </c>
      <c r="L192" s="2">
        <v>156</v>
      </c>
      <c r="O192" s="15">
        <v>41755</v>
      </c>
      <c r="P192" s="2">
        <v>148</v>
      </c>
      <c r="Q192">
        <f t="shared" si="5"/>
        <v>4593</v>
      </c>
      <c r="R192">
        <f t="shared" si="4"/>
        <v>14.8</v>
      </c>
    </row>
    <row r="193" spans="1:18" x14ac:dyDescent="0.25">
      <c r="A193" s="1">
        <v>39550</v>
      </c>
      <c r="B193" s="2" t="s">
        <v>57</v>
      </c>
      <c r="C193">
        <v>6</v>
      </c>
      <c r="D193">
        <f>YEAR(A193)</f>
        <v>2008</v>
      </c>
      <c r="E193">
        <f>LOOKUP(D193,$H$5:$H$14,$I$5:$I$14)</f>
        <v>2.15</v>
      </c>
      <c r="F193" s="2">
        <f>E193*C193</f>
        <v>12.899999999999999</v>
      </c>
      <c r="G193" s="2"/>
      <c r="K193" s="15">
        <v>41755</v>
      </c>
      <c r="L193" s="2">
        <v>148</v>
      </c>
      <c r="O193" s="15">
        <v>41895</v>
      </c>
      <c r="P193" s="2">
        <v>25</v>
      </c>
      <c r="Q193">
        <f t="shared" si="5"/>
        <v>4618</v>
      </c>
      <c r="R193">
        <f t="shared" si="4"/>
        <v>2.5</v>
      </c>
    </row>
    <row r="194" spans="1:18" x14ac:dyDescent="0.25">
      <c r="A194" s="1">
        <v>38741</v>
      </c>
      <c r="B194" s="2" t="s">
        <v>57</v>
      </c>
      <c r="C194">
        <v>16</v>
      </c>
      <c r="D194">
        <f>YEAR(A194)</f>
        <v>2006</v>
      </c>
      <c r="E194">
        <f>LOOKUP(D194,$H$5:$H$14,$I$5:$I$14)</f>
        <v>2.0499999999999998</v>
      </c>
      <c r="F194" s="2">
        <f>E194*C194</f>
        <v>32.799999999999997</v>
      </c>
      <c r="G194" s="2"/>
      <c r="K194" s="15">
        <v>41895</v>
      </c>
      <c r="L194" s="2">
        <v>25</v>
      </c>
      <c r="O194" s="15">
        <v>42001</v>
      </c>
      <c r="P194" s="2">
        <v>166</v>
      </c>
      <c r="Q194">
        <f t="shared" si="5"/>
        <v>4784</v>
      </c>
      <c r="R194">
        <f t="shared" si="4"/>
        <v>16.600000000000001</v>
      </c>
    </row>
    <row r="195" spans="1:18" x14ac:dyDescent="0.25">
      <c r="A195" s="1">
        <v>38528</v>
      </c>
      <c r="B195" s="2" t="s">
        <v>57</v>
      </c>
      <c r="C195">
        <v>7</v>
      </c>
      <c r="D195">
        <f>YEAR(A195)</f>
        <v>2005</v>
      </c>
      <c r="E195">
        <f>LOOKUP(D195,$H$5:$H$14,$I$5:$I$14)</f>
        <v>2</v>
      </c>
      <c r="F195" s="2">
        <f>E195*C195</f>
        <v>14</v>
      </c>
      <c r="G195" s="2"/>
      <c r="K195" s="15">
        <v>42001</v>
      </c>
      <c r="L195" s="2">
        <v>166</v>
      </c>
      <c r="O195" s="16" t="s">
        <v>126</v>
      </c>
      <c r="P195" s="17"/>
      <c r="Q195">
        <f t="shared" si="5"/>
        <v>0</v>
      </c>
      <c r="R195">
        <f t="shared" si="4"/>
        <v>0</v>
      </c>
    </row>
    <row r="196" spans="1:18" x14ac:dyDescent="0.25">
      <c r="A196" s="1">
        <v>41545</v>
      </c>
      <c r="B196" s="2" t="s">
        <v>235</v>
      </c>
      <c r="C196">
        <v>4</v>
      </c>
      <c r="D196">
        <f>YEAR(A196)</f>
        <v>2013</v>
      </c>
      <c r="E196">
        <f>LOOKUP(D196,$H$5:$H$14,$I$5:$I$14)</f>
        <v>2.2200000000000002</v>
      </c>
      <c r="F196" s="2">
        <f>E196*C196</f>
        <v>8.8800000000000008</v>
      </c>
      <c r="G196" s="2"/>
      <c r="K196" s="8" t="s">
        <v>126</v>
      </c>
      <c r="L196" s="2"/>
      <c r="O196" s="15">
        <v>38982</v>
      </c>
      <c r="P196" s="2">
        <v>17</v>
      </c>
      <c r="Q196">
        <f t="shared" si="5"/>
        <v>17</v>
      </c>
      <c r="R196">
        <f t="shared" si="4"/>
        <v>0</v>
      </c>
    </row>
    <row r="197" spans="1:18" x14ac:dyDescent="0.25">
      <c r="A197" s="1">
        <v>40147</v>
      </c>
      <c r="B197" s="2" t="s">
        <v>11</v>
      </c>
      <c r="C197">
        <v>8</v>
      </c>
      <c r="D197">
        <f>YEAR(A197)</f>
        <v>2009</v>
      </c>
      <c r="E197">
        <f>LOOKUP(D197,$H$5:$H$14,$I$5:$I$14)</f>
        <v>2.13</v>
      </c>
      <c r="F197" s="2">
        <f>E197*C197</f>
        <v>17.04</v>
      </c>
      <c r="G197" s="2"/>
      <c r="K197" s="15">
        <v>38982</v>
      </c>
      <c r="L197" s="2">
        <v>17</v>
      </c>
      <c r="O197" s="15">
        <v>39776</v>
      </c>
      <c r="P197" s="2">
        <v>13</v>
      </c>
      <c r="Q197">
        <f t="shared" si="5"/>
        <v>30</v>
      </c>
      <c r="R197">
        <f t="shared" si="4"/>
        <v>0</v>
      </c>
    </row>
    <row r="198" spans="1:18" x14ac:dyDescent="0.25">
      <c r="A198" s="1">
        <v>39510</v>
      </c>
      <c r="B198" s="2" t="s">
        <v>11</v>
      </c>
      <c r="C198">
        <v>6</v>
      </c>
      <c r="D198">
        <f>YEAR(A198)</f>
        <v>2008</v>
      </c>
      <c r="E198">
        <f>LOOKUP(D198,$H$5:$H$14,$I$5:$I$14)</f>
        <v>2.15</v>
      </c>
      <c r="F198" s="2">
        <f>E198*C198</f>
        <v>12.899999999999999</v>
      </c>
      <c r="G198" s="2"/>
      <c r="K198" s="15">
        <v>39776</v>
      </c>
      <c r="L198" s="2">
        <v>13</v>
      </c>
      <c r="O198" s="15">
        <v>39971</v>
      </c>
      <c r="P198" s="2">
        <v>15</v>
      </c>
      <c r="Q198">
        <f t="shared" si="5"/>
        <v>45</v>
      </c>
      <c r="R198">
        <f t="shared" si="4"/>
        <v>0</v>
      </c>
    </row>
    <row r="199" spans="1:18" x14ac:dyDescent="0.25">
      <c r="A199" s="1">
        <v>38377</v>
      </c>
      <c r="B199" s="2" t="s">
        <v>11</v>
      </c>
      <c r="C199">
        <v>11</v>
      </c>
      <c r="D199">
        <f>YEAR(A199)</f>
        <v>2005</v>
      </c>
      <c r="E199">
        <f>LOOKUP(D199,$H$5:$H$14,$I$5:$I$14)</f>
        <v>2</v>
      </c>
      <c r="F199" s="2">
        <f>E199*C199</f>
        <v>22</v>
      </c>
      <c r="G199" s="2"/>
      <c r="K199" s="15">
        <v>39971</v>
      </c>
      <c r="L199" s="2">
        <v>15</v>
      </c>
      <c r="O199" s="15">
        <v>41036</v>
      </c>
      <c r="P199" s="2">
        <v>5</v>
      </c>
      <c r="Q199">
        <f t="shared" si="5"/>
        <v>50</v>
      </c>
      <c r="R199">
        <f t="shared" si="4"/>
        <v>0</v>
      </c>
    </row>
    <row r="200" spans="1:18" x14ac:dyDescent="0.25">
      <c r="A200" s="1">
        <v>39977</v>
      </c>
      <c r="B200" s="2" t="s">
        <v>189</v>
      </c>
      <c r="C200">
        <v>9</v>
      </c>
      <c r="D200">
        <f>YEAR(A200)</f>
        <v>2009</v>
      </c>
      <c r="E200">
        <f>LOOKUP(D200,$H$5:$H$14,$I$5:$I$14)</f>
        <v>2.13</v>
      </c>
      <c r="F200" s="2">
        <f>E200*C200</f>
        <v>19.169999999999998</v>
      </c>
      <c r="G200" s="2"/>
      <c r="K200" s="15">
        <v>41036</v>
      </c>
      <c r="L200" s="2">
        <v>5</v>
      </c>
      <c r="O200" s="16" t="s">
        <v>46</v>
      </c>
      <c r="P200" s="17"/>
      <c r="Q200">
        <f t="shared" si="5"/>
        <v>0</v>
      </c>
      <c r="R200">
        <f t="shared" si="4"/>
        <v>0</v>
      </c>
    </row>
    <row r="201" spans="1:18" x14ac:dyDescent="0.25">
      <c r="A201" s="1">
        <v>40225</v>
      </c>
      <c r="B201" s="2" t="s">
        <v>161</v>
      </c>
      <c r="C201">
        <v>15</v>
      </c>
      <c r="D201">
        <f>YEAR(A201)</f>
        <v>2010</v>
      </c>
      <c r="E201">
        <f>LOOKUP(D201,$H$5:$H$14,$I$5:$I$14)</f>
        <v>2.1</v>
      </c>
      <c r="F201" s="2">
        <f>E201*C201</f>
        <v>31.5</v>
      </c>
      <c r="G201" s="2"/>
      <c r="K201" s="8" t="s">
        <v>46</v>
      </c>
      <c r="L201" s="2"/>
      <c r="O201" s="15">
        <v>38493</v>
      </c>
      <c r="P201" s="2">
        <v>16</v>
      </c>
      <c r="Q201">
        <f t="shared" si="5"/>
        <v>16</v>
      </c>
      <c r="R201">
        <f t="shared" si="4"/>
        <v>0</v>
      </c>
    </row>
    <row r="202" spans="1:18" x14ac:dyDescent="0.25">
      <c r="A202" s="1">
        <v>39501</v>
      </c>
      <c r="B202" s="2" t="s">
        <v>161</v>
      </c>
      <c r="C202">
        <v>10</v>
      </c>
      <c r="D202">
        <f>YEAR(A202)</f>
        <v>2008</v>
      </c>
      <c r="E202">
        <f>LOOKUP(D202,$H$5:$H$14,$I$5:$I$14)</f>
        <v>2.15</v>
      </c>
      <c r="F202" s="2">
        <f>E202*C202</f>
        <v>21.5</v>
      </c>
      <c r="G202" s="2"/>
      <c r="K202" s="15">
        <v>38493</v>
      </c>
      <c r="L202" s="2">
        <v>16</v>
      </c>
      <c r="O202" s="15">
        <v>39639</v>
      </c>
      <c r="P202" s="2">
        <v>6</v>
      </c>
      <c r="Q202">
        <f t="shared" si="5"/>
        <v>22</v>
      </c>
      <c r="R202">
        <f t="shared" si="4"/>
        <v>0</v>
      </c>
    </row>
    <row r="203" spans="1:18" x14ac:dyDescent="0.25">
      <c r="A203" s="1">
        <v>41529</v>
      </c>
      <c r="B203" s="2" t="s">
        <v>162</v>
      </c>
      <c r="C203">
        <v>1</v>
      </c>
      <c r="D203">
        <f>YEAR(A203)</f>
        <v>2013</v>
      </c>
      <c r="E203">
        <f>LOOKUP(D203,$H$5:$H$14,$I$5:$I$14)</f>
        <v>2.2200000000000002</v>
      </c>
      <c r="F203" s="2">
        <f>E203*C203</f>
        <v>2.2200000000000002</v>
      </c>
      <c r="G203" s="2"/>
      <c r="K203" s="15">
        <v>39639</v>
      </c>
      <c r="L203" s="2">
        <v>6</v>
      </c>
      <c r="O203" s="16" t="s">
        <v>222</v>
      </c>
      <c r="P203" s="17"/>
      <c r="Q203">
        <f t="shared" si="5"/>
        <v>0</v>
      </c>
      <c r="R203">
        <f t="shared" si="4"/>
        <v>0</v>
      </c>
    </row>
    <row r="204" spans="1:18" x14ac:dyDescent="0.25">
      <c r="A204" s="1">
        <v>39558</v>
      </c>
      <c r="B204" s="2" t="s">
        <v>162</v>
      </c>
      <c r="C204">
        <v>19</v>
      </c>
      <c r="D204">
        <f>YEAR(A204)</f>
        <v>2008</v>
      </c>
      <c r="E204">
        <f>LOOKUP(D204,$H$5:$H$14,$I$5:$I$14)</f>
        <v>2.15</v>
      </c>
      <c r="F204" s="2">
        <f>E204*C204</f>
        <v>40.85</v>
      </c>
      <c r="G204" s="2"/>
      <c r="K204" s="8" t="s">
        <v>222</v>
      </c>
      <c r="L204" s="2"/>
      <c r="O204" s="15">
        <v>40656</v>
      </c>
      <c r="P204" s="2">
        <v>12</v>
      </c>
      <c r="Q204">
        <f t="shared" si="5"/>
        <v>12</v>
      </c>
      <c r="R204">
        <f t="shared" si="4"/>
        <v>0</v>
      </c>
    </row>
    <row r="205" spans="1:18" x14ac:dyDescent="0.25">
      <c r="A205" s="1">
        <v>39517</v>
      </c>
      <c r="B205" s="2" t="s">
        <v>162</v>
      </c>
      <c r="C205">
        <v>11</v>
      </c>
      <c r="D205">
        <f>YEAR(A205)</f>
        <v>2008</v>
      </c>
      <c r="E205">
        <f>LOOKUP(D205,$H$5:$H$14,$I$5:$I$14)</f>
        <v>2.15</v>
      </c>
      <c r="F205" s="2">
        <f>E205*C205</f>
        <v>23.65</v>
      </c>
      <c r="G205" s="2"/>
      <c r="K205" s="15">
        <v>40656</v>
      </c>
      <c r="L205" s="2">
        <v>12</v>
      </c>
      <c r="O205" s="15">
        <v>40979</v>
      </c>
      <c r="P205" s="2">
        <v>8</v>
      </c>
      <c r="Q205">
        <f t="shared" si="5"/>
        <v>20</v>
      </c>
      <c r="R205">
        <f t="shared" si="4"/>
        <v>0</v>
      </c>
    </row>
    <row r="206" spans="1:18" x14ac:dyDescent="0.25">
      <c r="A206" s="1">
        <v>39889</v>
      </c>
      <c r="B206" s="2" t="s">
        <v>88</v>
      </c>
      <c r="C206">
        <v>14</v>
      </c>
      <c r="D206">
        <f>YEAR(A206)</f>
        <v>2009</v>
      </c>
      <c r="E206">
        <f>LOOKUP(D206,$H$5:$H$14,$I$5:$I$14)</f>
        <v>2.13</v>
      </c>
      <c r="F206" s="2">
        <f>E206*C206</f>
        <v>29.82</v>
      </c>
      <c r="G206" s="2"/>
      <c r="K206" s="15">
        <v>40979</v>
      </c>
      <c r="L206" s="2">
        <v>8</v>
      </c>
      <c r="O206" s="15">
        <v>41486</v>
      </c>
      <c r="P206" s="2">
        <v>15</v>
      </c>
      <c r="Q206">
        <f t="shared" si="5"/>
        <v>35</v>
      </c>
      <c r="R206">
        <f t="shared" si="4"/>
        <v>0</v>
      </c>
    </row>
    <row r="207" spans="1:18" x14ac:dyDescent="0.25">
      <c r="A207" s="1">
        <v>38682</v>
      </c>
      <c r="B207" s="2" t="s">
        <v>88</v>
      </c>
      <c r="C207">
        <v>8</v>
      </c>
      <c r="D207">
        <f>YEAR(A207)</f>
        <v>2005</v>
      </c>
      <c r="E207">
        <f>LOOKUP(D207,$H$5:$H$14,$I$5:$I$14)</f>
        <v>2</v>
      </c>
      <c r="F207" s="2">
        <f>E207*C207</f>
        <v>16</v>
      </c>
      <c r="G207" s="2"/>
      <c r="K207" s="15">
        <v>41486</v>
      </c>
      <c r="L207" s="2">
        <v>15</v>
      </c>
      <c r="O207" s="15">
        <v>41638</v>
      </c>
      <c r="P207" s="2">
        <v>12</v>
      </c>
      <c r="Q207">
        <f t="shared" si="5"/>
        <v>47</v>
      </c>
      <c r="R207">
        <f t="shared" si="4"/>
        <v>0</v>
      </c>
    </row>
    <row r="208" spans="1:18" x14ac:dyDescent="0.25">
      <c r="A208" s="1">
        <v>41037</v>
      </c>
      <c r="B208" s="2" t="s">
        <v>65</v>
      </c>
      <c r="C208">
        <v>3</v>
      </c>
      <c r="D208">
        <f>YEAR(A208)</f>
        <v>2012</v>
      </c>
      <c r="E208">
        <f>LOOKUP(D208,$H$5:$H$14,$I$5:$I$14)</f>
        <v>2.25</v>
      </c>
      <c r="F208" s="2">
        <f>E208*C208</f>
        <v>6.75</v>
      </c>
      <c r="G208" s="2"/>
      <c r="K208" s="15">
        <v>41638</v>
      </c>
      <c r="L208" s="2">
        <v>12</v>
      </c>
      <c r="O208" s="15">
        <v>41663</v>
      </c>
      <c r="P208" s="2">
        <v>1</v>
      </c>
      <c r="Q208">
        <f t="shared" si="5"/>
        <v>48</v>
      </c>
      <c r="R208">
        <f t="shared" si="4"/>
        <v>0</v>
      </c>
    </row>
    <row r="209" spans="1:18" x14ac:dyDescent="0.25">
      <c r="A209" s="1">
        <v>40960</v>
      </c>
      <c r="B209" s="2" t="s">
        <v>65</v>
      </c>
      <c r="C209">
        <v>9</v>
      </c>
      <c r="D209">
        <f>YEAR(A209)</f>
        <v>2012</v>
      </c>
      <c r="E209">
        <f>LOOKUP(D209,$H$5:$H$14,$I$5:$I$14)</f>
        <v>2.25</v>
      </c>
      <c r="F209" s="2">
        <f>E209*C209</f>
        <v>20.25</v>
      </c>
      <c r="G209" s="2"/>
      <c r="K209" s="15">
        <v>41663</v>
      </c>
      <c r="L209" s="2">
        <v>1</v>
      </c>
      <c r="O209" s="16" t="s">
        <v>172</v>
      </c>
      <c r="P209" s="17"/>
      <c r="Q209">
        <f t="shared" si="5"/>
        <v>0</v>
      </c>
      <c r="R209">
        <f t="shared" si="4"/>
        <v>0</v>
      </c>
    </row>
    <row r="210" spans="1:18" x14ac:dyDescent="0.25">
      <c r="A210" s="1">
        <v>38700</v>
      </c>
      <c r="B210" s="2" t="s">
        <v>65</v>
      </c>
      <c r="C210">
        <v>2</v>
      </c>
      <c r="D210">
        <f>YEAR(A210)</f>
        <v>2005</v>
      </c>
      <c r="E210">
        <f>LOOKUP(D210,$H$5:$H$14,$I$5:$I$14)</f>
        <v>2</v>
      </c>
      <c r="F210" s="2">
        <f>E210*C210</f>
        <v>4</v>
      </c>
      <c r="G210" s="2"/>
      <c r="K210" s="8" t="s">
        <v>172</v>
      </c>
      <c r="L210" s="2"/>
      <c r="O210" s="15">
        <v>39670</v>
      </c>
      <c r="P210" s="2">
        <v>16</v>
      </c>
      <c r="Q210">
        <f t="shared" si="5"/>
        <v>16</v>
      </c>
      <c r="R210">
        <f t="shared" si="4"/>
        <v>0</v>
      </c>
    </row>
    <row r="211" spans="1:18" x14ac:dyDescent="0.25">
      <c r="A211" s="1">
        <v>38563</v>
      </c>
      <c r="B211" s="2" t="s">
        <v>65</v>
      </c>
      <c r="C211">
        <v>9</v>
      </c>
      <c r="D211">
        <f>YEAR(A211)</f>
        <v>2005</v>
      </c>
      <c r="E211">
        <f>LOOKUP(D211,$H$5:$H$14,$I$5:$I$14)</f>
        <v>2</v>
      </c>
      <c r="F211" s="2">
        <f>E211*C211</f>
        <v>18</v>
      </c>
      <c r="G211" s="2"/>
      <c r="K211" s="15">
        <v>39670</v>
      </c>
      <c r="L211" s="2">
        <v>16</v>
      </c>
      <c r="O211" s="15">
        <v>39853</v>
      </c>
      <c r="P211" s="2">
        <v>9</v>
      </c>
      <c r="Q211">
        <f t="shared" si="5"/>
        <v>25</v>
      </c>
      <c r="R211">
        <f t="shared" ref="R211:R274" si="6">IF(AND(Q211&gt;=100,Q211&lt;1000,P211&lt;&gt;""),P211*0.05,IF(AND(Q211&gt;=1000,Q211&lt;10000,P211&lt;&gt;""),P211*0.1,IF(AND(Q211&gt;10000,P211&lt;&gt;""),P211*0.2,0)))</f>
        <v>0</v>
      </c>
    </row>
    <row r="212" spans="1:18" x14ac:dyDescent="0.25">
      <c r="A212" s="1">
        <v>41623</v>
      </c>
      <c r="B212" s="2" t="s">
        <v>42</v>
      </c>
      <c r="C212">
        <v>16</v>
      </c>
      <c r="D212">
        <f>YEAR(A212)</f>
        <v>2013</v>
      </c>
      <c r="E212">
        <f>LOOKUP(D212,$H$5:$H$14,$I$5:$I$14)</f>
        <v>2.2200000000000002</v>
      </c>
      <c r="F212" s="2">
        <f>E212*C212</f>
        <v>35.520000000000003</v>
      </c>
      <c r="G212" s="2"/>
      <c r="K212" s="15">
        <v>39853</v>
      </c>
      <c r="L212" s="2">
        <v>9</v>
      </c>
      <c r="O212" s="15">
        <v>40395</v>
      </c>
      <c r="P212" s="2">
        <v>9</v>
      </c>
      <c r="Q212">
        <f t="shared" si="5"/>
        <v>34</v>
      </c>
      <c r="R212">
        <f t="shared" si="6"/>
        <v>0</v>
      </c>
    </row>
    <row r="213" spans="1:18" x14ac:dyDescent="0.25">
      <c r="A213" s="1">
        <v>41622</v>
      </c>
      <c r="B213" s="2" t="s">
        <v>42</v>
      </c>
      <c r="C213">
        <v>6</v>
      </c>
      <c r="D213">
        <f>YEAR(A213)</f>
        <v>2013</v>
      </c>
      <c r="E213">
        <f>LOOKUP(D213,$H$5:$H$14,$I$5:$I$14)</f>
        <v>2.2200000000000002</v>
      </c>
      <c r="F213" s="2">
        <f>E213*C213</f>
        <v>13.32</v>
      </c>
      <c r="G213" s="2"/>
      <c r="K213" s="15">
        <v>40395</v>
      </c>
      <c r="L213" s="2">
        <v>9</v>
      </c>
      <c r="O213" s="15">
        <v>40496</v>
      </c>
      <c r="P213" s="2">
        <v>2</v>
      </c>
      <c r="Q213">
        <f t="shared" ref="Q213:Q276" si="7">IF(P213&lt;&gt;"",P213+Q212,P213)</f>
        <v>36</v>
      </c>
      <c r="R213">
        <f t="shared" si="6"/>
        <v>0</v>
      </c>
    </row>
    <row r="214" spans="1:18" x14ac:dyDescent="0.25">
      <c r="A214" s="1">
        <v>39725</v>
      </c>
      <c r="B214" s="2" t="s">
        <v>42</v>
      </c>
      <c r="C214">
        <v>14</v>
      </c>
      <c r="D214">
        <f>YEAR(A214)</f>
        <v>2008</v>
      </c>
      <c r="E214">
        <f>LOOKUP(D214,$H$5:$H$14,$I$5:$I$14)</f>
        <v>2.15</v>
      </c>
      <c r="F214" s="2">
        <f>E214*C214</f>
        <v>30.099999999999998</v>
      </c>
      <c r="G214" s="2"/>
      <c r="K214" s="15">
        <v>40496</v>
      </c>
      <c r="L214" s="2">
        <v>2</v>
      </c>
      <c r="O214" s="15">
        <v>41156</v>
      </c>
      <c r="P214" s="2">
        <v>8</v>
      </c>
      <c r="Q214">
        <f t="shared" si="7"/>
        <v>44</v>
      </c>
      <c r="R214">
        <f t="shared" si="6"/>
        <v>0</v>
      </c>
    </row>
    <row r="215" spans="1:18" x14ac:dyDescent="0.25">
      <c r="A215" s="1">
        <v>39557</v>
      </c>
      <c r="B215" s="2" t="s">
        <v>42</v>
      </c>
      <c r="C215">
        <v>18</v>
      </c>
      <c r="D215">
        <f>YEAR(A215)</f>
        <v>2008</v>
      </c>
      <c r="E215">
        <f>LOOKUP(D215,$H$5:$H$14,$I$5:$I$14)</f>
        <v>2.15</v>
      </c>
      <c r="F215" s="2">
        <f>E215*C215</f>
        <v>38.699999999999996</v>
      </c>
      <c r="G215" s="2"/>
      <c r="K215" s="15">
        <v>41156</v>
      </c>
      <c r="L215" s="2">
        <v>8</v>
      </c>
      <c r="O215" s="16" t="s">
        <v>218</v>
      </c>
      <c r="P215" s="17"/>
      <c r="Q215">
        <f t="shared" si="7"/>
        <v>0</v>
      </c>
      <c r="R215">
        <f t="shared" si="6"/>
        <v>0</v>
      </c>
    </row>
    <row r="216" spans="1:18" x14ac:dyDescent="0.25">
      <c r="A216" s="1">
        <v>38474</v>
      </c>
      <c r="B216" s="2" t="s">
        <v>42</v>
      </c>
      <c r="C216">
        <v>9</v>
      </c>
      <c r="D216">
        <f>YEAR(A216)</f>
        <v>2005</v>
      </c>
      <c r="E216">
        <f>LOOKUP(D216,$H$5:$H$14,$I$5:$I$14)</f>
        <v>2</v>
      </c>
      <c r="F216" s="2">
        <f>E216*C216</f>
        <v>18</v>
      </c>
      <c r="G216" s="2"/>
      <c r="K216" s="8" t="s">
        <v>218</v>
      </c>
      <c r="L216" s="2"/>
      <c r="O216" s="15">
        <v>40598</v>
      </c>
      <c r="P216" s="2">
        <v>7</v>
      </c>
      <c r="Q216">
        <f t="shared" si="7"/>
        <v>7</v>
      </c>
      <c r="R216">
        <f t="shared" si="6"/>
        <v>0</v>
      </c>
    </row>
    <row r="217" spans="1:18" x14ac:dyDescent="0.25">
      <c r="A217" s="1">
        <v>38815</v>
      </c>
      <c r="B217" s="2" t="s">
        <v>103</v>
      </c>
      <c r="C217">
        <v>1</v>
      </c>
      <c r="D217">
        <f>YEAR(A217)</f>
        <v>2006</v>
      </c>
      <c r="E217">
        <f>LOOKUP(D217,$H$5:$H$14,$I$5:$I$14)</f>
        <v>2.0499999999999998</v>
      </c>
      <c r="F217" s="2">
        <f>E217*C217</f>
        <v>2.0499999999999998</v>
      </c>
      <c r="G217" s="2"/>
      <c r="K217" s="15">
        <v>40598</v>
      </c>
      <c r="L217" s="2">
        <v>7</v>
      </c>
      <c r="O217" s="16" t="s">
        <v>165</v>
      </c>
      <c r="P217" s="17"/>
      <c r="Q217">
        <f t="shared" si="7"/>
        <v>0</v>
      </c>
      <c r="R217">
        <f t="shared" si="6"/>
        <v>0</v>
      </c>
    </row>
    <row r="218" spans="1:18" x14ac:dyDescent="0.25">
      <c r="A218" s="1">
        <v>41936</v>
      </c>
      <c r="B218" s="2" t="s">
        <v>148</v>
      </c>
      <c r="C218">
        <v>9</v>
      </c>
      <c r="D218">
        <f>YEAR(A218)</f>
        <v>2014</v>
      </c>
      <c r="E218">
        <f>LOOKUP(D218,$H$5:$H$14,$I$5:$I$14)</f>
        <v>2.23</v>
      </c>
      <c r="F218" s="2">
        <f>E218*C218</f>
        <v>20.07</v>
      </c>
      <c r="G218" s="2"/>
      <c r="K218" s="8" t="s">
        <v>165</v>
      </c>
      <c r="L218" s="2"/>
      <c r="O218" s="15">
        <v>39526</v>
      </c>
      <c r="P218" s="2">
        <v>2</v>
      </c>
      <c r="Q218">
        <f t="shared" si="7"/>
        <v>2</v>
      </c>
      <c r="R218">
        <f t="shared" si="6"/>
        <v>0</v>
      </c>
    </row>
    <row r="219" spans="1:18" x14ac:dyDescent="0.25">
      <c r="A219" s="1">
        <v>39357</v>
      </c>
      <c r="B219" s="2" t="s">
        <v>148</v>
      </c>
      <c r="C219">
        <v>17</v>
      </c>
      <c r="D219">
        <f>YEAR(A219)</f>
        <v>2007</v>
      </c>
      <c r="E219">
        <f>LOOKUP(D219,$H$5:$H$14,$I$5:$I$14)</f>
        <v>2.09</v>
      </c>
      <c r="F219" s="2">
        <f>E219*C219</f>
        <v>35.53</v>
      </c>
      <c r="G219" s="2"/>
      <c r="K219" s="15">
        <v>39526</v>
      </c>
      <c r="L219" s="2">
        <v>2</v>
      </c>
      <c r="O219" s="15">
        <v>41235</v>
      </c>
      <c r="P219" s="2">
        <v>10</v>
      </c>
      <c r="Q219">
        <f t="shared" si="7"/>
        <v>12</v>
      </c>
      <c r="R219">
        <f t="shared" si="6"/>
        <v>0</v>
      </c>
    </row>
    <row r="220" spans="1:18" x14ac:dyDescent="0.25">
      <c r="A220" s="1">
        <v>41525</v>
      </c>
      <c r="B220" s="2" t="s">
        <v>109</v>
      </c>
      <c r="C220">
        <v>14</v>
      </c>
      <c r="D220">
        <f>YEAR(A220)</f>
        <v>2013</v>
      </c>
      <c r="E220">
        <f>LOOKUP(D220,$H$5:$H$14,$I$5:$I$14)</f>
        <v>2.2200000000000002</v>
      </c>
      <c r="F220" s="2">
        <f>E220*C220</f>
        <v>31.080000000000002</v>
      </c>
      <c r="G220" s="2"/>
      <c r="K220" s="15">
        <v>41235</v>
      </c>
      <c r="L220" s="2">
        <v>10</v>
      </c>
      <c r="O220" s="16" t="s">
        <v>123</v>
      </c>
      <c r="P220" s="17"/>
      <c r="Q220">
        <f t="shared" si="7"/>
        <v>0</v>
      </c>
      <c r="R220">
        <f t="shared" si="6"/>
        <v>0</v>
      </c>
    </row>
    <row r="221" spans="1:18" x14ac:dyDescent="0.25">
      <c r="A221" s="1">
        <v>40120</v>
      </c>
      <c r="B221" s="2" t="s">
        <v>109</v>
      </c>
      <c r="C221">
        <v>8</v>
      </c>
      <c r="D221">
        <f>YEAR(A221)</f>
        <v>2009</v>
      </c>
      <c r="E221">
        <f>LOOKUP(D221,$H$5:$H$14,$I$5:$I$14)</f>
        <v>2.13</v>
      </c>
      <c r="F221" s="2">
        <f>E221*C221</f>
        <v>17.04</v>
      </c>
      <c r="G221" s="2"/>
      <c r="K221" s="8" t="s">
        <v>123</v>
      </c>
      <c r="L221" s="2"/>
      <c r="O221" s="15">
        <v>38965</v>
      </c>
      <c r="P221" s="2">
        <v>190</v>
      </c>
      <c r="Q221">
        <f t="shared" si="7"/>
        <v>190</v>
      </c>
      <c r="R221">
        <f t="shared" si="6"/>
        <v>9.5</v>
      </c>
    </row>
    <row r="222" spans="1:18" x14ac:dyDescent="0.25">
      <c r="A222" s="1">
        <v>38945</v>
      </c>
      <c r="B222" s="2" t="s">
        <v>109</v>
      </c>
      <c r="C222">
        <v>12</v>
      </c>
      <c r="D222">
        <f>YEAR(A222)</f>
        <v>2006</v>
      </c>
      <c r="E222">
        <f>LOOKUP(D222,$H$5:$H$14,$I$5:$I$14)</f>
        <v>2.0499999999999998</v>
      </c>
      <c r="F222" s="2">
        <f>E222*C222</f>
        <v>24.599999999999998</v>
      </c>
      <c r="G222" s="2"/>
      <c r="K222" s="15">
        <v>38965</v>
      </c>
      <c r="L222" s="2">
        <v>190</v>
      </c>
      <c r="O222" s="15">
        <v>39001</v>
      </c>
      <c r="P222" s="2">
        <v>42</v>
      </c>
      <c r="Q222">
        <f t="shared" si="7"/>
        <v>232</v>
      </c>
      <c r="R222">
        <f t="shared" si="6"/>
        <v>2.1</v>
      </c>
    </row>
    <row r="223" spans="1:18" x14ac:dyDescent="0.25">
      <c r="A223" s="1">
        <v>38855</v>
      </c>
      <c r="B223" s="2" t="s">
        <v>109</v>
      </c>
      <c r="C223">
        <v>18</v>
      </c>
      <c r="D223">
        <f>YEAR(A223)</f>
        <v>2006</v>
      </c>
      <c r="E223">
        <f>LOOKUP(D223,$H$5:$H$14,$I$5:$I$14)</f>
        <v>2.0499999999999998</v>
      </c>
      <c r="F223" s="2">
        <f>E223*C223</f>
        <v>36.9</v>
      </c>
      <c r="G223" s="2"/>
      <c r="K223" s="15">
        <v>39001</v>
      </c>
      <c r="L223" s="2">
        <v>42</v>
      </c>
      <c r="O223" s="15">
        <v>39407</v>
      </c>
      <c r="P223" s="2">
        <v>57</v>
      </c>
      <c r="Q223">
        <f t="shared" si="7"/>
        <v>289</v>
      </c>
      <c r="R223">
        <f t="shared" si="6"/>
        <v>2.85</v>
      </c>
    </row>
    <row r="224" spans="1:18" x14ac:dyDescent="0.25">
      <c r="A224" s="1">
        <v>41318</v>
      </c>
      <c r="B224" s="2" t="s">
        <v>171</v>
      </c>
      <c r="C224">
        <v>20</v>
      </c>
      <c r="D224">
        <f>YEAR(A224)</f>
        <v>2013</v>
      </c>
      <c r="E224">
        <f>LOOKUP(D224,$H$5:$H$14,$I$5:$I$14)</f>
        <v>2.2200000000000002</v>
      </c>
      <c r="F224" s="2">
        <f>E224*C224</f>
        <v>44.400000000000006</v>
      </c>
      <c r="G224" s="2"/>
      <c r="K224" s="15">
        <v>39407</v>
      </c>
      <c r="L224" s="2">
        <v>57</v>
      </c>
      <c r="O224" s="15">
        <v>39696</v>
      </c>
      <c r="P224" s="2">
        <v>35</v>
      </c>
      <c r="Q224">
        <f t="shared" si="7"/>
        <v>324</v>
      </c>
      <c r="R224">
        <f t="shared" si="6"/>
        <v>1.75</v>
      </c>
    </row>
    <row r="225" spans="1:18" x14ac:dyDescent="0.25">
      <c r="A225" s="1">
        <v>41033</v>
      </c>
      <c r="B225" s="2" t="s">
        <v>171</v>
      </c>
      <c r="C225">
        <v>7</v>
      </c>
      <c r="D225">
        <f>YEAR(A225)</f>
        <v>2012</v>
      </c>
      <c r="E225">
        <f>LOOKUP(D225,$H$5:$H$14,$I$5:$I$14)</f>
        <v>2.25</v>
      </c>
      <c r="F225" s="2">
        <f>E225*C225</f>
        <v>15.75</v>
      </c>
      <c r="G225" s="2"/>
      <c r="K225" s="15">
        <v>39696</v>
      </c>
      <c r="L225" s="2">
        <v>35</v>
      </c>
      <c r="O225" s="15">
        <v>40094</v>
      </c>
      <c r="P225" s="2">
        <v>28</v>
      </c>
      <c r="Q225">
        <f t="shared" si="7"/>
        <v>352</v>
      </c>
      <c r="R225">
        <f t="shared" si="6"/>
        <v>1.4000000000000001</v>
      </c>
    </row>
    <row r="226" spans="1:18" x14ac:dyDescent="0.25">
      <c r="A226" s="1">
        <v>39626</v>
      </c>
      <c r="B226" s="2" t="s">
        <v>171</v>
      </c>
      <c r="C226">
        <v>2</v>
      </c>
      <c r="D226">
        <f>YEAR(A226)</f>
        <v>2008</v>
      </c>
      <c r="E226">
        <f>LOOKUP(D226,$H$5:$H$14,$I$5:$I$14)</f>
        <v>2.15</v>
      </c>
      <c r="F226" s="2">
        <f>E226*C226</f>
        <v>4.3</v>
      </c>
      <c r="G226" s="2"/>
      <c r="K226" s="15">
        <v>40094</v>
      </c>
      <c r="L226" s="2">
        <v>28</v>
      </c>
      <c r="O226" s="15">
        <v>40605</v>
      </c>
      <c r="P226" s="2">
        <v>151</v>
      </c>
      <c r="Q226">
        <f t="shared" si="7"/>
        <v>503</v>
      </c>
      <c r="R226">
        <f t="shared" si="6"/>
        <v>7.5500000000000007</v>
      </c>
    </row>
    <row r="227" spans="1:18" x14ac:dyDescent="0.25">
      <c r="A227" s="1">
        <v>41381</v>
      </c>
      <c r="B227" s="2" t="s">
        <v>136</v>
      </c>
      <c r="C227">
        <v>14</v>
      </c>
      <c r="D227">
        <f>YEAR(A227)</f>
        <v>2013</v>
      </c>
      <c r="E227">
        <f>LOOKUP(D227,$H$5:$H$14,$I$5:$I$14)</f>
        <v>2.2200000000000002</v>
      </c>
      <c r="F227" s="2">
        <f>E227*C227</f>
        <v>31.080000000000002</v>
      </c>
      <c r="G227" s="2"/>
      <c r="K227" s="15">
        <v>40605</v>
      </c>
      <c r="L227" s="2">
        <v>151</v>
      </c>
      <c r="O227" s="15">
        <v>40635</v>
      </c>
      <c r="P227" s="2">
        <v>124</v>
      </c>
      <c r="Q227">
        <f t="shared" si="7"/>
        <v>627</v>
      </c>
      <c r="R227">
        <f t="shared" si="6"/>
        <v>6.2</v>
      </c>
    </row>
    <row r="228" spans="1:18" x14ac:dyDescent="0.25">
      <c r="A228" s="1">
        <v>40581</v>
      </c>
      <c r="B228" s="2" t="s">
        <v>136</v>
      </c>
      <c r="C228">
        <v>15</v>
      </c>
      <c r="D228">
        <f>YEAR(A228)</f>
        <v>2011</v>
      </c>
      <c r="E228">
        <f>LOOKUP(D228,$H$5:$H$14,$I$5:$I$14)</f>
        <v>2.2000000000000002</v>
      </c>
      <c r="F228" s="2">
        <f>E228*C228</f>
        <v>33</v>
      </c>
      <c r="G228" s="2"/>
      <c r="K228" s="15">
        <v>40635</v>
      </c>
      <c r="L228" s="2">
        <v>124</v>
      </c>
      <c r="O228" s="15">
        <v>40852</v>
      </c>
      <c r="P228" s="2">
        <v>43</v>
      </c>
      <c r="Q228">
        <f t="shared" si="7"/>
        <v>670</v>
      </c>
      <c r="R228">
        <f t="shared" si="6"/>
        <v>2.15</v>
      </c>
    </row>
    <row r="229" spans="1:18" x14ac:dyDescent="0.25">
      <c r="A229" s="1">
        <v>40485</v>
      </c>
      <c r="B229" s="2" t="s">
        <v>136</v>
      </c>
      <c r="C229">
        <v>9</v>
      </c>
      <c r="D229">
        <f>YEAR(A229)</f>
        <v>2010</v>
      </c>
      <c r="E229">
        <f>LOOKUP(D229,$H$5:$H$14,$I$5:$I$14)</f>
        <v>2.1</v>
      </c>
      <c r="F229" s="2">
        <f>E229*C229</f>
        <v>18.900000000000002</v>
      </c>
      <c r="G229" s="2"/>
      <c r="K229" s="15">
        <v>40852</v>
      </c>
      <c r="L229" s="2">
        <v>43</v>
      </c>
      <c r="O229" s="15">
        <v>41003</v>
      </c>
      <c r="P229" s="2">
        <v>71</v>
      </c>
      <c r="Q229">
        <f t="shared" si="7"/>
        <v>741</v>
      </c>
      <c r="R229">
        <f t="shared" si="6"/>
        <v>3.5500000000000003</v>
      </c>
    </row>
    <row r="230" spans="1:18" x14ac:dyDescent="0.25">
      <c r="A230" s="1">
        <v>40134</v>
      </c>
      <c r="B230" s="2" t="s">
        <v>136</v>
      </c>
      <c r="C230">
        <v>7</v>
      </c>
      <c r="D230">
        <f>YEAR(A230)</f>
        <v>2009</v>
      </c>
      <c r="E230">
        <f>LOOKUP(D230,$H$5:$H$14,$I$5:$I$14)</f>
        <v>2.13</v>
      </c>
      <c r="F230" s="2">
        <f>E230*C230</f>
        <v>14.91</v>
      </c>
      <c r="G230" s="2"/>
      <c r="K230" s="15">
        <v>41003</v>
      </c>
      <c r="L230" s="2">
        <v>71</v>
      </c>
      <c r="O230" s="15">
        <v>41396</v>
      </c>
      <c r="P230" s="2">
        <v>66</v>
      </c>
      <c r="Q230">
        <f t="shared" si="7"/>
        <v>807</v>
      </c>
      <c r="R230">
        <f t="shared" si="6"/>
        <v>3.3000000000000003</v>
      </c>
    </row>
    <row r="231" spans="1:18" x14ac:dyDescent="0.25">
      <c r="A231" s="1">
        <v>39082</v>
      </c>
      <c r="B231" s="2" t="s">
        <v>136</v>
      </c>
      <c r="C231">
        <v>19</v>
      </c>
      <c r="D231">
        <f>YEAR(A231)</f>
        <v>2006</v>
      </c>
      <c r="E231">
        <f>LOOKUP(D231,$H$5:$H$14,$I$5:$I$14)</f>
        <v>2.0499999999999998</v>
      </c>
      <c r="F231" s="2">
        <f>E231*C231</f>
        <v>38.949999999999996</v>
      </c>
      <c r="G231" s="2"/>
      <c r="K231" s="15">
        <v>41396</v>
      </c>
      <c r="L231" s="2">
        <v>66</v>
      </c>
      <c r="O231" s="16" t="s">
        <v>57</v>
      </c>
      <c r="P231" s="17"/>
      <c r="Q231">
        <f t="shared" si="7"/>
        <v>0</v>
      </c>
      <c r="R231">
        <f t="shared" si="6"/>
        <v>0</v>
      </c>
    </row>
    <row r="232" spans="1:18" x14ac:dyDescent="0.25">
      <c r="A232" s="1">
        <v>40777</v>
      </c>
      <c r="B232" s="2" t="s">
        <v>96</v>
      </c>
      <c r="C232">
        <v>13</v>
      </c>
      <c r="D232">
        <f>YEAR(A232)</f>
        <v>2011</v>
      </c>
      <c r="E232">
        <f>LOOKUP(D232,$H$5:$H$14,$I$5:$I$14)</f>
        <v>2.2000000000000002</v>
      </c>
      <c r="F232" s="2">
        <f>E232*C232</f>
        <v>28.6</v>
      </c>
      <c r="G232" s="2"/>
      <c r="K232" s="8" t="s">
        <v>57</v>
      </c>
      <c r="L232" s="2"/>
      <c r="O232" s="15">
        <v>38528</v>
      </c>
      <c r="P232" s="2">
        <v>7</v>
      </c>
      <c r="Q232">
        <f t="shared" si="7"/>
        <v>7</v>
      </c>
      <c r="R232">
        <f t="shared" si="6"/>
        <v>0</v>
      </c>
    </row>
    <row r="233" spans="1:18" x14ac:dyDescent="0.25">
      <c r="A233" s="1">
        <v>39847</v>
      </c>
      <c r="B233" s="2" t="s">
        <v>96</v>
      </c>
      <c r="C233">
        <v>14</v>
      </c>
      <c r="D233">
        <f>YEAR(A233)</f>
        <v>2009</v>
      </c>
      <c r="E233">
        <f>LOOKUP(D233,$H$5:$H$14,$I$5:$I$14)</f>
        <v>2.13</v>
      </c>
      <c r="F233" s="2">
        <f>E233*C233</f>
        <v>29.82</v>
      </c>
      <c r="G233" s="2"/>
      <c r="K233" s="15">
        <v>38528</v>
      </c>
      <c r="L233" s="2">
        <v>7</v>
      </c>
      <c r="O233" s="15">
        <v>38741</v>
      </c>
      <c r="P233" s="2">
        <v>16</v>
      </c>
      <c r="Q233">
        <f t="shared" si="7"/>
        <v>23</v>
      </c>
      <c r="R233">
        <f t="shared" si="6"/>
        <v>0</v>
      </c>
    </row>
    <row r="234" spans="1:18" x14ac:dyDescent="0.25">
      <c r="A234" s="1">
        <v>38734</v>
      </c>
      <c r="B234" s="2" t="s">
        <v>96</v>
      </c>
      <c r="C234">
        <v>7</v>
      </c>
      <c r="D234">
        <f>YEAR(A234)</f>
        <v>2006</v>
      </c>
      <c r="E234">
        <f>LOOKUP(D234,$H$5:$H$14,$I$5:$I$14)</f>
        <v>2.0499999999999998</v>
      </c>
      <c r="F234" s="2">
        <f>E234*C234</f>
        <v>14.349999999999998</v>
      </c>
      <c r="G234" s="2"/>
      <c r="K234" s="15">
        <v>38741</v>
      </c>
      <c r="L234" s="2">
        <v>16</v>
      </c>
      <c r="O234" s="15">
        <v>39550</v>
      </c>
      <c r="P234" s="2">
        <v>6</v>
      </c>
      <c r="Q234">
        <f t="shared" si="7"/>
        <v>29</v>
      </c>
      <c r="R234">
        <f t="shared" si="6"/>
        <v>0</v>
      </c>
    </row>
    <row r="235" spans="1:18" x14ac:dyDescent="0.25">
      <c r="A235" s="1">
        <v>41232</v>
      </c>
      <c r="B235" s="2" t="s">
        <v>41</v>
      </c>
      <c r="C235">
        <v>14</v>
      </c>
      <c r="D235">
        <f>YEAR(A235)</f>
        <v>2012</v>
      </c>
      <c r="E235">
        <f>LOOKUP(D235,$H$5:$H$14,$I$5:$I$14)</f>
        <v>2.25</v>
      </c>
      <c r="F235" s="2">
        <f>E235*C235</f>
        <v>31.5</v>
      </c>
      <c r="G235" s="2"/>
      <c r="K235" s="15">
        <v>39550</v>
      </c>
      <c r="L235" s="2">
        <v>6</v>
      </c>
      <c r="O235" s="15">
        <v>40665</v>
      </c>
      <c r="P235" s="2">
        <v>1</v>
      </c>
      <c r="Q235">
        <f t="shared" si="7"/>
        <v>30</v>
      </c>
      <c r="R235">
        <f t="shared" si="6"/>
        <v>0</v>
      </c>
    </row>
    <row r="236" spans="1:18" x14ac:dyDescent="0.25">
      <c r="A236" s="1">
        <v>39327</v>
      </c>
      <c r="B236" s="2" t="s">
        <v>41</v>
      </c>
      <c r="C236">
        <v>20</v>
      </c>
      <c r="D236">
        <f>YEAR(A236)</f>
        <v>2007</v>
      </c>
      <c r="E236">
        <f>LOOKUP(D236,$H$5:$H$14,$I$5:$I$14)</f>
        <v>2.09</v>
      </c>
      <c r="F236" s="2">
        <f>E236*C236</f>
        <v>41.8</v>
      </c>
      <c r="G236" s="2"/>
      <c r="K236" s="15">
        <v>40665</v>
      </c>
      <c r="L236" s="2">
        <v>1</v>
      </c>
      <c r="O236" s="15">
        <v>41462</v>
      </c>
      <c r="P236" s="2">
        <v>18</v>
      </c>
      <c r="Q236">
        <f t="shared" si="7"/>
        <v>48</v>
      </c>
      <c r="R236">
        <f t="shared" si="6"/>
        <v>0</v>
      </c>
    </row>
    <row r="237" spans="1:18" x14ac:dyDescent="0.25">
      <c r="A237" s="1">
        <v>38473</v>
      </c>
      <c r="B237" s="2" t="s">
        <v>41</v>
      </c>
      <c r="C237">
        <v>15</v>
      </c>
      <c r="D237">
        <f>YEAR(A237)</f>
        <v>2005</v>
      </c>
      <c r="E237">
        <f>LOOKUP(D237,$H$5:$H$14,$I$5:$I$14)</f>
        <v>2</v>
      </c>
      <c r="F237" s="2">
        <f>E237*C237</f>
        <v>30</v>
      </c>
      <c r="G237" s="2"/>
      <c r="K237" s="15">
        <v>41462</v>
      </c>
      <c r="L237" s="2">
        <v>18</v>
      </c>
      <c r="O237" s="16" t="s">
        <v>235</v>
      </c>
      <c r="P237" s="17"/>
      <c r="Q237">
        <f t="shared" si="7"/>
        <v>0</v>
      </c>
      <c r="R237">
        <f t="shared" si="6"/>
        <v>0</v>
      </c>
    </row>
    <row r="238" spans="1:18" x14ac:dyDescent="0.25">
      <c r="A238" s="1">
        <v>41633</v>
      </c>
      <c r="B238" s="2" t="s">
        <v>237</v>
      </c>
      <c r="C238">
        <v>10</v>
      </c>
      <c r="D238">
        <f>YEAR(A238)</f>
        <v>2013</v>
      </c>
      <c r="E238">
        <f>LOOKUP(D238,$H$5:$H$14,$I$5:$I$14)</f>
        <v>2.2200000000000002</v>
      </c>
      <c r="F238" s="2">
        <f>E238*C238</f>
        <v>22.200000000000003</v>
      </c>
      <c r="G238" s="2"/>
      <c r="K238" s="8" t="s">
        <v>235</v>
      </c>
      <c r="L238" s="2"/>
      <c r="O238" s="15">
        <v>41545</v>
      </c>
      <c r="P238" s="2">
        <v>4</v>
      </c>
      <c r="Q238">
        <f t="shared" si="7"/>
        <v>4</v>
      </c>
      <c r="R238">
        <f t="shared" si="6"/>
        <v>0</v>
      </c>
    </row>
    <row r="239" spans="1:18" x14ac:dyDescent="0.25">
      <c r="A239" s="1">
        <v>41993</v>
      </c>
      <c r="B239" s="2" t="s">
        <v>22</v>
      </c>
      <c r="C239">
        <v>485</v>
      </c>
      <c r="D239">
        <f>YEAR(A239)</f>
        <v>2014</v>
      </c>
      <c r="E239">
        <f>LOOKUP(D239,$H$5:$H$14,$I$5:$I$14)</f>
        <v>2.23</v>
      </c>
      <c r="F239" s="2">
        <f>E239*C239</f>
        <v>1081.55</v>
      </c>
      <c r="G239" s="2"/>
      <c r="K239" s="15">
        <v>41545</v>
      </c>
      <c r="L239" s="2">
        <v>4</v>
      </c>
      <c r="O239" s="16" t="s">
        <v>11</v>
      </c>
      <c r="P239" s="17"/>
      <c r="Q239">
        <f t="shared" si="7"/>
        <v>0</v>
      </c>
      <c r="R239">
        <f t="shared" si="6"/>
        <v>0</v>
      </c>
    </row>
    <row r="240" spans="1:18" x14ac:dyDescent="0.25">
      <c r="A240" s="1">
        <v>41989</v>
      </c>
      <c r="B240" s="2" t="s">
        <v>22</v>
      </c>
      <c r="C240">
        <v>367</v>
      </c>
      <c r="D240">
        <f>YEAR(A240)</f>
        <v>2014</v>
      </c>
      <c r="E240">
        <f>LOOKUP(D240,$H$5:$H$14,$I$5:$I$14)</f>
        <v>2.23</v>
      </c>
      <c r="F240" s="2">
        <f>E240*C240</f>
        <v>818.41</v>
      </c>
      <c r="G240" s="2"/>
      <c r="K240" s="8" t="s">
        <v>11</v>
      </c>
      <c r="L240" s="2"/>
      <c r="O240" s="15">
        <v>38377</v>
      </c>
      <c r="P240" s="2">
        <v>11</v>
      </c>
      <c r="Q240">
        <f t="shared" si="7"/>
        <v>11</v>
      </c>
      <c r="R240">
        <f t="shared" si="6"/>
        <v>0</v>
      </c>
    </row>
    <row r="241" spans="1:18" x14ac:dyDescent="0.25">
      <c r="A241" s="1">
        <v>41954</v>
      </c>
      <c r="B241" s="2" t="s">
        <v>22</v>
      </c>
      <c r="C241">
        <v>178</v>
      </c>
      <c r="D241">
        <f>YEAR(A241)</f>
        <v>2014</v>
      </c>
      <c r="E241">
        <f>LOOKUP(D241,$H$5:$H$14,$I$5:$I$14)</f>
        <v>2.23</v>
      </c>
      <c r="F241" s="2">
        <f>E241*C241</f>
        <v>396.94</v>
      </c>
      <c r="G241" s="2"/>
      <c r="K241" s="15">
        <v>38377</v>
      </c>
      <c r="L241" s="2">
        <v>11</v>
      </c>
      <c r="O241" s="15">
        <v>39510</v>
      </c>
      <c r="P241" s="2">
        <v>6</v>
      </c>
      <c r="Q241">
        <f t="shared" si="7"/>
        <v>17</v>
      </c>
      <c r="R241">
        <f t="shared" si="6"/>
        <v>0</v>
      </c>
    </row>
    <row r="242" spans="1:18" x14ac:dyDescent="0.25">
      <c r="A242" s="1">
        <v>41951</v>
      </c>
      <c r="B242" s="2" t="s">
        <v>22</v>
      </c>
      <c r="C242">
        <v>398</v>
      </c>
      <c r="D242">
        <f>YEAR(A242)</f>
        <v>2014</v>
      </c>
      <c r="E242">
        <f>LOOKUP(D242,$H$5:$H$14,$I$5:$I$14)</f>
        <v>2.23</v>
      </c>
      <c r="F242" s="2">
        <f>E242*C242</f>
        <v>887.54</v>
      </c>
      <c r="G242" s="2"/>
      <c r="K242" s="15">
        <v>39510</v>
      </c>
      <c r="L242" s="2">
        <v>6</v>
      </c>
      <c r="O242" s="15">
        <v>40147</v>
      </c>
      <c r="P242" s="2">
        <v>8</v>
      </c>
      <c r="Q242">
        <f t="shared" si="7"/>
        <v>25</v>
      </c>
      <c r="R242">
        <f t="shared" si="6"/>
        <v>0</v>
      </c>
    </row>
    <row r="243" spans="1:18" x14ac:dyDescent="0.25">
      <c r="A243" s="1">
        <v>41943</v>
      </c>
      <c r="B243" s="2" t="s">
        <v>22</v>
      </c>
      <c r="C243">
        <v>166</v>
      </c>
      <c r="D243">
        <f>YEAR(A243)</f>
        <v>2014</v>
      </c>
      <c r="E243">
        <f>LOOKUP(D243,$H$5:$H$14,$I$5:$I$14)</f>
        <v>2.23</v>
      </c>
      <c r="F243" s="2">
        <f>E243*C243</f>
        <v>370.18</v>
      </c>
      <c r="G243" s="2"/>
      <c r="K243" s="15">
        <v>40147</v>
      </c>
      <c r="L243" s="2">
        <v>8</v>
      </c>
      <c r="O243" s="16" t="s">
        <v>189</v>
      </c>
      <c r="P243" s="17"/>
      <c r="Q243">
        <f t="shared" si="7"/>
        <v>0</v>
      </c>
      <c r="R243">
        <f t="shared" si="6"/>
        <v>0</v>
      </c>
    </row>
    <row r="244" spans="1:18" x14ac:dyDescent="0.25">
      <c r="A244" s="1">
        <v>41928</v>
      </c>
      <c r="B244" s="2" t="s">
        <v>22</v>
      </c>
      <c r="C244">
        <v>491</v>
      </c>
      <c r="D244">
        <f>YEAR(A244)</f>
        <v>2014</v>
      </c>
      <c r="E244">
        <f>LOOKUP(D244,$H$5:$H$14,$I$5:$I$14)</f>
        <v>2.23</v>
      </c>
      <c r="F244" s="2">
        <f>E244*C244</f>
        <v>1094.93</v>
      </c>
      <c r="G244" s="2"/>
      <c r="K244" s="8" t="s">
        <v>189</v>
      </c>
      <c r="L244" s="2"/>
      <c r="O244" s="15">
        <v>39977</v>
      </c>
      <c r="P244" s="2">
        <v>9</v>
      </c>
      <c r="Q244">
        <f t="shared" si="7"/>
        <v>9</v>
      </c>
      <c r="R244">
        <f t="shared" si="6"/>
        <v>0</v>
      </c>
    </row>
    <row r="245" spans="1:18" x14ac:dyDescent="0.25">
      <c r="A245" s="1">
        <v>41920</v>
      </c>
      <c r="B245" s="2" t="s">
        <v>22</v>
      </c>
      <c r="C245">
        <v>381</v>
      </c>
      <c r="D245">
        <f>YEAR(A245)</f>
        <v>2014</v>
      </c>
      <c r="E245">
        <f>LOOKUP(D245,$H$5:$H$14,$I$5:$I$14)</f>
        <v>2.23</v>
      </c>
      <c r="F245" s="2">
        <f>E245*C245</f>
        <v>849.63</v>
      </c>
      <c r="G245" s="2"/>
      <c r="K245" s="15">
        <v>39977</v>
      </c>
      <c r="L245" s="2">
        <v>9</v>
      </c>
      <c r="O245" s="16" t="s">
        <v>161</v>
      </c>
      <c r="P245" s="17"/>
      <c r="Q245">
        <f t="shared" si="7"/>
        <v>0</v>
      </c>
      <c r="R245">
        <f t="shared" si="6"/>
        <v>0</v>
      </c>
    </row>
    <row r="246" spans="1:18" x14ac:dyDescent="0.25">
      <c r="A246" s="1">
        <v>41919</v>
      </c>
      <c r="B246" s="2" t="s">
        <v>22</v>
      </c>
      <c r="C246">
        <v>433</v>
      </c>
      <c r="D246">
        <f>YEAR(A246)</f>
        <v>2014</v>
      </c>
      <c r="E246">
        <f>LOOKUP(D246,$H$5:$H$14,$I$5:$I$14)</f>
        <v>2.23</v>
      </c>
      <c r="F246" s="2">
        <f>E246*C246</f>
        <v>965.59</v>
      </c>
      <c r="G246" s="2"/>
      <c r="K246" s="8" t="s">
        <v>161</v>
      </c>
      <c r="L246" s="2"/>
      <c r="O246" s="15">
        <v>39501</v>
      </c>
      <c r="P246" s="2">
        <v>10</v>
      </c>
      <c r="Q246">
        <f t="shared" si="7"/>
        <v>10</v>
      </c>
      <c r="R246">
        <f t="shared" si="6"/>
        <v>0</v>
      </c>
    </row>
    <row r="247" spans="1:18" x14ac:dyDescent="0.25">
      <c r="A247" s="1">
        <v>41838</v>
      </c>
      <c r="B247" s="2" t="s">
        <v>22</v>
      </c>
      <c r="C247">
        <v>485</v>
      </c>
      <c r="D247">
        <f>YEAR(A247)</f>
        <v>2014</v>
      </c>
      <c r="E247">
        <f>LOOKUP(D247,$H$5:$H$14,$I$5:$I$14)</f>
        <v>2.23</v>
      </c>
      <c r="F247" s="2">
        <f>E247*C247</f>
        <v>1081.55</v>
      </c>
      <c r="G247" s="2"/>
      <c r="K247" s="15">
        <v>39501</v>
      </c>
      <c r="L247" s="2">
        <v>10</v>
      </c>
      <c r="O247" s="15">
        <v>40225</v>
      </c>
      <c r="P247" s="2">
        <v>15</v>
      </c>
      <c r="Q247">
        <f t="shared" si="7"/>
        <v>25</v>
      </c>
      <c r="R247">
        <f t="shared" si="6"/>
        <v>0</v>
      </c>
    </row>
    <row r="248" spans="1:18" x14ac:dyDescent="0.25">
      <c r="A248" s="1">
        <v>41785</v>
      </c>
      <c r="B248" s="2" t="s">
        <v>22</v>
      </c>
      <c r="C248">
        <v>169</v>
      </c>
      <c r="D248">
        <f>YEAR(A248)</f>
        <v>2014</v>
      </c>
      <c r="E248">
        <f>LOOKUP(D248,$H$5:$H$14,$I$5:$I$14)</f>
        <v>2.23</v>
      </c>
      <c r="F248" s="2">
        <f>E248*C248</f>
        <v>376.87</v>
      </c>
      <c r="G248" s="2"/>
      <c r="K248" s="15">
        <v>40225</v>
      </c>
      <c r="L248" s="2">
        <v>15</v>
      </c>
      <c r="O248" s="16" t="s">
        <v>162</v>
      </c>
      <c r="P248" s="17"/>
      <c r="Q248">
        <f t="shared" si="7"/>
        <v>0</v>
      </c>
      <c r="R248">
        <f t="shared" si="6"/>
        <v>0</v>
      </c>
    </row>
    <row r="249" spans="1:18" x14ac:dyDescent="0.25">
      <c r="A249" s="1">
        <v>41784</v>
      </c>
      <c r="B249" s="2" t="s">
        <v>22</v>
      </c>
      <c r="C249">
        <v>401</v>
      </c>
      <c r="D249">
        <f>YEAR(A249)</f>
        <v>2014</v>
      </c>
      <c r="E249">
        <f>LOOKUP(D249,$H$5:$H$14,$I$5:$I$14)</f>
        <v>2.23</v>
      </c>
      <c r="F249" s="2">
        <f>E249*C249</f>
        <v>894.23</v>
      </c>
      <c r="G249" s="2"/>
      <c r="K249" s="8" t="s">
        <v>162</v>
      </c>
      <c r="L249" s="2"/>
      <c r="O249" s="15">
        <v>39517</v>
      </c>
      <c r="P249" s="2">
        <v>11</v>
      </c>
      <c r="Q249">
        <f t="shared" si="7"/>
        <v>11</v>
      </c>
      <c r="R249">
        <f t="shared" si="6"/>
        <v>0</v>
      </c>
    </row>
    <row r="250" spans="1:18" x14ac:dyDescent="0.25">
      <c r="A250" s="1">
        <v>41740</v>
      </c>
      <c r="B250" s="2" t="s">
        <v>22</v>
      </c>
      <c r="C250">
        <v>474</v>
      </c>
      <c r="D250">
        <f>YEAR(A250)</f>
        <v>2014</v>
      </c>
      <c r="E250">
        <f>LOOKUP(D250,$H$5:$H$14,$I$5:$I$14)</f>
        <v>2.23</v>
      </c>
      <c r="F250" s="2">
        <f>E250*C250</f>
        <v>1057.02</v>
      </c>
      <c r="G250" s="2"/>
      <c r="K250" s="15">
        <v>39517</v>
      </c>
      <c r="L250" s="2">
        <v>11</v>
      </c>
      <c r="O250" s="15">
        <v>39558</v>
      </c>
      <c r="P250" s="2">
        <v>19</v>
      </c>
      <c r="Q250">
        <f t="shared" si="7"/>
        <v>30</v>
      </c>
      <c r="R250">
        <f t="shared" si="6"/>
        <v>0</v>
      </c>
    </row>
    <row r="251" spans="1:18" x14ac:dyDescent="0.25">
      <c r="A251" s="1">
        <v>41721</v>
      </c>
      <c r="B251" s="2" t="s">
        <v>22</v>
      </c>
      <c r="C251">
        <v>118</v>
      </c>
      <c r="D251">
        <f>YEAR(A251)</f>
        <v>2014</v>
      </c>
      <c r="E251">
        <f>LOOKUP(D251,$H$5:$H$14,$I$5:$I$14)</f>
        <v>2.23</v>
      </c>
      <c r="F251" s="2">
        <f>E251*C251</f>
        <v>263.14</v>
      </c>
      <c r="G251" s="2"/>
      <c r="K251" s="15">
        <v>39558</v>
      </c>
      <c r="L251" s="2">
        <v>19</v>
      </c>
      <c r="O251" s="15">
        <v>41529</v>
      </c>
      <c r="P251" s="2">
        <v>1</v>
      </c>
      <c r="Q251">
        <f t="shared" si="7"/>
        <v>31</v>
      </c>
      <c r="R251">
        <f t="shared" si="6"/>
        <v>0</v>
      </c>
    </row>
    <row r="252" spans="1:18" x14ac:dyDescent="0.25">
      <c r="A252" s="1">
        <v>41676</v>
      </c>
      <c r="B252" s="2" t="s">
        <v>22</v>
      </c>
      <c r="C252">
        <v>182</v>
      </c>
      <c r="D252">
        <f>YEAR(A252)</f>
        <v>2014</v>
      </c>
      <c r="E252">
        <f>LOOKUP(D252,$H$5:$H$14,$I$5:$I$14)</f>
        <v>2.23</v>
      </c>
      <c r="F252" s="2">
        <f>E252*C252</f>
        <v>405.86</v>
      </c>
      <c r="G252" s="2"/>
      <c r="K252" s="15">
        <v>41529</v>
      </c>
      <c r="L252" s="2">
        <v>1</v>
      </c>
      <c r="O252" s="16" t="s">
        <v>88</v>
      </c>
      <c r="P252" s="17"/>
      <c r="Q252">
        <f t="shared" si="7"/>
        <v>0</v>
      </c>
      <c r="R252">
        <f t="shared" si="6"/>
        <v>0</v>
      </c>
    </row>
    <row r="253" spans="1:18" x14ac:dyDescent="0.25">
      <c r="A253" s="1">
        <v>41658</v>
      </c>
      <c r="B253" s="2" t="s">
        <v>22</v>
      </c>
      <c r="C253">
        <v>390</v>
      </c>
      <c r="D253">
        <f>YEAR(A253)</f>
        <v>2014</v>
      </c>
      <c r="E253">
        <f>LOOKUP(D253,$H$5:$H$14,$I$5:$I$14)</f>
        <v>2.23</v>
      </c>
      <c r="F253" s="2">
        <f>E253*C253</f>
        <v>869.7</v>
      </c>
      <c r="G253" s="2"/>
      <c r="K253" s="8" t="s">
        <v>88</v>
      </c>
      <c r="L253" s="2"/>
      <c r="O253" s="15">
        <v>38682</v>
      </c>
      <c r="P253" s="2">
        <v>8</v>
      </c>
      <c r="Q253">
        <f t="shared" si="7"/>
        <v>8</v>
      </c>
      <c r="R253">
        <f t="shared" si="6"/>
        <v>0</v>
      </c>
    </row>
    <row r="254" spans="1:18" x14ac:dyDescent="0.25">
      <c r="A254" s="1">
        <v>41614</v>
      </c>
      <c r="B254" s="2" t="s">
        <v>22</v>
      </c>
      <c r="C254">
        <v>364</v>
      </c>
      <c r="D254">
        <f>YEAR(A254)</f>
        <v>2013</v>
      </c>
      <c r="E254">
        <f>LOOKUP(D254,$H$5:$H$14,$I$5:$I$14)</f>
        <v>2.2200000000000002</v>
      </c>
      <c r="F254" s="2">
        <f>E254*C254</f>
        <v>808.08</v>
      </c>
      <c r="G254" s="2"/>
      <c r="K254" s="15">
        <v>38682</v>
      </c>
      <c r="L254" s="2">
        <v>8</v>
      </c>
      <c r="O254" s="15">
        <v>39889</v>
      </c>
      <c r="P254" s="2">
        <v>14</v>
      </c>
      <c r="Q254">
        <f t="shared" si="7"/>
        <v>22</v>
      </c>
      <c r="R254">
        <f t="shared" si="6"/>
        <v>0</v>
      </c>
    </row>
    <row r="255" spans="1:18" x14ac:dyDescent="0.25">
      <c r="A255" s="1">
        <v>41594</v>
      </c>
      <c r="B255" s="2" t="s">
        <v>22</v>
      </c>
      <c r="C255">
        <v>249</v>
      </c>
      <c r="D255">
        <f>YEAR(A255)</f>
        <v>2013</v>
      </c>
      <c r="E255">
        <f>LOOKUP(D255,$H$5:$H$14,$I$5:$I$14)</f>
        <v>2.2200000000000002</v>
      </c>
      <c r="F255" s="2">
        <f>E255*C255</f>
        <v>552.78000000000009</v>
      </c>
      <c r="G255" s="2"/>
      <c r="K255" s="15">
        <v>39889</v>
      </c>
      <c r="L255" s="2">
        <v>14</v>
      </c>
      <c r="O255" s="16" t="s">
        <v>65</v>
      </c>
      <c r="P255" s="17"/>
      <c r="Q255">
        <f t="shared" si="7"/>
        <v>0</v>
      </c>
      <c r="R255">
        <f t="shared" si="6"/>
        <v>0</v>
      </c>
    </row>
    <row r="256" spans="1:18" x14ac:dyDescent="0.25">
      <c r="A256" s="1">
        <v>41534</v>
      </c>
      <c r="B256" s="2" t="s">
        <v>22</v>
      </c>
      <c r="C256">
        <v>105</v>
      </c>
      <c r="D256">
        <f>YEAR(A256)</f>
        <v>2013</v>
      </c>
      <c r="E256">
        <f>LOOKUP(D256,$H$5:$H$14,$I$5:$I$14)</f>
        <v>2.2200000000000002</v>
      </c>
      <c r="F256" s="2">
        <f>E256*C256</f>
        <v>233.10000000000002</v>
      </c>
      <c r="G256" s="2"/>
      <c r="K256" s="8" t="s">
        <v>65</v>
      </c>
      <c r="L256" s="2"/>
      <c r="O256" s="15">
        <v>38563</v>
      </c>
      <c r="P256" s="2">
        <v>9</v>
      </c>
      <c r="Q256">
        <f t="shared" si="7"/>
        <v>9</v>
      </c>
      <c r="R256">
        <f t="shared" si="6"/>
        <v>0</v>
      </c>
    </row>
    <row r="257" spans="1:18" x14ac:dyDescent="0.25">
      <c r="A257" s="1">
        <v>41427</v>
      </c>
      <c r="B257" s="2" t="s">
        <v>22</v>
      </c>
      <c r="C257">
        <v>388</v>
      </c>
      <c r="D257">
        <f>YEAR(A257)</f>
        <v>2013</v>
      </c>
      <c r="E257">
        <f>LOOKUP(D257,$H$5:$H$14,$I$5:$I$14)</f>
        <v>2.2200000000000002</v>
      </c>
      <c r="F257" s="2">
        <f>E257*C257</f>
        <v>861.36000000000013</v>
      </c>
      <c r="G257" s="2"/>
      <c r="K257" s="15">
        <v>38563</v>
      </c>
      <c r="L257" s="2">
        <v>9</v>
      </c>
      <c r="O257" s="15">
        <v>38700</v>
      </c>
      <c r="P257" s="2">
        <v>2</v>
      </c>
      <c r="Q257">
        <f t="shared" si="7"/>
        <v>11</v>
      </c>
      <c r="R257">
        <f t="shared" si="6"/>
        <v>0</v>
      </c>
    </row>
    <row r="258" spans="1:18" x14ac:dyDescent="0.25">
      <c r="A258" s="1">
        <v>41394</v>
      </c>
      <c r="B258" s="2" t="s">
        <v>22</v>
      </c>
      <c r="C258">
        <v>106</v>
      </c>
      <c r="D258">
        <f>YEAR(A258)</f>
        <v>2013</v>
      </c>
      <c r="E258">
        <f>LOOKUP(D258,$H$5:$H$14,$I$5:$I$14)</f>
        <v>2.2200000000000002</v>
      </c>
      <c r="F258" s="2">
        <f>E258*C258</f>
        <v>235.32000000000002</v>
      </c>
      <c r="G258" s="2"/>
      <c r="K258" s="15">
        <v>38700</v>
      </c>
      <c r="L258" s="2">
        <v>2</v>
      </c>
      <c r="O258" s="15">
        <v>40960</v>
      </c>
      <c r="P258" s="2">
        <v>9</v>
      </c>
      <c r="Q258">
        <f t="shared" si="7"/>
        <v>20</v>
      </c>
      <c r="R258">
        <f t="shared" si="6"/>
        <v>0</v>
      </c>
    </row>
    <row r="259" spans="1:18" x14ac:dyDescent="0.25">
      <c r="A259" s="1">
        <v>41236</v>
      </c>
      <c r="B259" s="2" t="s">
        <v>22</v>
      </c>
      <c r="C259">
        <v>269</v>
      </c>
      <c r="D259">
        <f>YEAR(A259)</f>
        <v>2012</v>
      </c>
      <c r="E259">
        <f>LOOKUP(D259,$H$5:$H$14,$I$5:$I$14)</f>
        <v>2.25</v>
      </c>
      <c r="F259" s="2">
        <f>E259*C259</f>
        <v>605.25</v>
      </c>
      <c r="G259" s="2"/>
      <c r="K259" s="15">
        <v>40960</v>
      </c>
      <c r="L259" s="2">
        <v>9</v>
      </c>
      <c r="O259" s="15">
        <v>41037</v>
      </c>
      <c r="P259" s="2">
        <v>3</v>
      </c>
      <c r="Q259">
        <f t="shared" si="7"/>
        <v>23</v>
      </c>
      <c r="R259">
        <f t="shared" si="6"/>
        <v>0</v>
      </c>
    </row>
    <row r="260" spans="1:18" x14ac:dyDescent="0.25">
      <c r="A260" s="1">
        <v>41125</v>
      </c>
      <c r="B260" s="2" t="s">
        <v>22</v>
      </c>
      <c r="C260">
        <v>124</v>
      </c>
      <c r="D260">
        <f>YEAR(A260)</f>
        <v>2012</v>
      </c>
      <c r="E260">
        <f>LOOKUP(D260,$H$5:$H$14,$I$5:$I$14)</f>
        <v>2.25</v>
      </c>
      <c r="F260" s="2">
        <f>E260*C260</f>
        <v>279</v>
      </c>
      <c r="G260" s="2"/>
      <c r="K260" s="15">
        <v>41037</v>
      </c>
      <c r="L260" s="2">
        <v>3</v>
      </c>
      <c r="O260" s="16" t="s">
        <v>42</v>
      </c>
      <c r="P260" s="17"/>
      <c r="Q260">
        <f t="shared" si="7"/>
        <v>0</v>
      </c>
      <c r="R260">
        <f t="shared" si="6"/>
        <v>0</v>
      </c>
    </row>
    <row r="261" spans="1:18" x14ac:dyDescent="0.25">
      <c r="A261" s="1">
        <v>41100</v>
      </c>
      <c r="B261" s="2" t="s">
        <v>22</v>
      </c>
      <c r="C261">
        <v>153</v>
      </c>
      <c r="D261">
        <f>YEAR(A261)</f>
        <v>2012</v>
      </c>
      <c r="E261">
        <f>LOOKUP(D261,$H$5:$H$14,$I$5:$I$14)</f>
        <v>2.25</v>
      </c>
      <c r="F261" s="2">
        <f>E261*C261</f>
        <v>344.25</v>
      </c>
      <c r="G261" s="2"/>
      <c r="K261" s="8" t="s">
        <v>42</v>
      </c>
      <c r="L261" s="2"/>
      <c r="O261" s="15">
        <v>38474</v>
      </c>
      <c r="P261" s="2">
        <v>9</v>
      </c>
      <c r="Q261">
        <f t="shared" si="7"/>
        <v>9</v>
      </c>
      <c r="R261">
        <f t="shared" si="6"/>
        <v>0</v>
      </c>
    </row>
    <row r="262" spans="1:18" x14ac:dyDescent="0.25">
      <c r="A262" s="1">
        <v>41069</v>
      </c>
      <c r="B262" s="2" t="s">
        <v>22</v>
      </c>
      <c r="C262">
        <v>224</v>
      </c>
      <c r="D262">
        <f>YEAR(A262)</f>
        <v>2012</v>
      </c>
      <c r="E262">
        <f>LOOKUP(D262,$H$5:$H$14,$I$5:$I$14)</f>
        <v>2.25</v>
      </c>
      <c r="F262" s="2">
        <f>E262*C262</f>
        <v>504</v>
      </c>
      <c r="G262" s="2"/>
      <c r="K262" s="15">
        <v>38474</v>
      </c>
      <c r="L262" s="2">
        <v>9</v>
      </c>
      <c r="O262" s="15">
        <v>39557</v>
      </c>
      <c r="P262" s="2">
        <v>18</v>
      </c>
      <c r="Q262">
        <f t="shared" si="7"/>
        <v>27</v>
      </c>
      <c r="R262">
        <f t="shared" si="6"/>
        <v>0</v>
      </c>
    </row>
    <row r="263" spans="1:18" x14ac:dyDescent="0.25">
      <c r="A263" s="1">
        <v>41020</v>
      </c>
      <c r="B263" s="2" t="s">
        <v>22</v>
      </c>
      <c r="C263">
        <v>157</v>
      </c>
      <c r="D263">
        <f>YEAR(A263)</f>
        <v>2012</v>
      </c>
      <c r="E263">
        <f>LOOKUP(D263,$H$5:$H$14,$I$5:$I$14)</f>
        <v>2.25</v>
      </c>
      <c r="F263" s="2">
        <f>E263*C263</f>
        <v>353.25</v>
      </c>
      <c r="G263" s="2"/>
      <c r="K263" s="15">
        <v>39557</v>
      </c>
      <c r="L263" s="2">
        <v>18</v>
      </c>
      <c r="O263" s="15">
        <v>39725</v>
      </c>
      <c r="P263" s="2">
        <v>14</v>
      </c>
      <c r="Q263">
        <f t="shared" si="7"/>
        <v>41</v>
      </c>
      <c r="R263">
        <f t="shared" si="6"/>
        <v>0</v>
      </c>
    </row>
    <row r="264" spans="1:18" x14ac:dyDescent="0.25">
      <c r="A264" s="1">
        <v>41005</v>
      </c>
      <c r="B264" s="2" t="s">
        <v>22</v>
      </c>
      <c r="C264">
        <v>116</v>
      </c>
      <c r="D264">
        <f>YEAR(A264)</f>
        <v>2012</v>
      </c>
      <c r="E264">
        <f>LOOKUP(D264,$H$5:$H$14,$I$5:$I$14)</f>
        <v>2.25</v>
      </c>
      <c r="F264" s="2">
        <f>E264*C264</f>
        <v>261</v>
      </c>
      <c r="G264" s="2"/>
      <c r="K264" s="15">
        <v>39725</v>
      </c>
      <c r="L264" s="2">
        <v>14</v>
      </c>
      <c r="O264" s="15">
        <v>41622</v>
      </c>
      <c r="P264" s="2">
        <v>6</v>
      </c>
      <c r="Q264">
        <f t="shared" si="7"/>
        <v>47</v>
      </c>
      <c r="R264">
        <f t="shared" si="6"/>
        <v>0</v>
      </c>
    </row>
    <row r="265" spans="1:18" x14ac:dyDescent="0.25">
      <c r="A265" s="1">
        <v>40941</v>
      </c>
      <c r="B265" s="2" t="s">
        <v>22</v>
      </c>
      <c r="C265">
        <v>333</v>
      </c>
      <c r="D265">
        <f>YEAR(A265)</f>
        <v>2012</v>
      </c>
      <c r="E265">
        <f>LOOKUP(D265,$H$5:$H$14,$I$5:$I$14)</f>
        <v>2.25</v>
      </c>
      <c r="F265" s="2">
        <f>E265*C265</f>
        <v>749.25</v>
      </c>
      <c r="G265" s="2"/>
      <c r="K265" s="15">
        <v>41622</v>
      </c>
      <c r="L265" s="2">
        <v>6</v>
      </c>
      <c r="O265" s="15">
        <v>41623</v>
      </c>
      <c r="P265" s="2">
        <v>16</v>
      </c>
      <c r="Q265">
        <f t="shared" si="7"/>
        <v>63</v>
      </c>
      <c r="R265">
        <f t="shared" si="6"/>
        <v>0</v>
      </c>
    </row>
    <row r="266" spans="1:18" x14ac:dyDescent="0.25">
      <c r="A266" s="1">
        <v>40917</v>
      </c>
      <c r="B266" s="2" t="s">
        <v>22</v>
      </c>
      <c r="C266">
        <v>250</v>
      </c>
      <c r="D266">
        <f>YEAR(A266)</f>
        <v>2012</v>
      </c>
      <c r="E266">
        <f>LOOKUP(D266,$H$5:$H$14,$I$5:$I$14)</f>
        <v>2.25</v>
      </c>
      <c r="F266" s="2">
        <f>E266*C266</f>
        <v>562.5</v>
      </c>
      <c r="G266" s="2"/>
      <c r="K266" s="15">
        <v>41623</v>
      </c>
      <c r="L266" s="2">
        <v>16</v>
      </c>
      <c r="O266" s="16" t="s">
        <v>103</v>
      </c>
      <c r="P266" s="17"/>
      <c r="Q266">
        <f t="shared" si="7"/>
        <v>0</v>
      </c>
      <c r="R266">
        <f t="shared" si="6"/>
        <v>0</v>
      </c>
    </row>
    <row r="267" spans="1:18" x14ac:dyDescent="0.25">
      <c r="A267" s="1">
        <v>40915</v>
      </c>
      <c r="B267" s="2" t="s">
        <v>22</v>
      </c>
      <c r="C267">
        <v>460</v>
      </c>
      <c r="D267">
        <f>YEAR(A267)</f>
        <v>2012</v>
      </c>
      <c r="E267">
        <f>LOOKUP(D267,$H$5:$H$14,$I$5:$I$14)</f>
        <v>2.25</v>
      </c>
      <c r="F267" s="2">
        <f>E267*C267</f>
        <v>1035</v>
      </c>
      <c r="G267" s="2"/>
      <c r="K267" s="8" t="s">
        <v>103</v>
      </c>
      <c r="L267" s="2"/>
      <c r="O267" s="15">
        <v>38815</v>
      </c>
      <c r="P267" s="2">
        <v>1</v>
      </c>
      <c r="Q267">
        <f t="shared" si="7"/>
        <v>1</v>
      </c>
      <c r="R267">
        <f t="shared" si="6"/>
        <v>0</v>
      </c>
    </row>
    <row r="268" spans="1:18" x14ac:dyDescent="0.25">
      <c r="A268" s="1">
        <v>40889</v>
      </c>
      <c r="B268" s="2" t="s">
        <v>22</v>
      </c>
      <c r="C268">
        <v>153</v>
      </c>
      <c r="D268">
        <f>YEAR(A268)</f>
        <v>2011</v>
      </c>
      <c r="E268">
        <f>LOOKUP(D268,$H$5:$H$14,$I$5:$I$14)</f>
        <v>2.2000000000000002</v>
      </c>
      <c r="F268" s="2">
        <f>E268*C268</f>
        <v>336.6</v>
      </c>
      <c r="G268" s="2"/>
      <c r="K268" s="15">
        <v>38815</v>
      </c>
      <c r="L268" s="2">
        <v>1</v>
      </c>
      <c r="O268" s="16" t="s">
        <v>148</v>
      </c>
      <c r="P268" s="17"/>
      <c r="Q268">
        <f t="shared" si="7"/>
        <v>0</v>
      </c>
      <c r="R268">
        <f t="shared" si="6"/>
        <v>0</v>
      </c>
    </row>
    <row r="269" spans="1:18" x14ac:dyDescent="0.25">
      <c r="A269" s="1">
        <v>40857</v>
      </c>
      <c r="B269" s="2" t="s">
        <v>22</v>
      </c>
      <c r="C269">
        <v>438</v>
      </c>
      <c r="D269">
        <f>YEAR(A269)</f>
        <v>2011</v>
      </c>
      <c r="E269">
        <f>LOOKUP(D269,$H$5:$H$14,$I$5:$I$14)</f>
        <v>2.2000000000000002</v>
      </c>
      <c r="F269" s="2">
        <f>E269*C269</f>
        <v>963.6</v>
      </c>
      <c r="G269" s="2"/>
      <c r="K269" s="8" t="s">
        <v>148</v>
      </c>
      <c r="L269" s="2"/>
      <c r="O269" s="15">
        <v>39357</v>
      </c>
      <c r="P269" s="2">
        <v>17</v>
      </c>
      <c r="Q269">
        <f t="shared" si="7"/>
        <v>17</v>
      </c>
      <c r="R269">
        <f t="shared" si="6"/>
        <v>0</v>
      </c>
    </row>
    <row r="270" spans="1:18" x14ac:dyDescent="0.25">
      <c r="A270" s="1">
        <v>40815</v>
      </c>
      <c r="B270" s="2" t="s">
        <v>22</v>
      </c>
      <c r="C270">
        <v>340</v>
      </c>
      <c r="D270">
        <f>YEAR(A270)</f>
        <v>2011</v>
      </c>
      <c r="E270">
        <f>LOOKUP(D270,$H$5:$H$14,$I$5:$I$14)</f>
        <v>2.2000000000000002</v>
      </c>
      <c r="F270" s="2">
        <f>E270*C270</f>
        <v>748.00000000000011</v>
      </c>
      <c r="G270" s="2"/>
      <c r="K270" s="15">
        <v>39357</v>
      </c>
      <c r="L270" s="2">
        <v>17</v>
      </c>
      <c r="O270" s="15">
        <v>41936</v>
      </c>
      <c r="P270" s="2">
        <v>9</v>
      </c>
      <c r="Q270">
        <f t="shared" si="7"/>
        <v>26</v>
      </c>
      <c r="R270">
        <f t="shared" si="6"/>
        <v>0</v>
      </c>
    </row>
    <row r="271" spans="1:18" x14ac:dyDescent="0.25">
      <c r="A271" s="1">
        <v>40745</v>
      </c>
      <c r="B271" s="2" t="s">
        <v>22</v>
      </c>
      <c r="C271">
        <v>150</v>
      </c>
      <c r="D271">
        <f>YEAR(A271)</f>
        <v>2011</v>
      </c>
      <c r="E271">
        <f>LOOKUP(D271,$H$5:$H$14,$I$5:$I$14)</f>
        <v>2.2000000000000002</v>
      </c>
      <c r="F271" s="2">
        <f>E271*C271</f>
        <v>330</v>
      </c>
      <c r="G271" s="2"/>
      <c r="K271" s="15">
        <v>41936</v>
      </c>
      <c r="L271" s="2">
        <v>9</v>
      </c>
      <c r="O271" s="16" t="s">
        <v>109</v>
      </c>
      <c r="P271" s="17"/>
      <c r="Q271">
        <f t="shared" si="7"/>
        <v>0</v>
      </c>
      <c r="R271">
        <f t="shared" si="6"/>
        <v>0</v>
      </c>
    </row>
    <row r="272" spans="1:18" x14ac:dyDescent="0.25">
      <c r="A272" s="1">
        <v>40664</v>
      </c>
      <c r="B272" s="2" t="s">
        <v>22</v>
      </c>
      <c r="C272">
        <v>289</v>
      </c>
      <c r="D272">
        <f>YEAR(A272)</f>
        <v>2011</v>
      </c>
      <c r="E272">
        <f>LOOKUP(D272,$H$5:$H$14,$I$5:$I$14)</f>
        <v>2.2000000000000002</v>
      </c>
      <c r="F272" s="2">
        <f>E272*C272</f>
        <v>635.80000000000007</v>
      </c>
      <c r="G272" s="2"/>
      <c r="K272" s="8" t="s">
        <v>109</v>
      </c>
      <c r="L272" s="2"/>
      <c r="O272" s="15">
        <v>38855</v>
      </c>
      <c r="P272" s="2">
        <v>18</v>
      </c>
      <c r="Q272">
        <f t="shared" si="7"/>
        <v>18</v>
      </c>
      <c r="R272">
        <f t="shared" si="6"/>
        <v>0</v>
      </c>
    </row>
    <row r="273" spans="1:18" x14ac:dyDescent="0.25">
      <c r="A273" s="1">
        <v>40638</v>
      </c>
      <c r="B273" s="2" t="s">
        <v>22</v>
      </c>
      <c r="C273">
        <v>355</v>
      </c>
      <c r="D273">
        <f>YEAR(A273)</f>
        <v>2011</v>
      </c>
      <c r="E273">
        <f>LOOKUP(D273,$H$5:$H$14,$I$5:$I$14)</f>
        <v>2.2000000000000002</v>
      </c>
      <c r="F273" s="2">
        <f>E273*C273</f>
        <v>781.00000000000011</v>
      </c>
      <c r="G273" s="2"/>
      <c r="K273" s="15">
        <v>38855</v>
      </c>
      <c r="L273" s="2">
        <v>18</v>
      </c>
      <c r="O273" s="15">
        <v>38945</v>
      </c>
      <c r="P273" s="2">
        <v>12</v>
      </c>
      <c r="Q273">
        <f t="shared" si="7"/>
        <v>30</v>
      </c>
      <c r="R273">
        <f t="shared" si="6"/>
        <v>0</v>
      </c>
    </row>
    <row r="274" spans="1:18" x14ac:dyDescent="0.25">
      <c r="A274" s="1">
        <v>40585</v>
      </c>
      <c r="B274" s="2" t="s">
        <v>22</v>
      </c>
      <c r="C274">
        <v>483</v>
      </c>
      <c r="D274">
        <f>YEAR(A274)</f>
        <v>2011</v>
      </c>
      <c r="E274">
        <f>LOOKUP(D274,$H$5:$H$14,$I$5:$I$14)</f>
        <v>2.2000000000000002</v>
      </c>
      <c r="F274" s="2">
        <f>E274*C274</f>
        <v>1062.6000000000001</v>
      </c>
      <c r="G274" s="2"/>
      <c r="K274" s="15">
        <v>38945</v>
      </c>
      <c r="L274" s="2">
        <v>12</v>
      </c>
      <c r="O274" s="15">
        <v>40120</v>
      </c>
      <c r="P274" s="2">
        <v>8</v>
      </c>
      <c r="Q274">
        <f t="shared" si="7"/>
        <v>38</v>
      </c>
      <c r="R274">
        <f t="shared" si="6"/>
        <v>0</v>
      </c>
    </row>
    <row r="275" spans="1:18" x14ac:dyDescent="0.25">
      <c r="A275" s="1">
        <v>40538</v>
      </c>
      <c r="B275" s="2" t="s">
        <v>22</v>
      </c>
      <c r="C275">
        <v>408</v>
      </c>
      <c r="D275">
        <f>YEAR(A275)</f>
        <v>2010</v>
      </c>
      <c r="E275">
        <f>LOOKUP(D275,$H$5:$H$14,$I$5:$I$14)</f>
        <v>2.1</v>
      </c>
      <c r="F275" s="2">
        <f>E275*C275</f>
        <v>856.80000000000007</v>
      </c>
      <c r="G275" s="2"/>
      <c r="K275" s="15">
        <v>40120</v>
      </c>
      <c r="L275" s="2">
        <v>8</v>
      </c>
      <c r="O275" s="15">
        <v>41525</v>
      </c>
      <c r="P275" s="2">
        <v>14</v>
      </c>
      <c r="Q275">
        <f t="shared" si="7"/>
        <v>52</v>
      </c>
      <c r="R275">
        <f t="shared" ref="R275:R338" si="8">IF(AND(Q275&gt;=100,Q275&lt;1000,P275&lt;&gt;""),P275*0.05,IF(AND(Q275&gt;=1000,Q275&lt;10000,P275&lt;&gt;""),P275*0.1,IF(AND(Q275&gt;10000,P275&lt;&gt;""),P275*0.2,0)))</f>
        <v>0</v>
      </c>
    </row>
    <row r="276" spans="1:18" x14ac:dyDescent="0.25">
      <c r="A276" s="1">
        <v>40477</v>
      </c>
      <c r="B276" s="2" t="s">
        <v>22</v>
      </c>
      <c r="C276">
        <v>339</v>
      </c>
      <c r="D276">
        <f>YEAR(A276)</f>
        <v>2010</v>
      </c>
      <c r="E276">
        <f>LOOKUP(D276,$H$5:$H$14,$I$5:$I$14)</f>
        <v>2.1</v>
      </c>
      <c r="F276" s="2">
        <f>E276*C276</f>
        <v>711.9</v>
      </c>
      <c r="G276" s="2"/>
      <c r="K276" s="15">
        <v>41525</v>
      </c>
      <c r="L276" s="2">
        <v>14</v>
      </c>
      <c r="O276" s="16" t="s">
        <v>171</v>
      </c>
      <c r="P276" s="17"/>
      <c r="Q276">
        <f t="shared" si="7"/>
        <v>0</v>
      </c>
      <c r="R276">
        <f t="shared" si="8"/>
        <v>0</v>
      </c>
    </row>
    <row r="277" spans="1:18" x14ac:dyDescent="0.25">
      <c r="A277" s="1">
        <v>40447</v>
      </c>
      <c r="B277" s="2" t="s">
        <v>22</v>
      </c>
      <c r="C277">
        <v>154</v>
      </c>
      <c r="D277">
        <f>YEAR(A277)</f>
        <v>2010</v>
      </c>
      <c r="E277">
        <f>LOOKUP(D277,$H$5:$H$14,$I$5:$I$14)</f>
        <v>2.1</v>
      </c>
      <c r="F277" s="2">
        <f>E277*C277</f>
        <v>323.40000000000003</v>
      </c>
      <c r="G277" s="2"/>
      <c r="K277" s="8" t="s">
        <v>171</v>
      </c>
      <c r="L277" s="2"/>
      <c r="O277" s="15">
        <v>39626</v>
      </c>
      <c r="P277" s="2">
        <v>2</v>
      </c>
      <c r="Q277">
        <f t="shared" ref="Q277:Q340" si="9">IF(P277&lt;&gt;"",P277+Q276,P277)</f>
        <v>2</v>
      </c>
      <c r="R277">
        <f t="shared" si="8"/>
        <v>0</v>
      </c>
    </row>
    <row r="278" spans="1:18" x14ac:dyDescent="0.25">
      <c r="A278" s="1">
        <v>40443</v>
      </c>
      <c r="B278" s="2" t="s">
        <v>22</v>
      </c>
      <c r="C278">
        <v>279</v>
      </c>
      <c r="D278">
        <f>YEAR(A278)</f>
        <v>2010</v>
      </c>
      <c r="E278">
        <f>LOOKUP(D278,$H$5:$H$14,$I$5:$I$14)</f>
        <v>2.1</v>
      </c>
      <c r="F278" s="2">
        <f>E278*C278</f>
        <v>585.9</v>
      </c>
      <c r="G278" s="2"/>
      <c r="K278" s="15">
        <v>39626</v>
      </c>
      <c r="L278" s="2">
        <v>2</v>
      </c>
      <c r="O278" s="15">
        <v>41033</v>
      </c>
      <c r="P278" s="2">
        <v>7</v>
      </c>
      <c r="Q278">
        <f t="shared" si="9"/>
        <v>9</v>
      </c>
      <c r="R278">
        <f t="shared" si="8"/>
        <v>0</v>
      </c>
    </row>
    <row r="279" spans="1:18" x14ac:dyDescent="0.25">
      <c r="A279" s="1">
        <v>40382</v>
      </c>
      <c r="B279" s="2" t="s">
        <v>22</v>
      </c>
      <c r="C279">
        <v>404</v>
      </c>
      <c r="D279">
        <f>YEAR(A279)</f>
        <v>2010</v>
      </c>
      <c r="E279">
        <f>LOOKUP(D279,$H$5:$H$14,$I$5:$I$14)</f>
        <v>2.1</v>
      </c>
      <c r="F279" s="2">
        <f>E279*C279</f>
        <v>848.40000000000009</v>
      </c>
      <c r="G279" s="2"/>
      <c r="K279" s="15">
        <v>41033</v>
      </c>
      <c r="L279" s="2">
        <v>7</v>
      </c>
      <c r="O279" s="15">
        <v>41318</v>
      </c>
      <c r="P279" s="2">
        <v>20</v>
      </c>
      <c r="Q279">
        <f t="shared" si="9"/>
        <v>29</v>
      </c>
      <c r="R279">
        <f t="shared" si="8"/>
        <v>0</v>
      </c>
    </row>
    <row r="280" spans="1:18" x14ac:dyDescent="0.25">
      <c r="A280" s="1">
        <v>40320</v>
      </c>
      <c r="B280" s="2" t="s">
        <v>22</v>
      </c>
      <c r="C280">
        <v>383</v>
      </c>
      <c r="D280">
        <f>YEAR(A280)</f>
        <v>2010</v>
      </c>
      <c r="E280">
        <f>LOOKUP(D280,$H$5:$H$14,$I$5:$I$14)</f>
        <v>2.1</v>
      </c>
      <c r="F280" s="2">
        <f>E280*C280</f>
        <v>804.30000000000007</v>
      </c>
      <c r="G280" s="2"/>
      <c r="K280" s="15">
        <v>41318</v>
      </c>
      <c r="L280" s="2">
        <v>20</v>
      </c>
      <c r="O280" s="16" t="s">
        <v>136</v>
      </c>
      <c r="P280" s="17"/>
      <c r="Q280">
        <f t="shared" si="9"/>
        <v>0</v>
      </c>
      <c r="R280">
        <f t="shared" si="8"/>
        <v>0</v>
      </c>
    </row>
    <row r="281" spans="1:18" x14ac:dyDescent="0.25">
      <c r="A281" s="1">
        <v>40279</v>
      </c>
      <c r="B281" s="2" t="s">
        <v>22</v>
      </c>
      <c r="C281">
        <v>143</v>
      </c>
      <c r="D281">
        <f>YEAR(A281)</f>
        <v>2010</v>
      </c>
      <c r="E281">
        <f>LOOKUP(D281,$H$5:$H$14,$I$5:$I$14)</f>
        <v>2.1</v>
      </c>
      <c r="F281" s="2">
        <f>E281*C281</f>
        <v>300.3</v>
      </c>
      <c r="G281" s="2"/>
      <c r="K281" s="8" t="s">
        <v>136</v>
      </c>
      <c r="L281" s="2"/>
      <c r="O281" s="15">
        <v>39082</v>
      </c>
      <c r="P281" s="2">
        <v>19</v>
      </c>
      <c r="Q281">
        <f t="shared" si="9"/>
        <v>19</v>
      </c>
      <c r="R281">
        <f t="shared" si="8"/>
        <v>0</v>
      </c>
    </row>
    <row r="282" spans="1:18" x14ac:dyDescent="0.25">
      <c r="A282" s="1">
        <v>40268</v>
      </c>
      <c r="B282" s="2" t="s">
        <v>22</v>
      </c>
      <c r="C282">
        <v>230</v>
      </c>
      <c r="D282">
        <f>YEAR(A282)</f>
        <v>2010</v>
      </c>
      <c r="E282">
        <f>LOOKUP(D282,$H$5:$H$14,$I$5:$I$14)</f>
        <v>2.1</v>
      </c>
      <c r="F282" s="2">
        <f>E282*C282</f>
        <v>483</v>
      </c>
      <c r="G282" s="2"/>
      <c r="K282" s="15">
        <v>39082</v>
      </c>
      <c r="L282" s="2">
        <v>19</v>
      </c>
      <c r="O282" s="15">
        <v>40134</v>
      </c>
      <c r="P282" s="2">
        <v>7</v>
      </c>
      <c r="Q282">
        <f t="shared" si="9"/>
        <v>26</v>
      </c>
      <c r="R282">
        <f t="shared" si="8"/>
        <v>0</v>
      </c>
    </row>
    <row r="283" spans="1:18" x14ac:dyDescent="0.25">
      <c r="A283" s="1">
        <v>40236</v>
      </c>
      <c r="B283" s="2" t="s">
        <v>22</v>
      </c>
      <c r="C283">
        <v>312</v>
      </c>
      <c r="D283">
        <f>YEAR(A283)</f>
        <v>2010</v>
      </c>
      <c r="E283">
        <f>LOOKUP(D283,$H$5:$H$14,$I$5:$I$14)</f>
        <v>2.1</v>
      </c>
      <c r="F283" s="2">
        <f>E283*C283</f>
        <v>655.20000000000005</v>
      </c>
      <c r="G283" s="2"/>
      <c r="K283" s="15">
        <v>40134</v>
      </c>
      <c r="L283" s="2">
        <v>7</v>
      </c>
      <c r="O283" s="15">
        <v>40485</v>
      </c>
      <c r="P283" s="2">
        <v>9</v>
      </c>
      <c r="Q283">
        <f t="shared" si="9"/>
        <v>35</v>
      </c>
      <c r="R283">
        <f t="shared" si="8"/>
        <v>0</v>
      </c>
    </row>
    <row r="284" spans="1:18" x14ac:dyDescent="0.25">
      <c r="A284" s="1">
        <v>40234</v>
      </c>
      <c r="B284" s="2" t="s">
        <v>22</v>
      </c>
      <c r="C284">
        <v>487</v>
      </c>
      <c r="D284">
        <f>YEAR(A284)</f>
        <v>2010</v>
      </c>
      <c r="E284">
        <f>LOOKUP(D284,$H$5:$H$14,$I$5:$I$14)</f>
        <v>2.1</v>
      </c>
      <c r="F284" s="2">
        <f>E284*C284</f>
        <v>1022.7</v>
      </c>
      <c r="G284" s="2"/>
      <c r="K284" s="15">
        <v>40485</v>
      </c>
      <c r="L284" s="2">
        <v>9</v>
      </c>
      <c r="O284" s="15">
        <v>40581</v>
      </c>
      <c r="P284" s="2">
        <v>15</v>
      </c>
      <c r="Q284">
        <f t="shared" si="9"/>
        <v>50</v>
      </c>
      <c r="R284">
        <f t="shared" si="8"/>
        <v>0</v>
      </c>
    </row>
    <row r="285" spans="1:18" x14ac:dyDescent="0.25">
      <c r="A285" s="1">
        <v>40227</v>
      </c>
      <c r="B285" s="2" t="s">
        <v>22</v>
      </c>
      <c r="C285">
        <v>279</v>
      </c>
      <c r="D285">
        <f>YEAR(A285)</f>
        <v>2010</v>
      </c>
      <c r="E285">
        <f>LOOKUP(D285,$H$5:$H$14,$I$5:$I$14)</f>
        <v>2.1</v>
      </c>
      <c r="F285" s="2">
        <f>E285*C285</f>
        <v>585.9</v>
      </c>
      <c r="G285" s="2"/>
      <c r="K285" s="15">
        <v>40581</v>
      </c>
      <c r="L285" s="2">
        <v>15</v>
      </c>
      <c r="O285" s="15">
        <v>41381</v>
      </c>
      <c r="P285" s="2">
        <v>14</v>
      </c>
      <c r="Q285">
        <f t="shared" si="9"/>
        <v>64</v>
      </c>
      <c r="R285">
        <f t="shared" si="8"/>
        <v>0</v>
      </c>
    </row>
    <row r="286" spans="1:18" x14ac:dyDescent="0.25">
      <c r="A286" s="1">
        <v>40224</v>
      </c>
      <c r="B286" s="2" t="s">
        <v>22</v>
      </c>
      <c r="C286">
        <v>265</v>
      </c>
      <c r="D286">
        <f>YEAR(A286)</f>
        <v>2010</v>
      </c>
      <c r="E286">
        <f>LOOKUP(D286,$H$5:$H$14,$I$5:$I$14)</f>
        <v>2.1</v>
      </c>
      <c r="F286" s="2">
        <f>E286*C286</f>
        <v>556.5</v>
      </c>
      <c r="G286" s="2"/>
      <c r="K286" s="15">
        <v>41381</v>
      </c>
      <c r="L286" s="2">
        <v>14</v>
      </c>
      <c r="O286" s="16" t="s">
        <v>96</v>
      </c>
      <c r="P286" s="17"/>
      <c r="Q286">
        <f t="shared" si="9"/>
        <v>0</v>
      </c>
      <c r="R286">
        <f t="shared" si="8"/>
        <v>0</v>
      </c>
    </row>
    <row r="287" spans="1:18" x14ac:dyDescent="0.25">
      <c r="A287" s="1">
        <v>40185</v>
      </c>
      <c r="B287" s="2" t="s">
        <v>22</v>
      </c>
      <c r="C287">
        <v>211</v>
      </c>
      <c r="D287">
        <f>YEAR(A287)</f>
        <v>2010</v>
      </c>
      <c r="E287">
        <f>LOOKUP(D287,$H$5:$H$14,$I$5:$I$14)</f>
        <v>2.1</v>
      </c>
      <c r="F287" s="2">
        <f>E287*C287</f>
        <v>443.1</v>
      </c>
      <c r="G287" s="2"/>
      <c r="K287" s="8" t="s">
        <v>96</v>
      </c>
      <c r="L287" s="2"/>
      <c r="O287" s="15">
        <v>38734</v>
      </c>
      <c r="P287" s="2">
        <v>7</v>
      </c>
      <c r="Q287">
        <f t="shared" si="9"/>
        <v>7</v>
      </c>
      <c r="R287">
        <f t="shared" si="8"/>
        <v>0</v>
      </c>
    </row>
    <row r="288" spans="1:18" x14ac:dyDescent="0.25">
      <c r="A288" s="1">
        <v>40180</v>
      </c>
      <c r="B288" s="2" t="s">
        <v>22</v>
      </c>
      <c r="C288">
        <v>413</v>
      </c>
      <c r="D288">
        <f>YEAR(A288)</f>
        <v>2010</v>
      </c>
      <c r="E288">
        <f>LOOKUP(D288,$H$5:$H$14,$I$5:$I$14)</f>
        <v>2.1</v>
      </c>
      <c r="F288" s="2">
        <f>E288*C288</f>
        <v>867.30000000000007</v>
      </c>
      <c r="G288" s="2"/>
      <c r="K288" s="15">
        <v>38734</v>
      </c>
      <c r="L288" s="2">
        <v>7</v>
      </c>
      <c r="O288" s="15">
        <v>39847</v>
      </c>
      <c r="P288" s="2">
        <v>14</v>
      </c>
      <c r="Q288">
        <f t="shared" si="9"/>
        <v>21</v>
      </c>
      <c r="R288">
        <f t="shared" si="8"/>
        <v>0</v>
      </c>
    </row>
    <row r="289" spans="1:18" x14ac:dyDescent="0.25">
      <c r="A289" s="1">
        <v>40044</v>
      </c>
      <c r="B289" s="2" t="s">
        <v>22</v>
      </c>
      <c r="C289">
        <v>164</v>
      </c>
      <c r="D289">
        <f>YEAR(A289)</f>
        <v>2009</v>
      </c>
      <c r="E289">
        <f>LOOKUP(D289,$H$5:$H$14,$I$5:$I$14)</f>
        <v>2.13</v>
      </c>
      <c r="F289" s="2">
        <f>E289*C289</f>
        <v>349.32</v>
      </c>
      <c r="G289" s="2"/>
      <c r="K289" s="15">
        <v>39847</v>
      </c>
      <c r="L289" s="2">
        <v>14</v>
      </c>
      <c r="O289" s="15">
        <v>40777</v>
      </c>
      <c r="P289" s="2">
        <v>13</v>
      </c>
      <c r="Q289">
        <f t="shared" si="9"/>
        <v>34</v>
      </c>
      <c r="R289">
        <f t="shared" si="8"/>
        <v>0</v>
      </c>
    </row>
    <row r="290" spans="1:18" x14ac:dyDescent="0.25">
      <c r="A290" s="1">
        <v>40015</v>
      </c>
      <c r="B290" s="2" t="s">
        <v>22</v>
      </c>
      <c r="C290">
        <v>246</v>
      </c>
      <c r="D290">
        <f>YEAR(A290)</f>
        <v>2009</v>
      </c>
      <c r="E290">
        <f>LOOKUP(D290,$H$5:$H$14,$I$5:$I$14)</f>
        <v>2.13</v>
      </c>
      <c r="F290" s="2">
        <f>E290*C290</f>
        <v>523.98</v>
      </c>
      <c r="G290" s="2"/>
      <c r="K290" s="15">
        <v>40777</v>
      </c>
      <c r="L290" s="2">
        <v>13</v>
      </c>
      <c r="O290" s="16" t="s">
        <v>41</v>
      </c>
      <c r="P290" s="17"/>
      <c r="Q290">
        <f t="shared" si="9"/>
        <v>0</v>
      </c>
      <c r="R290">
        <f t="shared" si="8"/>
        <v>0</v>
      </c>
    </row>
    <row r="291" spans="1:18" x14ac:dyDescent="0.25">
      <c r="A291" s="1">
        <v>39891</v>
      </c>
      <c r="B291" s="2" t="s">
        <v>22</v>
      </c>
      <c r="C291">
        <v>145</v>
      </c>
      <c r="D291">
        <f>YEAR(A291)</f>
        <v>2009</v>
      </c>
      <c r="E291">
        <f>LOOKUP(D291,$H$5:$H$14,$I$5:$I$14)</f>
        <v>2.13</v>
      </c>
      <c r="F291" s="2">
        <f>E291*C291</f>
        <v>308.84999999999997</v>
      </c>
      <c r="G291" s="2"/>
      <c r="K291" s="8" t="s">
        <v>41</v>
      </c>
      <c r="L291" s="2"/>
      <c r="O291" s="15">
        <v>38473</v>
      </c>
      <c r="P291" s="2">
        <v>15</v>
      </c>
      <c r="Q291">
        <f t="shared" si="9"/>
        <v>15</v>
      </c>
      <c r="R291">
        <f t="shared" si="8"/>
        <v>0</v>
      </c>
    </row>
    <row r="292" spans="1:18" x14ac:dyDescent="0.25">
      <c r="A292" s="1">
        <v>39863</v>
      </c>
      <c r="B292" s="2" t="s">
        <v>22</v>
      </c>
      <c r="C292">
        <v>361</v>
      </c>
      <c r="D292">
        <f>YEAR(A292)</f>
        <v>2009</v>
      </c>
      <c r="E292">
        <f>LOOKUP(D292,$H$5:$H$14,$I$5:$I$14)</f>
        <v>2.13</v>
      </c>
      <c r="F292" s="2">
        <f>E292*C292</f>
        <v>768.93</v>
      </c>
      <c r="G292" s="2"/>
      <c r="K292" s="15">
        <v>38473</v>
      </c>
      <c r="L292" s="2">
        <v>15</v>
      </c>
      <c r="O292" s="15">
        <v>39327</v>
      </c>
      <c r="P292" s="2">
        <v>20</v>
      </c>
      <c r="Q292">
        <f t="shared" si="9"/>
        <v>35</v>
      </c>
      <c r="R292">
        <f t="shared" si="8"/>
        <v>0</v>
      </c>
    </row>
    <row r="293" spans="1:18" x14ac:dyDescent="0.25">
      <c r="A293" s="1">
        <v>39854</v>
      </c>
      <c r="B293" s="2" t="s">
        <v>22</v>
      </c>
      <c r="C293">
        <v>186</v>
      </c>
      <c r="D293">
        <f>YEAR(A293)</f>
        <v>2009</v>
      </c>
      <c r="E293">
        <f>LOOKUP(D293,$H$5:$H$14,$I$5:$I$14)</f>
        <v>2.13</v>
      </c>
      <c r="F293" s="2">
        <f>E293*C293</f>
        <v>396.18</v>
      </c>
      <c r="G293" s="2"/>
      <c r="K293" s="15">
        <v>39327</v>
      </c>
      <c r="L293" s="2">
        <v>20</v>
      </c>
      <c r="O293" s="15">
        <v>41232</v>
      </c>
      <c r="P293" s="2">
        <v>14</v>
      </c>
      <c r="Q293">
        <f t="shared" si="9"/>
        <v>49</v>
      </c>
      <c r="R293">
        <f t="shared" si="8"/>
        <v>0</v>
      </c>
    </row>
    <row r="294" spans="1:18" x14ac:dyDescent="0.25">
      <c r="A294" s="1">
        <v>39775</v>
      </c>
      <c r="B294" s="2" t="s">
        <v>22</v>
      </c>
      <c r="C294">
        <v>235</v>
      </c>
      <c r="D294">
        <f>YEAR(A294)</f>
        <v>2008</v>
      </c>
      <c r="E294">
        <f>LOOKUP(D294,$H$5:$H$14,$I$5:$I$14)</f>
        <v>2.15</v>
      </c>
      <c r="F294" s="2">
        <f>E294*C294</f>
        <v>505.25</v>
      </c>
      <c r="G294" s="2"/>
      <c r="K294" s="15">
        <v>41232</v>
      </c>
      <c r="L294" s="2">
        <v>14</v>
      </c>
      <c r="O294" s="16" t="s">
        <v>237</v>
      </c>
      <c r="P294" s="17"/>
      <c r="Q294">
        <f t="shared" si="9"/>
        <v>0</v>
      </c>
      <c r="R294">
        <f t="shared" si="8"/>
        <v>0</v>
      </c>
    </row>
    <row r="295" spans="1:18" x14ac:dyDescent="0.25">
      <c r="A295" s="1">
        <v>39763</v>
      </c>
      <c r="B295" s="2" t="s">
        <v>22</v>
      </c>
      <c r="C295">
        <v>189</v>
      </c>
      <c r="D295">
        <f>YEAR(A295)</f>
        <v>2008</v>
      </c>
      <c r="E295">
        <f>LOOKUP(D295,$H$5:$H$14,$I$5:$I$14)</f>
        <v>2.15</v>
      </c>
      <c r="F295" s="2">
        <f>E295*C295</f>
        <v>406.34999999999997</v>
      </c>
      <c r="G295" s="2"/>
      <c r="K295" s="8" t="s">
        <v>237</v>
      </c>
      <c r="L295" s="2"/>
      <c r="O295" s="15">
        <v>41633</v>
      </c>
      <c r="P295" s="2">
        <v>10</v>
      </c>
      <c r="Q295">
        <f t="shared" si="9"/>
        <v>10</v>
      </c>
      <c r="R295">
        <f t="shared" si="8"/>
        <v>0</v>
      </c>
    </row>
    <row r="296" spans="1:18" x14ac:dyDescent="0.25">
      <c r="A296" s="1">
        <v>39759</v>
      </c>
      <c r="B296" s="2" t="s">
        <v>22</v>
      </c>
      <c r="C296">
        <v>358</v>
      </c>
      <c r="D296">
        <f>YEAR(A296)</f>
        <v>2008</v>
      </c>
      <c r="E296">
        <f>LOOKUP(D296,$H$5:$H$14,$I$5:$I$14)</f>
        <v>2.15</v>
      </c>
      <c r="F296" s="2">
        <f>E296*C296</f>
        <v>769.69999999999993</v>
      </c>
      <c r="G296" s="2"/>
      <c r="K296" s="15">
        <v>41633</v>
      </c>
      <c r="L296" s="2">
        <v>10</v>
      </c>
      <c r="O296" s="16" t="s">
        <v>22</v>
      </c>
      <c r="P296" s="17"/>
      <c r="Q296">
        <f t="shared" si="9"/>
        <v>0</v>
      </c>
      <c r="R296">
        <f t="shared" si="8"/>
        <v>0</v>
      </c>
    </row>
    <row r="297" spans="1:18" x14ac:dyDescent="0.25">
      <c r="A297" s="1">
        <v>39738</v>
      </c>
      <c r="B297" s="2" t="s">
        <v>22</v>
      </c>
      <c r="C297">
        <v>390</v>
      </c>
      <c r="D297">
        <f>YEAR(A297)</f>
        <v>2008</v>
      </c>
      <c r="E297">
        <f>LOOKUP(D297,$H$5:$H$14,$I$5:$I$14)</f>
        <v>2.15</v>
      </c>
      <c r="F297" s="2">
        <f>E297*C297</f>
        <v>838.5</v>
      </c>
      <c r="G297" s="2"/>
      <c r="K297" s="8" t="s">
        <v>22</v>
      </c>
      <c r="L297" s="2"/>
      <c r="O297" s="15">
        <v>38409</v>
      </c>
      <c r="P297" s="2">
        <v>348</v>
      </c>
      <c r="Q297">
        <f t="shared" si="9"/>
        <v>348</v>
      </c>
      <c r="R297">
        <f t="shared" si="8"/>
        <v>17.400000000000002</v>
      </c>
    </row>
    <row r="298" spans="1:18" x14ac:dyDescent="0.25">
      <c r="A298" s="1">
        <v>39722</v>
      </c>
      <c r="B298" s="2" t="s">
        <v>22</v>
      </c>
      <c r="C298">
        <v>113</v>
      </c>
      <c r="D298">
        <f>YEAR(A298)</f>
        <v>2008</v>
      </c>
      <c r="E298">
        <f>LOOKUP(D298,$H$5:$H$14,$I$5:$I$14)</f>
        <v>2.15</v>
      </c>
      <c r="F298" s="2">
        <f>E298*C298</f>
        <v>242.95</v>
      </c>
      <c r="G298" s="2"/>
      <c r="K298" s="15">
        <v>38409</v>
      </c>
      <c r="L298" s="2">
        <v>348</v>
      </c>
      <c r="O298" s="15">
        <v>38410</v>
      </c>
      <c r="P298" s="2">
        <v>435</v>
      </c>
      <c r="Q298">
        <f t="shared" si="9"/>
        <v>783</v>
      </c>
      <c r="R298">
        <f t="shared" si="8"/>
        <v>21.75</v>
      </c>
    </row>
    <row r="299" spans="1:18" x14ac:dyDescent="0.25">
      <c r="A299" s="1">
        <v>39681</v>
      </c>
      <c r="B299" s="2" t="s">
        <v>22</v>
      </c>
      <c r="C299">
        <v>113</v>
      </c>
      <c r="D299">
        <f>YEAR(A299)</f>
        <v>2008</v>
      </c>
      <c r="E299">
        <f>LOOKUP(D299,$H$5:$H$14,$I$5:$I$14)</f>
        <v>2.15</v>
      </c>
      <c r="F299" s="2">
        <f>E299*C299</f>
        <v>242.95</v>
      </c>
      <c r="G299" s="2"/>
      <c r="K299" s="15">
        <v>38410</v>
      </c>
      <c r="L299" s="2">
        <v>435</v>
      </c>
      <c r="O299" s="15">
        <v>38418</v>
      </c>
      <c r="P299" s="2">
        <v>329</v>
      </c>
      <c r="Q299">
        <f t="shared" si="9"/>
        <v>1112</v>
      </c>
      <c r="R299">
        <f t="shared" si="8"/>
        <v>32.9</v>
      </c>
    </row>
    <row r="300" spans="1:18" x14ac:dyDescent="0.25">
      <c r="A300" s="1">
        <v>39656</v>
      </c>
      <c r="B300" s="2" t="s">
        <v>22</v>
      </c>
      <c r="C300">
        <v>319</v>
      </c>
      <c r="D300">
        <f>YEAR(A300)</f>
        <v>2008</v>
      </c>
      <c r="E300">
        <f>LOOKUP(D300,$H$5:$H$14,$I$5:$I$14)</f>
        <v>2.15</v>
      </c>
      <c r="F300" s="2">
        <f>E300*C300</f>
        <v>685.85</v>
      </c>
      <c r="G300" s="2"/>
      <c r="K300" s="15">
        <v>38418</v>
      </c>
      <c r="L300" s="2">
        <v>329</v>
      </c>
      <c r="O300" s="15">
        <v>38479</v>
      </c>
      <c r="P300" s="2">
        <v>444</v>
      </c>
      <c r="Q300">
        <f t="shared" si="9"/>
        <v>1556</v>
      </c>
      <c r="R300">
        <f t="shared" si="8"/>
        <v>44.400000000000006</v>
      </c>
    </row>
    <row r="301" spans="1:18" x14ac:dyDescent="0.25">
      <c r="A301" s="1">
        <v>39645</v>
      </c>
      <c r="B301" s="2" t="s">
        <v>22</v>
      </c>
      <c r="C301">
        <v>104</v>
      </c>
      <c r="D301">
        <f>YEAR(A301)</f>
        <v>2008</v>
      </c>
      <c r="E301">
        <f>LOOKUP(D301,$H$5:$H$14,$I$5:$I$14)</f>
        <v>2.15</v>
      </c>
      <c r="F301" s="2">
        <f>E301*C301</f>
        <v>223.6</v>
      </c>
      <c r="G301" s="2"/>
      <c r="K301" s="15">
        <v>38479</v>
      </c>
      <c r="L301" s="2">
        <v>444</v>
      </c>
      <c r="O301" s="15">
        <v>38497</v>
      </c>
      <c r="P301" s="2">
        <v>251</v>
      </c>
      <c r="Q301">
        <f t="shared" si="9"/>
        <v>1807</v>
      </c>
      <c r="R301">
        <f t="shared" si="8"/>
        <v>25.1</v>
      </c>
    </row>
    <row r="302" spans="1:18" x14ac:dyDescent="0.25">
      <c r="A302" s="1">
        <v>39644</v>
      </c>
      <c r="B302" s="2" t="s">
        <v>22</v>
      </c>
      <c r="C302">
        <v>386</v>
      </c>
      <c r="D302">
        <f>YEAR(A302)</f>
        <v>2008</v>
      </c>
      <c r="E302">
        <f>LOOKUP(D302,$H$5:$H$14,$I$5:$I$14)</f>
        <v>2.15</v>
      </c>
      <c r="F302" s="2">
        <f>E302*C302</f>
        <v>829.9</v>
      </c>
      <c r="G302" s="2"/>
      <c r="K302" s="15">
        <v>38497</v>
      </c>
      <c r="L302" s="2">
        <v>251</v>
      </c>
      <c r="O302" s="15">
        <v>38523</v>
      </c>
      <c r="P302" s="2">
        <v>212</v>
      </c>
      <c r="Q302">
        <f t="shared" si="9"/>
        <v>2019</v>
      </c>
      <c r="R302">
        <f t="shared" si="8"/>
        <v>21.200000000000003</v>
      </c>
    </row>
    <row r="303" spans="1:18" x14ac:dyDescent="0.25">
      <c r="A303" s="1">
        <v>39619</v>
      </c>
      <c r="B303" s="2" t="s">
        <v>22</v>
      </c>
      <c r="C303">
        <v>411</v>
      </c>
      <c r="D303">
        <f>YEAR(A303)</f>
        <v>2008</v>
      </c>
      <c r="E303">
        <f>LOOKUP(D303,$H$5:$H$14,$I$5:$I$14)</f>
        <v>2.15</v>
      </c>
      <c r="F303" s="2">
        <f>E303*C303</f>
        <v>883.65</v>
      </c>
      <c r="G303" s="2"/>
      <c r="K303" s="15">
        <v>38523</v>
      </c>
      <c r="L303" s="2">
        <v>212</v>
      </c>
      <c r="O303" s="15">
        <v>38632</v>
      </c>
      <c r="P303" s="2">
        <v>392</v>
      </c>
      <c r="Q303">
        <f t="shared" si="9"/>
        <v>2411</v>
      </c>
      <c r="R303">
        <f t="shared" si="8"/>
        <v>39.200000000000003</v>
      </c>
    </row>
    <row r="304" spans="1:18" x14ac:dyDescent="0.25">
      <c r="A304" s="1">
        <v>39528</v>
      </c>
      <c r="B304" s="2" t="s">
        <v>22</v>
      </c>
      <c r="C304">
        <v>406</v>
      </c>
      <c r="D304">
        <f>YEAR(A304)</f>
        <v>2008</v>
      </c>
      <c r="E304">
        <f>LOOKUP(D304,$H$5:$H$14,$I$5:$I$14)</f>
        <v>2.15</v>
      </c>
      <c r="F304" s="2">
        <f>E304*C304</f>
        <v>872.9</v>
      </c>
      <c r="G304" s="2"/>
      <c r="K304" s="15">
        <v>38632</v>
      </c>
      <c r="L304" s="2">
        <v>392</v>
      </c>
      <c r="O304" s="15">
        <v>38754</v>
      </c>
      <c r="P304" s="2">
        <v>223</v>
      </c>
      <c r="Q304">
        <f t="shared" si="9"/>
        <v>2634</v>
      </c>
      <c r="R304">
        <f t="shared" si="8"/>
        <v>22.3</v>
      </c>
    </row>
    <row r="305" spans="1:18" x14ac:dyDescent="0.25">
      <c r="A305" s="1">
        <v>39527</v>
      </c>
      <c r="B305" s="2" t="s">
        <v>22</v>
      </c>
      <c r="C305">
        <v>248</v>
      </c>
      <c r="D305">
        <f>YEAR(A305)</f>
        <v>2008</v>
      </c>
      <c r="E305">
        <f>LOOKUP(D305,$H$5:$H$14,$I$5:$I$14)</f>
        <v>2.15</v>
      </c>
      <c r="F305" s="2">
        <f>E305*C305</f>
        <v>533.19999999999993</v>
      </c>
      <c r="G305" s="2"/>
      <c r="K305" s="15">
        <v>38754</v>
      </c>
      <c r="L305" s="2">
        <v>223</v>
      </c>
      <c r="O305" s="15">
        <v>38834</v>
      </c>
      <c r="P305" s="2">
        <v>289</v>
      </c>
      <c r="Q305">
        <f t="shared" si="9"/>
        <v>2923</v>
      </c>
      <c r="R305">
        <f t="shared" si="8"/>
        <v>28.900000000000002</v>
      </c>
    </row>
    <row r="306" spans="1:18" x14ac:dyDescent="0.25">
      <c r="A306" s="1">
        <v>39518</v>
      </c>
      <c r="B306" s="2" t="s">
        <v>22</v>
      </c>
      <c r="C306">
        <v>383</v>
      </c>
      <c r="D306">
        <f>YEAR(A306)</f>
        <v>2008</v>
      </c>
      <c r="E306">
        <f>LOOKUP(D306,$H$5:$H$14,$I$5:$I$14)</f>
        <v>2.15</v>
      </c>
      <c r="F306" s="2">
        <f>E306*C306</f>
        <v>823.44999999999993</v>
      </c>
      <c r="G306" s="2"/>
      <c r="K306" s="15">
        <v>38834</v>
      </c>
      <c r="L306" s="2">
        <v>289</v>
      </c>
      <c r="O306" s="15">
        <v>38856</v>
      </c>
      <c r="P306" s="2">
        <v>187</v>
      </c>
      <c r="Q306">
        <f t="shared" si="9"/>
        <v>3110</v>
      </c>
      <c r="R306">
        <f t="shared" si="8"/>
        <v>18.7</v>
      </c>
    </row>
    <row r="307" spans="1:18" x14ac:dyDescent="0.25">
      <c r="A307" s="1">
        <v>39336</v>
      </c>
      <c r="B307" s="2" t="s">
        <v>22</v>
      </c>
      <c r="C307">
        <v>343</v>
      </c>
      <c r="D307">
        <f>YEAR(A307)</f>
        <v>2007</v>
      </c>
      <c r="E307">
        <f>LOOKUP(D307,$H$5:$H$14,$I$5:$I$14)</f>
        <v>2.09</v>
      </c>
      <c r="F307" s="2">
        <f>E307*C307</f>
        <v>716.87</v>
      </c>
      <c r="G307" s="2"/>
      <c r="K307" s="15">
        <v>38856</v>
      </c>
      <c r="L307" s="2">
        <v>187</v>
      </c>
      <c r="O307" s="15">
        <v>38886</v>
      </c>
      <c r="P307" s="2">
        <v>136</v>
      </c>
      <c r="Q307">
        <f t="shared" si="9"/>
        <v>3246</v>
      </c>
      <c r="R307">
        <f t="shared" si="8"/>
        <v>13.600000000000001</v>
      </c>
    </row>
    <row r="308" spans="1:18" x14ac:dyDescent="0.25">
      <c r="A308" s="1">
        <v>39326</v>
      </c>
      <c r="B308" s="2" t="s">
        <v>22</v>
      </c>
      <c r="C308">
        <v>217</v>
      </c>
      <c r="D308">
        <f>YEAR(A308)</f>
        <v>2007</v>
      </c>
      <c r="E308">
        <f>LOOKUP(D308,$H$5:$H$14,$I$5:$I$14)</f>
        <v>2.09</v>
      </c>
      <c r="F308" s="2">
        <f>E308*C308</f>
        <v>453.53</v>
      </c>
      <c r="G308" s="2"/>
      <c r="K308" s="15">
        <v>38886</v>
      </c>
      <c r="L308" s="2">
        <v>136</v>
      </c>
      <c r="O308" s="15">
        <v>38912</v>
      </c>
      <c r="P308" s="2">
        <v>346</v>
      </c>
      <c r="Q308">
        <f t="shared" si="9"/>
        <v>3592</v>
      </c>
      <c r="R308">
        <f t="shared" si="8"/>
        <v>34.6</v>
      </c>
    </row>
    <row r="309" spans="1:18" x14ac:dyDescent="0.25">
      <c r="A309" s="1">
        <v>39324</v>
      </c>
      <c r="B309" s="2" t="s">
        <v>22</v>
      </c>
      <c r="C309">
        <v>329</v>
      </c>
      <c r="D309">
        <f>YEAR(A309)</f>
        <v>2007</v>
      </c>
      <c r="E309">
        <f>LOOKUP(D309,$H$5:$H$14,$I$5:$I$14)</f>
        <v>2.09</v>
      </c>
      <c r="F309" s="2">
        <f>E309*C309</f>
        <v>687.6099999999999</v>
      </c>
      <c r="G309" s="2"/>
      <c r="K309" s="15">
        <v>38912</v>
      </c>
      <c r="L309" s="2">
        <v>346</v>
      </c>
      <c r="O309" s="15">
        <v>38956</v>
      </c>
      <c r="P309" s="2">
        <v>297</v>
      </c>
      <c r="Q309">
        <f t="shared" si="9"/>
        <v>3889</v>
      </c>
      <c r="R309">
        <f t="shared" si="8"/>
        <v>29.700000000000003</v>
      </c>
    </row>
    <row r="310" spans="1:18" x14ac:dyDescent="0.25">
      <c r="A310" s="1">
        <v>39317</v>
      </c>
      <c r="B310" s="2" t="s">
        <v>22</v>
      </c>
      <c r="C310">
        <v>373</v>
      </c>
      <c r="D310">
        <f>YEAR(A310)</f>
        <v>2007</v>
      </c>
      <c r="E310">
        <f>LOOKUP(D310,$H$5:$H$14,$I$5:$I$14)</f>
        <v>2.09</v>
      </c>
      <c r="F310" s="2">
        <f>E310*C310</f>
        <v>779.56999999999994</v>
      </c>
      <c r="G310" s="2"/>
      <c r="K310" s="15">
        <v>38956</v>
      </c>
      <c r="L310" s="2">
        <v>297</v>
      </c>
      <c r="O310" s="15">
        <v>39099</v>
      </c>
      <c r="P310" s="2">
        <v>213</v>
      </c>
      <c r="Q310">
        <f t="shared" si="9"/>
        <v>4102</v>
      </c>
      <c r="R310">
        <f t="shared" si="8"/>
        <v>21.3</v>
      </c>
    </row>
    <row r="311" spans="1:18" x14ac:dyDescent="0.25">
      <c r="A311" s="1">
        <v>39200</v>
      </c>
      <c r="B311" s="2" t="s">
        <v>22</v>
      </c>
      <c r="C311">
        <v>102</v>
      </c>
      <c r="D311">
        <f>YEAR(A311)</f>
        <v>2007</v>
      </c>
      <c r="E311">
        <f>LOOKUP(D311,$H$5:$H$14,$I$5:$I$14)</f>
        <v>2.09</v>
      </c>
      <c r="F311" s="2">
        <f>E311*C311</f>
        <v>213.17999999999998</v>
      </c>
      <c r="G311" s="2"/>
      <c r="K311" s="15">
        <v>39099</v>
      </c>
      <c r="L311" s="2">
        <v>213</v>
      </c>
      <c r="O311" s="15">
        <v>39165</v>
      </c>
      <c r="P311" s="2">
        <v>431</v>
      </c>
      <c r="Q311">
        <f t="shared" si="9"/>
        <v>4533</v>
      </c>
      <c r="R311">
        <f t="shared" si="8"/>
        <v>43.1</v>
      </c>
    </row>
    <row r="312" spans="1:18" x14ac:dyDescent="0.25">
      <c r="A312" s="1">
        <v>39167</v>
      </c>
      <c r="B312" s="2" t="s">
        <v>22</v>
      </c>
      <c r="C312">
        <v>440</v>
      </c>
      <c r="D312">
        <f>YEAR(A312)</f>
        <v>2007</v>
      </c>
      <c r="E312">
        <f>LOOKUP(D312,$H$5:$H$14,$I$5:$I$14)</f>
        <v>2.09</v>
      </c>
      <c r="F312" s="2">
        <f>E312*C312</f>
        <v>919.59999999999991</v>
      </c>
      <c r="G312" s="2"/>
      <c r="K312" s="15">
        <v>39165</v>
      </c>
      <c r="L312" s="2">
        <v>431</v>
      </c>
      <c r="O312" s="15">
        <v>39167</v>
      </c>
      <c r="P312" s="2">
        <v>440</v>
      </c>
      <c r="Q312">
        <f t="shared" si="9"/>
        <v>4973</v>
      </c>
      <c r="R312">
        <f t="shared" si="8"/>
        <v>44</v>
      </c>
    </row>
    <row r="313" spans="1:18" x14ac:dyDescent="0.25">
      <c r="A313" s="1">
        <v>39165</v>
      </c>
      <c r="B313" s="2" t="s">
        <v>22</v>
      </c>
      <c r="C313">
        <v>431</v>
      </c>
      <c r="D313">
        <f>YEAR(A313)</f>
        <v>2007</v>
      </c>
      <c r="E313">
        <f>LOOKUP(D313,$H$5:$H$14,$I$5:$I$14)</f>
        <v>2.09</v>
      </c>
      <c r="F313" s="2">
        <f>E313*C313</f>
        <v>900.79</v>
      </c>
      <c r="G313" s="2"/>
      <c r="K313" s="15">
        <v>39167</v>
      </c>
      <c r="L313" s="2">
        <v>440</v>
      </c>
      <c r="O313" s="15">
        <v>39200</v>
      </c>
      <c r="P313" s="2">
        <v>102</v>
      </c>
      <c r="Q313">
        <f t="shared" si="9"/>
        <v>5075</v>
      </c>
      <c r="R313">
        <f t="shared" si="8"/>
        <v>10.200000000000001</v>
      </c>
    </row>
    <row r="314" spans="1:18" x14ac:dyDescent="0.25">
      <c r="A314" s="1">
        <v>39099</v>
      </c>
      <c r="B314" s="2" t="s">
        <v>22</v>
      </c>
      <c r="C314">
        <v>213</v>
      </c>
      <c r="D314">
        <f>YEAR(A314)</f>
        <v>2007</v>
      </c>
      <c r="E314">
        <f>LOOKUP(D314,$H$5:$H$14,$I$5:$I$14)</f>
        <v>2.09</v>
      </c>
      <c r="F314" s="2">
        <f>E314*C314</f>
        <v>445.16999999999996</v>
      </c>
      <c r="G314" s="2"/>
      <c r="K314" s="15">
        <v>39200</v>
      </c>
      <c r="L314" s="2">
        <v>102</v>
      </c>
      <c r="O314" s="15">
        <v>39317</v>
      </c>
      <c r="P314" s="2">
        <v>373</v>
      </c>
      <c r="Q314">
        <f t="shared" si="9"/>
        <v>5448</v>
      </c>
      <c r="R314">
        <f t="shared" si="8"/>
        <v>37.300000000000004</v>
      </c>
    </row>
    <row r="315" spans="1:18" x14ac:dyDescent="0.25">
      <c r="A315" s="1">
        <v>38956</v>
      </c>
      <c r="B315" s="2" t="s">
        <v>22</v>
      </c>
      <c r="C315">
        <v>297</v>
      </c>
      <c r="D315">
        <f>YEAR(A315)</f>
        <v>2006</v>
      </c>
      <c r="E315">
        <f>LOOKUP(D315,$H$5:$H$14,$I$5:$I$14)</f>
        <v>2.0499999999999998</v>
      </c>
      <c r="F315" s="2">
        <f>E315*C315</f>
        <v>608.84999999999991</v>
      </c>
      <c r="G315" s="2"/>
      <c r="K315" s="15">
        <v>39317</v>
      </c>
      <c r="L315" s="2">
        <v>373</v>
      </c>
      <c r="O315" s="15">
        <v>39324</v>
      </c>
      <c r="P315" s="2">
        <v>329</v>
      </c>
      <c r="Q315">
        <f t="shared" si="9"/>
        <v>5777</v>
      </c>
      <c r="R315">
        <f t="shared" si="8"/>
        <v>32.9</v>
      </c>
    </row>
    <row r="316" spans="1:18" x14ac:dyDescent="0.25">
      <c r="A316" s="1">
        <v>38912</v>
      </c>
      <c r="B316" s="2" t="s">
        <v>22</v>
      </c>
      <c r="C316">
        <v>346</v>
      </c>
      <c r="D316">
        <f>YEAR(A316)</f>
        <v>2006</v>
      </c>
      <c r="E316">
        <f>LOOKUP(D316,$H$5:$H$14,$I$5:$I$14)</f>
        <v>2.0499999999999998</v>
      </c>
      <c r="F316" s="2">
        <f>E316*C316</f>
        <v>709.3</v>
      </c>
      <c r="G316" s="2"/>
      <c r="K316" s="15">
        <v>39324</v>
      </c>
      <c r="L316" s="2">
        <v>329</v>
      </c>
      <c r="O316" s="15">
        <v>39326</v>
      </c>
      <c r="P316" s="2">
        <v>217</v>
      </c>
      <c r="Q316">
        <f t="shared" si="9"/>
        <v>5994</v>
      </c>
      <c r="R316">
        <f t="shared" si="8"/>
        <v>21.700000000000003</v>
      </c>
    </row>
    <row r="317" spans="1:18" x14ac:dyDescent="0.25">
      <c r="A317" s="1">
        <v>38886</v>
      </c>
      <c r="B317" s="2" t="s">
        <v>22</v>
      </c>
      <c r="C317">
        <v>136</v>
      </c>
      <c r="D317">
        <f>YEAR(A317)</f>
        <v>2006</v>
      </c>
      <c r="E317">
        <f>LOOKUP(D317,$H$5:$H$14,$I$5:$I$14)</f>
        <v>2.0499999999999998</v>
      </c>
      <c r="F317" s="2">
        <f>E317*C317</f>
        <v>278.79999999999995</v>
      </c>
      <c r="G317" s="2"/>
      <c r="K317" s="15">
        <v>39326</v>
      </c>
      <c r="L317" s="2">
        <v>217</v>
      </c>
      <c r="O317" s="15">
        <v>39336</v>
      </c>
      <c r="P317" s="2">
        <v>343</v>
      </c>
      <c r="Q317">
        <f t="shared" si="9"/>
        <v>6337</v>
      </c>
      <c r="R317">
        <f t="shared" si="8"/>
        <v>34.300000000000004</v>
      </c>
    </row>
    <row r="318" spans="1:18" x14ac:dyDescent="0.25">
      <c r="A318" s="1">
        <v>38856</v>
      </c>
      <c r="B318" s="2" t="s">
        <v>22</v>
      </c>
      <c r="C318">
        <v>187</v>
      </c>
      <c r="D318">
        <f>YEAR(A318)</f>
        <v>2006</v>
      </c>
      <c r="E318">
        <f>LOOKUP(D318,$H$5:$H$14,$I$5:$I$14)</f>
        <v>2.0499999999999998</v>
      </c>
      <c r="F318" s="2">
        <f>E318*C318</f>
        <v>383.34999999999997</v>
      </c>
      <c r="G318" s="2"/>
      <c r="K318" s="15">
        <v>39336</v>
      </c>
      <c r="L318" s="2">
        <v>343</v>
      </c>
      <c r="O318" s="15">
        <v>39518</v>
      </c>
      <c r="P318" s="2">
        <v>383</v>
      </c>
      <c r="Q318">
        <f t="shared" si="9"/>
        <v>6720</v>
      </c>
      <c r="R318">
        <f t="shared" si="8"/>
        <v>38.300000000000004</v>
      </c>
    </row>
    <row r="319" spans="1:18" x14ac:dyDescent="0.25">
      <c r="A319" s="1">
        <v>38834</v>
      </c>
      <c r="B319" s="2" t="s">
        <v>22</v>
      </c>
      <c r="C319">
        <v>289</v>
      </c>
      <c r="D319">
        <f>YEAR(A319)</f>
        <v>2006</v>
      </c>
      <c r="E319">
        <f>LOOKUP(D319,$H$5:$H$14,$I$5:$I$14)</f>
        <v>2.0499999999999998</v>
      </c>
      <c r="F319" s="2">
        <f>E319*C319</f>
        <v>592.44999999999993</v>
      </c>
      <c r="G319" s="2"/>
      <c r="K319" s="15">
        <v>39518</v>
      </c>
      <c r="L319" s="2">
        <v>383</v>
      </c>
      <c r="O319" s="15">
        <v>39527</v>
      </c>
      <c r="P319" s="2">
        <v>248</v>
      </c>
      <c r="Q319">
        <f t="shared" si="9"/>
        <v>6968</v>
      </c>
      <c r="R319">
        <f t="shared" si="8"/>
        <v>24.8</v>
      </c>
    </row>
    <row r="320" spans="1:18" x14ac:dyDescent="0.25">
      <c r="A320" s="1">
        <v>38754</v>
      </c>
      <c r="B320" s="2" t="s">
        <v>22</v>
      </c>
      <c r="C320">
        <v>223</v>
      </c>
      <c r="D320">
        <f>YEAR(A320)</f>
        <v>2006</v>
      </c>
      <c r="E320">
        <f>LOOKUP(D320,$H$5:$H$14,$I$5:$I$14)</f>
        <v>2.0499999999999998</v>
      </c>
      <c r="F320" s="2">
        <f>E320*C320</f>
        <v>457.15</v>
      </c>
      <c r="G320" s="2"/>
      <c r="K320" s="15">
        <v>39527</v>
      </c>
      <c r="L320" s="2">
        <v>248</v>
      </c>
      <c r="O320" s="15">
        <v>39528</v>
      </c>
      <c r="P320" s="2">
        <v>406</v>
      </c>
      <c r="Q320">
        <f t="shared" si="9"/>
        <v>7374</v>
      </c>
      <c r="R320">
        <f t="shared" si="8"/>
        <v>40.6</v>
      </c>
    </row>
    <row r="321" spans="1:18" x14ac:dyDescent="0.25">
      <c r="A321" s="1">
        <v>38632</v>
      </c>
      <c r="B321" s="2" t="s">
        <v>22</v>
      </c>
      <c r="C321">
        <v>392</v>
      </c>
      <c r="D321">
        <f>YEAR(A321)</f>
        <v>2005</v>
      </c>
      <c r="E321">
        <f>LOOKUP(D321,$H$5:$H$14,$I$5:$I$14)</f>
        <v>2</v>
      </c>
      <c r="F321" s="2">
        <f>E321*C321</f>
        <v>784</v>
      </c>
      <c r="G321" s="2"/>
      <c r="K321" s="15">
        <v>39528</v>
      </c>
      <c r="L321" s="2">
        <v>406</v>
      </c>
      <c r="O321" s="15">
        <v>39619</v>
      </c>
      <c r="P321" s="2">
        <v>411</v>
      </c>
      <c r="Q321">
        <f t="shared" si="9"/>
        <v>7785</v>
      </c>
      <c r="R321">
        <f t="shared" si="8"/>
        <v>41.1</v>
      </c>
    </row>
    <row r="322" spans="1:18" x14ac:dyDescent="0.25">
      <c r="A322" s="1">
        <v>38523</v>
      </c>
      <c r="B322" s="2" t="s">
        <v>22</v>
      </c>
      <c r="C322">
        <v>212</v>
      </c>
      <c r="D322">
        <f>YEAR(A322)</f>
        <v>2005</v>
      </c>
      <c r="E322">
        <f>LOOKUP(D322,$H$5:$H$14,$I$5:$I$14)</f>
        <v>2</v>
      </c>
      <c r="F322" s="2">
        <f>E322*C322</f>
        <v>424</v>
      </c>
      <c r="G322" s="2"/>
      <c r="K322" s="15">
        <v>39619</v>
      </c>
      <c r="L322" s="2">
        <v>411</v>
      </c>
      <c r="O322" s="15">
        <v>39644</v>
      </c>
      <c r="P322" s="2">
        <v>386</v>
      </c>
      <c r="Q322">
        <f t="shared" si="9"/>
        <v>8171</v>
      </c>
      <c r="R322">
        <f t="shared" si="8"/>
        <v>38.6</v>
      </c>
    </row>
    <row r="323" spans="1:18" x14ac:dyDescent="0.25">
      <c r="A323" s="1">
        <v>38497</v>
      </c>
      <c r="B323" s="2" t="s">
        <v>22</v>
      </c>
      <c r="C323">
        <v>251</v>
      </c>
      <c r="D323">
        <f>YEAR(A323)</f>
        <v>2005</v>
      </c>
      <c r="E323">
        <f>LOOKUP(D323,$H$5:$H$14,$I$5:$I$14)</f>
        <v>2</v>
      </c>
      <c r="F323" s="2">
        <f>E323*C323</f>
        <v>502</v>
      </c>
      <c r="G323" s="2"/>
      <c r="K323" s="15">
        <v>39644</v>
      </c>
      <c r="L323" s="2">
        <v>386</v>
      </c>
      <c r="O323" s="15">
        <v>39645</v>
      </c>
      <c r="P323" s="2">
        <v>104</v>
      </c>
      <c r="Q323">
        <f t="shared" si="9"/>
        <v>8275</v>
      </c>
      <c r="R323">
        <f t="shared" si="8"/>
        <v>10.4</v>
      </c>
    </row>
    <row r="324" spans="1:18" x14ac:dyDescent="0.25">
      <c r="A324" s="1">
        <v>38479</v>
      </c>
      <c r="B324" s="2" t="s">
        <v>22</v>
      </c>
      <c r="C324">
        <v>444</v>
      </c>
      <c r="D324">
        <f>YEAR(A324)</f>
        <v>2005</v>
      </c>
      <c r="E324">
        <f>LOOKUP(D324,$H$5:$H$14,$I$5:$I$14)</f>
        <v>2</v>
      </c>
      <c r="F324" s="2">
        <f>E324*C324</f>
        <v>888</v>
      </c>
      <c r="G324" s="2"/>
      <c r="K324" s="15">
        <v>39645</v>
      </c>
      <c r="L324" s="2">
        <v>104</v>
      </c>
      <c r="O324" s="15">
        <v>39656</v>
      </c>
      <c r="P324" s="2">
        <v>319</v>
      </c>
      <c r="Q324">
        <f t="shared" si="9"/>
        <v>8594</v>
      </c>
      <c r="R324">
        <f t="shared" si="8"/>
        <v>31.900000000000002</v>
      </c>
    </row>
    <row r="325" spans="1:18" x14ac:dyDescent="0.25">
      <c r="A325" s="1">
        <v>38418</v>
      </c>
      <c r="B325" s="2" t="s">
        <v>22</v>
      </c>
      <c r="C325">
        <v>329</v>
      </c>
      <c r="D325">
        <f>YEAR(A325)</f>
        <v>2005</v>
      </c>
      <c r="E325">
        <f>LOOKUP(D325,$H$5:$H$14,$I$5:$I$14)</f>
        <v>2</v>
      </c>
      <c r="F325" s="2">
        <f>E325*C325</f>
        <v>658</v>
      </c>
      <c r="G325" s="2"/>
      <c r="K325" s="15">
        <v>39656</v>
      </c>
      <c r="L325" s="2">
        <v>319</v>
      </c>
      <c r="O325" s="15">
        <v>39681</v>
      </c>
      <c r="P325" s="2">
        <v>113</v>
      </c>
      <c r="Q325">
        <f t="shared" si="9"/>
        <v>8707</v>
      </c>
      <c r="R325">
        <f t="shared" si="8"/>
        <v>11.3</v>
      </c>
    </row>
    <row r="326" spans="1:18" x14ac:dyDescent="0.25">
      <c r="A326" s="1">
        <v>38410</v>
      </c>
      <c r="B326" s="2" t="s">
        <v>22</v>
      </c>
      <c r="C326">
        <v>435</v>
      </c>
      <c r="D326">
        <f>YEAR(A326)</f>
        <v>2005</v>
      </c>
      <c r="E326">
        <f>LOOKUP(D326,$H$5:$H$14,$I$5:$I$14)</f>
        <v>2</v>
      </c>
      <c r="F326" s="2">
        <f>E326*C326</f>
        <v>870</v>
      </c>
      <c r="G326" s="2"/>
      <c r="K326" s="15">
        <v>39681</v>
      </c>
      <c r="L326" s="2">
        <v>113</v>
      </c>
      <c r="O326" s="15">
        <v>39722</v>
      </c>
      <c r="P326" s="2">
        <v>113</v>
      </c>
      <c r="Q326">
        <f t="shared" si="9"/>
        <v>8820</v>
      </c>
      <c r="R326">
        <f t="shared" si="8"/>
        <v>11.3</v>
      </c>
    </row>
    <row r="327" spans="1:18" x14ac:dyDescent="0.25">
      <c r="A327" s="1">
        <v>38409</v>
      </c>
      <c r="B327" s="2" t="s">
        <v>22</v>
      </c>
      <c r="C327">
        <v>348</v>
      </c>
      <c r="D327">
        <f>YEAR(A327)</f>
        <v>2005</v>
      </c>
      <c r="E327">
        <f>LOOKUP(D327,$H$5:$H$14,$I$5:$I$14)</f>
        <v>2</v>
      </c>
      <c r="F327" s="2">
        <f>E327*C327</f>
        <v>696</v>
      </c>
      <c r="G327" s="2"/>
      <c r="K327" s="15">
        <v>39722</v>
      </c>
      <c r="L327" s="2">
        <v>113</v>
      </c>
      <c r="O327" s="15">
        <v>39738</v>
      </c>
      <c r="P327" s="2">
        <v>390</v>
      </c>
      <c r="Q327">
        <f t="shared" si="9"/>
        <v>9210</v>
      </c>
      <c r="R327">
        <f t="shared" si="8"/>
        <v>39</v>
      </c>
    </row>
    <row r="328" spans="1:18" x14ac:dyDescent="0.25">
      <c r="A328" s="1">
        <v>41303</v>
      </c>
      <c r="B328" s="2" t="s">
        <v>67</v>
      </c>
      <c r="C328">
        <v>3</v>
      </c>
      <c r="D328">
        <f>YEAR(A328)</f>
        <v>2013</v>
      </c>
      <c r="E328">
        <f>LOOKUP(D328,$H$5:$H$14,$I$5:$I$14)</f>
        <v>2.2200000000000002</v>
      </c>
      <c r="F328" s="2">
        <f>E328*C328</f>
        <v>6.66</v>
      </c>
      <c r="G328" s="2"/>
      <c r="K328" s="15">
        <v>39738</v>
      </c>
      <c r="L328" s="2">
        <v>390</v>
      </c>
      <c r="O328" s="15">
        <v>39759</v>
      </c>
      <c r="P328" s="2">
        <v>358</v>
      </c>
      <c r="Q328">
        <f t="shared" si="9"/>
        <v>9568</v>
      </c>
      <c r="R328">
        <f t="shared" si="8"/>
        <v>35.800000000000004</v>
      </c>
    </row>
    <row r="329" spans="1:18" x14ac:dyDescent="0.25">
      <c r="A329" s="1">
        <v>41254</v>
      </c>
      <c r="B329" s="2" t="s">
        <v>67</v>
      </c>
      <c r="C329">
        <v>12</v>
      </c>
      <c r="D329">
        <f>YEAR(A329)</f>
        <v>2012</v>
      </c>
      <c r="E329">
        <f>LOOKUP(D329,$H$5:$H$14,$I$5:$I$14)</f>
        <v>2.25</v>
      </c>
      <c r="F329" s="2">
        <f>E329*C329</f>
        <v>27</v>
      </c>
      <c r="G329" s="2"/>
      <c r="K329" s="15">
        <v>39759</v>
      </c>
      <c r="L329" s="2">
        <v>358</v>
      </c>
      <c r="O329" s="15">
        <v>39763</v>
      </c>
      <c r="P329" s="2">
        <v>189</v>
      </c>
      <c r="Q329">
        <f t="shared" si="9"/>
        <v>9757</v>
      </c>
      <c r="R329">
        <f t="shared" si="8"/>
        <v>18.900000000000002</v>
      </c>
    </row>
    <row r="330" spans="1:18" x14ac:dyDescent="0.25">
      <c r="A330" s="1">
        <v>38568</v>
      </c>
      <c r="B330" s="2" t="s">
        <v>67</v>
      </c>
      <c r="C330">
        <v>19</v>
      </c>
      <c r="D330">
        <f>YEAR(A330)</f>
        <v>2005</v>
      </c>
      <c r="E330">
        <f>LOOKUP(D330,$H$5:$H$14,$I$5:$I$14)</f>
        <v>2</v>
      </c>
      <c r="F330" s="2">
        <f>E330*C330</f>
        <v>38</v>
      </c>
      <c r="G330" s="2"/>
      <c r="K330" s="15">
        <v>39763</v>
      </c>
      <c r="L330" s="2">
        <v>189</v>
      </c>
      <c r="O330" s="15">
        <v>39775</v>
      </c>
      <c r="P330" s="2">
        <v>235</v>
      </c>
      <c r="Q330">
        <f t="shared" si="9"/>
        <v>9992</v>
      </c>
      <c r="R330">
        <f t="shared" si="8"/>
        <v>23.5</v>
      </c>
    </row>
    <row r="331" spans="1:18" x14ac:dyDescent="0.25">
      <c r="A331" s="1">
        <v>40703</v>
      </c>
      <c r="B331" s="2" t="s">
        <v>209</v>
      </c>
      <c r="C331">
        <v>6</v>
      </c>
      <c r="D331">
        <f>YEAR(A331)</f>
        <v>2011</v>
      </c>
      <c r="E331">
        <f>LOOKUP(D331,$H$5:$H$14,$I$5:$I$14)</f>
        <v>2.2000000000000002</v>
      </c>
      <c r="F331" s="2">
        <f>E331*C331</f>
        <v>13.200000000000001</v>
      </c>
      <c r="G331" s="2"/>
      <c r="K331" s="15">
        <v>39775</v>
      </c>
      <c r="L331" s="2">
        <v>235</v>
      </c>
      <c r="O331" s="15">
        <v>39854</v>
      </c>
      <c r="P331" s="2">
        <v>186</v>
      </c>
      <c r="Q331">
        <f t="shared" si="9"/>
        <v>10178</v>
      </c>
      <c r="R331">
        <f t="shared" si="8"/>
        <v>37.200000000000003</v>
      </c>
    </row>
    <row r="332" spans="1:18" x14ac:dyDescent="0.25">
      <c r="A332" s="1">
        <v>40258</v>
      </c>
      <c r="B332" s="2" t="s">
        <v>209</v>
      </c>
      <c r="C332">
        <v>6</v>
      </c>
      <c r="D332">
        <f>YEAR(A332)</f>
        <v>2010</v>
      </c>
      <c r="E332">
        <f>LOOKUP(D332,$H$5:$H$14,$I$5:$I$14)</f>
        <v>2.1</v>
      </c>
      <c r="F332" s="2">
        <f>E332*C332</f>
        <v>12.600000000000001</v>
      </c>
      <c r="G332" s="2"/>
      <c r="K332" s="15">
        <v>39854</v>
      </c>
      <c r="L332" s="2">
        <v>186</v>
      </c>
      <c r="O332" s="15">
        <v>39863</v>
      </c>
      <c r="P332" s="2">
        <v>361</v>
      </c>
      <c r="Q332">
        <f t="shared" si="9"/>
        <v>10539</v>
      </c>
      <c r="R332">
        <f t="shared" si="8"/>
        <v>72.2</v>
      </c>
    </row>
    <row r="333" spans="1:18" x14ac:dyDescent="0.25">
      <c r="A333" s="1">
        <v>41975</v>
      </c>
      <c r="B333" s="2" t="s">
        <v>131</v>
      </c>
      <c r="C333">
        <v>94</v>
      </c>
      <c r="D333">
        <f>YEAR(A333)</f>
        <v>2014</v>
      </c>
      <c r="E333">
        <f>LOOKUP(D333,$H$5:$H$14,$I$5:$I$14)</f>
        <v>2.23</v>
      </c>
      <c r="F333" s="2">
        <f>E333*C333</f>
        <v>209.62</v>
      </c>
      <c r="G333" s="2"/>
      <c r="K333" s="15">
        <v>39863</v>
      </c>
      <c r="L333" s="2">
        <v>361</v>
      </c>
      <c r="O333" s="15">
        <v>39891</v>
      </c>
      <c r="P333" s="2">
        <v>145</v>
      </c>
      <c r="Q333">
        <f t="shared" si="9"/>
        <v>10684</v>
      </c>
      <c r="R333">
        <f t="shared" si="8"/>
        <v>29</v>
      </c>
    </row>
    <row r="334" spans="1:18" x14ac:dyDescent="0.25">
      <c r="A334" s="1">
        <v>41585</v>
      </c>
      <c r="B334" s="2" t="s">
        <v>131</v>
      </c>
      <c r="C334">
        <v>193</v>
      </c>
      <c r="D334">
        <f>YEAR(A334)</f>
        <v>2013</v>
      </c>
      <c r="E334">
        <f>LOOKUP(D334,$H$5:$H$14,$I$5:$I$14)</f>
        <v>2.2200000000000002</v>
      </c>
      <c r="F334" s="2">
        <f>E334*C334</f>
        <v>428.46000000000004</v>
      </c>
      <c r="G334" s="2"/>
      <c r="K334" s="15">
        <v>39891</v>
      </c>
      <c r="L334" s="2">
        <v>145</v>
      </c>
      <c r="O334" s="15">
        <v>40015</v>
      </c>
      <c r="P334" s="2">
        <v>246</v>
      </c>
      <c r="Q334">
        <f t="shared" si="9"/>
        <v>10930</v>
      </c>
      <c r="R334">
        <f t="shared" si="8"/>
        <v>49.2</v>
      </c>
    </row>
    <row r="335" spans="1:18" x14ac:dyDescent="0.25">
      <c r="A335" s="1">
        <v>41570</v>
      </c>
      <c r="B335" s="2" t="s">
        <v>131</v>
      </c>
      <c r="C335">
        <v>108</v>
      </c>
      <c r="D335">
        <f>YEAR(A335)</f>
        <v>2013</v>
      </c>
      <c r="E335">
        <f>LOOKUP(D335,$H$5:$H$14,$I$5:$I$14)</f>
        <v>2.2200000000000002</v>
      </c>
      <c r="F335" s="2">
        <f>E335*C335</f>
        <v>239.76000000000002</v>
      </c>
      <c r="G335" s="2"/>
      <c r="K335" s="15">
        <v>40015</v>
      </c>
      <c r="L335" s="2">
        <v>246</v>
      </c>
      <c r="O335" s="15">
        <v>40044</v>
      </c>
      <c r="P335" s="2">
        <v>164</v>
      </c>
      <c r="Q335">
        <f t="shared" si="9"/>
        <v>11094</v>
      </c>
      <c r="R335">
        <f t="shared" si="8"/>
        <v>32.800000000000004</v>
      </c>
    </row>
    <row r="336" spans="1:18" x14ac:dyDescent="0.25">
      <c r="A336" s="1">
        <v>41551</v>
      </c>
      <c r="B336" s="2" t="s">
        <v>131</v>
      </c>
      <c r="C336">
        <v>78</v>
      </c>
      <c r="D336">
        <f>YEAR(A336)</f>
        <v>2013</v>
      </c>
      <c r="E336">
        <f>LOOKUP(D336,$H$5:$H$14,$I$5:$I$14)</f>
        <v>2.2200000000000002</v>
      </c>
      <c r="F336" s="2">
        <f>E336*C336</f>
        <v>173.16000000000003</v>
      </c>
      <c r="G336" s="2"/>
      <c r="K336" s="15">
        <v>40044</v>
      </c>
      <c r="L336" s="2">
        <v>164</v>
      </c>
      <c r="O336" s="15">
        <v>40180</v>
      </c>
      <c r="P336" s="2">
        <v>413</v>
      </c>
      <c r="Q336">
        <f t="shared" si="9"/>
        <v>11507</v>
      </c>
      <c r="R336">
        <f t="shared" si="8"/>
        <v>82.600000000000009</v>
      </c>
    </row>
    <row r="337" spans="1:18" x14ac:dyDescent="0.25">
      <c r="A337" s="1">
        <v>41505</v>
      </c>
      <c r="B337" s="2" t="s">
        <v>131</v>
      </c>
      <c r="C337">
        <v>96</v>
      </c>
      <c r="D337">
        <f>YEAR(A337)</f>
        <v>2013</v>
      </c>
      <c r="E337">
        <f>LOOKUP(D337,$H$5:$H$14,$I$5:$I$14)</f>
        <v>2.2200000000000002</v>
      </c>
      <c r="F337" s="2">
        <f>E337*C337</f>
        <v>213.12</v>
      </c>
      <c r="G337" s="2"/>
      <c r="K337" s="15">
        <v>40180</v>
      </c>
      <c r="L337" s="2">
        <v>413</v>
      </c>
      <c r="O337" s="15">
        <v>40185</v>
      </c>
      <c r="P337" s="2">
        <v>211</v>
      </c>
      <c r="Q337">
        <f t="shared" si="9"/>
        <v>11718</v>
      </c>
      <c r="R337">
        <f t="shared" si="8"/>
        <v>42.2</v>
      </c>
    </row>
    <row r="338" spans="1:18" x14ac:dyDescent="0.25">
      <c r="A338" s="1">
        <v>41441</v>
      </c>
      <c r="B338" s="2" t="s">
        <v>131</v>
      </c>
      <c r="C338">
        <v>83</v>
      </c>
      <c r="D338">
        <f>YEAR(A338)</f>
        <v>2013</v>
      </c>
      <c r="E338">
        <f>LOOKUP(D338,$H$5:$H$14,$I$5:$I$14)</f>
        <v>2.2200000000000002</v>
      </c>
      <c r="F338" s="2">
        <f>E338*C338</f>
        <v>184.26000000000002</v>
      </c>
      <c r="G338" s="2"/>
      <c r="K338" s="15">
        <v>40185</v>
      </c>
      <c r="L338" s="2">
        <v>211</v>
      </c>
      <c r="O338" s="15">
        <v>40224</v>
      </c>
      <c r="P338" s="2">
        <v>265</v>
      </c>
      <c r="Q338">
        <f t="shared" si="9"/>
        <v>11983</v>
      </c>
      <c r="R338">
        <f t="shared" si="8"/>
        <v>53</v>
      </c>
    </row>
    <row r="339" spans="1:18" x14ac:dyDescent="0.25">
      <c r="A339" s="1">
        <v>41314</v>
      </c>
      <c r="B339" s="2" t="s">
        <v>131</v>
      </c>
      <c r="C339">
        <v>113</v>
      </c>
      <c r="D339">
        <f>YEAR(A339)</f>
        <v>2013</v>
      </c>
      <c r="E339">
        <f>LOOKUP(D339,$H$5:$H$14,$I$5:$I$14)</f>
        <v>2.2200000000000002</v>
      </c>
      <c r="F339" s="2">
        <f>E339*C339</f>
        <v>250.86</v>
      </c>
      <c r="G339" s="2"/>
      <c r="K339" s="15">
        <v>40224</v>
      </c>
      <c r="L339" s="2">
        <v>265</v>
      </c>
      <c r="O339" s="15">
        <v>40227</v>
      </c>
      <c r="P339" s="2">
        <v>279</v>
      </c>
      <c r="Q339">
        <f t="shared" si="9"/>
        <v>12262</v>
      </c>
      <c r="R339">
        <f t="shared" ref="R339:R402" si="10">IF(AND(Q339&gt;=100,Q339&lt;1000,P339&lt;&gt;""),P339*0.05,IF(AND(Q339&gt;=1000,Q339&lt;10000,P339&lt;&gt;""),P339*0.1,IF(AND(Q339&gt;10000,P339&lt;&gt;""),P339*0.2,0)))</f>
        <v>55.800000000000004</v>
      </c>
    </row>
    <row r="340" spans="1:18" x14ac:dyDescent="0.25">
      <c r="A340" s="1">
        <v>41175</v>
      </c>
      <c r="B340" s="2" t="s">
        <v>131</v>
      </c>
      <c r="C340">
        <v>102</v>
      </c>
      <c r="D340">
        <f>YEAR(A340)</f>
        <v>2012</v>
      </c>
      <c r="E340">
        <f>LOOKUP(D340,$H$5:$H$14,$I$5:$I$14)</f>
        <v>2.25</v>
      </c>
      <c r="F340" s="2">
        <f>E340*C340</f>
        <v>229.5</v>
      </c>
      <c r="G340" s="2"/>
      <c r="K340" s="15">
        <v>40227</v>
      </c>
      <c r="L340" s="2">
        <v>279</v>
      </c>
      <c r="O340" s="15">
        <v>40234</v>
      </c>
      <c r="P340" s="2">
        <v>487</v>
      </c>
      <c r="Q340">
        <f t="shared" si="9"/>
        <v>12749</v>
      </c>
      <c r="R340">
        <f t="shared" si="10"/>
        <v>97.4</v>
      </c>
    </row>
    <row r="341" spans="1:18" x14ac:dyDescent="0.25">
      <c r="A341" s="1">
        <v>41106</v>
      </c>
      <c r="B341" s="2" t="s">
        <v>131</v>
      </c>
      <c r="C341">
        <v>90</v>
      </c>
      <c r="D341">
        <f>YEAR(A341)</f>
        <v>2012</v>
      </c>
      <c r="E341">
        <f>LOOKUP(D341,$H$5:$H$14,$I$5:$I$14)</f>
        <v>2.25</v>
      </c>
      <c r="F341" s="2">
        <f>E341*C341</f>
        <v>202.5</v>
      </c>
      <c r="G341" s="2"/>
      <c r="K341" s="15">
        <v>40234</v>
      </c>
      <c r="L341" s="2">
        <v>487</v>
      </c>
      <c r="O341" s="15">
        <v>40236</v>
      </c>
      <c r="P341" s="2">
        <v>312</v>
      </c>
      <c r="Q341">
        <f t="shared" ref="Q341:Q404" si="11">IF(P341&lt;&gt;"",P341+Q340,P341)</f>
        <v>13061</v>
      </c>
      <c r="R341">
        <f t="shared" si="10"/>
        <v>62.400000000000006</v>
      </c>
    </row>
    <row r="342" spans="1:18" x14ac:dyDescent="0.25">
      <c r="A342" s="1">
        <v>40520</v>
      </c>
      <c r="B342" s="2" t="s">
        <v>131</v>
      </c>
      <c r="C342">
        <v>183</v>
      </c>
      <c r="D342">
        <f>YEAR(A342)</f>
        <v>2010</v>
      </c>
      <c r="E342">
        <f>LOOKUP(D342,$H$5:$H$14,$I$5:$I$14)</f>
        <v>2.1</v>
      </c>
      <c r="F342" s="2">
        <f>E342*C342</f>
        <v>384.3</v>
      </c>
      <c r="G342" s="2"/>
      <c r="K342" s="15">
        <v>40236</v>
      </c>
      <c r="L342" s="2">
        <v>312</v>
      </c>
      <c r="O342" s="15">
        <v>40268</v>
      </c>
      <c r="P342" s="2">
        <v>230</v>
      </c>
      <c r="Q342">
        <f t="shared" si="11"/>
        <v>13291</v>
      </c>
      <c r="R342">
        <f t="shared" si="10"/>
        <v>46</v>
      </c>
    </row>
    <row r="343" spans="1:18" x14ac:dyDescent="0.25">
      <c r="A343" s="1">
        <v>39595</v>
      </c>
      <c r="B343" s="2" t="s">
        <v>131</v>
      </c>
      <c r="C343">
        <v>21</v>
      </c>
      <c r="D343">
        <f>YEAR(A343)</f>
        <v>2008</v>
      </c>
      <c r="E343">
        <f>LOOKUP(D343,$H$5:$H$14,$I$5:$I$14)</f>
        <v>2.15</v>
      </c>
      <c r="F343" s="2">
        <f>E343*C343</f>
        <v>45.15</v>
      </c>
      <c r="G343" s="2"/>
      <c r="K343" s="15">
        <v>40268</v>
      </c>
      <c r="L343" s="2">
        <v>230</v>
      </c>
      <c r="O343" s="15">
        <v>40279</v>
      </c>
      <c r="P343" s="2">
        <v>143</v>
      </c>
      <c r="Q343">
        <f t="shared" si="11"/>
        <v>13434</v>
      </c>
      <c r="R343">
        <f t="shared" si="10"/>
        <v>28.6</v>
      </c>
    </row>
    <row r="344" spans="1:18" x14ac:dyDescent="0.25">
      <c r="A344" s="1">
        <v>39520</v>
      </c>
      <c r="B344" s="2" t="s">
        <v>131</v>
      </c>
      <c r="C344">
        <v>61</v>
      </c>
      <c r="D344">
        <f>YEAR(A344)</f>
        <v>2008</v>
      </c>
      <c r="E344">
        <f>LOOKUP(D344,$H$5:$H$14,$I$5:$I$14)</f>
        <v>2.15</v>
      </c>
      <c r="F344" s="2">
        <f>E344*C344</f>
        <v>131.15</v>
      </c>
      <c r="G344" s="2"/>
      <c r="K344" s="15">
        <v>40279</v>
      </c>
      <c r="L344" s="2">
        <v>143</v>
      </c>
      <c r="O344" s="15">
        <v>40320</v>
      </c>
      <c r="P344" s="2">
        <v>383</v>
      </c>
      <c r="Q344">
        <f t="shared" si="11"/>
        <v>13817</v>
      </c>
      <c r="R344">
        <f t="shared" si="10"/>
        <v>76.600000000000009</v>
      </c>
    </row>
    <row r="345" spans="1:18" x14ac:dyDescent="0.25">
      <c r="A345" s="1">
        <v>39371</v>
      </c>
      <c r="B345" s="2" t="s">
        <v>131</v>
      </c>
      <c r="C345">
        <v>60</v>
      </c>
      <c r="D345">
        <f>YEAR(A345)</f>
        <v>2007</v>
      </c>
      <c r="E345">
        <f>LOOKUP(D345,$H$5:$H$14,$I$5:$I$14)</f>
        <v>2.09</v>
      </c>
      <c r="F345" s="2">
        <f>E345*C345</f>
        <v>125.39999999999999</v>
      </c>
      <c r="G345" s="2"/>
      <c r="K345" s="15">
        <v>40320</v>
      </c>
      <c r="L345" s="2">
        <v>383</v>
      </c>
      <c r="O345" s="15">
        <v>40382</v>
      </c>
      <c r="P345" s="2">
        <v>404</v>
      </c>
      <c r="Q345">
        <f t="shared" si="11"/>
        <v>14221</v>
      </c>
      <c r="R345">
        <f t="shared" si="10"/>
        <v>80.800000000000011</v>
      </c>
    </row>
    <row r="346" spans="1:18" x14ac:dyDescent="0.25">
      <c r="A346" s="1">
        <v>39134</v>
      </c>
      <c r="B346" s="2" t="s">
        <v>131</v>
      </c>
      <c r="C346">
        <v>39</v>
      </c>
      <c r="D346">
        <f>YEAR(A346)</f>
        <v>2007</v>
      </c>
      <c r="E346">
        <f>LOOKUP(D346,$H$5:$H$14,$I$5:$I$14)</f>
        <v>2.09</v>
      </c>
      <c r="F346" s="2">
        <f>E346*C346</f>
        <v>81.509999999999991</v>
      </c>
      <c r="G346" s="2"/>
      <c r="K346" s="15">
        <v>40382</v>
      </c>
      <c r="L346" s="2">
        <v>404</v>
      </c>
      <c r="O346" s="15">
        <v>40443</v>
      </c>
      <c r="P346" s="2">
        <v>279</v>
      </c>
      <c r="Q346">
        <f t="shared" si="11"/>
        <v>14500</v>
      </c>
      <c r="R346">
        <f t="shared" si="10"/>
        <v>55.800000000000004</v>
      </c>
    </row>
    <row r="347" spans="1:18" x14ac:dyDescent="0.25">
      <c r="A347" s="1">
        <v>39058</v>
      </c>
      <c r="B347" s="2" t="s">
        <v>131</v>
      </c>
      <c r="C347">
        <v>182</v>
      </c>
      <c r="D347">
        <f>YEAR(A347)</f>
        <v>2006</v>
      </c>
      <c r="E347">
        <f>LOOKUP(D347,$H$5:$H$14,$I$5:$I$14)</f>
        <v>2.0499999999999998</v>
      </c>
      <c r="F347" s="2">
        <f>E347*C347</f>
        <v>373.09999999999997</v>
      </c>
      <c r="G347" s="2"/>
      <c r="K347" s="15">
        <v>40443</v>
      </c>
      <c r="L347" s="2">
        <v>279</v>
      </c>
      <c r="O347" s="15">
        <v>40447</v>
      </c>
      <c r="P347" s="2">
        <v>154</v>
      </c>
      <c r="Q347">
        <f t="shared" si="11"/>
        <v>14654</v>
      </c>
      <c r="R347">
        <f t="shared" si="10"/>
        <v>30.8</v>
      </c>
    </row>
    <row r="348" spans="1:18" x14ac:dyDescent="0.25">
      <c r="A348" s="1">
        <v>41708</v>
      </c>
      <c r="B348" s="2" t="s">
        <v>175</v>
      </c>
      <c r="C348">
        <v>5</v>
      </c>
      <c r="D348">
        <f>YEAR(A348)</f>
        <v>2014</v>
      </c>
      <c r="E348">
        <f>LOOKUP(D348,$H$5:$H$14,$I$5:$I$14)</f>
        <v>2.23</v>
      </c>
      <c r="F348" s="2">
        <f>E348*C348</f>
        <v>11.15</v>
      </c>
      <c r="G348" s="2"/>
      <c r="K348" s="15">
        <v>40447</v>
      </c>
      <c r="L348" s="2">
        <v>154</v>
      </c>
      <c r="O348" s="15">
        <v>40477</v>
      </c>
      <c r="P348" s="2">
        <v>339</v>
      </c>
      <c r="Q348">
        <f t="shared" si="11"/>
        <v>14993</v>
      </c>
      <c r="R348">
        <f t="shared" si="10"/>
        <v>67.8</v>
      </c>
    </row>
    <row r="349" spans="1:18" x14ac:dyDescent="0.25">
      <c r="A349" s="1">
        <v>41224</v>
      </c>
      <c r="B349" s="2" t="s">
        <v>175</v>
      </c>
      <c r="C349">
        <v>12</v>
      </c>
      <c r="D349">
        <f>YEAR(A349)</f>
        <v>2012</v>
      </c>
      <c r="E349">
        <f>LOOKUP(D349,$H$5:$H$14,$I$5:$I$14)</f>
        <v>2.25</v>
      </c>
      <c r="F349" s="2">
        <f>E349*C349</f>
        <v>27</v>
      </c>
      <c r="G349" s="2"/>
      <c r="K349" s="15">
        <v>40477</v>
      </c>
      <c r="L349" s="2">
        <v>339</v>
      </c>
      <c r="O349" s="15">
        <v>40538</v>
      </c>
      <c r="P349" s="2">
        <v>408</v>
      </c>
      <c r="Q349">
        <f t="shared" si="11"/>
        <v>15401</v>
      </c>
      <c r="R349">
        <f t="shared" si="10"/>
        <v>81.600000000000009</v>
      </c>
    </row>
    <row r="350" spans="1:18" x14ac:dyDescent="0.25">
      <c r="A350" s="1">
        <v>41210</v>
      </c>
      <c r="B350" s="2" t="s">
        <v>175</v>
      </c>
      <c r="C350">
        <v>14</v>
      </c>
      <c r="D350">
        <f>YEAR(A350)</f>
        <v>2012</v>
      </c>
      <c r="E350">
        <f>LOOKUP(D350,$H$5:$H$14,$I$5:$I$14)</f>
        <v>2.25</v>
      </c>
      <c r="F350" s="2">
        <f>E350*C350</f>
        <v>31.5</v>
      </c>
      <c r="G350" s="2"/>
      <c r="K350" s="15">
        <v>40538</v>
      </c>
      <c r="L350" s="2">
        <v>408</v>
      </c>
      <c r="O350" s="15">
        <v>40585</v>
      </c>
      <c r="P350" s="2">
        <v>483</v>
      </c>
      <c r="Q350">
        <f t="shared" si="11"/>
        <v>15884</v>
      </c>
      <c r="R350">
        <f t="shared" si="10"/>
        <v>96.600000000000009</v>
      </c>
    </row>
    <row r="351" spans="1:18" x14ac:dyDescent="0.25">
      <c r="A351" s="1">
        <v>40318</v>
      </c>
      <c r="B351" s="2" t="s">
        <v>175</v>
      </c>
      <c r="C351">
        <v>14</v>
      </c>
      <c r="D351">
        <f>YEAR(A351)</f>
        <v>2010</v>
      </c>
      <c r="E351">
        <f>LOOKUP(D351,$H$5:$H$14,$I$5:$I$14)</f>
        <v>2.1</v>
      </c>
      <c r="F351" s="2">
        <f>E351*C351</f>
        <v>29.400000000000002</v>
      </c>
      <c r="G351" s="2"/>
      <c r="K351" s="15">
        <v>40585</v>
      </c>
      <c r="L351" s="2">
        <v>483</v>
      </c>
      <c r="O351" s="15">
        <v>40638</v>
      </c>
      <c r="P351" s="2">
        <v>355</v>
      </c>
      <c r="Q351">
        <f t="shared" si="11"/>
        <v>16239</v>
      </c>
      <c r="R351">
        <f t="shared" si="10"/>
        <v>71</v>
      </c>
    </row>
    <row r="352" spans="1:18" x14ac:dyDescent="0.25">
      <c r="A352" s="1">
        <v>39729</v>
      </c>
      <c r="B352" s="2" t="s">
        <v>175</v>
      </c>
      <c r="C352">
        <v>14</v>
      </c>
      <c r="D352">
        <f>YEAR(A352)</f>
        <v>2008</v>
      </c>
      <c r="E352">
        <f>LOOKUP(D352,$H$5:$H$14,$I$5:$I$14)</f>
        <v>2.15</v>
      </c>
      <c r="F352" s="2">
        <f>E352*C352</f>
        <v>30.099999999999998</v>
      </c>
      <c r="G352" s="2"/>
      <c r="K352" s="15">
        <v>40638</v>
      </c>
      <c r="L352" s="2">
        <v>355</v>
      </c>
      <c r="O352" s="15">
        <v>40664</v>
      </c>
      <c r="P352" s="2">
        <v>289</v>
      </c>
      <c r="Q352">
        <f t="shared" si="11"/>
        <v>16528</v>
      </c>
      <c r="R352">
        <f t="shared" si="10"/>
        <v>57.800000000000004</v>
      </c>
    </row>
    <row r="353" spans="1:18" x14ac:dyDescent="0.25">
      <c r="A353" s="1">
        <v>39555</v>
      </c>
      <c r="B353" s="2" t="s">
        <v>90</v>
      </c>
      <c r="C353">
        <v>18</v>
      </c>
      <c r="D353">
        <f>YEAR(A353)</f>
        <v>2008</v>
      </c>
      <c r="E353">
        <f>LOOKUP(D353,$H$5:$H$14,$I$5:$I$14)</f>
        <v>2.15</v>
      </c>
      <c r="F353" s="2">
        <f>E353*C353</f>
        <v>38.699999999999996</v>
      </c>
      <c r="G353" s="2"/>
      <c r="K353" s="15">
        <v>40664</v>
      </c>
      <c r="L353" s="2">
        <v>289</v>
      </c>
      <c r="O353" s="15">
        <v>40745</v>
      </c>
      <c r="P353" s="2">
        <v>150</v>
      </c>
      <c r="Q353">
        <f t="shared" si="11"/>
        <v>16678</v>
      </c>
      <c r="R353">
        <f t="shared" si="10"/>
        <v>30</v>
      </c>
    </row>
    <row r="354" spans="1:18" x14ac:dyDescent="0.25">
      <c r="A354" s="1">
        <v>39307</v>
      </c>
      <c r="B354" s="2" t="s">
        <v>90</v>
      </c>
      <c r="C354">
        <v>17</v>
      </c>
      <c r="D354">
        <f>YEAR(A354)</f>
        <v>2007</v>
      </c>
      <c r="E354">
        <f>LOOKUP(D354,$H$5:$H$14,$I$5:$I$14)</f>
        <v>2.09</v>
      </c>
      <c r="F354" s="2">
        <f>E354*C354</f>
        <v>35.53</v>
      </c>
      <c r="G354" s="2"/>
      <c r="K354" s="15">
        <v>40745</v>
      </c>
      <c r="L354" s="2">
        <v>150</v>
      </c>
      <c r="O354" s="15">
        <v>40815</v>
      </c>
      <c r="P354" s="2">
        <v>340</v>
      </c>
      <c r="Q354">
        <f t="shared" si="11"/>
        <v>17018</v>
      </c>
      <c r="R354">
        <f t="shared" si="10"/>
        <v>68</v>
      </c>
    </row>
    <row r="355" spans="1:18" x14ac:dyDescent="0.25">
      <c r="A355" s="1">
        <v>39132</v>
      </c>
      <c r="B355" s="2" t="s">
        <v>90</v>
      </c>
      <c r="C355">
        <v>9</v>
      </c>
      <c r="D355">
        <f>YEAR(A355)</f>
        <v>2007</v>
      </c>
      <c r="E355">
        <f>LOOKUP(D355,$H$5:$H$14,$I$5:$I$14)</f>
        <v>2.09</v>
      </c>
      <c r="F355" s="2">
        <f>E355*C355</f>
        <v>18.809999999999999</v>
      </c>
      <c r="G355" s="2"/>
      <c r="K355" s="15">
        <v>40815</v>
      </c>
      <c r="L355" s="2">
        <v>340</v>
      </c>
      <c r="O355" s="15">
        <v>40857</v>
      </c>
      <c r="P355" s="2">
        <v>438</v>
      </c>
      <c r="Q355">
        <f t="shared" si="11"/>
        <v>17456</v>
      </c>
      <c r="R355">
        <f t="shared" si="10"/>
        <v>87.600000000000009</v>
      </c>
    </row>
    <row r="356" spans="1:18" x14ac:dyDescent="0.25">
      <c r="A356" s="1">
        <v>38691</v>
      </c>
      <c r="B356" s="2" t="s">
        <v>90</v>
      </c>
      <c r="C356">
        <v>16</v>
      </c>
      <c r="D356">
        <f>YEAR(A356)</f>
        <v>2005</v>
      </c>
      <c r="E356">
        <f>LOOKUP(D356,$H$5:$H$14,$I$5:$I$14)</f>
        <v>2</v>
      </c>
      <c r="F356" s="2">
        <f>E356*C356</f>
        <v>32</v>
      </c>
      <c r="G356" s="2"/>
      <c r="K356" s="15">
        <v>40857</v>
      </c>
      <c r="L356" s="2">
        <v>438</v>
      </c>
      <c r="O356" s="15">
        <v>40889</v>
      </c>
      <c r="P356" s="2">
        <v>153</v>
      </c>
      <c r="Q356">
        <f t="shared" si="11"/>
        <v>17609</v>
      </c>
      <c r="R356">
        <f t="shared" si="10"/>
        <v>30.6</v>
      </c>
    </row>
    <row r="357" spans="1:18" x14ac:dyDescent="0.25">
      <c r="A357" s="1">
        <v>41978</v>
      </c>
      <c r="B357" s="2" t="s">
        <v>113</v>
      </c>
      <c r="C357">
        <v>16</v>
      </c>
      <c r="D357">
        <f>YEAR(A357)</f>
        <v>2014</v>
      </c>
      <c r="E357">
        <f>LOOKUP(D357,$H$5:$H$14,$I$5:$I$14)</f>
        <v>2.23</v>
      </c>
      <c r="F357" s="2">
        <f>E357*C357</f>
        <v>35.68</v>
      </c>
      <c r="G357" s="2"/>
      <c r="K357" s="15">
        <v>40889</v>
      </c>
      <c r="L357" s="2">
        <v>153</v>
      </c>
      <c r="O357" s="15">
        <v>40915</v>
      </c>
      <c r="P357" s="2">
        <v>460</v>
      </c>
      <c r="Q357">
        <f t="shared" si="11"/>
        <v>18069</v>
      </c>
      <c r="R357">
        <f t="shared" si="10"/>
        <v>92</v>
      </c>
    </row>
    <row r="358" spans="1:18" x14ac:dyDescent="0.25">
      <c r="A358" s="1">
        <v>41806</v>
      </c>
      <c r="B358" s="2" t="s">
        <v>113</v>
      </c>
      <c r="C358">
        <v>1</v>
      </c>
      <c r="D358">
        <f>YEAR(A358)</f>
        <v>2014</v>
      </c>
      <c r="E358">
        <f>LOOKUP(D358,$H$5:$H$14,$I$5:$I$14)</f>
        <v>2.23</v>
      </c>
      <c r="F358" s="2">
        <f>E358*C358</f>
        <v>2.23</v>
      </c>
      <c r="G358" s="2"/>
      <c r="K358" s="15">
        <v>40915</v>
      </c>
      <c r="L358" s="2">
        <v>460</v>
      </c>
      <c r="O358" s="15">
        <v>40917</v>
      </c>
      <c r="P358" s="2">
        <v>250</v>
      </c>
      <c r="Q358">
        <f t="shared" si="11"/>
        <v>18319</v>
      </c>
      <c r="R358">
        <f t="shared" si="10"/>
        <v>50</v>
      </c>
    </row>
    <row r="359" spans="1:18" x14ac:dyDescent="0.25">
      <c r="A359" s="1">
        <v>40399</v>
      </c>
      <c r="B359" s="2" t="s">
        <v>113</v>
      </c>
      <c r="C359">
        <v>18</v>
      </c>
      <c r="D359">
        <f>YEAR(A359)</f>
        <v>2010</v>
      </c>
      <c r="E359">
        <f>LOOKUP(D359,$H$5:$H$14,$I$5:$I$14)</f>
        <v>2.1</v>
      </c>
      <c r="F359" s="2">
        <f>E359*C359</f>
        <v>37.800000000000004</v>
      </c>
      <c r="G359" s="2"/>
      <c r="K359" s="15">
        <v>40917</v>
      </c>
      <c r="L359" s="2">
        <v>250</v>
      </c>
      <c r="O359" s="15">
        <v>40941</v>
      </c>
      <c r="P359" s="2">
        <v>333</v>
      </c>
      <c r="Q359">
        <f t="shared" si="11"/>
        <v>18652</v>
      </c>
      <c r="R359">
        <f t="shared" si="10"/>
        <v>66.600000000000009</v>
      </c>
    </row>
    <row r="360" spans="1:18" x14ac:dyDescent="0.25">
      <c r="A360" s="1">
        <v>38954</v>
      </c>
      <c r="B360" s="2" t="s">
        <v>113</v>
      </c>
      <c r="C360">
        <v>20</v>
      </c>
      <c r="D360">
        <f>YEAR(A360)</f>
        <v>2006</v>
      </c>
      <c r="E360">
        <f>LOOKUP(D360,$H$5:$H$14,$I$5:$I$14)</f>
        <v>2.0499999999999998</v>
      </c>
      <c r="F360" s="2">
        <f>E360*C360</f>
        <v>41</v>
      </c>
      <c r="G360" s="2"/>
      <c r="K360" s="15">
        <v>40941</v>
      </c>
      <c r="L360" s="2">
        <v>333</v>
      </c>
      <c r="O360" s="15">
        <v>41005</v>
      </c>
      <c r="P360" s="2">
        <v>116</v>
      </c>
      <c r="Q360">
        <f t="shared" si="11"/>
        <v>18768</v>
      </c>
      <c r="R360">
        <f t="shared" si="10"/>
        <v>23.200000000000003</v>
      </c>
    </row>
    <row r="361" spans="1:18" x14ac:dyDescent="0.25">
      <c r="A361" s="1">
        <v>38865</v>
      </c>
      <c r="B361" s="2" t="s">
        <v>113</v>
      </c>
      <c r="C361">
        <v>8</v>
      </c>
      <c r="D361">
        <f>YEAR(A361)</f>
        <v>2006</v>
      </c>
      <c r="E361">
        <f>LOOKUP(D361,$H$5:$H$14,$I$5:$I$14)</f>
        <v>2.0499999999999998</v>
      </c>
      <c r="F361" s="2">
        <f>E361*C361</f>
        <v>16.399999999999999</v>
      </c>
      <c r="G361" s="2"/>
      <c r="K361" s="15">
        <v>41005</v>
      </c>
      <c r="L361" s="2">
        <v>116</v>
      </c>
      <c r="O361" s="15">
        <v>41020</v>
      </c>
      <c r="P361" s="2">
        <v>157</v>
      </c>
      <c r="Q361">
        <f t="shared" si="11"/>
        <v>18925</v>
      </c>
      <c r="R361">
        <f t="shared" si="10"/>
        <v>31.400000000000002</v>
      </c>
    </row>
    <row r="362" spans="1:18" x14ac:dyDescent="0.25">
      <c r="A362" s="1">
        <v>40903</v>
      </c>
      <c r="B362" s="2" t="s">
        <v>152</v>
      </c>
      <c r="C362">
        <v>4</v>
      </c>
      <c r="D362">
        <f>YEAR(A362)</f>
        <v>2011</v>
      </c>
      <c r="E362">
        <f>LOOKUP(D362,$H$5:$H$14,$I$5:$I$14)</f>
        <v>2.2000000000000002</v>
      </c>
      <c r="F362" s="2">
        <f>E362*C362</f>
        <v>8.8000000000000007</v>
      </c>
      <c r="G362" s="2"/>
      <c r="K362" s="15">
        <v>41020</v>
      </c>
      <c r="L362" s="2">
        <v>157</v>
      </c>
      <c r="O362" s="15">
        <v>41069</v>
      </c>
      <c r="P362" s="2">
        <v>224</v>
      </c>
      <c r="Q362">
        <f t="shared" si="11"/>
        <v>19149</v>
      </c>
      <c r="R362">
        <f t="shared" si="10"/>
        <v>44.800000000000004</v>
      </c>
    </row>
    <row r="363" spans="1:18" x14ac:dyDescent="0.25">
      <c r="A363" s="1">
        <v>40802</v>
      </c>
      <c r="B363" s="2" t="s">
        <v>152</v>
      </c>
      <c r="C363">
        <v>11</v>
      </c>
      <c r="D363">
        <f>YEAR(A363)</f>
        <v>2011</v>
      </c>
      <c r="E363">
        <f>LOOKUP(D363,$H$5:$H$14,$I$5:$I$14)</f>
        <v>2.2000000000000002</v>
      </c>
      <c r="F363" s="2">
        <f>E363*C363</f>
        <v>24.200000000000003</v>
      </c>
      <c r="G363" s="2"/>
      <c r="K363" s="15">
        <v>41069</v>
      </c>
      <c r="L363" s="2">
        <v>224</v>
      </c>
      <c r="O363" s="15">
        <v>41100</v>
      </c>
      <c r="P363" s="2">
        <v>153</v>
      </c>
      <c r="Q363">
        <f t="shared" si="11"/>
        <v>19302</v>
      </c>
      <c r="R363">
        <f t="shared" si="10"/>
        <v>30.6</v>
      </c>
    </row>
    <row r="364" spans="1:18" x14ac:dyDescent="0.25">
      <c r="A364" s="1">
        <v>40198</v>
      </c>
      <c r="B364" s="2" t="s">
        <v>152</v>
      </c>
      <c r="C364">
        <v>9</v>
      </c>
      <c r="D364">
        <f>YEAR(A364)</f>
        <v>2010</v>
      </c>
      <c r="E364">
        <f>LOOKUP(D364,$H$5:$H$14,$I$5:$I$14)</f>
        <v>2.1</v>
      </c>
      <c r="F364" s="2">
        <f>E364*C364</f>
        <v>18.900000000000002</v>
      </c>
      <c r="G364" s="2"/>
      <c r="K364" s="15">
        <v>41100</v>
      </c>
      <c r="L364" s="2">
        <v>153</v>
      </c>
      <c r="O364" s="15">
        <v>41125</v>
      </c>
      <c r="P364" s="2">
        <v>124</v>
      </c>
      <c r="Q364">
        <f t="shared" si="11"/>
        <v>19426</v>
      </c>
      <c r="R364">
        <f t="shared" si="10"/>
        <v>24.8</v>
      </c>
    </row>
    <row r="365" spans="1:18" x14ac:dyDescent="0.25">
      <c r="A365" s="1">
        <v>39937</v>
      </c>
      <c r="B365" s="2" t="s">
        <v>152</v>
      </c>
      <c r="C365">
        <v>8</v>
      </c>
      <c r="D365">
        <f>YEAR(A365)</f>
        <v>2009</v>
      </c>
      <c r="E365">
        <f>LOOKUP(D365,$H$5:$H$14,$I$5:$I$14)</f>
        <v>2.13</v>
      </c>
      <c r="F365" s="2">
        <f>E365*C365</f>
        <v>17.04</v>
      </c>
      <c r="G365" s="2"/>
      <c r="K365" s="15">
        <v>41125</v>
      </c>
      <c r="L365" s="2">
        <v>124</v>
      </c>
      <c r="O365" s="15">
        <v>41236</v>
      </c>
      <c r="P365" s="2">
        <v>269</v>
      </c>
      <c r="Q365">
        <f t="shared" si="11"/>
        <v>19695</v>
      </c>
      <c r="R365">
        <f t="shared" si="10"/>
        <v>53.800000000000004</v>
      </c>
    </row>
    <row r="366" spans="1:18" x14ac:dyDescent="0.25">
      <c r="A366" s="1">
        <v>39459</v>
      </c>
      <c r="B366" s="2" t="s">
        <v>152</v>
      </c>
      <c r="C366">
        <v>4</v>
      </c>
      <c r="D366">
        <f>YEAR(A366)</f>
        <v>2008</v>
      </c>
      <c r="E366">
        <f>LOOKUP(D366,$H$5:$H$14,$I$5:$I$14)</f>
        <v>2.15</v>
      </c>
      <c r="F366" s="2">
        <f>E366*C366</f>
        <v>8.6</v>
      </c>
      <c r="G366" s="2"/>
      <c r="K366" s="15">
        <v>41236</v>
      </c>
      <c r="L366" s="2">
        <v>269</v>
      </c>
      <c r="O366" s="15">
        <v>41394</v>
      </c>
      <c r="P366" s="2">
        <v>106</v>
      </c>
      <c r="Q366">
        <f t="shared" si="11"/>
        <v>19801</v>
      </c>
      <c r="R366">
        <f t="shared" si="10"/>
        <v>21.200000000000003</v>
      </c>
    </row>
    <row r="367" spans="1:18" x14ac:dyDescent="0.25">
      <c r="A367" s="1">
        <v>41690</v>
      </c>
      <c r="B367" s="2" t="s">
        <v>105</v>
      </c>
      <c r="C367">
        <v>20</v>
      </c>
      <c r="D367">
        <f>YEAR(A367)</f>
        <v>2014</v>
      </c>
      <c r="E367">
        <f>LOOKUP(D367,$H$5:$H$14,$I$5:$I$14)</f>
        <v>2.23</v>
      </c>
      <c r="F367" s="2">
        <f>E367*C367</f>
        <v>44.6</v>
      </c>
      <c r="G367" s="2"/>
      <c r="K367" s="15">
        <v>41394</v>
      </c>
      <c r="L367" s="2">
        <v>106</v>
      </c>
      <c r="O367" s="15">
        <v>41427</v>
      </c>
      <c r="P367" s="2">
        <v>388</v>
      </c>
      <c r="Q367">
        <f t="shared" si="11"/>
        <v>20189</v>
      </c>
      <c r="R367">
        <f t="shared" si="10"/>
        <v>77.600000000000009</v>
      </c>
    </row>
    <row r="368" spans="1:18" x14ac:dyDescent="0.25">
      <c r="A368" s="1">
        <v>39664</v>
      </c>
      <c r="B368" s="2" t="s">
        <v>105</v>
      </c>
      <c r="C368">
        <v>15</v>
      </c>
      <c r="D368">
        <f>YEAR(A368)</f>
        <v>2008</v>
      </c>
      <c r="E368">
        <f>LOOKUP(D368,$H$5:$H$14,$I$5:$I$14)</f>
        <v>2.15</v>
      </c>
      <c r="F368" s="2">
        <f>E368*C368</f>
        <v>32.25</v>
      </c>
      <c r="G368" s="2"/>
      <c r="K368" s="15">
        <v>41427</v>
      </c>
      <c r="L368" s="2">
        <v>388</v>
      </c>
      <c r="O368" s="15">
        <v>41534</v>
      </c>
      <c r="P368" s="2">
        <v>105</v>
      </c>
      <c r="Q368">
        <f t="shared" si="11"/>
        <v>20294</v>
      </c>
      <c r="R368">
        <f t="shared" si="10"/>
        <v>21</v>
      </c>
    </row>
    <row r="369" spans="1:18" x14ac:dyDescent="0.25">
      <c r="A369" s="1">
        <v>39078</v>
      </c>
      <c r="B369" s="2" t="s">
        <v>105</v>
      </c>
      <c r="C369">
        <v>15</v>
      </c>
      <c r="D369">
        <f>YEAR(A369)</f>
        <v>2006</v>
      </c>
      <c r="E369">
        <f>LOOKUP(D369,$H$5:$H$14,$I$5:$I$14)</f>
        <v>2.0499999999999998</v>
      </c>
      <c r="F369" s="2">
        <f>E369*C369</f>
        <v>30.749999999999996</v>
      </c>
      <c r="G369" s="2"/>
      <c r="K369" s="15">
        <v>41534</v>
      </c>
      <c r="L369" s="2">
        <v>105</v>
      </c>
      <c r="O369" s="15">
        <v>41594</v>
      </c>
      <c r="P369" s="2">
        <v>249</v>
      </c>
      <c r="Q369">
        <f t="shared" si="11"/>
        <v>20543</v>
      </c>
      <c r="R369">
        <f t="shared" si="10"/>
        <v>49.800000000000004</v>
      </c>
    </row>
    <row r="370" spans="1:18" x14ac:dyDescent="0.25">
      <c r="A370" s="1">
        <v>38954</v>
      </c>
      <c r="B370" s="2" t="s">
        <v>105</v>
      </c>
      <c r="C370">
        <v>10</v>
      </c>
      <c r="D370">
        <f>YEAR(A370)</f>
        <v>2006</v>
      </c>
      <c r="E370">
        <f>LOOKUP(D370,$H$5:$H$14,$I$5:$I$14)</f>
        <v>2.0499999999999998</v>
      </c>
      <c r="F370" s="2">
        <f>E370*C370</f>
        <v>20.5</v>
      </c>
      <c r="G370" s="2"/>
      <c r="K370" s="15">
        <v>41594</v>
      </c>
      <c r="L370" s="2">
        <v>249</v>
      </c>
      <c r="O370" s="15">
        <v>41614</v>
      </c>
      <c r="P370" s="2">
        <v>364</v>
      </c>
      <c r="Q370">
        <f t="shared" si="11"/>
        <v>20907</v>
      </c>
      <c r="R370">
        <f t="shared" si="10"/>
        <v>72.8</v>
      </c>
    </row>
    <row r="371" spans="1:18" x14ac:dyDescent="0.25">
      <c r="A371" s="1">
        <v>38828</v>
      </c>
      <c r="B371" s="2" t="s">
        <v>105</v>
      </c>
      <c r="C371">
        <v>19</v>
      </c>
      <c r="D371">
        <f>YEAR(A371)</f>
        <v>2006</v>
      </c>
      <c r="E371">
        <f>LOOKUP(D371,$H$5:$H$14,$I$5:$I$14)</f>
        <v>2.0499999999999998</v>
      </c>
      <c r="F371" s="2">
        <f>E371*C371</f>
        <v>38.949999999999996</v>
      </c>
      <c r="G371" s="2"/>
      <c r="K371" s="15">
        <v>41614</v>
      </c>
      <c r="L371" s="2">
        <v>364</v>
      </c>
      <c r="O371" s="15">
        <v>41658</v>
      </c>
      <c r="P371" s="2">
        <v>390</v>
      </c>
      <c r="Q371">
        <f t="shared" si="11"/>
        <v>21297</v>
      </c>
      <c r="R371">
        <f t="shared" si="10"/>
        <v>78</v>
      </c>
    </row>
    <row r="372" spans="1:18" x14ac:dyDescent="0.25">
      <c r="A372" s="1">
        <v>40405</v>
      </c>
      <c r="B372" s="2" t="s">
        <v>214</v>
      </c>
      <c r="C372">
        <v>16</v>
      </c>
      <c r="D372">
        <f>YEAR(A372)</f>
        <v>2010</v>
      </c>
      <c r="E372">
        <f>LOOKUP(D372,$H$5:$H$14,$I$5:$I$14)</f>
        <v>2.1</v>
      </c>
      <c r="F372" s="2">
        <f>E372*C372</f>
        <v>33.6</v>
      </c>
      <c r="G372" s="2"/>
      <c r="K372" s="15">
        <v>41658</v>
      </c>
      <c r="L372" s="2">
        <v>390</v>
      </c>
      <c r="O372" s="15">
        <v>41676</v>
      </c>
      <c r="P372" s="2">
        <v>182</v>
      </c>
      <c r="Q372">
        <f t="shared" si="11"/>
        <v>21479</v>
      </c>
      <c r="R372">
        <f t="shared" si="10"/>
        <v>36.4</v>
      </c>
    </row>
    <row r="373" spans="1:18" x14ac:dyDescent="0.25">
      <c r="A373" s="1">
        <v>40000</v>
      </c>
      <c r="B373" s="2" t="s">
        <v>183</v>
      </c>
      <c r="C373">
        <v>12</v>
      </c>
      <c r="D373">
        <f>YEAR(A373)</f>
        <v>2009</v>
      </c>
      <c r="E373">
        <f>LOOKUP(D373,$H$5:$H$14,$I$5:$I$14)</f>
        <v>2.13</v>
      </c>
      <c r="F373" s="2">
        <f>E373*C373</f>
        <v>25.56</v>
      </c>
      <c r="G373" s="2"/>
      <c r="K373" s="15">
        <v>41676</v>
      </c>
      <c r="L373" s="2">
        <v>182</v>
      </c>
      <c r="O373" s="15">
        <v>41721</v>
      </c>
      <c r="P373" s="2">
        <v>118</v>
      </c>
      <c r="Q373">
        <f t="shared" si="11"/>
        <v>21597</v>
      </c>
      <c r="R373">
        <f t="shared" si="10"/>
        <v>23.6</v>
      </c>
    </row>
    <row r="374" spans="1:18" x14ac:dyDescent="0.25">
      <c r="A374" s="1">
        <v>39873</v>
      </c>
      <c r="B374" s="2" t="s">
        <v>183</v>
      </c>
      <c r="C374">
        <v>20</v>
      </c>
      <c r="D374">
        <f>YEAR(A374)</f>
        <v>2009</v>
      </c>
      <c r="E374">
        <f>LOOKUP(D374,$H$5:$H$14,$I$5:$I$14)</f>
        <v>2.13</v>
      </c>
      <c r="F374" s="2">
        <f>E374*C374</f>
        <v>42.599999999999994</v>
      </c>
      <c r="G374" s="2"/>
      <c r="K374" s="15">
        <v>41721</v>
      </c>
      <c r="L374" s="2">
        <v>118</v>
      </c>
      <c r="O374" s="15">
        <v>41740</v>
      </c>
      <c r="P374" s="2">
        <v>474</v>
      </c>
      <c r="Q374">
        <f t="shared" si="11"/>
        <v>22071</v>
      </c>
      <c r="R374">
        <f t="shared" si="10"/>
        <v>94.800000000000011</v>
      </c>
    </row>
    <row r="375" spans="1:18" x14ac:dyDescent="0.25">
      <c r="A375" s="1">
        <v>41026</v>
      </c>
      <c r="B375" s="2" t="s">
        <v>36</v>
      </c>
      <c r="C375">
        <v>7</v>
      </c>
      <c r="D375">
        <f>YEAR(A375)</f>
        <v>2012</v>
      </c>
      <c r="E375">
        <f>LOOKUP(D375,$H$5:$H$14,$I$5:$I$14)</f>
        <v>2.25</v>
      </c>
      <c r="F375" s="2">
        <f>E375*C375</f>
        <v>15.75</v>
      </c>
      <c r="G375" s="2"/>
      <c r="K375" s="15">
        <v>41740</v>
      </c>
      <c r="L375" s="2">
        <v>474</v>
      </c>
      <c r="O375" s="15">
        <v>41784</v>
      </c>
      <c r="P375" s="2">
        <v>401</v>
      </c>
      <c r="Q375">
        <f t="shared" si="11"/>
        <v>22472</v>
      </c>
      <c r="R375">
        <f t="shared" si="10"/>
        <v>80.2</v>
      </c>
    </row>
    <row r="376" spans="1:18" x14ac:dyDescent="0.25">
      <c r="A376" s="1">
        <v>40446</v>
      </c>
      <c r="B376" s="2" t="s">
        <v>36</v>
      </c>
      <c r="C376">
        <v>7</v>
      </c>
      <c r="D376">
        <f>YEAR(A376)</f>
        <v>2010</v>
      </c>
      <c r="E376">
        <f>LOOKUP(D376,$H$5:$H$14,$I$5:$I$14)</f>
        <v>2.1</v>
      </c>
      <c r="F376" s="2">
        <f>E376*C376</f>
        <v>14.700000000000001</v>
      </c>
      <c r="G376" s="2"/>
      <c r="K376" s="15">
        <v>41784</v>
      </c>
      <c r="L376" s="2">
        <v>401</v>
      </c>
      <c r="O376" s="15">
        <v>41785</v>
      </c>
      <c r="P376" s="2">
        <v>169</v>
      </c>
      <c r="Q376">
        <f t="shared" si="11"/>
        <v>22641</v>
      </c>
      <c r="R376">
        <f t="shared" si="10"/>
        <v>33.800000000000004</v>
      </c>
    </row>
    <row r="377" spans="1:18" x14ac:dyDescent="0.25">
      <c r="A377" s="1">
        <v>39722</v>
      </c>
      <c r="B377" s="2" t="s">
        <v>36</v>
      </c>
      <c r="C377">
        <v>8</v>
      </c>
      <c r="D377">
        <f>YEAR(A377)</f>
        <v>2008</v>
      </c>
      <c r="E377">
        <f>LOOKUP(D377,$H$5:$H$14,$I$5:$I$14)</f>
        <v>2.15</v>
      </c>
      <c r="F377" s="2">
        <f>E377*C377</f>
        <v>17.2</v>
      </c>
      <c r="G377" s="2"/>
      <c r="K377" s="15">
        <v>41785</v>
      </c>
      <c r="L377" s="2">
        <v>169</v>
      </c>
      <c r="O377" s="15">
        <v>41838</v>
      </c>
      <c r="P377" s="2">
        <v>485</v>
      </c>
      <c r="Q377">
        <f t="shared" si="11"/>
        <v>23126</v>
      </c>
      <c r="R377">
        <f t="shared" si="10"/>
        <v>97</v>
      </c>
    </row>
    <row r="378" spans="1:18" x14ac:dyDescent="0.25">
      <c r="A378" s="1">
        <v>38768</v>
      </c>
      <c r="B378" s="2" t="s">
        <v>36</v>
      </c>
      <c r="C378">
        <v>14</v>
      </c>
      <c r="D378">
        <f>YEAR(A378)</f>
        <v>2006</v>
      </c>
      <c r="E378">
        <f>LOOKUP(D378,$H$5:$H$14,$I$5:$I$14)</f>
        <v>2.0499999999999998</v>
      </c>
      <c r="F378" s="2">
        <f>E378*C378</f>
        <v>28.699999999999996</v>
      </c>
      <c r="G378" s="2"/>
      <c r="K378" s="15">
        <v>41838</v>
      </c>
      <c r="L378" s="2">
        <v>485</v>
      </c>
      <c r="O378" s="15">
        <v>41919</v>
      </c>
      <c r="P378" s="2">
        <v>433</v>
      </c>
      <c r="Q378">
        <f t="shared" si="11"/>
        <v>23559</v>
      </c>
      <c r="R378">
        <f t="shared" si="10"/>
        <v>86.600000000000009</v>
      </c>
    </row>
    <row r="379" spans="1:18" x14ac:dyDescent="0.25">
      <c r="A379" s="1">
        <v>38456</v>
      </c>
      <c r="B379" s="2" t="s">
        <v>36</v>
      </c>
      <c r="C379">
        <v>12</v>
      </c>
      <c r="D379">
        <f>YEAR(A379)</f>
        <v>2005</v>
      </c>
      <c r="E379">
        <f>LOOKUP(D379,$H$5:$H$14,$I$5:$I$14)</f>
        <v>2</v>
      </c>
      <c r="F379" s="2">
        <f>E379*C379</f>
        <v>24</v>
      </c>
      <c r="G379" s="2"/>
      <c r="K379" s="15">
        <v>41919</v>
      </c>
      <c r="L379" s="2">
        <v>433</v>
      </c>
      <c r="O379" s="15">
        <v>41920</v>
      </c>
      <c r="P379" s="2">
        <v>381</v>
      </c>
      <c r="Q379">
        <f t="shared" si="11"/>
        <v>23940</v>
      </c>
      <c r="R379">
        <f t="shared" si="10"/>
        <v>76.2</v>
      </c>
    </row>
    <row r="380" spans="1:18" x14ac:dyDescent="0.25">
      <c r="A380" s="1">
        <v>40800</v>
      </c>
      <c r="B380" s="2" t="s">
        <v>155</v>
      </c>
      <c r="C380">
        <v>10</v>
      </c>
      <c r="D380">
        <f>YEAR(A380)</f>
        <v>2011</v>
      </c>
      <c r="E380">
        <f>LOOKUP(D380,$H$5:$H$14,$I$5:$I$14)</f>
        <v>2.2000000000000002</v>
      </c>
      <c r="F380" s="2">
        <f>E380*C380</f>
        <v>22</v>
      </c>
      <c r="G380" s="2"/>
      <c r="K380" s="15">
        <v>41920</v>
      </c>
      <c r="L380" s="2">
        <v>381</v>
      </c>
      <c r="O380" s="15">
        <v>41928</v>
      </c>
      <c r="P380" s="2">
        <v>491</v>
      </c>
      <c r="Q380">
        <f t="shared" si="11"/>
        <v>24431</v>
      </c>
      <c r="R380">
        <f t="shared" si="10"/>
        <v>98.2</v>
      </c>
    </row>
    <row r="381" spans="1:18" x14ac:dyDescent="0.25">
      <c r="A381" s="1">
        <v>40755</v>
      </c>
      <c r="B381" s="2" t="s">
        <v>155</v>
      </c>
      <c r="C381">
        <v>16</v>
      </c>
      <c r="D381">
        <f>YEAR(A381)</f>
        <v>2011</v>
      </c>
      <c r="E381">
        <f>LOOKUP(D381,$H$5:$H$14,$I$5:$I$14)</f>
        <v>2.2000000000000002</v>
      </c>
      <c r="F381" s="2">
        <f>E381*C381</f>
        <v>35.200000000000003</v>
      </c>
      <c r="G381" s="2"/>
      <c r="K381" s="15">
        <v>41928</v>
      </c>
      <c r="L381" s="2">
        <v>491</v>
      </c>
      <c r="O381" s="15">
        <v>41943</v>
      </c>
      <c r="P381" s="2">
        <v>166</v>
      </c>
      <c r="Q381">
        <f t="shared" si="11"/>
        <v>24597</v>
      </c>
      <c r="R381">
        <f t="shared" si="10"/>
        <v>33.200000000000003</v>
      </c>
    </row>
    <row r="382" spans="1:18" x14ac:dyDescent="0.25">
      <c r="A382" s="1">
        <v>40153</v>
      </c>
      <c r="B382" s="2" t="s">
        <v>155</v>
      </c>
      <c r="C382">
        <v>19</v>
      </c>
      <c r="D382">
        <f>YEAR(A382)</f>
        <v>2009</v>
      </c>
      <c r="E382">
        <f>LOOKUP(D382,$H$5:$H$14,$I$5:$I$14)</f>
        <v>2.13</v>
      </c>
      <c r="F382" s="2">
        <f>E382*C382</f>
        <v>40.47</v>
      </c>
      <c r="G382" s="2"/>
      <c r="K382" s="15">
        <v>41943</v>
      </c>
      <c r="L382" s="2">
        <v>166</v>
      </c>
      <c r="O382" s="15">
        <v>41951</v>
      </c>
      <c r="P382" s="2">
        <v>398</v>
      </c>
      <c r="Q382">
        <f t="shared" si="11"/>
        <v>24995</v>
      </c>
      <c r="R382">
        <f t="shared" si="10"/>
        <v>79.600000000000009</v>
      </c>
    </row>
    <row r="383" spans="1:18" x14ac:dyDescent="0.25">
      <c r="A383" s="1">
        <v>40007</v>
      </c>
      <c r="B383" s="2" t="s">
        <v>155</v>
      </c>
      <c r="C383">
        <v>4</v>
      </c>
      <c r="D383">
        <f>YEAR(A383)</f>
        <v>2009</v>
      </c>
      <c r="E383">
        <f>LOOKUP(D383,$H$5:$H$14,$I$5:$I$14)</f>
        <v>2.13</v>
      </c>
      <c r="F383" s="2">
        <f>E383*C383</f>
        <v>8.52</v>
      </c>
      <c r="G383" s="2"/>
      <c r="K383" s="15">
        <v>41951</v>
      </c>
      <c r="L383" s="2">
        <v>398</v>
      </c>
      <c r="O383" s="15">
        <v>41954</v>
      </c>
      <c r="P383" s="2">
        <v>178</v>
      </c>
      <c r="Q383">
        <f t="shared" si="11"/>
        <v>25173</v>
      </c>
      <c r="R383">
        <f t="shared" si="10"/>
        <v>35.6</v>
      </c>
    </row>
    <row r="384" spans="1:18" x14ac:dyDescent="0.25">
      <c r="A384" s="1">
        <v>39490</v>
      </c>
      <c r="B384" s="2" t="s">
        <v>155</v>
      </c>
      <c r="C384">
        <v>11</v>
      </c>
      <c r="D384">
        <f>YEAR(A384)</f>
        <v>2008</v>
      </c>
      <c r="E384">
        <f>LOOKUP(D384,$H$5:$H$14,$I$5:$I$14)</f>
        <v>2.15</v>
      </c>
      <c r="F384" s="2">
        <f>E384*C384</f>
        <v>23.65</v>
      </c>
      <c r="G384" s="2"/>
      <c r="K384" s="15">
        <v>41954</v>
      </c>
      <c r="L384" s="2">
        <v>178</v>
      </c>
      <c r="O384" s="15">
        <v>41989</v>
      </c>
      <c r="P384" s="2">
        <v>367</v>
      </c>
      <c r="Q384">
        <f t="shared" si="11"/>
        <v>25540</v>
      </c>
      <c r="R384">
        <f t="shared" si="10"/>
        <v>73.400000000000006</v>
      </c>
    </row>
    <row r="385" spans="1:18" x14ac:dyDescent="0.25">
      <c r="A385" s="1">
        <v>41631</v>
      </c>
      <c r="B385" s="2" t="s">
        <v>118</v>
      </c>
      <c r="C385">
        <v>11</v>
      </c>
      <c r="D385">
        <f>YEAR(A385)</f>
        <v>2013</v>
      </c>
      <c r="E385">
        <f>LOOKUP(D385,$H$5:$H$14,$I$5:$I$14)</f>
        <v>2.2200000000000002</v>
      </c>
      <c r="F385" s="2">
        <f>E385*C385</f>
        <v>24.42</v>
      </c>
      <c r="G385" s="2"/>
      <c r="K385" s="15">
        <v>41989</v>
      </c>
      <c r="L385" s="2">
        <v>367</v>
      </c>
      <c r="O385" s="15">
        <v>41993</v>
      </c>
      <c r="P385" s="2">
        <v>485</v>
      </c>
      <c r="Q385">
        <f t="shared" si="11"/>
        <v>26025</v>
      </c>
      <c r="R385">
        <f t="shared" si="10"/>
        <v>97</v>
      </c>
    </row>
    <row r="386" spans="1:18" x14ac:dyDescent="0.25">
      <c r="A386" s="1">
        <v>40881</v>
      </c>
      <c r="B386" s="2" t="s">
        <v>118</v>
      </c>
      <c r="C386">
        <v>5</v>
      </c>
      <c r="D386">
        <f>YEAR(A386)</f>
        <v>2011</v>
      </c>
      <c r="E386">
        <f>LOOKUP(D386,$H$5:$H$14,$I$5:$I$14)</f>
        <v>2.2000000000000002</v>
      </c>
      <c r="F386" s="2">
        <f>E386*C386</f>
        <v>11</v>
      </c>
      <c r="G386" s="2"/>
      <c r="K386" s="15">
        <v>41993</v>
      </c>
      <c r="L386" s="2">
        <v>485</v>
      </c>
      <c r="O386" s="16" t="s">
        <v>67</v>
      </c>
      <c r="P386" s="17"/>
      <c r="Q386">
        <f t="shared" si="11"/>
        <v>0</v>
      </c>
      <c r="R386">
        <f t="shared" si="10"/>
        <v>0</v>
      </c>
    </row>
    <row r="387" spans="1:18" x14ac:dyDescent="0.25">
      <c r="A387" s="1">
        <v>40647</v>
      </c>
      <c r="B387" s="2" t="s">
        <v>118</v>
      </c>
      <c r="C387">
        <v>14</v>
      </c>
      <c r="D387">
        <f>YEAR(A387)</f>
        <v>2011</v>
      </c>
      <c r="E387">
        <f>LOOKUP(D387,$H$5:$H$14,$I$5:$I$14)</f>
        <v>2.2000000000000002</v>
      </c>
      <c r="F387" s="2">
        <f>E387*C387</f>
        <v>30.800000000000004</v>
      </c>
      <c r="G387" s="2"/>
      <c r="K387" s="8" t="s">
        <v>67</v>
      </c>
      <c r="L387" s="2"/>
      <c r="O387" s="15">
        <v>38568</v>
      </c>
      <c r="P387" s="2">
        <v>19</v>
      </c>
      <c r="Q387">
        <f t="shared" si="11"/>
        <v>19</v>
      </c>
      <c r="R387">
        <f t="shared" si="10"/>
        <v>0</v>
      </c>
    </row>
    <row r="388" spans="1:18" x14ac:dyDescent="0.25">
      <c r="A388" s="1">
        <v>40290</v>
      </c>
      <c r="B388" s="2" t="s">
        <v>118</v>
      </c>
      <c r="C388">
        <v>19</v>
      </c>
      <c r="D388">
        <f>YEAR(A388)</f>
        <v>2010</v>
      </c>
      <c r="E388">
        <f>LOOKUP(D388,$H$5:$H$14,$I$5:$I$14)</f>
        <v>2.1</v>
      </c>
      <c r="F388" s="2">
        <f>E388*C388</f>
        <v>39.9</v>
      </c>
      <c r="G388" s="2"/>
      <c r="K388" s="15">
        <v>38568</v>
      </c>
      <c r="L388" s="2">
        <v>19</v>
      </c>
      <c r="O388" s="15">
        <v>41254</v>
      </c>
      <c r="P388" s="2">
        <v>12</v>
      </c>
      <c r="Q388">
        <f t="shared" si="11"/>
        <v>31</v>
      </c>
      <c r="R388">
        <f t="shared" si="10"/>
        <v>0</v>
      </c>
    </row>
    <row r="389" spans="1:18" x14ac:dyDescent="0.25">
      <c r="A389" s="1">
        <v>38908</v>
      </c>
      <c r="B389" s="2" t="s">
        <v>118</v>
      </c>
      <c r="C389">
        <v>20</v>
      </c>
      <c r="D389">
        <f>YEAR(A389)</f>
        <v>2006</v>
      </c>
      <c r="E389">
        <f>LOOKUP(D389,$H$5:$H$14,$I$5:$I$14)</f>
        <v>2.0499999999999998</v>
      </c>
      <c r="F389" s="2">
        <f>E389*C389</f>
        <v>41</v>
      </c>
      <c r="G389" s="2"/>
      <c r="K389" s="15">
        <v>41254</v>
      </c>
      <c r="L389" s="2">
        <v>12</v>
      </c>
      <c r="O389" s="15">
        <v>41303</v>
      </c>
      <c r="P389" s="2">
        <v>3</v>
      </c>
      <c r="Q389">
        <f t="shared" si="11"/>
        <v>34</v>
      </c>
      <c r="R389">
        <f t="shared" si="10"/>
        <v>0</v>
      </c>
    </row>
    <row r="390" spans="1:18" x14ac:dyDescent="0.25">
      <c r="A390" s="1">
        <v>41581</v>
      </c>
      <c r="B390" s="2" t="s">
        <v>210</v>
      </c>
      <c r="C390">
        <v>14</v>
      </c>
      <c r="D390">
        <f>YEAR(A390)</f>
        <v>2013</v>
      </c>
      <c r="E390">
        <f>LOOKUP(D390,$H$5:$H$14,$I$5:$I$14)</f>
        <v>2.2200000000000002</v>
      </c>
      <c r="F390" s="2">
        <f>E390*C390</f>
        <v>31.080000000000002</v>
      </c>
      <c r="G390" s="2"/>
      <c r="K390" s="15">
        <v>41303</v>
      </c>
      <c r="L390" s="2">
        <v>3</v>
      </c>
      <c r="O390" s="16" t="s">
        <v>209</v>
      </c>
      <c r="P390" s="17"/>
      <c r="Q390">
        <f t="shared" si="11"/>
        <v>0</v>
      </c>
      <c r="R390">
        <f t="shared" si="10"/>
        <v>0</v>
      </c>
    </row>
    <row r="391" spans="1:18" x14ac:dyDescent="0.25">
      <c r="A391" s="1">
        <v>41536</v>
      </c>
      <c r="B391" s="2" t="s">
        <v>210</v>
      </c>
      <c r="C391">
        <v>17</v>
      </c>
      <c r="D391">
        <f>YEAR(A391)</f>
        <v>2013</v>
      </c>
      <c r="E391">
        <f>LOOKUP(D391,$H$5:$H$14,$I$5:$I$14)</f>
        <v>2.2200000000000002</v>
      </c>
      <c r="F391" s="2">
        <f>E391*C391</f>
        <v>37.74</v>
      </c>
      <c r="G391" s="2"/>
      <c r="K391" s="8" t="s">
        <v>209</v>
      </c>
      <c r="L391" s="2"/>
      <c r="O391" s="15">
        <v>40258</v>
      </c>
      <c r="P391" s="2">
        <v>6</v>
      </c>
      <c r="Q391">
        <f t="shared" si="11"/>
        <v>6</v>
      </c>
      <c r="R391">
        <f t="shared" si="10"/>
        <v>0</v>
      </c>
    </row>
    <row r="392" spans="1:18" x14ac:dyDescent="0.25">
      <c r="A392" s="1">
        <v>40286</v>
      </c>
      <c r="B392" s="2" t="s">
        <v>210</v>
      </c>
      <c r="C392">
        <v>2</v>
      </c>
      <c r="D392">
        <f>YEAR(A392)</f>
        <v>2010</v>
      </c>
      <c r="E392">
        <f>LOOKUP(D392,$H$5:$H$14,$I$5:$I$14)</f>
        <v>2.1</v>
      </c>
      <c r="F392" s="2">
        <f>E392*C392</f>
        <v>4.2</v>
      </c>
      <c r="G392" s="2"/>
      <c r="K392" s="15">
        <v>40258</v>
      </c>
      <c r="L392" s="2">
        <v>6</v>
      </c>
      <c r="O392" s="15">
        <v>40703</v>
      </c>
      <c r="P392" s="2">
        <v>6</v>
      </c>
      <c r="Q392">
        <f t="shared" si="11"/>
        <v>12</v>
      </c>
      <c r="R392">
        <f t="shared" si="10"/>
        <v>0</v>
      </c>
    </row>
    <row r="393" spans="1:18" x14ac:dyDescent="0.25">
      <c r="A393" s="1">
        <v>41380</v>
      </c>
      <c r="B393" s="2" t="s">
        <v>153</v>
      </c>
      <c r="C393">
        <v>15</v>
      </c>
      <c r="D393">
        <f>YEAR(A393)</f>
        <v>2013</v>
      </c>
      <c r="E393">
        <f>LOOKUP(D393,$H$5:$H$14,$I$5:$I$14)</f>
        <v>2.2200000000000002</v>
      </c>
      <c r="F393" s="2">
        <f>E393*C393</f>
        <v>33.300000000000004</v>
      </c>
      <c r="G393" s="2"/>
      <c r="K393" s="15">
        <v>40703</v>
      </c>
      <c r="L393" s="2">
        <v>6</v>
      </c>
      <c r="O393" s="16" t="s">
        <v>131</v>
      </c>
      <c r="P393" s="17"/>
      <c r="Q393">
        <f t="shared" si="11"/>
        <v>0</v>
      </c>
      <c r="R393">
        <f t="shared" si="10"/>
        <v>0</v>
      </c>
    </row>
    <row r="394" spans="1:18" x14ac:dyDescent="0.25">
      <c r="A394" s="1">
        <v>40626</v>
      </c>
      <c r="B394" s="2" t="s">
        <v>153</v>
      </c>
      <c r="C394">
        <v>8</v>
      </c>
      <c r="D394">
        <f>YEAR(A394)</f>
        <v>2011</v>
      </c>
      <c r="E394">
        <f>LOOKUP(D394,$H$5:$H$14,$I$5:$I$14)</f>
        <v>2.2000000000000002</v>
      </c>
      <c r="F394" s="2">
        <f>E394*C394</f>
        <v>17.600000000000001</v>
      </c>
      <c r="G394" s="2"/>
      <c r="K394" s="8" t="s">
        <v>131</v>
      </c>
      <c r="L394" s="2"/>
      <c r="O394" s="15">
        <v>39058</v>
      </c>
      <c r="P394" s="2">
        <v>182</v>
      </c>
      <c r="Q394">
        <f t="shared" si="11"/>
        <v>182</v>
      </c>
      <c r="R394">
        <f t="shared" si="10"/>
        <v>9.1</v>
      </c>
    </row>
    <row r="395" spans="1:18" x14ac:dyDescent="0.25">
      <c r="A395" s="1">
        <v>40155</v>
      </c>
      <c r="B395" s="2" t="s">
        <v>153</v>
      </c>
      <c r="C395">
        <v>16</v>
      </c>
      <c r="D395">
        <f>YEAR(A395)</f>
        <v>2009</v>
      </c>
      <c r="E395">
        <f>LOOKUP(D395,$H$5:$H$14,$I$5:$I$14)</f>
        <v>2.13</v>
      </c>
      <c r="F395" s="2">
        <f>E395*C395</f>
        <v>34.08</v>
      </c>
      <c r="G395" s="2"/>
      <c r="K395" s="15">
        <v>39058</v>
      </c>
      <c r="L395" s="2">
        <v>182</v>
      </c>
      <c r="O395" s="15">
        <v>39134</v>
      </c>
      <c r="P395" s="2">
        <v>39</v>
      </c>
      <c r="Q395">
        <f t="shared" si="11"/>
        <v>221</v>
      </c>
      <c r="R395">
        <f t="shared" si="10"/>
        <v>1.9500000000000002</v>
      </c>
    </row>
    <row r="396" spans="1:18" x14ac:dyDescent="0.25">
      <c r="A396" s="1">
        <v>39470</v>
      </c>
      <c r="B396" s="2" t="s">
        <v>153</v>
      </c>
      <c r="C396">
        <v>5</v>
      </c>
      <c r="D396">
        <f>YEAR(A396)</f>
        <v>2008</v>
      </c>
      <c r="E396">
        <f>LOOKUP(D396,$H$5:$H$14,$I$5:$I$14)</f>
        <v>2.15</v>
      </c>
      <c r="F396" s="2">
        <f>E396*C396</f>
        <v>10.75</v>
      </c>
      <c r="G396" s="2"/>
      <c r="K396" s="15">
        <v>39134</v>
      </c>
      <c r="L396" s="2">
        <v>39</v>
      </c>
      <c r="O396" s="15">
        <v>39371</v>
      </c>
      <c r="P396" s="2">
        <v>60</v>
      </c>
      <c r="Q396">
        <f t="shared" si="11"/>
        <v>281</v>
      </c>
      <c r="R396">
        <f t="shared" si="10"/>
        <v>3</v>
      </c>
    </row>
    <row r="397" spans="1:18" x14ac:dyDescent="0.25">
      <c r="A397" s="1">
        <v>40160</v>
      </c>
      <c r="B397" s="2" t="s">
        <v>202</v>
      </c>
      <c r="C397">
        <v>11</v>
      </c>
      <c r="D397">
        <f>YEAR(A397)</f>
        <v>2009</v>
      </c>
      <c r="E397">
        <f>LOOKUP(D397,$H$5:$H$14,$I$5:$I$14)</f>
        <v>2.13</v>
      </c>
      <c r="F397" s="2">
        <f>E397*C397</f>
        <v>23.43</v>
      </c>
      <c r="G397" s="2"/>
      <c r="K397" s="15">
        <v>39371</v>
      </c>
      <c r="L397" s="2">
        <v>60</v>
      </c>
      <c r="O397" s="15">
        <v>39520</v>
      </c>
      <c r="P397" s="2">
        <v>61</v>
      </c>
      <c r="Q397">
        <f t="shared" si="11"/>
        <v>342</v>
      </c>
      <c r="R397">
        <f t="shared" si="10"/>
        <v>3.0500000000000003</v>
      </c>
    </row>
    <row r="398" spans="1:18" x14ac:dyDescent="0.25">
      <c r="A398" s="1">
        <v>40802</v>
      </c>
      <c r="B398" s="2" t="s">
        <v>163</v>
      </c>
      <c r="C398">
        <v>12</v>
      </c>
      <c r="D398">
        <f>YEAR(A398)</f>
        <v>2011</v>
      </c>
      <c r="E398">
        <f>LOOKUP(D398,$H$5:$H$14,$I$5:$I$14)</f>
        <v>2.2000000000000002</v>
      </c>
      <c r="F398" s="2">
        <f>E398*C398</f>
        <v>26.400000000000002</v>
      </c>
      <c r="G398" s="2"/>
      <c r="K398" s="15">
        <v>39520</v>
      </c>
      <c r="L398" s="2">
        <v>61</v>
      </c>
      <c r="O398" s="15">
        <v>39595</v>
      </c>
      <c r="P398" s="2">
        <v>21</v>
      </c>
      <c r="Q398">
        <f t="shared" si="11"/>
        <v>363</v>
      </c>
      <c r="R398">
        <f t="shared" si="10"/>
        <v>1.05</v>
      </c>
    </row>
    <row r="399" spans="1:18" x14ac:dyDescent="0.25">
      <c r="A399" s="1">
        <v>40676</v>
      </c>
      <c r="B399" s="2" t="s">
        <v>163</v>
      </c>
      <c r="C399">
        <v>3</v>
      </c>
      <c r="D399">
        <f>YEAR(A399)</f>
        <v>2011</v>
      </c>
      <c r="E399">
        <f>LOOKUP(D399,$H$5:$H$14,$I$5:$I$14)</f>
        <v>2.2000000000000002</v>
      </c>
      <c r="F399" s="2">
        <f>E399*C399</f>
        <v>6.6000000000000005</v>
      </c>
      <c r="G399" s="2"/>
      <c r="K399" s="15">
        <v>39595</v>
      </c>
      <c r="L399" s="2">
        <v>21</v>
      </c>
      <c r="O399" s="15">
        <v>40520</v>
      </c>
      <c r="P399" s="2">
        <v>183</v>
      </c>
      <c r="Q399">
        <f t="shared" si="11"/>
        <v>546</v>
      </c>
      <c r="R399">
        <f t="shared" si="10"/>
        <v>9.15</v>
      </c>
    </row>
    <row r="400" spans="1:18" x14ac:dyDescent="0.25">
      <c r="A400" s="1">
        <v>39524</v>
      </c>
      <c r="B400" s="2" t="s">
        <v>163</v>
      </c>
      <c r="C400">
        <v>10</v>
      </c>
      <c r="D400">
        <f>YEAR(A400)</f>
        <v>2008</v>
      </c>
      <c r="E400">
        <f>LOOKUP(D400,$H$5:$H$14,$I$5:$I$14)</f>
        <v>2.15</v>
      </c>
      <c r="F400" s="2">
        <f>E400*C400</f>
        <v>21.5</v>
      </c>
      <c r="G400" s="2"/>
      <c r="K400" s="15">
        <v>40520</v>
      </c>
      <c r="L400" s="2">
        <v>183</v>
      </c>
      <c r="O400" s="15">
        <v>41106</v>
      </c>
      <c r="P400" s="2">
        <v>90</v>
      </c>
      <c r="Q400">
        <f t="shared" si="11"/>
        <v>636</v>
      </c>
      <c r="R400">
        <f t="shared" si="10"/>
        <v>4.5</v>
      </c>
    </row>
    <row r="401" spans="1:18" x14ac:dyDescent="0.25">
      <c r="A401" s="1">
        <v>41904</v>
      </c>
      <c r="B401" s="2" t="s">
        <v>146</v>
      </c>
      <c r="C401">
        <v>18</v>
      </c>
      <c r="D401">
        <f>YEAR(A401)</f>
        <v>2014</v>
      </c>
      <c r="E401">
        <f>LOOKUP(D401,$H$5:$H$14,$I$5:$I$14)</f>
        <v>2.23</v>
      </c>
      <c r="F401" s="2">
        <f>E401*C401</f>
        <v>40.14</v>
      </c>
      <c r="G401" s="2"/>
      <c r="K401" s="15">
        <v>41106</v>
      </c>
      <c r="L401" s="2">
        <v>90</v>
      </c>
      <c r="O401" s="15">
        <v>41175</v>
      </c>
      <c r="P401" s="2">
        <v>102</v>
      </c>
      <c r="Q401">
        <f t="shared" si="11"/>
        <v>738</v>
      </c>
      <c r="R401">
        <f t="shared" si="10"/>
        <v>5.1000000000000005</v>
      </c>
    </row>
    <row r="402" spans="1:18" x14ac:dyDescent="0.25">
      <c r="A402" s="1">
        <v>40513</v>
      </c>
      <c r="B402" s="2" t="s">
        <v>146</v>
      </c>
      <c r="C402">
        <v>5</v>
      </c>
      <c r="D402">
        <f>YEAR(A402)</f>
        <v>2010</v>
      </c>
      <c r="E402">
        <f>LOOKUP(D402,$H$5:$H$14,$I$5:$I$14)</f>
        <v>2.1</v>
      </c>
      <c r="F402" s="2">
        <f>E402*C402</f>
        <v>10.5</v>
      </c>
      <c r="G402" s="2"/>
      <c r="K402" s="15">
        <v>41175</v>
      </c>
      <c r="L402" s="2">
        <v>102</v>
      </c>
      <c r="O402" s="15">
        <v>41314</v>
      </c>
      <c r="P402" s="2">
        <v>113</v>
      </c>
      <c r="Q402">
        <f t="shared" si="11"/>
        <v>851</v>
      </c>
      <c r="R402">
        <f t="shared" si="10"/>
        <v>5.65</v>
      </c>
    </row>
    <row r="403" spans="1:18" x14ac:dyDescent="0.25">
      <c r="A403" s="1">
        <v>39871</v>
      </c>
      <c r="B403" s="2" t="s">
        <v>146</v>
      </c>
      <c r="C403">
        <v>13</v>
      </c>
      <c r="D403">
        <f>YEAR(A403)</f>
        <v>2009</v>
      </c>
      <c r="E403">
        <f>LOOKUP(D403,$H$5:$H$14,$I$5:$I$14)</f>
        <v>2.13</v>
      </c>
      <c r="F403" s="2">
        <f>E403*C403</f>
        <v>27.689999999999998</v>
      </c>
      <c r="G403" s="2"/>
      <c r="K403" s="15">
        <v>41314</v>
      </c>
      <c r="L403" s="2">
        <v>113</v>
      </c>
      <c r="O403" s="15">
        <v>41441</v>
      </c>
      <c r="P403" s="2">
        <v>83</v>
      </c>
      <c r="Q403">
        <f t="shared" si="11"/>
        <v>934</v>
      </c>
      <c r="R403">
        <f t="shared" ref="R403:R466" si="12">IF(AND(Q403&gt;=100,Q403&lt;1000,P403&lt;&gt;""),P403*0.05,IF(AND(Q403&gt;=1000,Q403&lt;10000,P403&lt;&gt;""),P403*0.1,IF(AND(Q403&gt;10000,P403&lt;&gt;""),P403*0.2,0)))</f>
        <v>4.1500000000000004</v>
      </c>
    </row>
    <row r="404" spans="1:18" x14ac:dyDescent="0.25">
      <c r="A404" s="1">
        <v>39284</v>
      </c>
      <c r="B404" s="2" t="s">
        <v>146</v>
      </c>
      <c r="C404">
        <v>14</v>
      </c>
      <c r="D404">
        <f>YEAR(A404)</f>
        <v>2007</v>
      </c>
      <c r="E404">
        <f>LOOKUP(D404,$H$5:$H$14,$I$5:$I$14)</f>
        <v>2.09</v>
      </c>
      <c r="F404" s="2">
        <f>E404*C404</f>
        <v>29.259999999999998</v>
      </c>
      <c r="G404" s="2"/>
      <c r="K404" s="15">
        <v>41441</v>
      </c>
      <c r="L404" s="2">
        <v>83</v>
      </c>
      <c r="O404" s="15">
        <v>41505</v>
      </c>
      <c r="P404" s="2">
        <v>96</v>
      </c>
      <c r="Q404">
        <f t="shared" si="11"/>
        <v>1030</v>
      </c>
      <c r="R404">
        <f t="shared" si="12"/>
        <v>9.6000000000000014</v>
      </c>
    </row>
    <row r="405" spans="1:18" x14ac:dyDescent="0.25">
      <c r="A405" s="1">
        <v>41637</v>
      </c>
      <c r="B405" s="2" t="s">
        <v>38</v>
      </c>
      <c r="C405">
        <v>12</v>
      </c>
      <c r="D405">
        <f>YEAR(A405)</f>
        <v>2013</v>
      </c>
      <c r="E405">
        <f>LOOKUP(D405,$H$5:$H$14,$I$5:$I$14)</f>
        <v>2.2200000000000002</v>
      </c>
      <c r="F405" s="2">
        <f>E405*C405</f>
        <v>26.64</v>
      </c>
      <c r="G405" s="2"/>
      <c r="K405" s="15">
        <v>41505</v>
      </c>
      <c r="L405" s="2">
        <v>96</v>
      </c>
      <c r="O405" s="15">
        <v>41551</v>
      </c>
      <c r="P405" s="2">
        <v>78</v>
      </c>
      <c r="Q405">
        <f t="shared" ref="Q405:Q468" si="13">IF(P405&lt;&gt;"",P405+Q404,P405)</f>
        <v>1108</v>
      </c>
      <c r="R405">
        <f t="shared" si="12"/>
        <v>7.8000000000000007</v>
      </c>
    </row>
    <row r="406" spans="1:18" x14ac:dyDescent="0.25">
      <c r="A406" s="1">
        <v>41219</v>
      </c>
      <c r="B406" s="2" t="s">
        <v>38</v>
      </c>
      <c r="C406">
        <v>14</v>
      </c>
      <c r="D406">
        <f>YEAR(A406)</f>
        <v>2012</v>
      </c>
      <c r="E406">
        <f>LOOKUP(D406,$H$5:$H$14,$I$5:$I$14)</f>
        <v>2.25</v>
      </c>
      <c r="F406" s="2">
        <f>E406*C406</f>
        <v>31.5</v>
      </c>
      <c r="G406" s="2"/>
      <c r="K406" s="15">
        <v>41551</v>
      </c>
      <c r="L406" s="2">
        <v>78</v>
      </c>
      <c r="O406" s="15">
        <v>41570</v>
      </c>
      <c r="P406" s="2">
        <v>108</v>
      </c>
      <c r="Q406">
        <f t="shared" si="13"/>
        <v>1216</v>
      </c>
      <c r="R406">
        <f t="shared" si="12"/>
        <v>10.8</v>
      </c>
    </row>
    <row r="407" spans="1:18" x14ac:dyDescent="0.25">
      <c r="A407" s="1">
        <v>40087</v>
      </c>
      <c r="B407" s="2" t="s">
        <v>38</v>
      </c>
      <c r="C407">
        <v>18</v>
      </c>
      <c r="D407">
        <f>YEAR(A407)</f>
        <v>2009</v>
      </c>
      <c r="E407">
        <f>LOOKUP(D407,$H$5:$H$14,$I$5:$I$14)</f>
        <v>2.13</v>
      </c>
      <c r="F407" s="2">
        <f>E407*C407</f>
        <v>38.339999999999996</v>
      </c>
      <c r="G407" s="2"/>
      <c r="K407" s="15">
        <v>41570</v>
      </c>
      <c r="L407" s="2">
        <v>108</v>
      </c>
      <c r="O407" s="15">
        <v>41585</v>
      </c>
      <c r="P407" s="2">
        <v>193</v>
      </c>
      <c r="Q407">
        <f t="shared" si="13"/>
        <v>1409</v>
      </c>
      <c r="R407">
        <f t="shared" si="12"/>
        <v>19.3</v>
      </c>
    </row>
    <row r="408" spans="1:18" x14ac:dyDescent="0.25">
      <c r="A408" s="1">
        <v>39449</v>
      </c>
      <c r="B408" s="2" t="s">
        <v>38</v>
      </c>
      <c r="C408">
        <v>1</v>
      </c>
      <c r="D408">
        <f>YEAR(A408)</f>
        <v>2008</v>
      </c>
      <c r="E408">
        <f>LOOKUP(D408,$H$5:$H$14,$I$5:$I$14)</f>
        <v>2.15</v>
      </c>
      <c r="F408" s="2">
        <f>E408*C408</f>
        <v>2.15</v>
      </c>
      <c r="G408" s="2"/>
      <c r="K408" s="15">
        <v>41585</v>
      </c>
      <c r="L408" s="2">
        <v>193</v>
      </c>
      <c r="O408" s="15">
        <v>41975</v>
      </c>
      <c r="P408" s="2">
        <v>94</v>
      </c>
      <c r="Q408">
        <f t="shared" si="13"/>
        <v>1503</v>
      </c>
      <c r="R408">
        <f t="shared" si="12"/>
        <v>9.4</v>
      </c>
    </row>
    <row r="409" spans="1:18" x14ac:dyDescent="0.25">
      <c r="A409" s="1">
        <v>38458</v>
      </c>
      <c r="B409" s="2" t="s">
        <v>38</v>
      </c>
      <c r="C409">
        <v>3</v>
      </c>
      <c r="D409">
        <f>YEAR(A409)</f>
        <v>2005</v>
      </c>
      <c r="E409">
        <f>LOOKUP(D409,$H$5:$H$14,$I$5:$I$14)</f>
        <v>2</v>
      </c>
      <c r="F409" s="2">
        <f>E409*C409</f>
        <v>6</v>
      </c>
      <c r="G409" s="2"/>
      <c r="K409" s="15">
        <v>41975</v>
      </c>
      <c r="L409" s="2">
        <v>94</v>
      </c>
      <c r="O409" s="16" t="s">
        <v>175</v>
      </c>
      <c r="P409" s="17"/>
      <c r="Q409">
        <f t="shared" si="13"/>
        <v>0</v>
      </c>
      <c r="R409">
        <f t="shared" si="12"/>
        <v>0</v>
      </c>
    </row>
    <row r="410" spans="1:18" x14ac:dyDescent="0.25">
      <c r="A410" s="1">
        <v>41851</v>
      </c>
      <c r="B410" s="2" t="s">
        <v>116</v>
      </c>
      <c r="C410">
        <v>9</v>
      </c>
      <c r="D410">
        <f>YEAR(A410)</f>
        <v>2014</v>
      </c>
      <c r="E410">
        <f>LOOKUP(D410,$H$5:$H$14,$I$5:$I$14)</f>
        <v>2.23</v>
      </c>
      <c r="F410" s="2">
        <f>E410*C410</f>
        <v>20.07</v>
      </c>
      <c r="G410" s="2"/>
      <c r="K410" s="8" t="s">
        <v>175</v>
      </c>
      <c r="L410" s="2"/>
      <c r="O410" s="15">
        <v>39729</v>
      </c>
      <c r="P410" s="2">
        <v>14</v>
      </c>
      <c r="Q410">
        <f t="shared" si="13"/>
        <v>14</v>
      </c>
      <c r="R410">
        <f t="shared" si="12"/>
        <v>0</v>
      </c>
    </row>
    <row r="411" spans="1:18" x14ac:dyDescent="0.25">
      <c r="A411" s="1">
        <v>40723</v>
      </c>
      <c r="B411" s="2" t="s">
        <v>116</v>
      </c>
      <c r="C411">
        <v>7</v>
      </c>
      <c r="D411">
        <f>YEAR(A411)</f>
        <v>2011</v>
      </c>
      <c r="E411">
        <f>LOOKUP(D411,$H$5:$H$14,$I$5:$I$14)</f>
        <v>2.2000000000000002</v>
      </c>
      <c r="F411" s="2">
        <f>E411*C411</f>
        <v>15.400000000000002</v>
      </c>
      <c r="G411" s="2"/>
      <c r="K411" s="15">
        <v>39729</v>
      </c>
      <c r="L411" s="2">
        <v>14</v>
      </c>
      <c r="O411" s="15">
        <v>40318</v>
      </c>
      <c r="P411" s="2">
        <v>14</v>
      </c>
      <c r="Q411">
        <f t="shared" si="13"/>
        <v>28</v>
      </c>
      <c r="R411">
        <f t="shared" si="12"/>
        <v>0</v>
      </c>
    </row>
    <row r="412" spans="1:18" x14ac:dyDescent="0.25">
      <c r="A412" s="1">
        <v>39725</v>
      </c>
      <c r="B412" s="2" t="s">
        <v>116</v>
      </c>
      <c r="C412">
        <v>5</v>
      </c>
      <c r="D412">
        <f>YEAR(A412)</f>
        <v>2008</v>
      </c>
      <c r="E412">
        <f>LOOKUP(D412,$H$5:$H$14,$I$5:$I$14)</f>
        <v>2.15</v>
      </c>
      <c r="F412" s="2">
        <f>E412*C412</f>
        <v>10.75</v>
      </c>
      <c r="G412" s="2"/>
      <c r="K412" s="15">
        <v>40318</v>
      </c>
      <c r="L412" s="2">
        <v>14</v>
      </c>
      <c r="O412" s="15">
        <v>41210</v>
      </c>
      <c r="P412" s="2">
        <v>14</v>
      </c>
      <c r="Q412">
        <f t="shared" si="13"/>
        <v>42</v>
      </c>
      <c r="R412">
        <f t="shared" si="12"/>
        <v>0</v>
      </c>
    </row>
    <row r="413" spans="1:18" x14ac:dyDescent="0.25">
      <c r="A413" s="1">
        <v>38907</v>
      </c>
      <c r="B413" s="2" t="s">
        <v>116</v>
      </c>
      <c r="C413">
        <v>15</v>
      </c>
      <c r="D413">
        <f>YEAR(A413)</f>
        <v>2006</v>
      </c>
      <c r="E413">
        <f>LOOKUP(D413,$H$5:$H$14,$I$5:$I$14)</f>
        <v>2.0499999999999998</v>
      </c>
      <c r="F413" s="2">
        <f>E413*C413</f>
        <v>30.749999999999996</v>
      </c>
      <c r="G413" s="2"/>
      <c r="K413" s="15">
        <v>41210</v>
      </c>
      <c r="L413" s="2">
        <v>14</v>
      </c>
      <c r="O413" s="15">
        <v>41224</v>
      </c>
      <c r="P413" s="2">
        <v>12</v>
      </c>
      <c r="Q413">
        <f t="shared" si="13"/>
        <v>54</v>
      </c>
      <c r="R413">
        <f t="shared" si="12"/>
        <v>0</v>
      </c>
    </row>
    <row r="414" spans="1:18" x14ac:dyDescent="0.25">
      <c r="A414" s="1">
        <v>40900</v>
      </c>
      <c r="B414" s="2" t="s">
        <v>225</v>
      </c>
      <c r="C414">
        <v>3</v>
      </c>
      <c r="D414">
        <f>YEAR(A414)</f>
        <v>2011</v>
      </c>
      <c r="E414">
        <f>LOOKUP(D414,$H$5:$H$14,$I$5:$I$14)</f>
        <v>2.2000000000000002</v>
      </c>
      <c r="F414" s="2">
        <f>E414*C414</f>
        <v>6.6000000000000005</v>
      </c>
      <c r="G414" s="2"/>
      <c r="K414" s="15">
        <v>41224</v>
      </c>
      <c r="L414" s="2">
        <v>12</v>
      </c>
      <c r="O414" s="15">
        <v>41708</v>
      </c>
      <c r="P414" s="2">
        <v>5</v>
      </c>
      <c r="Q414">
        <f t="shared" si="13"/>
        <v>59</v>
      </c>
      <c r="R414">
        <f t="shared" si="12"/>
        <v>0</v>
      </c>
    </row>
    <row r="415" spans="1:18" x14ac:dyDescent="0.25">
      <c r="A415" s="1">
        <v>41998</v>
      </c>
      <c r="B415" s="2" t="s">
        <v>7</v>
      </c>
      <c r="C415">
        <v>463</v>
      </c>
      <c r="D415">
        <f>YEAR(A415)</f>
        <v>2014</v>
      </c>
      <c r="E415">
        <f>LOOKUP(D415,$H$5:$H$14,$I$5:$I$14)</f>
        <v>2.23</v>
      </c>
      <c r="F415" s="2">
        <f>E415*C415</f>
        <v>1032.49</v>
      </c>
      <c r="G415" s="2"/>
      <c r="K415" s="15">
        <v>41708</v>
      </c>
      <c r="L415" s="2">
        <v>5</v>
      </c>
      <c r="O415" s="16" t="s">
        <v>90</v>
      </c>
      <c r="P415" s="17"/>
      <c r="Q415">
        <f t="shared" si="13"/>
        <v>0</v>
      </c>
      <c r="R415">
        <f t="shared" si="12"/>
        <v>0</v>
      </c>
    </row>
    <row r="416" spans="1:18" x14ac:dyDescent="0.25">
      <c r="A416" s="1">
        <v>41977</v>
      </c>
      <c r="B416" s="2" t="s">
        <v>7</v>
      </c>
      <c r="C416">
        <v>129</v>
      </c>
      <c r="D416">
        <f>YEAR(A416)</f>
        <v>2014</v>
      </c>
      <c r="E416">
        <f>LOOKUP(D416,$H$5:$H$14,$I$5:$I$14)</f>
        <v>2.23</v>
      </c>
      <c r="F416" s="2">
        <f>E416*C416</f>
        <v>287.67</v>
      </c>
      <c r="G416" s="2"/>
      <c r="K416" s="8" t="s">
        <v>90</v>
      </c>
      <c r="L416" s="2"/>
      <c r="O416" s="15">
        <v>38691</v>
      </c>
      <c r="P416" s="2">
        <v>16</v>
      </c>
      <c r="Q416">
        <f t="shared" si="13"/>
        <v>16</v>
      </c>
      <c r="R416">
        <f t="shared" si="12"/>
        <v>0</v>
      </c>
    </row>
    <row r="417" spans="1:18" x14ac:dyDescent="0.25">
      <c r="A417" s="1">
        <v>41961</v>
      </c>
      <c r="B417" s="2" t="s">
        <v>7</v>
      </c>
      <c r="C417">
        <v>117</v>
      </c>
      <c r="D417">
        <f>YEAR(A417)</f>
        <v>2014</v>
      </c>
      <c r="E417">
        <f>LOOKUP(D417,$H$5:$H$14,$I$5:$I$14)</f>
        <v>2.23</v>
      </c>
      <c r="F417" s="2">
        <f>E417*C417</f>
        <v>260.91000000000003</v>
      </c>
      <c r="G417" s="2"/>
      <c r="K417" s="15">
        <v>38691</v>
      </c>
      <c r="L417" s="2">
        <v>16</v>
      </c>
      <c r="O417" s="15">
        <v>39132</v>
      </c>
      <c r="P417" s="2">
        <v>9</v>
      </c>
      <c r="Q417">
        <f t="shared" si="13"/>
        <v>25</v>
      </c>
      <c r="R417">
        <f t="shared" si="12"/>
        <v>0</v>
      </c>
    </row>
    <row r="418" spans="1:18" x14ac:dyDescent="0.25">
      <c r="A418" s="1">
        <v>41955</v>
      </c>
      <c r="B418" s="2" t="s">
        <v>7</v>
      </c>
      <c r="C418">
        <v>381</v>
      </c>
      <c r="D418">
        <f>YEAR(A418)</f>
        <v>2014</v>
      </c>
      <c r="E418">
        <f>LOOKUP(D418,$H$5:$H$14,$I$5:$I$14)</f>
        <v>2.23</v>
      </c>
      <c r="F418" s="2">
        <f>E418*C418</f>
        <v>849.63</v>
      </c>
      <c r="G418" s="2"/>
      <c r="K418" s="15">
        <v>39132</v>
      </c>
      <c r="L418" s="2">
        <v>9</v>
      </c>
      <c r="O418" s="15">
        <v>39307</v>
      </c>
      <c r="P418" s="2">
        <v>17</v>
      </c>
      <c r="Q418">
        <f t="shared" si="13"/>
        <v>42</v>
      </c>
      <c r="R418">
        <f t="shared" si="12"/>
        <v>0</v>
      </c>
    </row>
    <row r="419" spans="1:18" x14ac:dyDescent="0.25">
      <c r="A419" s="1">
        <v>41925</v>
      </c>
      <c r="B419" s="2" t="s">
        <v>7</v>
      </c>
      <c r="C419">
        <v>304</v>
      </c>
      <c r="D419">
        <f>YEAR(A419)</f>
        <v>2014</v>
      </c>
      <c r="E419">
        <f>LOOKUP(D419,$H$5:$H$14,$I$5:$I$14)</f>
        <v>2.23</v>
      </c>
      <c r="F419" s="2">
        <f>E419*C419</f>
        <v>677.92</v>
      </c>
      <c r="G419" s="2"/>
      <c r="K419" s="15">
        <v>39307</v>
      </c>
      <c r="L419" s="2">
        <v>17</v>
      </c>
      <c r="O419" s="15">
        <v>39555</v>
      </c>
      <c r="P419" s="2">
        <v>18</v>
      </c>
      <c r="Q419">
        <f t="shared" si="13"/>
        <v>60</v>
      </c>
      <c r="R419">
        <f t="shared" si="12"/>
        <v>0</v>
      </c>
    </row>
    <row r="420" spans="1:18" x14ac:dyDescent="0.25">
      <c r="A420" s="1">
        <v>41874</v>
      </c>
      <c r="B420" s="2" t="s">
        <v>7</v>
      </c>
      <c r="C420">
        <v>386</v>
      </c>
      <c r="D420">
        <f>YEAR(A420)</f>
        <v>2014</v>
      </c>
      <c r="E420">
        <f>LOOKUP(D420,$H$5:$H$14,$I$5:$I$14)</f>
        <v>2.23</v>
      </c>
      <c r="F420" s="2">
        <f>E420*C420</f>
        <v>860.78</v>
      </c>
      <c r="G420" s="2"/>
      <c r="K420" s="15">
        <v>39555</v>
      </c>
      <c r="L420" s="2">
        <v>18</v>
      </c>
      <c r="O420" s="16" t="s">
        <v>113</v>
      </c>
      <c r="P420" s="17"/>
      <c r="Q420">
        <f t="shared" si="13"/>
        <v>0</v>
      </c>
      <c r="R420">
        <f t="shared" si="12"/>
        <v>0</v>
      </c>
    </row>
    <row r="421" spans="1:18" x14ac:dyDescent="0.25">
      <c r="A421" s="1">
        <v>41826</v>
      </c>
      <c r="B421" s="2" t="s">
        <v>7</v>
      </c>
      <c r="C421">
        <v>441</v>
      </c>
      <c r="D421">
        <f>YEAR(A421)</f>
        <v>2014</v>
      </c>
      <c r="E421">
        <f>LOOKUP(D421,$H$5:$H$14,$I$5:$I$14)</f>
        <v>2.23</v>
      </c>
      <c r="F421" s="2">
        <f>E421*C421</f>
        <v>983.43</v>
      </c>
      <c r="G421" s="2"/>
      <c r="K421" s="8" t="s">
        <v>113</v>
      </c>
      <c r="L421" s="2"/>
      <c r="O421" s="15">
        <v>38865</v>
      </c>
      <c r="P421" s="2">
        <v>8</v>
      </c>
      <c r="Q421">
        <f t="shared" si="13"/>
        <v>8</v>
      </c>
      <c r="R421">
        <f t="shared" si="12"/>
        <v>0</v>
      </c>
    </row>
    <row r="422" spans="1:18" x14ac:dyDescent="0.25">
      <c r="A422" s="1">
        <v>41766</v>
      </c>
      <c r="B422" s="2" t="s">
        <v>7</v>
      </c>
      <c r="C422">
        <v>496</v>
      </c>
      <c r="D422">
        <f>YEAR(A422)</f>
        <v>2014</v>
      </c>
      <c r="E422">
        <f>LOOKUP(D422,$H$5:$H$14,$I$5:$I$14)</f>
        <v>2.23</v>
      </c>
      <c r="F422" s="2">
        <f>E422*C422</f>
        <v>1106.08</v>
      </c>
      <c r="G422" s="2"/>
      <c r="K422" s="15">
        <v>38865</v>
      </c>
      <c r="L422" s="2">
        <v>8</v>
      </c>
      <c r="O422" s="15">
        <v>38954</v>
      </c>
      <c r="P422" s="2">
        <v>20</v>
      </c>
      <c r="Q422">
        <f t="shared" si="13"/>
        <v>28</v>
      </c>
      <c r="R422">
        <f t="shared" si="12"/>
        <v>0</v>
      </c>
    </row>
    <row r="423" spans="1:18" x14ac:dyDescent="0.25">
      <c r="A423" s="1">
        <v>41609</v>
      </c>
      <c r="B423" s="2" t="s">
        <v>7</v>
      </c>
      <c r="C423">
        <v>157</v>
      </c>
      <c r="D423">
        <f>YEAR(A423)</f>
        <v>2013</v>
      </c>
      <c r="E423">
        <f>LOOKUP(D423,$H$5:$H$14,$I$5:$I$14)</f>
        <v>2.2200000000000002</v>
      </c>
      <c r="F423" s="2">
        <f>E423*C423</f>
        <v>348.54</v>
      </c>
      <c r="G423" s="2"/>
      <c r="K423" s="15">
        <v>38954</v>
      </c>
      <c r="L423" s="2">
        <v>20</v>
      </c>
      <c r="O423" s="15">
        <v>40399</v>
      </c>
      <c r="P423" s="2">
        <v>18</v>
      </c>
      <c r="Q423">
        <f t="shared" si="13"/>
        <v>46</v>
      </c>
      <c r="R423">
        <f t="shared" si="12"/>
        <v>0</v>
      </c>
    </row>
    <row r="424" spans="1:18" x14ac:dyDescent="0.25">
      <c r="A424" s="1">
        <v>41607</v>
      </c>
      <c r="B424" s="2" t="s">
        <v>7</v>
      </c>
      <c r="C424">
        <v>131</v>
      </c>
      <c r="D424">
        <f>YEAR(A424)</f>
        <v>2013</v>
      </c>
      <c r="E424">
        <f>LOOKUP(D424,$H$5:$H$14,$I$5:$I$14)</f>
        <v>2.2200000000000002</v>
      </c>
      <c r="F424" s="2">
        <f>E424*C424</f>
        <v>290.82000000000005</v>
      </c>
      <c r="G424" s="2"/>
      <c r="K424" s="15">
        <v>40399</v>
      </c>
      <c r="L424" s="2">
        <v>18</v>
      </c>
      <c r="O424" s="15">
        <v>41806</v>
      </c>
      <c r="P424" s="2">
        <v>1</v>
      </c>
      <c r="Q424">
        <f t="shared" si="13"/>
        <v>47</v>
      </c>
      <c r="R424">
        <f t="shared" si="12"/>
        <v>0</v>
      </c>
    </row>
    <row r="425" spans="1:18" x14ac:dyDescent="0.25">
      <c r="A425" s="1">
        <v>41570</v>
      </c>
      <c r="B425" s="2" t="s">
        <v>7</v>
      </c>
      <c r="C425">
        <v>136</v>
      </c>
      <c r="D425">
        <f>YEAR(A425)</f>
        <v>2013</v>
      </c>
      <c r="E425">
        <f>LOOKUP(D425,$H$5:$H$14,$I$5:$I$14)</f>
        <v>2.2200000000000002</v>
      </c>
      <c r="F425" s="2">
        <f>E425*C425</f>
        <v>301.92</v>
      </c>
      <c r="G425" s="2"/>
      <c r="K425" s="15">
        <v>41806</v>
      </c>
      <c r="L425" s="2">
        <v>1</v>
      </c>
      <c r="O425" s="15">
        <v>41978</v>
      </c>
      <c r="P425" s="2">
        <v>16</v>
      </c>
      <c r="Q425">
        <f t="shared" si="13"/>
        <v>63</v>
      </c>
      <c r="R425">
        <f t="shared" si="12"/>
        <v>0</v>
      </c>
    </row>
    <row r="426" spans="1:18" x14ac:dyDescent="0.25">
      <c r="A426" s="1">
        <v>41569</v>
      </c>
      <c r="B426" s="2" t="s">
        <v>7</v>
      </c>
      <c r="C426">
        <v>142</v>
      </c>
      <c r="D426">
        <f>YEAR(A426)</f>
        <v>2013</v>
      </c>
      <c r="E426">
        <f>LOOKUP(D426,$H$5:$H$14,$I$5:$I$14)</f>
        <v>2.2200000000000002</v>
      </c>
      <c r="F426" s="2">
        <f>E426*C426</f>
        <v>315.24</v>
      </c>
      <c r="G426" s="2"/>
      <c r="K426" s="15">
        <v>41978</v>
      </c>
      <c r="L426" s="2">
        <v>16</v>
      </c>
      <c r="O426" s="16" t="s">
        <v>152</v>
      </c>
      <c r="P426" s="17"/>
      <c r="Q426">
        <f t="shared" si="13"/>
        <v>0</v>
      </c>
      <c r="R426">
        <f t="shared" si="12"/>
        <v>0</v>
      </c>
    </row>
    <row r="427" spans="1:18" x14ac:dyDescent="0.25">
      <c r="A427" s="1">
        <v>41495</v>
      </c>
      <c r="B427" s="2" t="s">
        <v>7</v>
      </c>
      <c r="C427">
        <v>385</v>
      </c>
      <c r="D427">
        <f>YEAR(A427)</f>
        <v>2013</v>
      </c>
      <c r="E427">
        <f>LOOKUP(D427,$H$5:$H$14,$I$5:$I$14)</f>
        <v>2.2200000000000002</v>
      </c>
      <c r="F427" s="2">
        <f>E427*C427</f>
        <v>854.7</v>
      </c>
      <c r="G427" s="2"/>
      <c r="K427" s="8" t="s">
        <v>152</v>
      </c>
      <c r="L427" s="2"/>
      <c r="O427" s="15">
        <v>39459</v>
      </c>
      <c r="P427" s="2">
        <v>4</v>
      </c>
      <c r="Q427">
        <f t="shared" si="13"/>
        <v>4</v>
      </c>
      <c r="R427">
        <f t="shared" si="12"/>
        <v>0</v>
      </c>
    </row>
    <row r="428" spans="1:18" x14ac:dyDescent="0.25">
      <c r="A428" s="1">
        <v>41479</v>
      </c>
      <c r="B428" s="2" t="s">
        <v>7</v>
      </c>
      <c r="C428">
        <v>485</v>
      </c>
      <c r="D428">
        <f>YEAR(A428)</f>
        <v>2013</v>
      </c>
      <c r="E428">
        <f>LOOKUP(D428,$H$5:$H$14,$I$5:$I$14)</f>
        <v>2.2200000000000002</v>
      </c>
      <c r="F428" s="2">
        <f>E428*C428</f>
        <v>1076.7</v>
      </c>
      <c r="G428" s="2"/>
      <c r="K428" s="15">
        <v>39459</v>
      </c>
      <c r="L428" s="2">
        <v>4</v>
      </c>
      <c r="O428" s="15">
        <v>39937</v>
      </c>
      <c r="P428" s="2">
        <v>8</v>
      </c>
      <c r="Q428">
        <f t="shared" si="13"/>
        <v>12</v>
      </c>
      <c r="R428">
        <f t="shared" si="12"/>
        <v>0</v>
      </c>
    </row>
    <row r="429" spans="1:18" x14ac:dyDescent="0.25">
      <c r="A429" s="1">
        <v>41429</v>
      </c>
      <c r="B429" s="2" t="s">
        <v>7</v>
      </c>
      <c r="C429">
        <v>455</v>
      </c>
      <c r="D429">
        <f>YEAR(A429)</f>
        <v>2013</v>
      </c>
      <c r="E429">
        <f>LOOKUP(D429,$H$5:$H$14,$I$5:$I$14)</f>
        <v>2.2200000000000002</v>
      </c>
      <c r="F429" s="2">
        <f>E429*C429</f>
        <v>1010.1000000000001</v>
      </c>
      <c r="G429" s="2"/>
      <c r="K429" s="15">
        <v>39937</v>
      </c>
      <c r="L429" s="2">
        <v>8</v>
      </c>
      <c r="O429" s="15">
        <v>40198</v>
      </c>
      <c r="P429" s="2">
        <v>9</v>
      </c>
      <c r="Q429">
        <f t="shared" si="13"/>
        <v>21</v>
      </c>
      <c r="R429">
        <f t="shared" si="12"/>
        <v>0</v>
      </c>
    </row>
    <row r="430" spans="1:18" x14ac:dyDescent="0.25">
      <c r="A430" s="1">
        <v>41396</v>
      </c>
      <c r="B430" s="2" t="s">
        <v>7</v>
      </c>
      <c r="C430">
        <v>267</v>
      </c>
      <c r="D430">
        <f>YEAR(A430)</f>
        <v>2013</v>
      </c>
      <c r="E430">
        <f>LOOKUP(D430,$H$5:$H$14,$I$5:$I$14)</f>
        <v>2.2200000000000002</v>
      </c>
      <c r="F430" s="2">
        <f>E430*C430</f>
        <v>592.74</v>
      </c>
      <c r="G430" s="2"/>
      <c r="K430" s="15">
        <v>40198</v>
      </c>
      <c r="L430" s="2">
        <v>9</v>
      </c>
      <c r="O430" s="15">
        <v>40802</v>
      </c>
      <c r="P430" s="2">
        <v>11</v>
      </c>
      <c r="Q430">
        <f t="shared" si="13"/>
        <v>32</v>
      </c>
      <c r="R430">
        <f t="shared" si="12"/>
        <v>0</v>
      </c>
    </row>
    <row r="431" spans="1:18" x14ac:dyDescent="0.25">
      <c r="A431" s="1">
        <v>41381</v>
      </c>
      <c r="B431" s="2" t="s">
        <v>7</v>
      </c>
      <c r="C431">
        <v>240</v>
      </c>
      <c r="D431">
        <f>YEAR(A431)</f>
        <v>2013</v>
      </c>
      <c r="E431">
        <f>LOOKUP(D431,$H$5:$H$14,$I$5:$I$14)</f>
        <v>2.2200000000000002</v>
      </c>
      <c r="F431" s="2">
        <f>E431*C431</f>
        <v>532.80000000000007</v>
      </c>
      <c r="G431" s="2"/>
      <c r="K431" s="15">
        <v>40802</v>
      </c>
      <c r="L431" s="2">
        <v>11</v>
      </c>
      <c r="O431" s="15">
        <v>40903</v>
      </c>
      <c r="P431" s="2">
        <v>4</v>
      </c>
      <c r="Q431">
        <f t="shared" si="13"/>
        <v>36</v>
      </c>
      <c r="R431">
        <f t="shared" si="12"/>
        <v>0</v>
      </c>
    </row>
    <row r="432" spans="1:18" x14ac:dyDescent="0.25">
      <c r="A432" s="1">
        <v>41373</v>
      </c>
      <c r="B432" s="2" t="s">
        <v>7</v>
      </c>
      <c r="C432">
        <v>296</v>
      </c>
      <c r="D432">
        <f>YEAR(A432)</f>
        <v>2013</v>
      </c>
      <c r="E432">
        <f>LOOKUP(D432,$H$5:$H$14,$I$5:$I$14)</f>
        <v>2.2200000000000002</v>
      </c>
      <c r="F432" s="2">
        <f>E432*C432</f>
        <v>657.12</v>
      </c>
      <c r="G432" s="2"/>
      <c r="K432" s="15">
        <v>40903</v>
      </c>
      <c r="L432" s="2">
        <v>4</v>
      </c>
      <c r="O432" s="16" t="s">
        <v>105</v>
      </c>
      <c r="P432" s="17"/>
      <c r="Q432">
        <f t="shared" si="13"/>
        <v>0</v>
      </c>
      <c r="R432">
        <f t="shared" si="12"/>
        <v>0</v>
      </c>
    </row>
    <row r="433" spans="1:18" x14ac:dyDescent="0.25">
      <c r="A433" s="1">
        <v>41328</v>
      </c>
      <c r="B433" s="2" t="s">
        <v>7</v>
      </c>
      <c r="C433">
        <v>174</v>
      </c>
      <c r="D433">
        <f>YEAR(A433)</f>
        <v>2013</v>
      </c>
      <c r="E433">
        <f>LOOKUP(D433,$H$5:$H$14,$I$5:$I$14)</f>
        <v>2.2200000000000002</v>
      </c>
      <c r="F433" s="2">
        <f>E433*C433</f>
        <v>386.28000000000003</v>
      </c>
      <c r="G433" s="2"/>
      <c r="K433" s="8" t="s">
        <v>105</v>
      </c>
      <c r="L433" s="2"/>
      <c r="O433" s="15">
        <v>38828</v>
      </c>
      <c r="P433" s="2">
        <v>19</v>
      </c>
      <c r="Q433">
        <f t="shared" si="13"/>
        <v>19</v>
      </c>
      <c r="R433">
        <f t="shared" si="12"/>
        <v>0</v>
      </c>
    </row>
    <row r="434" spans="1:18" x14ac:dyDescent="0.25">
      <c r="A434" s="1">
        <v>41316</v>
      </c>
      <c r="B434" s="2" t="s">
        <v>7</v>
      </c>
      <c r="C434">
        <v>338</v>
      </c>
      <c r="D434">
        <f>YEAR(A434)</f>
        <v>2013</v>
      </c>
      <c r="E434">
        <f>LOOKUP(D434,$H$5:$H$14,$I$5:$I$14)</f>
        <v>2.2200000000000002</v>
      </c>
      <c r="F434" s="2">
        <f>E434*C434</f>
        <v>750.36</v>
      </c>
      <c r="G434" s="2"/>
      <c r="K434" s="15">
        <v>38828</v>
      </c>
      <c r="L434" s="2">
        <v>19</v>
      </c>
      <c r="O434" s="15">
        <v>38954</v>
      </c>
      <c r="P434" s="2">
        <v>10</v>
      </c>
      <c r="Q434">
        <f t="shared" si="13"/>
        <v>29</v>
      </c>
      <c r="R434">
        <f t="shared" si="12"/>
        <v>0</v>
      </c>
    </row>
    <row r="435" spans="1:18" x14ac:dyDescent="0.25">
      <c r="A435" s="1">
        <v>41214</v>
      </c>
      <c r="B435" s="2" t="s">
        <v>7</v>
      </c>
      <c r="C435">
        <v>108</v>
      </c>
      <c r="D435">
        <f>YEAR(A435)</f>
        <v>2012</v>
      </c>
      <c r="E435">
        <f>LOOKUP(D435,$H$5:$H$14,$I$5:$I$14)</f>
        <v>2.25</v>
      </c>
      <c r="F435" s="2">
        <f>E435*C435</f>
        <v>243</v>
      </c>
      <c r="G435" s="2"/>
      <c r="K435" s="15">
        <v>38954</v>
      </c>
      <c r="L435" s="2">
        <v>10</v>
      </c>
      <c r="O435" s="15">
        <v>39078</v>
      </c>
      <c r="P435" s="2">
        <v>15</v>
      </c>
      <c r="Q435">
        <f t="shared" si="13"/>
        <v>44</v>
      </c>
      <c r="R435">
        <f t="shared" si="12"/>
        <v>0</v>
      </c>
    </row>
    <row r="436" spans="1:18" x14ac:dyDescent="0.25">
      <c r="A436" s="1">
        <v>41179</v>
      </c>
      <c r="B436" s="2" t="s">
        <v>7</v>
      </c>
      <c r="C436">
        <v>226</v>
      </c>
      <c r="D436">
        <f>YEAR(A436)</f>
        <v>2012</v>
      </c>
      <c r="E436">
        <f>LOOKUP(D436,$H$5:$H$14,$I$5:$I$14)</f>
        <v>2.25</v>
      </c>
      <c r="F436" s="2">
        <f>E436*C436</f>
        <v>508.5</v>
      </c>
      <c r="G436" s="2"/>
      <c r="K436" s="15">
        <v>39078</v>
      </c>
      <c r="L436" s="2">
        <v>15</v>
      </c>
      <c r="O436" s="15">
        <v>39664</v>
      </c>
      <c r="P436" s="2">
        <v>15</v>
      </c>
      <c r="Q436">
        <f t="shared" si="13"/>
        <v>59</v>
      </c>
      <c r="R436">
        <f t="shared" si="12"/>
        <v>0</v>
      </c>
    </row>
    <row r="437" spans="1:18" x14ac:dyDescent="0.25">
      <c r="A437" s="1">
        <v>41147</v>
      </c>
      <c r="B437" s="2" t="s">
        <v>7</v>
      </c>
      <c r="C437">
        <v>218</v>
      </c>
      <c r="D437">
        <f>YEAR(A437)</f>
        <v>2012</v>
      </c>
      <c r="E437">
        <f>LOOKUP(D437,$H$5:$H$14,$I$5:$I$14)</f>
        <v>2.25</v>
      </c>
      <c r="F437" s="2">
        <f>E437*C437</f>
        <v>490.5</v>
      </c>
      <c r="G437" s="2"/>
      <c r="K437" s="15">
        <v>39664</v>
      </c>
      <c r="L437" s="2">
        <v>15</v>
      </c>
      <c r="O437" s="15">
        <v>41690</v>
      </c>
      <c r="P437" s="2">
        <v>20</v>
      </c>
      <c r="Q437">
        <f t="shared" si="13"/>
        <v>79</v>
      </c>
      <c r="R437">
        <f t="shared" si="12"/>
        <v>0</v>
      </c>
    </row>
    <row r="438" spans="1:18" x14ac:dyDescent="0.25">
      <c r="A438" s="1">
        <v>41118</v>
      </c>
      <c r="B438" s="2" t="s">
        <v>7</v>
      </c>
      <c r="C438">
        <v>400</v>
      </c>
      <c r="D438">
        <f>YEAR(A438)</f>
        <v>2012</v>
      </c>
      <c r="E438">
        <f>LOOKUP(D438,$H$5:$H$14,$I$5:$I$14)</f>
        <v>2.25</v>
      </c>
      <c r="F438" s="2">
        <f>E438*C438</f>
        <v>900</v>
      </c>
      <c r="G438" s="2"/>
      <c r="K438" s="15">
        <v>41690</v>
      </c>
      <c r="L438" s="2">
        <v>20</v>
      </c>
      <c r="O438" s="16" t="s">
        <v>214</v>
      </c>
      <c r="P438" s="17"/>
      <c r="Q438">
        <f t="shared" si="13"/>
        <v>0</v>
      </c>
      <c r="R438">
        <f t="shared" si="12"/>
        <v>0</v>
      </c>
    </row>
    <row r="439" spans="1:18" x14ac:dyDescent="0.25">
      <c r="A439" s="1">
        <v>41064</v>
      </c>
      <c r="B439" s="2" t="s">
        <v>7</v>
      </c>
      <c r="C439">
        <v>482</v>
      </c>
      <c r="D439">
        <f>YEAR(A439)</f>
        <v>2012</v>
      </c>
      <c r="E439">
        <f>LOOKUP(D439,$H$5:$H$14,$I$5:$I$14)</f>
        <v>2.25</v>
      </c>
      <c r="F439" s="2">
        <f>E439*C439</f>
        <v>1084.5</v>
      </c>
      <c r="G439" s="2"/>
      <c r="K439" s="8" t="s">
        <v>214</v>
      </c>
      <c r="L439" s="2"/>
      <c r="O439" s="15">
        <v>40405</v>
      </c>
      <c r="P439" s="2">
        <v>16</v>
      </c>
      <c r="Q439">
        <f t="shared" si="13"/>
        <v>16</v>
      </c>
      <c r="R439">
        <f t="shared" si="12"/>
        <v>0</v>
      </c>
    </row>
    <row r="440" spans="1:18" x14ac:dyDescent="0.25">
      <c r="A440" s="1">
        <v>41037</v>
      </c>
      <c r="B440" s="2" t="s">
        <v>7</v>
      </c>
      <c r="C440">
        <v>280</v>
      </c>
      <c r="D440">
        <f>YEAR(A440)</f>
        <v>2012</v>
      </c>
      <c r="E440">
        <f>LOOKUP(D440,$H$5:$H$14,$I$5:$I$14)</f>
        <v>2.25</v>
      </c>
      <c r="F440" s="2">
        <f>E440*C440</f>
        <v>630</v>
      </c>
      <c r="G440" s="2"/>
      <c r="K440" s="15">
        <v>40405</v>
      </c>
      <c r="L440" s="2">
        <v>16</v>
      </c>
      <c r="O440" s="16" t="s">
        <v>183</v>
      </c>
      <c r="P440" s="17"/>
      <c r="Q440">
        <f t="shared" si="13"/>
        <v>0</v>
      </c>
      <c r="R440">
        <f t="shared" si="12"/>
        <v>0</v>
      </c>
    </row>
    <row r="441" spans="1:18" x14ac:dyDescent="0.25">
      <c r="A441" s="1">
        <v>41011</v>
      </c>
      <c r="B441" s="2" t="s">
        <v>7</v>
      </c>
      <c r="C441">
        <v>309</v>
      </c>
      <c r="D441">
        <f>YEAR(A441)</f>
        <v>2012</v>
      </c>
      <c r="E441">
        <f>LOOKUP(D441,$H$5:$H$14,$I$5:$I$14)</f>
        <v>2.25</v>
      </c>
      <c r="F441" s="2">
        <f>E441*C441</f>
        <v>695.25</v>
      </c>
      <c r="G441" s="2"/>
      <c r="K441" s="8" t="s">
        <v>183</v>
      </c>
      <c r="L441" s="2"/>
      <c r="O441" s="15">
        <v>39873</v>
      </c>
      <c r="P441" s="2">
        <v>20</v>
      </c>
      <c r="Q441">
        <f t="shared" si="13"/>
        <v>20</v>
      </c>
      <c r="R441">
        <f t="shared" si="12"/>
        <v>0</v>
      </c>
    </row>
    <row r="442" spans="1:18" x14ac:dyDescent="0.25">
      <c r="A442" s="1">
        <v>40977</v>
      </c>
      <c r="B442" s="2" t="s">
        <v>7</v>
      </c>
      <c r="C442">
        <v>310</v>
      </c>
      <c r="D442">
        <f>YEAR(A442)</f>
        <v>2012</v>
      </c>
      <c r="E442">
        <f>LOOKUP(D442,$H$5:$H$14,$I$5:$I$14)</f>
        <v>2.25</v>
      </c>
      <c r="F442" s="2">
        <f>E442*C442</f>
        <v>697.5</v>
      </c>
      <c r="G442" s="2"/>
      <c r="K442" s="15">
        <v>39873</v>
      </c>
      <c r="L442" s="2">
        <v>20</v>
      </c>
      <c r="O442" s="15">
        <v>40000</v>
      </c>
      <c r="P442" s="2">
        <v>12</v>
      </c>
      <c r="Q442">
        <f t="shared" si="13"/>
        <v>32</v>
      </c>
      <c r="R442">
        <f t="shared" si="12"/>
        <v>0</v>
      </c>
    </row>
    <row r="443" spans="1:18" x14ac:dyDescent="0.25">
      <c r="A443" s="1">
        <v>40939</v>
      </c>
      <c r="B443" s="2" t="s">
        <v>7</v>
      </c>
      <c r="C443">
        <v>462</v>
      </c>
      <c r="D443">
        <f>YEAR(A443)</f>
        <v>2012</v>
      </c>
      <c r="E443">
        <f>LOOKUP(D443,$H$5:$H$14,$I$5:$I$14)</f>
        <v>2.25</v>
      </c>
      <c r="F443" s="2">
        <f>E443*C443</f>
        <v>1039.5</v>
      </c>
      <c r="G443" s="2"/>
      <c r="K443" s="15">
        <v>40000</v>
      </c>
      <c r="L443" s="2">
        <v>12</v>
      </c>
      <c r="O443" s="16" t="s">
        <v>36</v>
      </c>
      <c r="P443" s="17"/>
      <c r="Q443">
        <f t="shared" si="13"/>
        <v>0</v>
      </c>
      <c r="R443">
        <f t="shared" si="12"/>
        <v>0</v>
      </c>
    </row>
    <row r="444" spans="1:18" x14ac:dyDescent="0.25">
      <c r="A444" s="1">
        <v>40747</v>
      </c>
      <c r="B444" s="2" t="s">
        <v>7</v>
      </c>
      <c r="C444">
        <v>155</v>
      </c>
      <c r="D444">
        <f>YEAR(A444)</f>
        <v>2011</v>
      </c>
      <c r="E444">
        <f>LOOKUP(D444,$H$5:$H$14,$I$5:$I$14)</f>
        <v>2.2000000000000002</v>
      </c>
      <c r="F444" s="2">
        <f>E444*C444</f>
        <v>341</v>
      </c>
      <c r="G444" s="2"/>
      <c r="K444" s="8" t="s">
        <v>36</v>
      </c>
      <c r="L444" s="2"/>
      <c r="O444" s="15">
        <v>38456</v>
      </c>
      <c r="P444" s="2">
        <v>12</v>
      </c>
      <c r="Q444">
        <f t="shared" si="13"/>
        <v>12</v>
      </c>
      <c r="R444">
        <f t="shared" si="12"/>
        <v>0</v>
      </c>
    </row>
    <row r="445" spans="1:18" x14ac:dyDescent="0.25">
      <c r="A445" s="1">
        <v>40668</v>
      </c>
      <c r="B445" s="2" t="s">
        <v>7</v>
      </c>
      <c r="C445">
        <v>400</v>
      </c>
      <c r="D445">
        <f>YEAR(A445)</f>
        <v>2011</v>
      </c>
      <c r="E445">
        <f>LOOKUP(D445,$H$5:$H$14,$I$5:$I$14)</f>
        <v>2.2000000000000002</v>
      </c>
      <c r="F445" s="2">
        <f>E445*C445</f>
        <v>880.00000000000011</v>
      </c>
      <c r="G445" s="2"/>
      <c r="K445" s="15">
        <v>38456</v>
      </c>
      <c r="L445" s="2">
        <v>12</v>
      </c>
      <c r="O445" s="15">
        <v>38768</v>
      </c>
      <c r="P445" s="2">
        <v>14</v>
      </c>
      <c r="Q445">
        <f t="shared" si="13"/>
        <v>26</v>
      </c>
      <c r="R445">
        <f t="shared" si="12"/>
        <v>0</v>
      </c>
    </row>
    <row r="446" spans="1:18" x14ac:dyDescent="0.25">
      <c r="A446" s="1">
        <v>40617</v>
      </c>
      <c r="B446" s="2" t="s">
        <v>7</v>
      </c>
      <c r="C446">
        <v>199</v>
      </c>
      <c r="D446">
        <f>YEAR(A446)</f>
        <v>2011</v>
      </c>
      <c r="E446">
        <f>LOOKUP(D446,$H$5:$H$14,$I$5:$I$14)</f>
        <v>2.2000000000000002</v>
      </c>
      <c r="F446" s="2">
        <f>E446*C446</f>
        <v>437.8</v>
      </c>
      <c r="G446" s="2"/>
      <c r="K446" s="15">
        <v>38768</v>
      </c>
      <c r="L446" s="2">
        <v>14</v>
      </c>
      <c r="O446" s="15">
        <v>39722</v>
      </c>
      <c r="P446" s="2">
        <v>8</v>
      </c>
      <c r="Q446">
        <f t="shared" si="13"/>
        <v>34</v>
      </c>
      <c r="R446">
        <f t="shared" si="12"/>
        <v>0</v>
      </c>
    </row>
    <row r="447" spans="1:18" x14ac:dyDescent="0.25">
      <c r="A447" s="1">
        <v>40513</v>
      </c>
      <c r="B447" s="2" t="s">
        <v>7</v>
      </c>
      <c r="C447">
        <v>330</v>
      </c>
      <c r="D447">
        <f>YEAR(A447)</f>
        <v>2010</v>
      </c>
      <c r="E447">
        <f>LOOKUP(D447,$H$5:$H$14,$I$5:$I$14)</f>
        <v>2.1</v>
      </c>
      <c r="F447" s="2">
        <f>E447*C447</f>
        <v>693</v>
      </c>
      <c r="G447" s="2"/>
      <c r="K447" s="15">
        <v>39722</v>
      </c>
      <c r="L447" s="2">
        <v>8</v>
      </c>
      <c r="O447" s="15">
        <v>40446</v>
      </c>
      <c r="P447" s="2">
        <v>7</v>
      </c>
      <c r="Q447">
        <f t="shared" si="13"/>
        <v>41</v>
      </c>
      <c r="R447">
        <f t="shared" si="12"/>
        <v>0</v>
      </c>
    </row>
    <row r="448" spans="1:18" x14ac:dyDescent="0.25">
      <c r="A448" s="1">
        <v>40505</v>
      </c>
      <c r="B448" s="2" t="s">
        <v>7</v>
      </c>
      <c r="C448">
        <v>276</v>
      </c>
      <c r="D448">
        <f>YEAR(A448)</f>
        <v>2010</v>
      </c>
      <c r="E448">
        <f>LOOKUP(D448,$H$5:$H$14,$I$5:$I$14)</f>
        <v>2.1</v>
      </c>
      <c r="F448" s="2">
        <f>E448*C448</f>
        <v>579.6</v>
      </c>
      <c r="G448" s="2"/>
      <c r="K448" s="15">
        <v>40446</v>
      </c>
      <c r="L448" s="2">
        <v>7</v>
      </c>
      <c r="O448" s="15">
        <v>41026</v>
      </c>
      <c r="P448" s="2">
        <v>7</v>
      </c>
      <c r="Q448">
        <f t="shared" si="13"/>
        <v>48</v>
      </c>
      <c r="R448">
        <f t="shared" si="12"/>
        <v>0</v>
      </c>
    </row>
    <row r="449" spans="1:18" x14ac:dyDescent="0.25">
      <c r="A449" s="1">
        <v>40467</v>
      </c>
      <c r="B449" s="2" t="s">
        <v>7</v>
      </c>
      <c r="C449">
        <v>406</v>
      </c>
      <c r="D449">
        <f>YEAR(A449)</f>
        <v>2010</v>
      </c>
      <c r="E449">
        <f>LOOKUP(D449,$H$5:$H$14,$I$5:$I$14)</f>
        <v>2.1</v>
      </c>
      <c r="F449" s="2">
        <f>E449*C449</f>
        <v>852.6</v>
      </c>
      <c r="G449" s="2"/>
      <c r="K449" s="15">
        <v>41026</v>
      </c>
      <c r="L449" s="2">
        <v>7</v>
      </c>
      <c r="O449" s="16" t="s">
        <v>155</v>
      </c>
      <c r="P449" s="17"/>
      <c r="Q449">
        <f t="shared" si="13"/>
        <v>0</v>
      </c>
      <c r="R449">
        <f t="shared" si="12"/>
        <v>0</v>
      </c>
    </row>
    <row r="450" spans="1:18" x14ac:dyDescent="0.25">
      <c r="A450" s="1">
        <v>40331</v>
      </c>
      <c r="B450" s="2" t="s">
        <v>7</v>
      </c>
      <c r="C450">
        <v>331</v>
      </c>
      <c r="D450">
        <f>YEAR(A450)</f>
        <v>2010</v>
      </c>
      <c r="E450">
        <f>LOOKUP(D450,$H$5:$H$14,$I$5:$I$14)</f>
        <v>2.1</v>
      </c>
      <c r="F450" s="2">
        <f>E450*C450</f>
        <v>695.1</v>
      </c>
      <c r="G450" s="2"/>
      <c r="K450" s="8" t="s">
        <v>155</v>
      </c>
      <c r="L450" s="2"/>
      <c r="O450" s="15">
        <v>39490</v>
      </c>
      <c r="P450" s="2">
        <v>11</v>
      </c>
      <c r="Q450">
        <f t="shared" si="13"/>
        <v>11</v>
      </c>
      <c r="R450">
        <f t="shared" si="12"/>
        <v>0</v>
      </c>
    </row>
    <row r="451" spans="1:18" x14ac:dyDescent="0.25">
      <c r="A451" s="1">
        <v>40315</v>
      </c>
      <c r="B451" s="2" t="s">
        <v>7</v>
      </c>
      <c r="C451">
        <v>214</v>
      </c>
      <c r="D451">
        <f>YEAR(A451)</f>
        <v>2010</v>
      </c>
      <c r="E451">
        <f>LOOKUP(D451,$H$5:$H$14,$I$5:$I$14)</f>
        <v>2.1</v>
      </c>
      <c r="F451" s="2">
        <f>E451*C451</f>
        <v>449.40000000000003</v>
      </c>
      <c r="G451" s="2"/>
      <c r="K451" s="15">
        <v>39490</v>
      </c>
      <c r="L451" s="2">
        <v>11</v>
      </c>
      <c r="O451" s="15">
        <v>40007</v>
      </c>
      <c r="P451" s="2">
        <v>4</v>
      </c>
      <c r="Q451">
        <f t="shared" si="13"/>
        <v>15</v>
      </c>
      <c r="R451">
        <f t="shared" si="12"/>
        <v>0</v>
      </c>
    </row>
    <row r="452" spans="1:18" x14ac:dyDescent="0.25">
      <c r="A452" s="1">
        <v>40302</v>
      </c>
      <c r="B452" s="2" t="s">
        <v>7</v>
      </c>
      <c r="C452">
        <v>150</v>
      </c>
      <c r="D452">
        <f>YEAR(A452)</f>
        <v>2010</v>
      </c>
      <c r="E452">
        <f>LOOKUP(D452,$H$5:$H$14,$I$5:$I$14)</f>
        <v>2.1</v>
      </c>
      <c r="F452" s="2">
        <f>E452*C452</f>
        <v>315</v>
      </c>
      <c r="G452" s="2"/>
      <c r="K452" s="15">
        <v>40007</v>
      </c>
      <c r="L452" s="2">
        <v>4</v>
      </c>
      <c r="O452" s="15">
        <v>40153</v>
      </c>
      <c r="P452" s="2">
        <v>19</v>
      </c>
      <c r="Q452">
        <f t="shared" si="13"/>
        <v>34</v>
      </c>
      <c r="R452">
        <f t="shared" si="12"/>
        <v>0</v>
      </c>
    </row>
    <row r="453" spans="1:18" x14ac:dyDescent="0.25">
      <c r="A453" s="1">
        <v>40300</v>
      </c>
      <c r="B453" s="2" t="s">
        <v>7</v>
      </c>
      <c r="C453">
        <v>162</v>
      </c>
      <c r="D453">
        <f>YEAR(A453)</f>
        <v>2010</v>
      </c>
      <c r="E453">
        <f>LOOKUP(D453,$H$5:$H$14,$I$5:$I$14)</f>
        <v>2.1</v>
      </c>
      <c r="F453" s="2">
        <f>E453*C453</f>
        <v>340.2</v>
      </c>
      <c r="G453" s="2"/>
      <c r="K453" s="15">
        <v>40153</v>
      </c>
      <c r="L453" s="2">
        <v>19</v>
      </c>
      <c r="O453" s="15">
        <v>40755</v>
      </c>
      <c r="P453" s="2">
        <v>16</v>
      </c>
      <c r="Q453">
        <f t="shared" si="13"/>
        <v>50</v>
      </c>
      <c r="R453">
        <f t="shared" si="12"/>
        <v>0</v>
      </c>
    </row>
    <row r="454" spans="1:18" x14ac:dyDescent="0.25">
      <c r="A454" s="1">
        <v>40277</v>
      </c>
      <c r="B454" s="2" t="s">
        <v>7</v>
      </c>
      <c r="C454">
        <v>116</v>
      </c>
      <c r="D454">
        <f>YEAR(A454)</f>
        <v>2010</v>
      </c>
      <c r="E454">
        <f>LOOKUP(D454,$H$5:$H$14,$I$5:$I$14)</f>
        <v>2.1</v>
      </c>
      <c r="F454" s="2">
        <f>E454*C454</f>
        <v>243.60000000000002</v>
      </c>
      <c r="G454" s="2"/>
      <c r="K454" s="15">
        <v>40755</v>
      </c>
      <c r="L454" s="2">
        <v>16</v>
      </c>
      <c r="O454" s="15">
        <v>40800</v>
      </c>
      <c r="P454" s="2">
        <v>10</v>
      </c>
      <c r="Q454">
        <f t="shared" si="13"/>
        <v>60</v>
      </c>
      <c r="R454">
        <f t="shared" si="12"/>
        <v>0</v>
      </c>
    </row>
    <row r="455" spans="1:18" x14ac:dyDescent="0.25">
      <c r="A455" s="1">
        <v>40263</v>
      </c>
      <c r="B455" s="2" t="s">
        <v>7</v>
      </c>
      <c r="C455">
        <v>155</v>
      </c>
      <c r="D455">
        <f>YEAR(A455)</f>
        <v>2010</v>
      </c>
      <c r="E455">
        <f>LOOKUP(D455,$H$5:$H$14,$I$5:$I$14)</f>
        <v>2.1</v>
      </c>
      <c r="F455" s="2">
        <f>E455*C455</f>
        <v>325.5</v>
      </c>
      <c r="G455" s="2"/>
      <c r="K455" s="15">
        <v>40800</v>
      </c>
      <c r="L455" s="2">
        <v>10</v>
      </c>
      <c r="O455" s="16" t="s">
        <v>118</v>
      </c>
      <c r="P455" s="17"/>
      <c r="Q455">
        <f t="shared" si="13"/>
        <v>0</v>
      </c>
      <c r="R455">
        <f t="shared" si="12"/>
        <v>0</v>
      </c>
    </row>
    <row r="456" spans="1:18" x14ac:dyDescent="0.25">
      <c r="A456" s="1">
        <v>40234</v>
      </c>
      <c r="B456" s="2" t="s">
        <v>7</v>
      </c>
      <c r="C456">
        <v>395</v>
      </c>
      <c r="D456">
        <f>YEAR(A456)</f>
        <v>2010</v>
      </c>
      <c r="E456">
        <f>LOOKUP(D456,$H$5:$H$14,$I$5:$I$14)</f>
        <v>2.1</v>
      </c>
      <c r="F456" s="2">
        <f>E456*C456</f>
        <v>829.5</v>
      </c>
      <c r="G456" s="2"/>
      <c r="K456" s="8" t="s">
        <v>118</v>
      </c>
      <c r="L456" s="2"/>
      <c r="O456" s="15">
        <v>38908</v>
      </c>
      <c r="P456" s="2">
        <v>20</v>
      </c>
      <c r="Q456">
        <f t="shared" si="13"/>
        <v>20</v>
      </c>
      <c r="R456">
        <f t="shared" si="12"/>
        <v>0</v>
      </c>
    </row>
    <row r="457" spans="1:18" x14ac:dyDescent="0.25">
      <c r="A457" s="1">
        <v>40181</v>
      </c>
      <c r="B457" s="2" t="s">
        <v>7</v>
      </c>
      <c r="C457">
        <v>393</v>
      </c>
      <c r="D457">
        <f>YEAR(A457)</f>
        <v>2010</v>
      </c>
      <c r="E457">
        <f>LOOKUP(D457,$H$5:$H$14,$I$5:$I$14)</f>
        <v>2.1</v>
      </c>
      <c r="F457" s="2">
        <f>E457*C457</f>
        <v>825.30000000000007</v>
      </c>
      <c r="G457" s="2"/>
      <c r="K457" s="15">
        <v>38908</v>
      </c>
      <c r="L457" s="2">
        <v>20</v>
      </c>
      <c r="O457" s="15">
        <v>40290</v>
      </c>
      <c r="P457" s="2">
        <v>19</v>
      </c>
      <c r="Q457">
        <f t="shared" si="13"/>
        <v>39</v>
      </c>
      <c r="R457">
        <f t="shared" si="12"/>
        <v>0</v>
      </c>
    </row>
    <row r="458" spans="1:18" x14ac:dyDescent="0.25">
      <c r="A458" s="1">
        <v>40174</v>
      </c>
      <c r="B458" s="2" t="s">
        <v>7</v>
      </c>
      <c r="C458">
        <v>274</v>
      </c>
      <c r="D458">
        <f>YEAR(A458)</f>
        <v>2009</v>
      </c>
      <c r="E458">
        <f>LOOKUP(D458,$H$5:$H$14,$I$5:$I$14)</f>
        <v>2.13</v>
      </c>
      <c r="F458" s="2">
        <f>E458*C458</f>
        <v>583.62</v>
      </c>
      <c r="G458" s="2"/>
      <c r="K458" s="15">
        <v>40290</v>
      </c>
      <c r="L458" s="2">
        <v>19</v>
      </c>
      <c r="O458" s="15">
        <v>40647</v>
      </c>
      <c r="P458" s="2">
        <v>14</v>
      </c>
      <c r="Q458">
        <f t="shared" si="13"/>
        <v>53</v>
      </c>
      <c r="R458">
        <f t="shared" si="12"/>
        <v>0</v>
      </c>
    </row>
    <row r="459" spans="1:18" x14ac:dyDescent="0.25">
      <c r="A459" s="1">
        <v>40173</v>
      </c>
      <c r="B459" s="2" t="s">
        <v>7</v>
      </c>
      <c r="C459">
        <v>444</v>
      </c>
      <c r="D459">
        <f>YEAR(A459)</f>
        <v>2009</v>
      </c>
      <c r="E459">
        <f>LOOKUP(D459,$H$5:$H$14,$I$5:$I$14)</f>
        <v>2.13</v>
      </c>
      <c r="F459" s="2">
        <f>E459*C459</f>
        <v>945.71999999999991</v>
      </c>
      <c r="G459" s="2"/>
      <c r="K459" s="15">
        <v>40647</v>
      </c>
      <c r="L459" s="2">
        <v>14</v>
      </c>
      <c r="O459" s="15">
        <v>40881</v>
      </c>
      <c r="P459" s="2">
        <v>5</v>
      </c>
      <c r="Q459">
        <f t="shared" si="13"/>
        <v>58</v>
      </c>
      <c r="R459">
        <f t="shared" si="12"/>
        <v>0</v>
      </c>
    </row>
    <row r="460" spans="1:18" x14ac:dyDescent="0.25">
      <c r="A460" s="1">
        <v>40158</v>
      </c>
      <c r="B460" s="2" t="s">
        <v>7</v>
      </c>
      <c r="C460">
        <v>399</v>
      </c>
      <c r="D460">
        <f>YEAR(A460)</f>
        <v>2009</v>
      </c>
      <c r="E460">
        <f>LOOKUP(D460,$H$5:$H$14,$I$5:$I$14)</f>
        <v>2.13</v>
      </c>
      <c r="F460" s="2">
        <f>E460*C460</f>
        <v>849.87</v>
      </c>
      <c r="G460" s="2"/>
      <c r="K460" s="15">
        <v>40881</v>
      </c>
      <c r="L460" s="2">
        <v>5</v>
      </c>
      <c r="O460" s="15">
        <v>41631</v>
      </c>
      <c r="P460" s="2">
        <v>11</v>
      </c>
      <c r="Q460">
        <f t="shared" si="13"/>
        <v>69</v>
      </c>
      <c r="R460">
        <f t="shared" si="12"/>
        <v>0</v>
      </c>
    </row>
    <row r="461" spans="1:18" x14ac:dyDescent="0.25">
      <c r="A461" s="1">
        <v>40129</v>
      </c>
      <c r="B461" s="2" t="s">
        <v>7</v>
      </c>
      <c r="C461">
        <v>332</v>
      </c>
      <c r="D461">
        <f>YEAR(A461)</f>
        <v>2009</v>
      </c>
      <c r="E461">
        <f>LOOKUP(D461,$H$5:$H$14,$I$5:$I$14)</f>
        <v>2.13</v>
      </c>
      <c r="F461" s="2">
        <f>E461*C461</f>
        <v>707.16</v>
      </c>
      <c r="G461" s="2"/>
      <c r="K461" s="15">
        <v>41631</v>
      </c>
      <c r="L461" s="2">
        <v>11</v>
      </c>
      <c r="O461" s="16" t="s">
        <v>210</v>
      </c>
      <c r="P461" s="17"/>
      <c r="Q461">
        <f t="shared" si="13"/>
        <v>0</v>
      </c>
      <c r="R461">
        <f t="shared" si="12"/>
        <v>0</v>
      </c>
    </row>
    <row r="462" spans="1:18" x14ac:dyDescent="0.25">
      <c r="A462" s="1">
        <v>40122</v>
      </c>
      <c r="B462" s="2" t="s">
        <v>7</v>
      </c>
      <c r="C462">
        <v>298</v>
      </c>
      <c r="D462">
        <f>YEAR(A462)</f>
        <v>2009</v>
      </c>
      <c r="E462">
        <f>LOOKUP(D462,$H$5:$H$14,$I$5:$I$14)</f>
        <v>2.13</v>
      </c>
      <c r="F462" s="2">
        <f>E462*C462</f>
        <v>634.74</v>
      </c>
      <c r="G462" s="2"/>
      <c r="K462" s="8" t="s">
        <v>210</v>
      </c>
      <c r="L462" s="2"/>
      <c r="O462" s="15">
        <v>40286</v>
      </c>
      <c r="P462" s="2">
        <v>2</v>
      </c>
      <c r="Q462">
        <f t="shared" si="13"/>
        <v>2</v>
      </c>
      <c r="R462">
        <f t="shared" si="12"/>
        <v>0</v>
      </c>
    </row>
    <row r="463" spans="1:18" x14ac:dyDescent="0.25">
      <c r="A463" s="1">
        <v>39951</v>
      </c>
      <c r="B463" s="2" t="s">
        <v>7</v>
      </c>
      <c r="C463">
        <v>319</v>
      </c>
      <c r="D463">
        <f>YEAR(A463)</f>
        <v>2009</v>
      </c>
      <c r="E463">
        <f>LOOKUP(D463,$H$5:$H$14,$I$5:$I$14)</f>
        <v>2.13</v>
      </c>
      <c r="F463" s="2">
        <f>E463*C463</f>
        <v>679.46999999999991</v>
      </c>
      <c r="G463" s="2"/>
      <c r="K463" s="15">
        <v>40286</v>
      </c>
      <c r="L463" s="2">
        <v>2</v>
      </c>
      <c r="O463" s="15">
        <v>41536</v>
      </c>
      <c r="P463" s="2">
        <v>17</v>
      </c>
      <c r="Q463">
        <f t="shared" si="13"/>
        <v>19</v>
      </c>
      <c r="R463">
        <f t="shared" si="12"/>
        <v>0</v>
      </c>
    </row>
    <row r="464" spans="1:18" x14ac:dyDescent="0.25">
      <c r="A464" s="1">
        <v>39877</v>
      </c>
      <c r="B464" s="2" t="s">
        <v>7</v>
      </c>
      <c r="C464">
        <v>110</v>
      </c>
      <c r="D464">
        <f>YEAR(A464)</f>
        <v>2009</v>
      </c>
      <c r="E464">
        <f>LOOKUP(D464,$H$5:$H$14,$I$5:$I$14)</f>
        <v>2.13</v>
      </c>
      <c r="F464" s="2">
        <f>E464*C464</f>
        <v>234.29999999999998</v>
      </c>
      <c r="G464" s="2"/>
      <c r="K464" s="15">
        <v>41536</v>
      </c>
      <c r="L464" s="2">
        <v>17</v>
      </c>
      <c r="O464" s="15">
        <v>41581</v>
      </c>
      <c r="P464" s="2">
        <v>14</v>
      </c>
      <c r="Q464">
        <f t="shared" si="13"/>
        <v>33</v>
      </c>
      <c r="R464">
        <f t="shared" si="12"/>
        <v>0</v>
      </c>
    </row>
    <row r="465" spans="1:18" x14ac:dyDescent="0.25">
      <c r="A465" s="1">
        <v>39854</v>
      </c>
      <c r="B465" s="2" t="s">
        <v>7</v>
      </c>
      <c r="C465">
        <v>390</v>
      </c>
      <c r="D465">
        <f>YEAR(A465)</f>
        <v>2009</v>
      </c>
      <c r="E465">
        <f>LOOKUP(D465,$H$5:$H$14,$I$5:$I$14)</f>
        <v>2.13</v>
      </c>
      <c r="F465" s="2">
        <f>E465*C465</f>
        <v>830.69999999999993</v>
      </c>
      <c r="G465" s="2"/>
      <c r="K465" s="15">
        <v>41581</v>
      </c>
      <c r="L465" s="2">
        <v>14</v>
      </c>
      <c r="O465" s="16" t="s">
        <v>153</v>
      </c>
      <c r="P465" s="17"/>
      <c r="Q465">
        <f t="shared" si="13"/>
        <v>0</v>
      </c>
      <c r="R465">
        <f t="shared" si="12"/>
        <v>0</v>
      </c>
    </row>
    <row r="466" spans="1:18" x14ac:dyDescent="0.25">
      <c r="A466" s="1">
        <v>39849</v>
      </c>
      <c r="B466" s="2" t="s">
        <v>7</v>
      </c>
      <c r="C466">
        <v>469</v>
      </c>
      <c r="D466">
        <f>YEAR(A466)</f>
        <v>2009</v>
      </c>
      <c r="E466">
        <f>LOOKUP(D466,$H$5:$H$14,$I$5:$I$14)</f>
        <v>2.13</v>
      </c>
      <c r="F466" s="2">
        <f>E466*C466</f>
        <v>998.96999999999991</v>
      </c>
      <c r="G466" s="2"/>
      <c r="K466" s="8" t="s">
        <v>153</v>
      </c>
      <c r="L466" s="2"/>
      <c r="O466" s="15">
        <v>39470</v>
      </c>
      <c r="P466" s="2">
        <v>5</v>
      </c>
      <c r="Q466">
        <f t="shared" si="13"/>
        <v>5</v>
      </c>
      <c r="R466">
        <f t="shared" si="12"/>
        <v>0</v>
      </c>
    </row>
    <row r="467" spans="1:18" x14ac:dyDescent="0.25">
      <c r="A467" s="1">
        <v>39804</v>
      </c>
      <c r="B467" s="2" t="s">
        <v>7</v>
      </c>
      <c r="C467">
        <v>338</v>
      </c>
      <c r="D467">
        <f>YEAR(A467)</f>
        <v>2008</v>
      </c>
      <c r="E467">
        <f>LOOKUP(D467,$H$5:$H$14,$I$5:$I$14)</f>
        <v>2.15</v>
      </c>
      <c r="F467" s="2">
        <f>E467*C467</f>
        <v>726.69999999999993</v>
      </c>
      <c r="G467" s="2"/>
      <c r="K467" s="15">
        <v>39470</v>
      </c>
      <c r="L467" s="2">
        <v>5</v>
      </c>
      <c r="O467" s="15">
        <v>40155</v>
      </c>
      <c r="P467" s="2">
        <v>16</v>
      </c>
      <c r="Q467">
        <f t="shared" si="13"/>
        <v>21</v>
      </c>
      <c r="R467">
        <f t="shared" ref="R467:R530" si="14">IF(AND(Q467&gt;=100,Q467&lt;1000,P467&lt;&gt;""),P467*0.05,IF(AND(Q467&gt;=1000,Q467&lt;10000,P467&lt;&gt;""),P467*0.1,IF(AND(Q467&gt;10000,P467&lt;&gt;""),P467*0.2,0)))</f>
        <v>0</v>
      </c>
    </row>
    <row r="468" spans="1:18" x14ac:dyDescent="0.25">
      <c r="A468" s="1">
        <v>39803</v>
      </c>
      <c r="B468" s="2" t="s">
        <v>7</v>
      </c>
      <c r="C468">
        <v>121</v>
      </c>
      <c r="D468">
        <f>YEAR(A468)</f>
        <v>2008</v>
      </c>
      <c r="E468">
        <f>LOOKUP(D468,$H$5:$H$14,$I$5:$I$14)</f>
        <v>2.15</v>
      </c>
      <c r="F468" s="2">
        <f>E468*C468</f>
        <v>260.14999999999998</v>
      </c>
      <c r="G468" s="2"/>
      <c r="K468" s="15">
        <v>40155</v>
      </c>
      <c r="L468" s="2">
        <v>16</v>
      </c>
      <c r="O468" s="15">
        <v>40626</v>
      </c>
      <c r="P468" s="2">
        <v>8</v>
      </c>
      <c r="Q468">
        <f t="shared" si="13"/>
        <v>29</v>
      </c>
      <c r="R468">
        <f t="shared" si="14"/>
        <v>0</v>
      </c>
    </row>
    <row r="469" spans="1:18" x14ac:dyDescent="0.25">
      <c r="A469" s="1">
        <v>39790</v>
      </c>
      <c r="B469" s="2" t="s">
        <v>7</v>
      </c>
      <c r="C469">
        <v>496</v>
      </c>
      <c r="D469">
        <f>YEAR(A469)</f>
        <v>2008</v>
      </c>
      <c r="E469">
        <f>LOOKUP(D469,$H$5:$H$14,$I$5:$I$14)</f>
        <v>2.15</v>
      </c>
      <c r="F469" s="2">
        <f>E469*C469</f>
        <v>1066.3999999999999</v>
      </c>
      <c r="G469" s="2"/>
      <c r="K469" s="15">
        <v>40626</v>
      </c>
      <c r="L469" s="2">
        <v>8</v>
      </c>
      <c r="O469" s="15">
        <v>41380</v>
      </c>
      <c r="P469" s="2">
        <v>15</v>
      </c>
      <c r="Q469">
        <f t="shared" ref="Q469:Q532" si="15">IF(P469&lt;&gt;"",P469+Q468,P469)</f>
        <v>44</v>
      </c>
      <c r="R469">
        <f t="shared" si="14"/>
        <v>0</v>
      </c>
    </row>
    <row r="470" spans="1:18" x14ac:dyDescent="0.25">
      <c r="A470" s="1">
        <v>39690</v>
      </c>
      <c r="B470" s="2" t="s">
        <v>7</v>
      </c>
      <c r="C470">
        <v>418</v>
      </c>
      <c r="D470">
        <f>YEAR(A470)</f>
        <v>2008</v>
      </c>
      <c r="E470">
        <f>LOOKUP(D470,$H$5:$H$14,$I$5:$I$14)</f>
        <v>2.15</v>
      </c>
      <c r="F470" s="2">
        <f>E470*C470</f>
        <v>898.69999999999993</v>
      </c>
      <c r="G470" s="2"/>
      <c r="K470" s="15">
        <v>41380</v>
      </c>
      <c r="L470" s="2">
        <v>15</v>
      </c>
      <c r="O470" s="16" t="s">
        <v>202</v>
      </c>
      <c r="P470" s="17"/>
      <c r="Q470">
        <f t="shared" si="15"/>
        <v>0</v>
      </c>
      <c r="R470">
        <f t="shared" si="14"/>
        <v>0</v>
      </c>
    </row>
    <row r="471" spans="1:18" x14ac:dyDescent="0.25">
      <c r="A471" s="1">
        <v>39681</v>
      </c>
      <c r="B471" s="2" t="s">
        <v>7</v>
      </c>
      <c r="C471">
        <v>297</v>
      </c>
      <c r="D471">
        <f>YEAR(A471)</f>
        <v>2008</v>
      </c>
      <c r="E471">
        <f>LOOKUP(D471,$H$5:$H$14,$I$5:$I$14)</f>
        <v>2.15</v>
      </c>
      <c r="F471" s="2">
        <f>E471*C471</f>
        <v>638.54999999999995</v>
      </c>
      <c r="G471" s="2"/>
      <c r="K471" s="8" t="s">
        <v>202</v>
      </c>
      <c r="L471" s="2"/>
      <c r="O471" s="15">
        <v>40160</v>
      </c>
      <c r="P471" s="2">
        <v>11</v>
      </c>
      <c r="Q471">
        <f t="shared" si="15"/>
        <v>11</v>
      </c>
      <c r="R471">
        <f t="shared" si="14"/>
        <v>0</v>
      </c>
    </row>
    <row r="472" spans="1:18" x14ac:dyDescent="0.25">
      <c r="A472" s="1">
        <v>39598</v>
      </c>
      <c r="B472" s="2" t="s">
        <v>7</v>
      </c>
      <c r="C472">
        <v>443</v>
      </c>
      <c r="D472">
        <f>YEAR(A472)</f>
        <v>2008</v>
      </c>
      <c r="E472">
        <f>LOOKUP(D472,$H$5:$H$14,$I$5:$I$14)</f>
        <v>2.15</v>
      </c>
      <c r="F472" s="2">
        <f>E472*C472</f>
        <v>952.44999999999993</v>
      </c>
      <c r="G472" s="2"/>
      <c r="K472" s="15">
        <v>40160</v>
      </c>
      <c r="L472" s="2">
        <v>11</v>
      </c>
      <c r="O472" s="16" t="s">
        <v>163</v>
      </c>
      <c r="P472" s="17"/>
      <c r="Q472">
        <f t="shared" si="15"/>
        <v>0</v>
      </c>
      <c r="R472">
        <f t="shared" si="14"/>
        <v>0</v>
      </c>
    </row>
    <row r="473" spans="1:18" x14ac:dyDescent="0.25">
      <c r="A473" s="1">
        <v>39584</v>
      </c>
      <c r="B473" s="2" t="s">
        <v>7</v>
      </c>
      <c r="C473">
        <v>252</v>
      </c>
      <c r="D473">
        <f>YEAR(A473)</f>
        <v>2008</v>
      </c>
      <c r="E473">
        <f>LOOKUP(D473,$H$5:$H$14,$I$5:$I$14)</f>
        <v>2.15</v>
      </c>
      <c r="F473" s="2">
        <f>E473*C473</f>
        <v>541.79999999999995</v>
      </c>
      <c r="G473" s="2"/>
      <c r="K473" s="8" t="s">
        <v>163</v>
      </c>
      <c r="L473" s="2"/>
      <c r="O473" s="15">
        <v>39524</v>
      </c>
      <c r="P473" s="2">
        <v>10</v>
      </c>
      <c r="Q473">
        <f t="shared" si="15"/>
        <v>10</v>
      </c>
      <c r="R473">
        <f t="shared" si="14"/>
        <v>0</v>
      </c>
    </row>
    <row r="474" spans="1:18" x14ac:dyDescent="0.25">
      <c r="A474" s="1">
        <v>39539</v>
      </c>
      <c r="B474" s="2" t="s">
        <v>7</v>
      </c>
      <c r="C474">
        <v>354</v>
      </c>
      <c r="D474">
        <f>YEAR(A474)</f>
        <v>2008</v>
      </c>
      <c r="E474">
        <f>LOOKUP(D474,$H$5:$H$14,$I$5:$I$14)</f>
        <v>2.15</v>
      </c>
      <c r="F474" s="2">
        <f>E474*C474</f>
        <v>761.1</v>
      </c>
      <c r="G474" s="2"/>
      <c r="K474" s="15">
        <v>39524</v>
      </c>
      <c r="L474" s="2">
        <v>10</v>
      </c>
      <c r="O474" s="15">
        <v>40676</v>
      </c>
      <c r="P474" s="2">
        <v>3</v>
      </c>
      <c r="Q474">
        <f t="shared" si="15"/>
        <v>13</v>
      </c>
      <c r="R474">
        <f t="shared" si="14"/>
        <v>0</v>
      </c>
    </row>
    <row r="475" spans="1:18" x14ac:dyDescent="0.25">
      <c r="A475" s="1">
        <v>39511</v>
      </c>
      <c r="B475" s="2" t="s">
        <v>7</v>
      </c>
      <c r="C475">
        <v>409</v>
      </c>
      <c r="D475">
        <f>YEAR(A475)</f>
        <v>2008</v>
      </c>
      <c r="E475">
        <f>LOOKUP(D475,$H$5:$H$14,$I$5:$I$14)</f>
        <v>2.15</v>
      </c>
      <c r="F475" s="2">
        <f>E475*C475</f>
        <v>879.34999999999991</v>
      </c>
      <c r="G475" s="2"/>
      <c r="K475" s="15">
        <v>40676</v>
      </c>
      <c r="L475" s="2">
        <v>3</v>
      </c>
      <c r="O475" s="15">
        <v>40802</v>
      </c>
      <c r="P475" s="2">
        <v>12</v>
      </c>
      <c r="Q475">
        <f t="shared" si="15"/>
        <v>25</v>
      </c>
      <c r="R475">
        <f t="shared" si="14"/>
        <v>0</v>
      </c>
    </row>
    <row r="476" spans="1:18" x14ac:dyDescent="0.25">
      <c r="A476" s="1">
        <v>39506</v>
      </c>
      <c r="B476" s="2" t="s">
        <v>7</v>
      </c>
      <c r="C476">
        <v>281</v>
      </c>
      <c r="D476">
        <f>YEAR(A476)</f>
        <v>2008</v>
      </c>
      <c r="E476">
        <f>LOOKUP(D476,$H$5:$H$14,$I$5:$I$14)</f>
        <v>2.15</v>
      </c>
      <c r="F476" s="2">
        <f>E476*C476</f>
        <v>604.15</v>
      </c>
      <c r="G476" s="2"/>
      <c r="K476" s="15">
        <v>40802</v>
      </c>
      <c r="L476" s="2">
        <v>12</v>
      </c>
      <c r="O476" s="16" t="s">
        <v>146</v>
      </c>
      <c r="P476" s="17"/>
      <c r="Q476">
        <f t="shared" si="15"/>
        <v>0</v>
      </c>
      <c r="R476">
        <f t="shared" si="14"/>
        <v>0</v>
      </c>
    </row>
    <row r="477" spans="1:18" x14ac:dyDescent="0.25">
      <c r="A477" s="1">
        <v>39416</v>
      </c>
      <c r="B477" s="2" t="s">
        <v>7</v>
      </c>
      <c r="C477">
        <v>140</v>
      </c>
      <c r="D477">
        <f>YEAR(A477)</f>
        <v>2007</v>
      </c>
      <c r="E477">
        <f>LOOKUP(D477,$H$5:$H$14,$I$5:$I$14)</f>
        <v>2.09</v>
      </c>
      <c r="F477" s="2">
        <f>E477*C477</f>
        <v>292.59999999999997</v>
      </c>
      <c r="G477" s="2"/>
      <c r="K477" s="8" t="s">
        <v>146</v>
      </c>
      <c r="L477" s="2"/>
      <c r="O477" s="15">
        <v>39284</v>
      </c>
      <c r="P477" s="2">
        <v>14</v>
      </c>
      <c r="Q477">
        <f t="shared" si="15"/>
        <v>14</v>
      </c>
      <c r="R477">
        <f t="shared" si="14"/>
        <v>0</v>
      </c>
    </row>
    <row r="478" spans="1:18" x14ac:dyDescent="0.25">
      <c r="A478" s="1">
        <v>39414</v>
      </c>
      <c r="B478" s="2" t="s">
        <v>7</v>
      </c>
      <c r="C478">
        <v>216</v>
      </c>
      <c r="D478">
        <f>YEAR(A478)</f>
        <v>2007</v>
      </c>
      <c r="E478">
        <f>LOOKUP(D478,$H$5:$H$14,$I$5:$I$14)</f>
        <v>2.09</v>
      </c>
      <c r="F478" s="2">
        <f>E478*C478</f>
        <v>451.43999999999994</v>
      </c>
      <c r="G478" s="2"/>
      <c r="K478" s="15">
        <v>39284</v>
      </c>
      <c r="L478" s="2">
        <v>14</v>
      </c>
      <c r="O478" s="15">
        <v>39871</v>
      </c>
      <c r="P478" s="2">
        <v>13</v>
      </c>
      <c r="Q478">
        <f t="shared" si="15"/>
        <v>27</v>
      </c>
      <c r="R478">
        <f t="shared" si="14"/>
        <v>0</v>
      </c>
    </row>
    <row r="479" spans="1:18" x14ac:dyDescent="0.25">
      <c r="A479" s="1">
        <v>39393</v>
      </c>
      <c r="B479" s="2" t="s">
        <v>7</v>
      </c>
      <c r="C479">
        <v>143</v>
      </c>
      <c r="D479">
        <f>YEAR(A479)</f>
        <v>2007</v>
      </c>
      <c r="E479">
        <f>LOOKUP(D479,$H$5:$H$14,$I$5:$I$14)</f>
        <v>2.09</v>
      </c>
      <c r="F479" s="2">
        <f>E479*C479</f>
        <v>298.87</v>
      </c>
      <c r="G479" s="2"/>
      <c r="K479" s="15">
        <v>39871</v>
      </c>
      <c r="L479" s="2">
        <v>13</v>
      </c>
      <c r="O479" s="15">
        <v>40513</v>
      </c>
      <c r="P479" s="2">
        <v>5</v>
      </c>
      <c r="Q479">
        <f t="shared" si="15"/>
        <v>32</v>
      </c>
      <c r="R479">
        <f t="shared" si="14"/>
        <v>0</v>
      </c>
    </row>
    <row r="480" spans="1:18" x14ac:dyDescent="0.25">
      <c r="A480" s="1">
        <v>39340</v>
      </c>
      <c r="B480" s="2" t="s">
        <v>7</v>
      </c>
      <c r="C480">
        <v>260</v>
      </c>
      <c r="D480">
        <f>YEAR(A480)</f>
        <v>2007</v>
      </c>
      <c r="E480">
        <f>LOOKUP(D480,$H$5:$H$14,$I$5:$I$14)</f>
        <v>2.09</v>
      </c>
      <c r="F480" s="2">
        <f>E480*C480</f>
        <v>543.4</v>
      </c>
      <c r="G480" s="2"/>
      <c r="K480" s="15">
        <v>40513</v>
      </c>
      <c r="L480" s="2">
        <v>5</v>
      </c>
      <c r="O480" s="15">
        <v>41904</v>
      </c>
      <c r="P480" s="2">
        <v>18</v>
      </c>
      <c r="Q480">
        <f t="shared" si="15"/>
        <v>50</v>
      </c>
      <c r="R480">
        <f t="shared" si="14"/>
        <v>0</v>
      </c>
    </row>
    <row r="481" spans="1:18" x14ac:dyDescent="0.25">
      <c r="A481" s="1">
        <v>39305</v>
      </c>
      <c r="B481" s="2" t="s">
        <v>7</v>
      </c>
      <c r="C481">
        <v>220</v>
      </c>
      <c r="D481">
        <f>YEAR(A481)</f>
        <v>2007</v>
      </c>
      <c r="E481">
        <f>LOOKUP(D481,$H$5:$H$14,$I$5:$I$14)</f>
        <v>2.09</v>
      </c>
      <c r="F481" s="2">
        <f>E481*C481</f>
        <v>459.79999999999995</v>
      </c>
      <c r="G481" s="2"/>
      <c r="K481" s="15">
        <v>41904</v>
      </c>
      <c r="L481" s="2">
        <v>18</v>
      </c>
      <c r="O481" s="16" t="s">
        <v>38</v>
      </c>
      <c r="P481" s="17"/>
      <c r="Q481">
        <f t="shared" si="15"/>
        <v>0</v>
      </c>
      <c r="R481">
        <f t="shared" si="14"/>
        <v>0</v>
      </c>
    </row>
    <row r="482" spans="1:18" x14ac:dyDescent="0.25">
      <c r="A482" s="1">
        <v>39212</v>
      </c>
      <c r="B482" s="2" t="s">
        <v>7</v>
      </c>
      <c r="C482">
        <v>297</v>
      </c>
      <c r="D482">
        <f>YEAR(A482)</f>
        <v>2007</v>
      </c>
      <c r="E482">
        <f>LOOKUP(D482,$H$5:$H$14,$I$5:$I$14)</f>
        <v>2.09</v>
      </c>
      <c r="F482" s="2">
        <f>E482*C482</f>
        <v>620.7299999999999</v>
      </c>
      <c r="G482" s="2"/>
      <c r="K482" s="8" t="s">
        <v>38</v>
      </c>
      <c r="L482" s="2"/>
      <c r="O482" s="15">
        <v>38458</v>
      </c>
      <c r="P482" s="2">
        <v>3</v>
      </c>
      <c r="Q482">
        <f t="shared" si="15"/>
        <v>3</v>
      </c>
      <c r="R482">
        <f t="shared" si="14"/>
        <v>0</v>
      </c>
    </row>
    <row r="483" spans="1:18" x14ac:dyDescent="0.25">
      <c r="A483" s="1">
        <v>39203</v>
      </c>
      <c r="B483" s="2" t="s">
        <v>7</v>
      </c>
      <c r="C483">
        <v>322</v>
      </c>
      <c r="D483">
        <f>YEAR(A483)</f>
        <v>2007</v>
      </c>
      <c r="E483">
        <f>LOOKUP(D483,$H$5:$H$14,$I$5:$I$14)</f>
        <v>2.09</v>
      </c>
      <c r="F483" s="2">
        <f>E483*C483</f>
        <v>672.9799999999999</v>
      </c>
      <c r="G483" s="2"/>
      <c r="K483" s="15">
        <v>38458</v>
      </c>
      <c r="L483" s="2">
        <v>3</v>
      </c>
      <c r="O483" s="15">
        <v>39449</v>
      </c>
      <c r="P483" s="2">
        <v>1</v>
      </c>
      <c r="Q483">
        <f t="shared" si="15"/>
        <v>4</v>
      </c>
      <c r="R483">
        <f t="shared" si="14"/>
        <v>0</v>
      </c>
    </row>
    <row r="484" spans="1:18" x14ac:dyDescent="0.25">
      <c r="A484" s="1">
        <v>39188</v>
      </c>
      <c r="B484" s="2" t="s">
        <v>7</v>
      </c>
      <c r="C484">
        <v>495</v>
      </c>
      <c r="D484">
        <f>YEAR(A484)</f>
        <v>2007</v>
      </c>
      <c r="E484">
        <f>LOOKUP(D484,$H$5:$H$14,$I$5:$I$14)</f>
        <v>2.09</v>
      </c>
      <c r="F484" s="2">
        <f>E484*C484</f>
        <v>1034.55</v>
      </c>
      <c r="G484" s="2"/>
      <c r="K484" s="15">
        <v>39449</v>
      </c>
      <c r="L484" s="2">
        <v>1</v>
      </c>
      <c r="O484" s="15">
        <v>40087</v>
      </c>
      <c r="P484" s="2">
        <v>18</v>
      </c>
      <c r="Q484">
        <f t="shared" si="15"/>
        <v>22</v>
      </c>
      <c r="R484">
        <f t="shared" si="14"/>
        <v>0</v>
      </c>
    </row>
    <row r="485" spans="1:18" x14ac:dyDescent="0.25">
      <c r="A485" s="1">
        <v>39186</v>
      </c>
      <c r="B485" s="2" t="s">
        <v>7</v>
      </c>
      <c r="C485">
        <v>412</v>
      </c>
      <c r="D485">
        <f>YEAR(A485)</f>
        <v>2007</v>
      </c>
      <c r="E485">
        <f>LOOKUP(D485,$H$5:$H$14,$I$5:$I$14)</f>
        <v>2.09</v>
      </c>
      <c r="F485" s="2">
        <f>E485*C485</f>
        <v>861.07999999999993</v>
      </c>
      <c r="G485" s="2"/>
      <c r="K485" s="15">
        <v>40087</v>
      </c>
      <c r="L485" s="2">
        <v>18</v>
      </c>
      <c r="O485" s="15">
        <v>41219</v>
      </c>
      <c r="P485" s="2">
        <v>14</v>
      </c>
      <c r="Q485">
        <f t="shared" si="15"/>
        <v>36</v>
      </c>
      <c r="R485">
        <f t="shared" si="14"/>
        <v>0</v>
      </c>
    </row>
    <row r="486" spans="1:18" x14ac:dyDescent="0.25">
      <c r="A486" s="1">
        <v>39086</v>
      </c>
      <c r="B486" s="2" t="s">
        <v>7</v>
      </c>
      <c r="C486">
        <v>142</v>
      </c>
      <c r="D486">
        <f>YEAR(A486)</f>
        <v>2007</v>
      </c>
      <c r="E486">
        <f>LOOKUP(D486,$H$5:$H$14,$I$5:$I$14)</f>
        <v>2.09</v>
      </c>
      <c r="F486" s="2">
        <f>E486*C486</f>
        <v>296.77999999999997</v>
      </c>
      <c r="G486" s="2"/>
      <c r="K486" s="15">
        <v>41219</v>
      </c>
      <c r="L486" s="2">
        <v>14</v>
      </c>
      <c r="O486" s="15">
        <v>41637</v>
      </c>
      <c r="P486" s="2">
        <v>12</v>
      </c>
      <c r="Q486">
        <f t="shared" si="15"/>
        <v>48</v>
      </c>
      <c r="R486">
        <f t="shared" si="14"/>
        <v>0</v>
      </c>
    </row>
    <row r="487" spans="1:18" x14ac:dyDescent="0.25">
      <c r="A487" s="1">
        <v>39063</v>
      </c>
      <c r="B487" s="2" t="s">
        <v>7</v>
      </c>
      <c r="C487">
        <v>422</v>
      </c>
      <c r="D487">
        <f>YEAR(A487)</f>
        <v>2006</v>
      </c>
      <c r="E487">
        <f>LOOKUP(D487,$H$5:$H$14,$I$5:$I$14)</f>
        <v>2.0499999999999998</v>
      </c>
      <c r="F487" s="2">
        <f>E487*C487</f>
        <v>865.09999999999991</v>
      </c>
      <c r="G487" s="2"/>
      <c r="K487" s="15">
        <v>41637</v>
      </c>
      <c r="L487" s="2">
        <v>12</v>
      </c>
      <c r="O487" s="16" t="s">
        <v>116</v>
      </c>
      <c r="P487" s="17"/>
      <c r="Q487">
        <f t="shared" si="15"/>
        <v>0</v>
      </c>
      <c r="R487">
        <f t="shared" si="14"/>
        <v>0</v>
      </c>
    </row>
    <row r="488" spans="1:18" x14ac:dyDescent="0.25">
      <c r="A488" s="1">
        <v>39040</v>
      </c>
      <c r="B488" s="2" t="s">
        <v>7</v>
      </c>
      <c r="C488">
        <v>426</v>
      </c>
      <c r="D488">
        <f>YEAR(A488)</f>
        <v>2006</v>
      </c>
      <c r="E488">
        <f>LOOKUP(D488,$H$5:$H$14,$I$5:$I$14)</f>
        <v>2.0499999999999998</v>
      </c>
      <c r="F488" s="2">
        <f>E488*C488</f>
        <v>873.3</v>
      </c>
      <c r="G488" s="2"/>
      <c r="K488" s="8" t="s">
        <v>116</v>
      </c>
      <c r="L488" s="2"/>
      <c r="O488" s="15">
        <v>38907</v>
      </c>
      <c r="P488" s="2">
        <v>15</v>
      </c>
      <c r="Q488">
        <f t="shared" si="15"/>
        <v>15</v>
      </c>
      <c r="R488">
        <f t="shared" si="14"/>
        <v>0</v>
      </c>
    </row>
    <row r="489" spans="1:18" x14ac:dyDescent="0.25">
      <c r="A489" s="1">
        <v>38987</v>
      </c>
      <c r="B489" s="2" t="s">
        <v>7</v>
      </c>
      <c r="C489">
        <v>380</v>
      </c>
      <c r="D489">
        <f>YEAR(A489)</f>
        <v>2006</v>
      </c>
      <c r="E489">
        <f>LOOKUP(D489,$H$5:$H$14,$I$5:$I$14)</f>
        <v>2.0499999999999998</v>
      </c>
      <c r="F489" s="2">
        <f>E489*C489</f>
        <v>778.99999999999989</v>
      </c>
      <c r="G489" s="2"/>
      <c r="K489" s="15">
        <v>38907</v>
      </c>
      <c r="L489" s="2">
        <v>15</v>
      </c>
      <c r="O489" s="15">
        <v>39725</v>
      </c>
      <c r="P489" s="2">
        <v>5</v>
      </c>
      <c r="Q489">
        <f t="shared" si="15"/>
        <v>20</v>
      </c>
      <c r="R489">
        <f t="shared" si="14"/>
        <v>0</v>
      </c>
    </row>
    <row r="490" spans="1:18" x14ac:dyDescent="0.25">
      <c r="A490" s="1">
        <v>38972</v>
      </c>
      <c r="B490" s="2" t="s">
        <v>7</v>
      </c>
      <c r="C490">
        <v>364</v>
      </c>
      <c r="D490">
        <f>YEAR(A490)</f>
        <v>2006</v>
      </c>
      <c r="E490">
        <f>LOOKUP(D490,$H$5:$H$14,$I$5:$I$14)</f>
        <v>2.0499999999999998</v>
      </c>
      <c r="F490" s="2">
        <f>E490*C490</f>
        <v>746.19999999999993</v>
      </c>
      <c r="G490" s="2"/>
      <c r="K490" s="15">
        <v>39725</v>
      </c>
      <c r="L490" s="2">
        <v>5</v>
      </c>
      <c r="O490" s="15">
        <v>40723</v>
      </c>
      <c r="P490" s="2">
        <v>7</v>
      </c>
      <c r="Q490">
        <f t="shared" si="15"/>
        <v>27</v>
      </c>
      <c r="R490">
        <f t="shared" si="14"/>
        <v>0</v>
      </c>
    </row>
    <row r="491" spans="1:18" x14ac:dyDescent="0.25">
      <c r="A491" s="1">
        <v>38965</v>
      </c>
      <c r="B491" s="2" t="s">
        <v>7</v>
      </c>
      <c r="C491">
        <v>255</v>
      </c>
      <c r="D491">
        <f>YEAR(A491)</f>
        <v>2006</v>
      </c>
      <c r="E491">
        <f>LOOKUP(D491,$H$5:$H$14,$I$5:$I$14)</f>
        <v>2.0499999999999998</v>
      </c>
      <c r="F491" s="2">
        <f>E491*C491</f>
        <v>522.75</v>
      </c>
      <c r="G491" s="2"/>
      <c r="K491" s="15">
        <v>40723</v>
      </c>
      <c r="L491" s="2">
        <v>7</v>
      </c>
      <c r="O491" s="15">
        <v>41851</v>
      </c>
      <c r="P491" s="2">
        <v>9</v>
      </c>
      <c r="Q491">
        <f t="shared" si="15"/>
        <v>36</v>
      </c>
      <c r="R491">
        <f t="shared" si="14"/>
        <v>0</v>
      </c>
    </row>
    <row r="492" spans="1:18" x14ac:dyDescent="0.25">
      <c r="A492" s="1">
        <v>38955</v>
      </c>
      <c r="B492" s="2" t="s">
        <v>7</v>
      </c>
      <c r="C492">
        <v>407</v>
      </c>
      <c r="D492">
        <f>YEAR(A492)</f>
        <v>2006</v>
      </c>
      <c r="E492">
        <f>LOOKUP(D492,$H$5:$H$14,$I$5:$I$14)</f>
        <v>2.0499999999999998</v>
      </c>
      <c r="F492" s="2">
        <f>E492*C492</f>
        <v>834.34999999999991</v>
      </c>
      <c r="G492" s="2"/>
      <c r="K492" s="15">
        <v>41851</v>
      </c>
      <c r="L492" s="2">
        <v>9</v>
      </c>
      <c r="O492" s="16" t="s">
        <v>225</v>
      </c>
      <c r="P492" s="17"/>
      <c r="Q492">
        <f t="shared" si="15"/>
        <v>0</v>
      </c>
      <c r="R492">
        <f t="shared" si="14"/>
        <v>0</v>
      </c>
    </row>
    <row r="493" spans="1:18" x14ac:dyDescent="0.25">
      <c r="A493" s="1">
        <v>38940</v>
      </c>
      <c r="B493" s="2" t="s">
        <v>7</v>
      </c>
      <c r="C493">
        <v>290</v>
      </c>
      <c r="D493">
        <f>YEAR(A493)</f>
        <v>2006</v>
      </c>
      <c r="E493">
        <f>LOOKUP(D493,$H$5:$H$14,$I$5:$I$14)</f>
        <v>2.0499999999999998</v>
      </c>
      <c r="F493" s="2">
        <f>E493*C493</f>
        <v>594.5</v>
      </c>
      <c r="G493" s="2"/>
      <c r="K493" s="8" t="s">
        <v>225</v>
      </c>
      <c r="L493" s="2"/>
      <c r="O493" s="15">
        <v>40900</v>
      </c>
      <c r="P493" s="2">
        <v>3</v>
      </c>
      <c r="Q493">
        <f t="shared" si="15"/>
        <v>3</v>
      </c>
      <c r="R493">
        <f t="shared" si="14"/>
        <v>0</v>
      </c>
    </row>
    <row r="494" spans="1:18" x14ac:dyDescent="0.25">
      <c r="A494" s="1">
        <v>38911</v>
      </c>
      <c r="B494" s="2" t="s">
        <v>7</v>
      </c>
      <c r="C494">
        <v>139</v>
      </c>
      <c r="D494">
        <f>YEAR(A494)</f>
        <v>2006</v>
      </c>
      <c r="E494">
        <f>LOOKUP(D494,$H$5:$H$14,$I$5:$I$14)</f>
        <v>2.0499999999999998</v>
      </c>
      <c r="F494" s="2">
        <f>E494*C494</f>
        <v>284.95</v>
      </c>
      <c r="G494" s="2"/>
      <c r="K494" s="15">
        <v>40900</v>
      </c>
      <c r="L494" s="2">
        <v>3</v>
      </c>
      <c r="O494" s="16" t="s">
        <v>7</v>
      </c>
      <c r="P494" s="17"/>
      <c r="Q494">
        <f t="shared" si="15"/>
        <v>0</v>
      </c>
      <c r="R494">
        <f t="shared" si="14"/>
        <v>0</v>
      </c>
    </row>
    <row r="495" spans="1:18" x14ac:dyDescent="0.25">
      <c r="A495" s="1">
        <v>38801</v>
      </c>
      <c r="B495" s="2" t="s">
        <v>7</v>
      </c>
      <c r="C495">
        <v>224</v>
      </c>
      <c r="D495">
        <f>YEAR(A495)</f>
        <v>2006</v>
      </c>
      <c r="E495">
        <f>LOOKUP(D495,$H$5:$H$14,$I$5:$I$14)</f>
        <v>2.0499999999999998</v>
      </c>
      <c r="F495" s="2">
        <f>E495*C495</f>
        <v>459.19999999999993</v>
      </c>
      <c r="G495" s="2"/>
      <c r="K495" s="8" t="s">
        <v>7</v>
      </c>
      <c r="L495" s="2"/>
      <c r="O495" s="15">
        <v>38370</v>
      </c>
      <c r="P495" s="2">
        <v>350</v>
      </c>
      <c r="Q495">
        <f t="shared" si="15"/>
        <v>350</v>
      </c>
      <c r="R495">
        <f t="shared" si="14"/>
        <v>17.5</v>
      </c>
    </row>
    <row r="496" spans="1:18" x14ac:dyDescent="0.25">
      <c r="A496" s="1">
        <v>38761</v>
      </c>
      <c r="B496" s="2" t="s">
        <v>7</v>
      </c>
      <c r="C496">
        <v>230</v>
      </c>
      <c r="D496">
        <f>YEAR(A496)</f>
        <v>2006</v>
      </c>
      <c r="E496">
        <f>LOOKUP(D496,$H$5:$H$14,$I$5:$I$14)</f>
        <v>2.0499999999999998</v>
      </c>
      <c r="F496" s="2">
        <f>E496*C496</f>
        <v>471.49999999999994</v>
      </c>
      <c r="G496" s="2"/>
      <c r="K496" s="15">
        <v>38370</v>
      </c>
      <c r="L496" s="2">
        <v>350</v>
      </c>
      <c r="O496" s="15">
        <v>38371</v>
      </c>
      <c r="P496" s="2">
        <v>231</v>
      </c>
      <c r="Q496">
        <f t="shared" si="15"/>
        <v>581</v>
      </c>
      <c r="R496">
        <f t="shared" si="14"/>
        <v>11.55</v>
      </c>
    </row>
    <row r="497" spans="1:18" x14ac:dyDescent="0.25">
      <c r="A497" s="1">
        <v>38663</v>
      </c>
      <c r="B497" s="2" t="s">
        <v>7</v>
      </c>
      <c r="C497">
        <v>434</v>
      </c>
      <c r="D497">
        <f>YEAR(A497)</f>
        <v>2005</v>
      </c>
      <c r="E497">
        <f>LOOKUP(D497,$H$5:$H$14,$I$5:$I$14)</f>
        <v>2</v>
      </c>
      <c r="F497" s="2">
        <f>E497*C497</f>
        <v>868</v>
      </c>
      <c r="G497" s="2"/>
      <c r="K497" s="15">
        <v>38371</v>
      </c>
      <c r="L497" s="2">
        <v>231</v>
      </c>
      <c r="O497" s="15">
        <v>38385</v>
      </c>
      <c r="P497" s="2">
        <v>465</v>
      </c>
      <c r="Q497">
        <f t="shared" si="15"/>
        <v>1046</v>
      </c>
      <c r="R497">
        <f t="shared" si="14"/>
        <v>46.5</v>
      </c>
    </row>
    <row r="498" spans="1:18" x14ac:dyDescent="0.25">
      <c r="A498" s="1">
        <v>38606</v>
      </c>
      <c r="B498" s="2" t="s">
        <v>7</v>
      </c>
      <c r="C498">
        <v>147</v>
      </c>
      <c r="D498">
        <f>YEAR(A498)</f>
        <v>2005</v>
      </c>
      <c r="E498">
        <f>LOOKUP(D498,$H$5:$H$14,$I$5:$I$14)</f>
        <v>2</v>
      </c>
      <c r="F498" s="2">
        <f>E498*C498</f>
        <v>294</v>
      </c>
      <c r="G498" s="2"/>
      <c r="K498" s="15">
        <v>38385</v>
      </c>
      <c r="L498" s="2">
        <v>465</v>
      </c>
      <c r="O498" s="15">
        <v>38442</v>
      </c>
      <c r="P498" s="2">
        <v>416</v>
      </c>
      <c r="Q498">
        <f t="shared" si="15"/>
        <v>1462</v>
      </c>
      <c r="R498">
        <f t="shared" si="14"/>
        <v>41.6</v>
      </c>
    </row>
    <row r="499" spans="1:18" x14ac:dyDescent="0.25">
      <c r="A499" s="1">
        <v>38577</v>
      </c>
      <c r="B499" s="2" t="s">
        <v>7</v>
      </c>
      <c r="C499">
        <v>396</v>
      </c>
      <c r="D499">
        <f>YEAR(A499)</f>
        <v>2005</v>
      </c>
      <c r="E499">
        <f>LOOKUP(D499,$H$5:$H$14,$I$5:$I$14)</f>
        <v>2</v>
      </c>
      <c r="F499" s="2">
        <f>E499*C499</f>
        <v>792</v>
      </c>
      <c r="G499" s="2"/>
      <c r="K499" s="15">
        <v>38442</v>
      </c>
      <c r="L499" s="2">
        <v>416</v>
      </c>
      <c r="O499" s="15">
        <v>38445</v>
      </c>
      <c r="P499" s="2">
        <v>263</v>
      </c>
      <c r="Q499">
        <f t="shared" si="15"/>
        <v>1725</v>
      </c>
      <c r="R499">
        <f t="shared" si="14"/>
        <v>26.3</v>
      </c>
    </row>
    <row r="500" spans="1:18" x14ac:dyDescent="0.25">
      <c r="A500" s="1">
        <v>38454</v>
      </c>
      <c r="B500" s="2" t="s">
        <v>7</v>
      </c>
      <c r="C500">
        <v>175</v>
      </c>
      <c r="D500">
        <f>YEAR(A500)</f>
        <v>2005</v>
      </c>
      <c r="E500">
        <f>LOOKUP(D500,$H$5:$H$14,$I$5:$I$14)</f>
        <v>2</v>
      </c>
      <c r="F500" s="2">
        <f>E500*C500</f>
        <v>350</v>
      </c>
      <c r="G500" s="2"/>
      <c r="K500" s="15">
        <v>38445</v>
      </c>
      <c r="L500" s="2">
        <v>263</v>
      </c>
      <c r="O500" s="15">
        <v>38454</v>
      </c>
      <c r="P500" s="2">
        <v>175</v>
      </c>
      <c r="Q500">
        <f t="shared" si="15"/>
        <v>1900</v>
      </c>
      <c r="R500">
        <f t="shared" si="14"/>
        <v>17.5</v>
      </c>
    </row>
    <row r="501" spans="1:18" x14ac:dyDescent="0.25">
      <c r="A501" s="1">
        <v>38445</v>
      </c>
      <c r="B501" s="2" t="s">
        <v>7</v>
      </c>
      <c r="C501">
        <v>263</v>
      </c>
      <c r="D501">
        <f>YEAR(A501)</f>
        <v>2005</v>
      </c>
      <c r="E501">
        <f>LOOKUP(D501,$H$5:$H$14,$I$5:$I$14)</f>
        <v>2</v>
      </c>
      <c r="F501" s="2">
        <f>E501*C501</f>
        <v>526</v>
      </c>
      <c r="G501" s="2"/>
      <c r="K501" s="15">
        <v>38454</v>
      </c>
      <c r="L501" s="2">
        <v>175</v>
      </c>
      <c r="O501" s="15">
        <v>38577</v>
      </c>
      <c r="P501" s="2">
        <v>396</v>
      </c>
      <c r="Q501">
        <f t="shared" si="15"/>
        <v>2296</v>
      </c>
      <c r="R501">
        <f t="shared" si="14"/>
        <v>39.6</v>
      </c>
    </row>
    <row r="502" spans="1:18" x14ac:dyDescent="0.25">
      <c r="A502" s="1">
        <v>38442</v>
      </c>
      <c r="B502" s="2" t="s">
        <v>7</v>
      </c>
      <c r="C502">
        <v>416</v>
      </c>
      <c r="D502">
        <f>YEAR(A502)</f>
        <v>2005</v>
      </c>
      <c r="E502">
        <f>LOOKUP(D502,$H$5:$H$14,$I$5:$I$14)</f>
        <v>2</v>
      </c>
      <c r="F502" s="2">
        <f>E502*C502</f>
        <v>832</v>
      </c>
      <c r="G502" s="2"/>
      <c r="K502" s="15">
        <v>38577</v>
      </c>
      <c r="L502" s="2">
        <v>396</v>
      </c>
      <c r="O502" s="15">
        <v>38606</v>
      </c>
      <c r="P502" s="2">
        <v>147</v>
      </c>
      <c r="Q502">
        <f t="shared" si="15"/>
        <v>2443</v>
      </c>
      <c r="R502">
        <f t="shared" si="14"/>
        <v>14.700000000000001</v>
      </c>
    </row>
    <row r="503" spans="1:18" x14ac:dyDescent="0.25">
      <c r="A503" s="1">
        <v>38385</v>
      </c>
      <c r="B503" s="2" t="s">
        <v>7</v>
      </c>
      <c r="C503">
        <v>465</v>
      </c>
      <c r="D503">
        <f>YEAR(A503)</f>
        <v>2005</v>
      </c>
      <c r="E503">
        <f>LOOKUP(D503,$H$5:$H$14,$I$5:$I$14)</f>
        <v>2</v>
      </c>
      <c r="F503" s="2">
        <f>E503*C503</f>
        <v>930</v>
      </c>
      <c r="G503" s="2"/>
      <c r="K503" s="15">
        <v>38606</v>
      </c>
      <c r="L503" s="2">
        <v>147</v>
      </c>
      <c r="O503" s="15">
        <v>38663</v>
      </c>
      <c r="P503" s="2">
        <v>434</v>
      </c>
      <c r="Q503">
        <f t="shared" si="15"/>
        <v>2877</v>
      </c>
      <c r="R503">
        <f t="shared" si="14"/>
        <v>43.400000000000006</v>
      </c>
    </row>
    <row r="504" spans="1:18" x14ac:dyDescent="0.25">
      <c r="A504" s="1">
        <v>38371</v>
      </c>
      <c r="B504" s="2" t="s">
        <v>7</v>
      </c>
      <c r="C504">
        <v>231</v>
      </c>
      <c r="D504">
        <f>YEAR(A504)</f>
        <v>2005</v>
      </c>
      <c r="E504">
        <f>LOOKUP(D504,$H$5:$H$14,$I$5:$I$14)</f>
        <v>2</v>
      </c>
      <c r="F504" s="2">
        <f>E504*C504</f>
        <v>462</v>
      </c>
      <c r="G504" s="2"/>
      <c r="K504" s="15">
        <v>38663</v>
      </c>
      <c r="L504" s="2">
        <v>434</v>
      </c>
      <c r="O504" s="15">
        <v>38761</v>
      </c>
      <c r="P504" s="2">
        <v>230</v>
      </c>
      <c r="Q504">
        <f t="shared" si="15"/>
        <v>3107</v>
      </c>
      <c r="R504">
        <f t="shared" si="14"/>
        <v>23</v>
      </c>
    </row>
    <row r="505" spans="1:18" x14ac:dyDescent="0.25">
      <c r="A505" s="1">
        <v>38370</v>
      </c>
      <c r="B505" s="2" t="s">
        <v>7</v>
      </c>
      <c r="C505">
        <v>350</v>
      </c>
      <c r="D505">
        <f>YEAR(A505)</f>
        <v>2005</v>
      </c>
      <c r="E505">
        <f>LOOKUP(D505,$H$5:$H$14,$I$5:$I$14)</f>
        <v>2</v>
      </c>
      <c r="F505" s="2">
        <f>E505*C505</f>
        <v>700</v>
      </c>
      <c r="G505" s="2"/>
      <c r="K505" s="15">
        <v>38761</v>
      </c>
      <c r="L505" s="2">
        <v>230</v>
      </c>
      <c r="O505" s="15">
        <v>38801</v>
      </c>
      <c r="P505" s="2">
        <v>224</v>
      </c>
      <c r="Q505">
        <f t="shared" si="15"/>
        <v>3331</v>
      </c>
      <c r="R505">
        <f t="shared" si="14"/>
        <v>22.400000000000002</v>
      </c>
    </row>
    <row r="506" spans="1:18" x14ac:dyDescent="0.25">
      <c r="A506" s="1">
        <v>40588</v>
      </c>
      <c r="B506" s="2" t="s">
        <v>217</v>
      </c>
      <c r="C506">
        <v>9</v>
      </c>
      <c r="D506">
        <f>YEAR(A506)</f>
        <v>2011</v>
      </c>
      <c r="E506">
        <f>LOOKUP(D506,$H$5:$H$14,$I$5:$I$14)</f>
        <v>2.2000000000000002</v>
      </c>
      <c r="F506" s="2">
        <f>E506*C506</f>
        <v>19.8</v>
      </c>
      <c r="G506" s="2"/>
      <c r="K506" s="15">
        <v>38801</v>
      </c>
      <c r="L506" s="2">
        <v>224</v>
      </c>
      <c r="O506" s="15">
        <v>38911</v>
      </c>
      <c r="P506" s="2">
        <v>139</v>
      </c>
      <c r="Q506">
        <f t="shared" si="15"/>
        <v>3470</v>
      </c>
      <c r="R506">
        <f t="shared" si="14"/>
        <v>13.9</v>
      </c>
    </row>
    <row r="507" spans="1:18" x14ac:dyDescent="0.25">
      <c r="A507" s="1">
        <v>41561</v>
      </c>
      <c r="B507" s="2" t="s">
        <v>236</v>
      </c>
      <c r="C507">
        <v>20</v>
      </c>
      <c r="D507">
        <f>YEAR(A507)</f>
        <v>2013</v>
      </c>
      <c r="E507">
        <f>LOOKUP(D507,$H$5:$H$14,$I$5:$I$14)</f>
        <v>2.2200000000000002</v>
      </c>
      <c r="F507" s="2">
        <f>E507*C507</f>
        <v>44.400000000000006</v>
      </c>
      <c r="G507" s="2"/>
      <c r="K507" s="15">
        <v>38911</v>
      </c>
      <c r="L507" s="2">
        <v>139</v>
      </c>
      <c r="O507" s="15">
        <v>38940</v>
      </c>
      <c r="P507" s="2">
        <v>290</v>
      </c>
      <c r="Q507">
        <f t="shared" si="15"/>
        <v>3760</v>
      </c>
      <c r="R507">
        <f t="shared" si="14"/>
        <v>29</v>
      </c>
    </row>
    <row r="508" spans="1:18" x14ac:dyDescent="0.25">
      <c r="A508" s="1">
        <v>41256</v>
      </c>
      <c r="B508" s="2" t="s">
        <v>173</v>
      </c>
      <c r="C508">
        <v>150</v>
      </c>
      <c r="D508">
        <f>YEAR(A508)</f>
        <v>2012</v>
      </c>
      <c r="E508">
        <f>LOOKUP(D508,$H$5:$H$14,$I$5:$I$14)</f>
        <v>2.25</v>
      </c>
      <c r="F508" s="2">
        <f>E508*C508</f>
        <v>337.5</v>
      </c>
      <c r="G508" s="2"/>
      <c r="K508" s="15">
        <v>38940</v>
      </c>
      <c r="L508" s="2">
        <v>290</v>
      </c>
      <c r="O508" s="15">
        <v>38955</v>
      </c>
      <c r="P508" s="2">
        <v>407</v>
      </c>
      <c r="Q508">
        <f t="shared" si="15"/>
        <v>4167</v>
      </c>
      <c r="R508">
        <f t="shared" si="14"/>
        <v>40.700000000000003</v>
      </c>
    </row>
    <row r="509" spans="1:18" x14ac:dyDescent="0.25">
      <c r="A509" s="1">
        <v>41042</v>
      </c>
      <c r="B509" s="2" t="s">
        <v>173</v>
      </c>
      <c r="C509">
        <v>86</v>
      </c>
      <c r="D509">
        <f>YEAR(A509)</f>
        <v>2012</v>
      </c>
      <c r="E509">
        <f>LOOKUP(D509,$H$5:$H$14,$I$5:$I$14)</f>
        <v>2.25</v>
      </c>
      <c r="F509" s="2">
        <f>E509*C509</f>
        <v>193.5</v>
      </c>
      <c r="G509" s="2"/>
      <c r="K509" s="15">
        <v>38955</v>
      </c>
      <c r="L509" s="2">
        <v>407</v>
      </c>
      <c r="O509" s="15">
        <v>38965</v>
      </c>
      <c r="P509" s="2">
        <v>255</v>
      </c>
      <c r="Q509">
        <f t="shared" si="15"/>
        <v>4422</v>
      </c>
      <c r="R509">
        <f t="shared" si="14"/>
        <v>25.5</v>
      </c>
    </row>
    <row r="510" spans="1:18" x14ac:dyDescent="0.25">
      <c r="A510" s="1">
        <v>40945</v>
      </c>
      <c r="B510" s="2" t="s">
        <v>173</v>
      </c>
      <c r="C510">
        <v>104</v>
      </c>
      <c r="D510">
        <f>YEAR(A510)</f>
        <v>2012</v>
      </c>
      <c r="E510">
        <f>LOOKUP(D510,$H$5:$H$14,$I$5:$I$14)</f>
        <v>2.25</v>
      </c>
      <c r="F510" s="2">
        <f>E510*C510</f>
        <v>234</v>
      </c>
      <c r="G510" s="2"/>
      <c r="K510" s="15">
        <v>38965</v>
      </c>
      <c r="L510" s="2">
        <v>255</v>
      </c>
      <c r="O510" s="15">
        <v>38972</v>
      </c>
      <c r="P510" s="2">
        <v>364</v>
      </c>
      <c r="Q510">
        <f t="shared" si="15"/>
        <v>4786</v>
      </c>
      <c r="R510">
        <f t="shared" si="14"/>
        <v>36.4</v>
      </c>
    </row>
    <row r="511" spans="1:18" x14ac:dyDescent="0.25">
      <c r="A511" s="1">
        <v>39962</v>
      </c>
      <c r="B511" s="2" t="s">
        <v>173</v>
      </c>
      <c r="C511">
        <v>179</v>
      </c>
      <c r="D511">
        <f>YEAR(A511)</f>
        <v>2009</v>
      </c>
      <c r="E511">
        <f>LOOKUP(D511,$H$5:$H$14,$I$5:$I$14)</f>
        <v>2.13</v>
      </c>
      <c r="F511" s="2">
        <f>E511*C511</f>
        <v>381.27</v>
      </c>
      <c r="G511" s="2"/>
      <c r="K511" s="15">
        <v>38972</v>
      </c>
      <c r="L511" s="2">
        <v>364</v>
      </c>
      <c r="O511" s="15">
        <v>38987</v>
      </c>
      <c r="P511" s="2">
        <v>380</v>
      </c>
      <c r="Q511">
        <f t="shared" si="15"/>
        <v>5166</v>
      </c>
      <c r="R511">
        <f t="shared" si="14"/>
        <v>38</v>
      </c>
    </row>
    <row r="512" spans="1:18" x14ac:dyDescent="0.25">
      <c r="A512" s="1">
        <v>39679</v>
      </c>
      <c r="B512" s="2" t="s">
        <v>173</v>
      </c>
      <c r="C512">
        <v>122</v>
      </c>
      <c r="D512">
        <f>YEAR(A512)</f>
        <v>2008</v>
      </c>
      <c r="E512">
        <f>LOOKUP(D512,$H$5:$H$14,$I$5:$I$14)</f>
        <v>2.15</v>
      </c>
      <c r="F512" s="2">
        <f>E512*C512</f>
        <v>262.3</v>
      </c>
      <c r="G512" s="2"/>
      <c r="K512" s="15">
        <v>38987</v>
      </c>
      <c r="L512" s="2">
        <v>380</v>
      </c>
      <c r="O512" s="15">
        <v>39040</v>
      </c>
      <c r="P512" s="2">
        <v>426</v>
      </c>
      <c r="Q512">
        <f t="shared" si="15"/>
        <v>5592</v>
      </c>
      <c r="R512">
        <f t="shared" si="14"/>
        <v>42.6</v>
      </c>
    </row>
    <row r="513" spans="1:18" x14ac:dyDescent="0.25">
      <c r="A513" s="1">
        <v>41963</v>
      </c>
      <c r="B513" s="2" t="s">
        <v>18</v>
      </c>
      <c r="C513">
        <v>32</v>
      </c>
      <c r="D513">
        <f>YEAR(A513)</f>
        <v>2014</v>
      </c>
      <c r="E513">
        <f>LOOKUP(D513,$H$5:$H$14,$I$5:$I$14)</f>
        <v>2.23</v>
      </c>
      <c r="F513" s="2">
        <f>E513*C513</f>
        <v>71.36</v>
      </c>
      <c r="G513" s="2"/>
      <c r="K513" s="15">
        <v>39040</v>
      </c>
      <c r="L513" s="2">
        <v>426</v>
      </c>
      <c r="O513" s="15">
        <v>39063</v>
      </c>
      <c r="P513" s="2">
        <v>422</v>
      </c>
      <c r="Q513">
        <f t="shared" si="15"/>
        <v>6014</v>
      </c>
      <c r="R513">
        <f t="shared" si="14"/>
        <v>42.2</v>
      </c>
    </row>
    <row r="514" spans="1:18" x14ac:dyDescent="0.25">
      <c r="A514" s="1">
        <v>41866</v>
      </c>
      <c r="B514" s="2" t="s">
        <v>18</v>
      </c>
      <c r="C514">
        <v>73</v>
      </c>
      <c r="D514">
        <f>YEAR(A514)</f>
        <v>2014</v>
      </c>
      <c r="E514">
        <f>LOOKUP(D514,$H$5:$H$14,$I$5:$I$14)</f>
        <v>2.23</v>
      </c>
      <c r="F514" s="2">
        <f>E514*C514</f>
        <v>162.79</v>
      </c>
      <c r="G514" s="2"/>
      <c r="K514" s="15">
        <v>39063</v>
      </c>
      <c r="L514" s="2">
        <v>422</v>
      </c>
      <c r="O514" s="15">
        <v>39086</v>
      </c>
      <c r="P514" s="2">
        <v>142</v>
      </c>
      <c r="Q514">
        <f t="shared" si="15"/>
        <v>6156</v>
      </c>
      <c r="R514">
        <f t="shared" si="14"/>
        <v>14.200000000000001</v>
      </c>
    </row>
    <row r="515" spans="1:18" x14ac:dyDescent="0.25">
      <c r="A515" s="1">
        <v>41815</v>
      </c>
      <c r="B515" s="2" t="s">
        <v>18</v>
      </c>
      <c r="C515">
        <v>59</v>
      </c>
      <c r="D515">
        <f>YEAR(A515)</f>
        <v>2014</v>
      </c>
      <c r="E515">
        <f>LOOKUP(D515,$H$5:$H$14,$I$5:$I$14)</f>
        <v>2.23</v>
      </c>
      <c r="F515" s="2">
        <f>E515*C515</f>
        <v>131.57</v>
      </c>
      <c r="G515" s="2"/>
      <c r="K515" s="15">
        <v>39086</v>
      </c>
      <c r="L515" s="2">
        <v>142</v>
      </c>
      <c r="O515" s="15">
        <v>39186</v>
      </c>
      <c r="P515" s="2">
        <v>412</v>
      </c>
      <c r="Q515">
        <f t="shared" si="15"/>
        <v>6568</v>
      </c>
      <c r="R515">
        <f t="shared" si="14"/>
        <v>41.2</v>
      </c>
    </row>
    <row r="516" spans="1:18" x14ac:dyDescent="0.25">
      <c r="A516" s="1">
        <v>41391</v>
      </c>
      <c r="B516" s="2" t="s">
        <v>18</v>
      </c>
      <c r="C516">
        <v>190</v>
      </c>
      <c r="D516">
        <f>YEAR(A516)</f>
        <v>2013</v>
      </c>
      <c r="E516">
        <f>LOOKUP(D516,$H$5:$H$14,$I$5:$I$14)</f>
        <v>2.2200000000000002</v>
      </c>
      <c r="F516" s="2">
        <f>E516*C516</f>
        <v>421.8</v>
      </c>
      <c r="G516" s="2"/>
      <c r="K516" s="15">
        <v>39186</v>
      </c>
      <c r="L516" s="2">
        <v>412</v>
      </c>
      <c r="O516" s="15">
        <v>39188</v>
      </c>
      <c r="P516" s="2">
        <v>495</v>
      </c>
      <c r="Q516">
        <f t="shared" si="15"/>
        <v>7063</v>
      </c>
      <c r="R516">
        <f t="shared" si="14"/>
        <v>49.5</v>
      </c>
    </row>
    <row r="517" spans="1:18" x14ac:dyDescent="0.25">
      <c r="A517" s="1">
        <v>41368</v>
      </c>
      <c r="B517" s="2" t="s">
        <v>18</v>
      </c>
      <c r="C517">
        <v>94</v>
      </c>
      <c r="D517">
        <f>YEAR(A517)</f>
        <v>2013</v>
      </c>
      <c r="E517">
        <f>LOOKUP(D517,$H$5:$H$14,$I$5:$I$14)</f>
        <v>2.2200000000000002</v>
      </c>
      <c r="F517" s="2">
        <f>E517*C517</f>
        <v>208.68</v>
      </c>
      <c r="G517" s="2"/>
      <c r="K517" s="15">
        <v>39188</v>
      </c>
      <c r="L517" s="2">
        <v>495</v>
      </c>
      <c r="O517" s="15">
        <v>39203</v>
      </c>
      <c r="P517" s="2">
        <v>322</v>
      </c>
      <c r="Q517">
        <f t="shared" si="15"/>
        <v>7385</v>
      </c>
      <c r="R517">
        <f t="shared" si="14"/>
        <v>32.200000000000003</v>
      </c>
    </row>
    <row r="518" spans="1:18" x14ac:dyDescent="0.25">
      <c r="A518" s="1">
        <v>41290</v>
      </c>
      <c r="B518" s="2" t="s">
        <v>18</v>
      </c>
      <c r="C518">
        <v>186</v>
      </c>
      <c r="D518">
        <f>YEAR(A518)</f>
        <v>2013</v>
      </c>
      <c r="E518">
        <f>LOOKUP(D518,$H$5:$H$14,$I$5:$I$14)</f>
        <v>2.2200000000000002</v>
      </c>
      <c r="F518" s="2">
        <f>E518*C518</f>
        <v>412.92</v>
      </c>
      <c r="G518" s="2"/>
      <c r="K518" s="15">
        <v>39203</v>
      </c>
      <c r="L518" s="2">
        <v>322</v>
      </c>
      <c r="O518" s="15">
        <v>39212</v>
      </c>
      <c r="P518" s="2">
        <v>297</v>
      </c>
      <c r="Q518">
        <f t="shared" si="15"/>
        <v>7682</v>
      </c>
      <c r="R518">
        <f t="shared" si="14"/>
        <v>29.700000000000003</v>
      </c>
    </row>
    <row r="519" spans="1:18" x14ac:dyDescent="0.25">
      <c r="A519" s="1">
        <v>41284</v>
      </c>
      <c r="B519" s="2" t="s">
        <v>18</v>
      </c>
      <c r="C519">
        <v>176</v>
      </c>
      <c r="D519">
        <f>YEAR(A519)</f>
        <v>2013</v>
      </c>
      <c r="E519">
        <f>LOOKUP(D519,$H$5:$H$14,$I$5:$I$14)</f>
        <v>2.2200000000000002</v>
      </c>
      <c r="F519" s="2">
        <f>E519*C519</f>
        <v>390.72</v>
      </c>
      <c r="G519" s="2"/>
      <c r="K519" s="15">
        <v>39212</v>
      </c>
      <c r="L519" s="2">
        <v>297</v>
      </c>
      <c r="O519" s="15">
        <v>39305</v>
      </c>
      <c r="P519" s="2">
        <v>220</v>
      </c>
      <c r="Q519">
        <f t="shared" si="15"/>
        <v>7902</v>
      </c>
      <c r="R519">
        <f t="shared" si="14"/>
        <v>22</v>
      </c>
    </row>
    <row r="520" spans="1:18" x14ac:dyDescent="0.25">
      <c r="A520" s="1">
        <v>41214</v>
      </c>
      <c r="B520" s="2" t="s">
        <v>18</v>
      </c>
      <c r="C520">
        <v>65</v>
      </c>
      <c r="D520">
        <f>YEAR(A520)</f>
        <v>2012</v>
      </c>
      <c r="E520">
        <f>LOOKUP(D520,$H$5:$H$14,$I$5:$I$14)</f>
        <v>2.25</v>
      </c>
      <c r="F520" s="2">
        <f>E520*C520</f>
        <v>146.25</v>
      </c>
      <c r="G520" s="2"/>
      <c r="K520" s="15">
        <v>39305</v>
      </c>
      <c r="L520" s="2">
        <v>220</v>
      </c>
      <c r="O520" s="15">
        <v>39340</v>
      </c>
      <c r="P520" s="2">
        <v>260</v>
      </c>
      <c r="Q520">
        <f t="shared" si="15"/>
        <v>8162</v>
      </c>
      <c r="R520">
        <f t="shared" si="14"/>
        <v>26</v>
      </c>
    </row>
    <row r="521" spans="1:18" x14ac:dyDescent="0.25">
      <c r="A521" s="1">
        <v>41143</v>
      </c>
      <c r="B521" s="2" t="s">
        <v>18</v>
      </c>
      <c r="C521">
        <v>92</v>
      </c>
      <c r="D521">
        <f>YEAR(A521)</f>
        <v>2012</v>
      </c>
      <c r="E521">
        <f>LOOKUP(D521,$H$5:$H$14,$I$5:$I$14)</f>
        <v>2.25</v>
      </c>
      <c r="F521" s="2">
        <f>E521*C521</f>
        <v>207</v>
      </c>
      <c r="G521" s="2"/>
      <c r="K521" s="15">
        <v>39340</v>
      </c>
      <c r="L521" s="2">
        <v>260</v>
      </c>
      <c r="O521" s="15">
        <v>39393</v>
      </c>
      <c r="P521" s="2">
        <v>143</v>
      </c>
      <c r="Q521">
        <f t="shared" si="15"/>
        <v>8305</v>
      </c>
      <c r="R521">
        <f t="shared" si="14"/>
        <v>14.3</v>
      </c>
    </row>
    <row r="522" spans="1:18" x14ac:dyDescent="0.25">
      <c r="A522" s="1">
        <v>40971</v>
      </c>
      <c r="B522" s="2" t="s">
        <v>18</v>
      </c>
      <c r="C522">
        <v>53</v>
      </c>
      <c r="D522">
        <f>YEAR(A522)</f>
        <v>2012</v>
      </c>
      <c r="E522">
        <f>LOOKUP(D522,$H$5:$H$14,$I$5:$I$14)</f>
        <v>2.25</v>
      </c>
      <c r="F522" s="2">
        <f>E522*C522</f>
        <v>119.25</v>
      </c>
      <c r="G522" s="2"/>
      <c r="K522" s="15">
        <v>39393</v>
      </c>
      <c r="L522" s="2">
        <v>143</v>
      </c>
      <c r="O522" s="15">
        <v>39414</v>
      </c>
      <c r="P522" s="2">
        <v>216</v>
      </c>
      <c r="Q522">
        <f t="shared" si="15"/>
        <v>8521</v>
      </c>
      <c r="R522">
        <f t="shared" si="14"/>
        <v>21.6</v>
      </c>
    </row>
    <row r="523" spans="1:18" x14ac:dyDescent="0.25">
      <c r="A523" s="1">
        <v>40947</v>
      </c>
      <c r="B523" s="2" t="s">
        <v>18</v>
      </c>
      <c r="C523">
        <v>78</v>
      </c>
      <c r="D523">
        <f>YEAR(A523)</f>
        <v>2012</v>
      </c>
      <c r="E523">
        <f>LOOKUP(D523,$H$5:$H$14,$I$5:$I$14)</f>
        <v>2.25</v>
      </c>
      <c r="F523" s="2">
        <f>E523*C523</f>
        <v>175.5</v>
      </c>
      <c r="G523" s="2"/>
      <c r="K523" s="15">
        <v>39414</v>
      </c>
      <c r="L523" s="2">
        <v>216</v>
      </c>
      <c r="O523" s="15">
        <v>39416</v>
      </c>
      <c r="P523" s="2">
        <v>140</v>
      </c>
      <c r="Q523">
        <f t="shared" si="15"/>
        <v>8661</v>
      </c>
      <c r="R523">
        <f t="shared" si="14"/>
        <v>14</v>
      </c>
    </row>
    <row r="524" spans="1:18" x14ac:dyDescent="0.25">
      <c r="A524" s="1">
        <v>40781</v>
      </c>
      <c r="B524" s="2" t="s">
        <v>18</v>
      </c>
      <c r="C524">
        <v>123</v>
      </c>
      <c r="D524">
        <f>YEAR(A524)</f>
        <v>2011</v>
      </c>
      <c r="E524">
        <f>LOOKUP(D524,$H$5:$H$14,$I$5:$I$14)</f>
        <v>2.2000000000000002</v>
      </c>
      <c r="F524" s="2">
        <f>E524*C524</f>
        <v>270.60000000000002</v>
      </c>
      <c r="G524" s="2"/>
      <c r="K524" s="15">
        <v>39416</v>
      </c>
      <c r="L524" s="2">
        <v>140</v>
      </c>
      <c r="O524" s="15">
        <v>39506</v>
      </c>
      <c r="P524" s="2">
        <v>281</v>
      </c>
      <c r="Q524">
        <f t="shared" si="15"/>
        <v>8942</v>
      </c>
      <c r="R524">
        <f t="shared" si="14"/>
        <v>28.1</v>
      </c>
    </row>
    <row r="525" spans="1:18" x14ac:dyDescent="0.25">
      <c r="A525" s="1">
        <v>40706</v>
      </c>
      <c r="B525" s="2" t="s">
        <v>18</v>
      </c>
      <c r="C525">
        <v>47</v>
      </c>
      <c r="D525">
        <f>YEAR(A525)</f>
        <v>2011</v>
      </c>
      <c r="E525">
        <f>LOOKUP(D525,$H$5:$H$14,$I$5:$I$14)</f>
        <v>2.2000000000000002</v>
      </c>
      <c r="F525" s="2">
        <f>E525*C525</f>
        <v>103.4</v>
      </c>
      <c r="G525" s="2"/>
      <c r="K525" s="15">
        <v>39506</v>
      </c>
      <c r="L525" s="2">
        <v>281</v>
      </c>
      <c r="O525" s="15">
        <v>39511</v>
      </c>
      <c r="P525" s="2">
        <v>409</v>
      </c>
      <c r="Q525">
        <f t="shared" si="15"/>
        <v>9351</v>
      </c>
      <c r="R525">
        <f t="shared" si="14"/>
        <v>40.900000000000006</v>
      </c>
    </row>
    <row r="526" spans="1:18" x14ac:dyDescent="0.25">
      <c r="A526" s="1">
        <v>40676</v>
      </c>
      <c r="B526" s="2" t="s">
        <v>18</v>
      </c>
      <c r="C526">
        <v>197</v>
      </c>
      <c r="D526">
        <f>YEAR(A526)</f>
        <v>2011</v>
      </c>
      <c r="E526">
        <f>LOOKUP(D526,$H$5:$H$14,$I$5:$I$14)</f>
        <v>2.2000000000000002</v>
      </c>
      <c r="F526" s="2">
        <f>E526*C526</f>
        <v>433.40000000000003</v>
      </c>
      <c r="G526" s="2"/>
      <c r="K526" s="15">
        <v>39511</v>
      </c>
      <c r="L526" s="2">
        <v>409</v>
      </c>
      <c r="O526" s="15">
        <v>39539</v>
      </c>
      <c r="P526" s="2">
        <v>354</v>
      </c>
      <c r="Q526">
        <f t="shared" si="15"/>
        <v>9705</v>
      </c>
      <c r="R526">
        <f t="shared" si="14"/>
        <v>35.4</v>
      </c>
    </row>
    <row r="527" spans="1:18" x14ac:dyDescent="0.25">
      <c r="A527" s="1">
        <v>40364</v>
      </c>
      <c r="B527" s="2" t="s">
        <v>18</v>
      </c>
      <c r="C527">
        <v>29</v>
      </c>
      <c r="D527">
        <f>YEAR(A527)</f>
        <v>2010</v>
      </c>
      <c r="E527">
        <f>LOOKUP(D527,$H$5:$H$14,$I$5:$I$14)</f>
        <v>2.1</v>
      </c>
      <c r="F527" s="2">
        <f>E527*C527</f>
        <v>60.900000000000006</v>
      </c>
      <c r="G527" s="2"/>
      <c r="K527" s="15">
        <v>39539</v>
      </c>
      <c r="L527" s="2">
        <v>354</v>
      </c>
      <c r="O527" s="15">
        <v>39584</v>
      </c>
      <c r="P527" s="2">
        <v>252</v>
      </c>
      <c r="Q527">
        <f t="shared" si="15"/>
        <v>9957</v>
      </c>
      <c r="R527">
        <f t="shared" si="14"/>
        <v>25.200000000000003</v>
      </c>
    </row>
    <row r="528" spans="1:18" x14ac:dyDescent="0.25">
      <c r="A528" s="1">
        <v>40120</v>
      </c>
      <c r="B528" s="2" t="s">
        <v>18</v>
      </c>
      <c r="C528">
        <v>198</v>
      </c>
      <c r="D528">
        <f>YEAR(A528)</f>
        <v>2009</v>
      </c>
      <c r="E528">
        <f>LOOKUP(D528,$H$5:$H$14,$I$5:$I$14)</f>
        <v>2.13</v>
      </c>
      <c r="F528" s="2">
        <f>E528*C528</f>
        <v>421.73999999999995</v>
      </c>
      <c r="G528" s="2"/>
      <c r="K528" s="15">
        <v>39584</v>
      </c>
      <c r="L528" s="2">
        <v>252</v>
      </c>
      <c r="O528" s="15">
        <v>39598</v>
      </c>
      <c r="P528" s="2">
        <v>443</v>
      </c>
      <c r="Q528">
        <f t="shared" si="15"/>
        <v>10400</v>
      </c>
      <c r="R528">
        <f t="shared" si="14"/>
        <v>88.600000000000009</v>
      </c>
    </row>
    <row r="529" spans="1:18" x14ac:dyDescent="0.25">
      <c r="A529" s="1">
        <v>40114</v>
      </c>
      <c r="B529" s="2" t="s">
        <v>18</v>
      </c>
      <c r="C529">
        <v>199</v>
      </c>
      <c r="D529">
        <f>YEAR(A529)</f>
        <v>2009</v>
      </c>
      <c r="E529">
        <f>LOOKUP(D529,$H$5:$H$14,$I$5:$I$14)</f>
        <v>2.13</v>
      </c>
      <c r="F529" s="2">
        <f>E529*C529</f>
        <v>423.87</v>
      </c>
      <c r="G529" s="2"/>
      <c r="K529" s="15">
        <v>39598</v>
      </c>
      <c r="L529" s="2">
        <v>443</v>
      </c>
      <c r="O529" s="15">
        <v>39681</v>
      </c>
      <c r="P529" s="2">
        <v>297</v>
      </c>
      <c r="Q529">
        <f t="shared" si="15"/>
        <v>10697</v>
      </c>
      <c r="R529">
        <f t="shared" si="14"/>
        <v>59.400000000000006</v>
      </c>
    </row>
    <row r="530" spans="1:18" x14ac:dyDescent="0.25">
      <c r="A530" s="1">
        <v>40108</v>
      </c>
      <c r="B530" s="2" t="s">
        <v>18</v>
      </c>
      <c r="C530">
        <v>89</v>
      </c>
      <c r="D530">
        <f>YEAR(A530)</f>
        <v>2009</v>
      </c>
      <c r="E530">
        <f>LOOKUP(D530,$H$5:$H$14,$I$5:$I$14)</f>
        <v>2.13</v>
      </c>
      <c r="F530" s="2">
        <f>E530*C530</f>
        <v>189.57</v>
      </c>
      <c r="G530" s="2"/>
      <c r="K530" s="15">
        <v>39681</v>
      </c>
      <c r="L530" s="2">
        <v>297</v>
      </c>
      <c r="O530" s="15">
        <v>39690</v>
      </c>
      <c r="P530" s="2">
        <v>418</v>
      </c>
      <c r="Q530">
        <f t="shared" si="15"/>
        <v>11115</v>
      </c>
      <c r="R530">
        <f t="shared" si="14"/>
        <v>83.600000000000009</v>
      </c>
    </row>
    <row r="531" spans="1:18" x14ac:dyDescent="0.25">
      <c r="A531" s="1">
        <v>40034</v>
      </c>
      <c r="B531" s="2" t="s">
        <v>18</v>
      </c>
      <c r="C531">
        <v>48</v>
      </c>
      <c r="D531">
        <f>YEAR(A531)</f>
        <v>2009</v>
      </c>
      <c r="E531">
        <f>LOOKUP(D531,$H$5:$H$14,$I$5:$I$14)</f>
        <v>2.13</v>
      </c>
      <c r="F531" s="2">
        <f>E531*C531</f>
        <v>102.24</v>
      </c>
      <c r="G531" s="2"/>
      <c r="K531" s="15">
        <v>39690</v>
      </c>
      <c r="L531" s="2">
        <v>418</v>
      </c>
      <c r="O531" s="15">
        <v>39790</v>
      </c>
      <c r="P531" s="2">
        <v>496</v>
      </c>
      <c r="Q531">
        <f t="shared" si="15"/>
        <v>11611</v>
      </c>
      <c r="R531">
        <f t="shared" ref="R531:R594" si="16">IF(AND(Q531&gt;=100,Q531&lt;1000,P531&lt;&gt;""),P531*0.05,IF(AND(Q531&gt;=1000,Q531&lt;10000,P531&lt;&gt;""),P531*0.1,IF(AND(Q531&gt;10000,P531&lt;&gt;""),P531*0.2,0)))</f>
        <v>99.2</v>
      </c>
    </row>
    <row r="532" spans="1:18" x14ac:dyDescent="0.25">
      <c r="A532" s="1">
        <v>40031</v>
      </c>
      <c r="B532" s="2" t="s">
        <v>18</v>
      </c>
      <c r="C532">
        <v>154</v>
      </c>
      <c r="D532">
        <f>YEAR(A532)</f>
        <v>2009</v>
      </c>
      <c r="E532">
        <f>LOOKUP(D532,$H$5:$H$14,$I$5:$I$14)</f>
        <v>2.13</v>
      </c>
      <c r="F532" s="2">
        <f>E532*C532</f>
        <v>328.02</v>
      </c>
      <c r="G532" s="2"/>
      <c r="K532" s="15">
        <v>39790</v>
      </c>
      <c r="L532" s="2">
        <v>496</v>
      </c>
      <c r="O532" s="15">
        <v>39803</v>
      </c>
      <c r="P532" s="2">
        <v>121</v>
      </c>
      <c r="Q532">
        <f t="shared" si="15"/>
        <v>11732</v>
      </c>
      <c r="R532">
        <f t="shared" si="16"/>
        <v>24.200000000000003</v>
      </c>
    </row>
    <row r="533" spans="1:18" x14ac:dyDescent="0.25">
      <c r="A533" s="1">
        <v>40001</v>
      </c>
      <c r="B533" s="2" t="s">
        <v>18</v>
      </c>
      <c r="C533">
        <v>66</v>
      </c>
      <c r="D533">
        <f>YEAR(A533)</f>
        <v>2009</v>
      </c>
      <c r="E533">
        <f>LOOKUP(D533,$H$5:$H$14,$I$5:$I$14)</f>
        <v>2.13</v>
      </c>
      <c r="F533" s="2">
        <f>E533*C533</f>
        <v>140.57999999999998</v>
      </c>
      <c r="G533" s="2"/>
      <c r="K533" s="15">
        <v>39803</v>
      </c>
      <c r="L533" s="2">
        <v>121</v>
      </c>
      <c r="O533" s="15">
        <v>39804</v>
      </c>
      <c r="P533" s="2">
        <v>338</v>
      </c>
      <c r="Q533">
        <f t="shared" ref="Q533:Q596" si="17">IF(P533&lt;&gt;"",P533+Q532,P533)</f>
        <v>12070</v>
      </c>
      <c r="R533">
        <f t="shared" si="16"/>
        <v>67.600000000000009</v>
      </c>
    </row>
    <row r="534" spans="1:18" x14ac:dyDescent="0.25">
      <c r="A534" s="1">
        <v>39897</v>
      </c>
      <c r="B534" s="2" t="s">
        <v>18</v>
      </c>
      <c r="C534">
        <v>58</v>
      </c>
      <c r="D534">
        <f>YEAR(A534)</f>
        <v>2009</v>
      </c>
      <c r="E534">
        <f>LOOKUP(D534,$H$5:$H$14,$I$5:$I$14)</f>
        <v>2.13</v>
      </c>
      <c r="F534" s="2">
        <f>E534*C534</f>
        <v>123.53999999999999</v>
      </c>
      <c r="G534" s="2"/>
      <c r="K534" s="15">
        <v>39804</v>
      </c>
      <c r="L534" s="2">
        <v>338</v>
      </c>
      <c r="O534" s="15">
        <v>39849</v>
      </c>
      <c r="P534" s="2">
        <v>469</v>
      </c>
      <c r="Q534">
        <f t="shared" si="17"/>
        <v>12539</v>
      </c>
      <c r="R534">
        <f t="shared" si="16"/>
        <v>93.800000000000011</v>
      </c>
    </row>
    <row r="535" spans="1:18" x14ac:dyDescent="0.25">
      <c r="A535" s="1">
        <v>39824</v>
      </c>
      <c r="B535" s="2" t="s">
        <v>18</v>
      </c>
      <c r="C535">
        <v>40</v>
      </c>
      <c r="D535">
        <f>YEAR(A535)</f>
        <v>2009</v>
      </c>
      <c r="E535">
        <f>LOOKUP(D535,$H$5:$H$14,$I$5:$I$14)</f>
        <v>2.13</v>
      </c>
      <c r="F535" s="2">
        <f>E535*C535</f>
        <v>85.199999999999989</v>
      </c>
      <c r="G535" s="2"/>
      <c r="K535" s="15">
        <v>39849</v>
      </c>
      <c r="L535" s="2">
        <v>469</v>
      </c>
      <c r="O535" s="15">
        <v>39854</v>
      </c>
      <c r="P535" s="2">
        <v>390</v>
      </c>
      <c r="Q535">
        <f t="shared" si="17"/>
        <v>12929</v>
      </c>
      <c r="R535">
        <f t="shared" si="16"/>
        <v>78</v>
      </c>
    </row>
    <row r="536" spans="1:18" x14ac:dyDescent="0.25">
      <c r="A536" s="1">
        <v>39757</v>
      </c>
      <c r="B536" s="2" t="s">
        <v>18</v>
      </c>
      <c r="C536">
        <v>75</v>
      </c>
      <c r="D536">
        <f>YEAR(A536)</f>
        <v>2008</v>
      </c>
      <c r="E536">
        <f>LOOKUP(D536,$H$5:$H$14,$I$5:$I$14)</f>
        <v>2.15</v>
      </c>
      <c r="F536" s="2">
        <f>E536*C536</f>
        <v>161.25</v>
      </c>
      <c r="G536" s="2"/>
      <c r="K536" s="15">
        <v>39854</v>
      </c>
      <c r="L536" s="2">
        <v>390</v>
      </c>
      <c r="O536" s="15">
        <v>39877</v>
      </c>
      <c r="P536" s="2">
        <v>110</v>
      </c>
      <c r="Q536">
        <f t="shared" si="17"/>
        <v>13039</v>
      </c>
      <c r="R536">
        <f t="shared" si="16"/>
        <v>22</v>
      </c>
    </row>
    <row r="537" spans="1:18" x14ac:dyDescent="0.25">
      <c r="A537" s="1">
        <v>39705</v>
      </c>
      <c r="B537" s="2" t="s">
        <v>18</v>
      </c>
      <c r="C537">
        <v>90</v>
      </c>
      <c r="D537">
        <f>YEAR(A537)</f>
        <v>2008</v>
      </c>
      <c r="E537">
        <f>LOOKUP(D537,$H$5:$H$14,$I$5:$I$14)</f>
        <v>2.15</v>
      </c>
      <c r="F537" s="2">
        <f>E537*C537</f>
        <v>193.5</v>
      </c>
      <c r="G537" s="2"/>
      <c r="K537" s="15">
        <v>39877</v>
      </c>
      <c r="L537" s="2">
        <v>110</v>
      </c>
      <c r="O537" s="15">
        <v>39951</v>
      </c>
      <c r="P537" s="2">
        <v>319</v>
      </c>
      <c r="Q537">
        <f t="shared" si="17"/>
        <v>13358</v>
      </c>
      <c r="R537">
        <f t="shared" si="16"/>
        <v>63.800000000000004</v>
      </c>
    </row>
    <row r="538" spans="1:18" x14ac:dyDescent="0.25">
      <c r="A538" s="1">
        <v>39702</v>
      </c>
      <c r="B538" s="2" t="s">
        <v>18</v>
      </c>
      <c r="C538">
        <v>93</v>
      </c>
      <c r="D538">
        <f>YEAR(A538)</f>
        <v>2008</v>
      </c>
      <c r="E538">
        <f>LOOKUP(D538,$H$5:$H$14,$I$5:$I$14)</f>
        <v>2.15</v>
      </c>
      <c r="F538" s="2">
        <f>E538*C538</f>
        <v>199.95</v>
      </c>
      <c r="G538" s="2"/>
      <c r="K538" s="15">
        <v>39951</v>
      </c>
      <c r="L538" s="2">
        <v>319</v>
      </c>
      <c r="O538" s="15">
        <v>40122</v>
      </c>
      <c r="P538" s="2">
        <v>298</v>
      </c>
      <c r="Q538">
        <f t="shared" si="17"/>
        <v>13656</v>
      </c>
      <c r="R538">
        <f t="shared" si="16"/>
        <v>59.6</v>
      </c>
    </row>
    <row r="539" spans="1:18" x14ac:dyDescent="0.25">
      <c r="A539" s="1">
        <v>39679</v>
      </c>
      <c r="B539" s="2" t="s">
        <v>18</v>
      </c>
      <c r="C539">
        <v>107</v>
      </c>
      <c r="D539">
        <f>YEAR(A539)</f>
        <v>2008</v>
      </c>
      <c r="E539">
        <f>LOOKUP(D539,$H$5:$H$14,$I$5:$I$14)</f>
        <v>2.15</v>
      </c>
      <c r="F539" s="2">
        <f>E539*C539</f>
        <v>230.04999999999998</v>
      </c>
      <c r="G539" s="2"/>
      <c r="K539" s="15">
        <v>40122</v>
      </c>
      <c r="L539" s="2">
        <v>298</v>
      </c>
      <c r="O539" s="15">
        <v>40129</v>
      </c>
      <c r="P539" s="2">
        <v>332</v>
      </c>
      <c r="Q539">
        <f t="shared" si="17"/>
        <v>13988</v>
      </c>
      <c r="R539">
        <f t="shared" si="16"/>
        <v>66.400000000000006</v>
      </c>
    </row>
    <row r="540" spans="1:18" x14ac:dyDescent="0.25">
      <c r="A540" s="1">
        <v>39624</v>
      </c>
      <c r="B540" s="2" t="s">
        <v>18</v>
      </c>
      <c r="C540">
        <v>75</v>
      </c>
      <c r="D540">
        <f>YEAR(A540)</f>
        <v>2008</v>
      </c>
      <c r="E540">
        <f>LOOKUP(D540,$H$5:$H$14,$I$5:$I$14)</f>
        <v>2.15</v>
      </c>
      <c r="F540" s="2">
        <f>E540*C540</f>
        <v>161.25</v>
      </c>
      <c r="G540" s="2"/>
      <c r="K540" s="15">
        <v>40129</v>
      </c>
      <c r="L540" s="2">
        <v>332</v>
      </c>
      <c r="O540" s="15">
        <v>40158</v>
      </c>
      <c r="P540" s="2">
        <v>399</v>
      </c>
      <c r="Q540">
        <f t="shared" si="17"/>
        <v>14387</v>
      </c>
      <c r="R540">
        <f t="shared" si="16"/>
        <v>79.800000000000011</v>
      </c>
    </row>
    <row r="541" spans="1:18" x14ac:dyDescent="0.25">
      <c r="A541" s="1">
        <v>39592</v>
      </c>
      <c r="B541" s="2" t="s">
        <v>18</v>
      </c>
      <c r="C541">
        <v>77</v>
      </c>
      <c r="D541">
        <f>YEAR(A541)</f>
        <v>2008</v>
      </c>
      <c r="E541">
        <f>LOOKUP(D541,$H$5:$H$14,$I$5:$I$14)</f>
        <v>2.15</v>
      </c>
      <c r="F541" s="2">
        <f>E541*C541</f>
        <v>165.54999999999998</v>
      </c>
      <c r="G541" s="2"/>
      <c r="K541" s="15">
        <v>40158</v>
      </c>
      <c r="L541" s="2">
        <v>399</v>
      </c>
      <c r="O541" s="15">
        <v>40173</v>
      </c>
      <c r="P541" s="2">
        <v>444</v>
      </c>
      <c r="Q541">
        <f t="shared" si="17"/>
        <v>14831</v>
      </c>
      <c r="R541">
        <f t="shared" si="16"/>
        <v>88.800000000000011</v>
      </c>
    </row>
    <row r="542" spans="1:18" x14ac:dyDescent="0.25">
      <c r="A542" s="1">
        <v>39590</v>
      </c>
      <c r="B542" s="2" t="s">
        <v>18</v>
      </c>
      <c r="C542">
        <v>152</v>
      </c>
      <c r="D542">
        <f>YEAR(A542)</f>
        <v>2008</v>
      </c>
      <c r="E542">
        <f>LOOKUP(D542,$H$5:$H$14,$I$5:$I$14)</f>
        <v>2.15</v>
      </c>
      <c r="F542" s="2">
        <f>E542*C542</f>
        <v>326.8</v>
      </c>
      <c r="G542" s="2"/>
      <c r="K542" s="15">
        <v>40173</v>
      </c>
      <c r="L542" s="2">
        <v>444</v>
      </c>
      <c r="O542" s="15">
        <v>40174</v>
      </c>
      <c r="P542" s="2">
        <v>274</v>
      </c>
      <c r="Q542">
        <f t="shared" si="17"/>
        <v>15105</v>
      </c>
      <c r="R542">
        <f t="shared" si="16"/>
        <v>54.800000000000004</v>
      </c>
    </row>
    <row r="543" spans="1:18" x14ac:dyDescent="0.25">
      <c r="A543" s="1">
        <v>39552</v>
      </c>
      <c r="B543" s="2" t="s">
        <v>18</v>
      </c>
      <c r="C543">
        <v>190</v>
      </c>
      <c r="D543">
        <f>YEAR(A543)</f>
        <v>2008</v>
      </c>
      <c r="E543">
        <f>LOOKUP(D543,$H$5:$H$14,$I$5:$I$14)</f>
        <v>2.15</v>
      </c>
      <c r="F543" s="2">
        <f>E543*C543</f>
        <v>408.5</v>
      </c>
      <c r="G543" s="2"/>
      <c r="K543" s="15">
        <v>40174</v>
      </c>
      <c r="L543" s="2">
        <v>274</v>
      </c>
      <c r="O543" s="15">
        <v>40181</v>
      </c>
      <c r="P543" s="2">
        <v>393</v>
      </c>
      <c r="Q543">
        <f t="shared" si="17"/>
        <v>15498</v>
      </c>
      <c r="R543">
        <f t="shared" si="16"/>
        <v>78.600000000000009</v>
      </c>
    </row>
    <row r="544" spans="1:18" x14ac:dyDescent="0.25">
      <c r="A544" s="1">
        <v>39470</v>
      </c>
      <c r="B544" s="2" t="s">
        <v>18</v>
      </c>
      <c r="C544">
        <v>100</v>
      </c>
      <c r="D544">
        <f>YEAR(A544)</f>
        <v>2008</v>
      </c>
      <c r="E544">
        <f>LOOKUP(D544,$H$5:$H$14,$I$5:$I$14)</f>
        <v>2.15</v>
      </c>
      <c r="F544" s="2">
        <f>E544*C544</f>
        <v>215</v>
      </c>
      <c r="G544" s="2"/>
      <c r="K544" s="15">
        <v>40181</v>
      </c>
      <c r="L544" s="2">
        <v>393</v>
      </c>
      <c r="O544" s="15">
        <v>40234</v>
      </c>
      <c r="P544" s="2">
        <v>395</v>
      </c>
      <c r="Q544">
        <f t="shared" si="17"/>
        <v>15893</v>
      </c>
      <c r="R544">
        <f t="shared" si="16"/>
        <v>79</v>
      </c>
    </row>
    <row r="545" spans="1:18" x14ac:dyDescent="0.25">
      <c r="A545" s="1">
        <v>39394</v>
      </c>
      <c r="B545" s="2" t="s">
        <v>18</v>
      </c>
      <c r="C545">
        <v>20</v>
      </c>
      <c r="D545">
        <f>YEAR(A545)</f>
        <v>2007</v>
      </c>
      <c r="E545">
        <f>LOOKUP(D545,$H$5:$H$14,$I$5:$I$14)</f>
        <v>2.09</v>
      </c>
      <c r="F545" s="2">
        <f>E545*C545</f>
        <v>41.8</v>
      </c>
      <c r="G545" s="2"/>
      <c r="K545" s="15">
        <v>40234</v>
      </c>
      <c r="L545" s="2">
        <v>395</v>
      </c>
      <c r="O545" s="15">
        <v>40263</v>
      </c>
      <c r="P545" s="2">
        <v>155</v>
      </c>
      <c r="Q545">
        <f t="shared" si="17"/>
        <v>16048</v>
      </c>
      <c r="R545">
        <f t="shared" si="16"/>
        <v>31</v>
      </c>
    </row>
    <row r="546" spans="1:18" x14ac:dyDescent="0.25">
      <c r="A546" s="1">
        <v>39326</v>
      </c>
      <c r="B546" s="2" t="s">
        <v>18</v>
      </c>
      <c r="C546">
        <v>165</v>
      </c>
      <c r="D546">
        <f>YEAR(A546)</f>
        <v>2007</v>
      </c>
      <c r="E546">
        <f>LOOKUP(D546,$H$5:$H$14,$I$5:$I$14)</f>
        <v>2.09</v>
      </c>
      <c r="F546" s="2">
        <f>E546*C546</f>
        <v>344.84999999999997</v>
      </c>
      <c r="G546" s="2"/>
      <c r="K546" s="15">
        <v>40263</v>
      </c>
      <c r="L546" s="2">
        <v>155</v>
      </c>
      <c r="O546" s="15">
        <v>40277</v>
      </c>
      <c r="P546" s="2">
        <v>116</v>
      </c>
      <c r="Q546">
        <f t="shared" si="17"/>
        <v>16164</v>
      </c>
      <c r="R546">
        <f t="shared" si="16"/>
        <v>23.200000000000003</v>
      </c>
    </row>
    <row r="547" spans="1:18" x14ac:dyDescent="0.25">
      <c r="A547" s="1">
        <v>39230</v>
      </c>
      <c r="B547" s="2" t="s">
        <v>18</v>
      </c>
      <c r="C547">
        <v>159</v>
      </c>
      <c r="D547">
        <f>YEAR(A547)</f>
        <v>2007</v>
      </c>
      <c r="E547">
        <f>LOOKUP(D547,$H$5:$H$14,$I$5:$I$14)</f>
        <v>2.09</v>
      </c>
      <c r="F547" s="2">
        <f>E547*C547</f>
        <v>332.31</v>
      </c>
      <c r="G547" s="2"/>
      <c r="K547" s="15">
        <v>40277</v>
      </c>
      <c r="L547" s="2">
        <v>116</v>
      </c>
      <c r="O547" s="15">
        <v>40300</v>
      </c>
      <c r="P547" s="2">
        <v>162</v>
      </c>
      <c r="Q547">
        <f t="shared" si="17"/>
        <v>16326</v>
      </c>
      <c r="R547">
        <f t="shared" si="16"/>
        <v>32.4</v>
      </c>
    </row>
    <row r="548" spans="1:18" x14ac:dyDescent="0.25">
      <c r="A548" s="1">
        <v>39215</v>
      </c>
      <c r="B548" s="2" t="s">
        <v>18</v>
      </c>
      <c r="C548">
        <v>114</v>
      </c>
      <c r="D548">
        <f>YEAR(A548)</f>
        <v>2007</v>
      </c>
      <c r="E548">
        <f>LOOKUP(D548,$H$5:$H$14,$I$5:$I$14)</f>
        <v>2.09</v>
      </c>
      <c r="F548" s="2">
        <f>E548*C548</f>
        <v>238.26</v>
      </c>
      <c r="G548" s="2"/>
      <c r="K548" s="15">
        <v>40300</v>
      </c>
      <c r="L548" s="2">
        <v>162</v>
      </c>
      <c r="O548" s="15">
        <v>40302</v>
      </c>
      <c r="P548" s="2">
        <v>150</v>
      </c>
      <c r="Q548">
        <f t="shared" si="17"/>
        <v>16476</v>
      </c>
      <c r="R548">
        <f t="shared" si="16"/>
        <v>30</v>
      </c>
    </row>
    <row r="549" spans="1:18" x14ac:dyDescent="0.25">
      <c r="A549" s="1">
        <v>39167</v>
      </c>
      <c r="B549" s="2" t="s">
        <v>18</v>
      </c>
      <c r="C549">
        <v>157</v>
      </c>
      <c r="D549">
        <f>YEAR(A549)</f>
        <v>2007</v>
      </c>
      <c r="E549">
        <f>LOOKUP(D549,$H$5:$H$14,$I$5:$I$14)</f>
        <v>2.09</v>
      </c>
      <c r="F549" s="2">
        <f>E549*C549</f>
        <v>328.13</v>
      </c>
      <c r="G549" s="2"/>
      <c r="K549" s="15">
        <v>40302</v>
      </c>
      <c r="L549" s="2">
        <v>150</v>
      </c>
      <c r="O549" s="15">
        <v>40315</v>
      </c>
      <c r="P549" s="2">
        <v>214</v>
      </c>
      <c r="Q549">
        <f t="shared" si="17"/>
        <v>16690</v>
      </c>
      <c r="R549">
        <f t="shared" si="16"/>
        <v>42.800000000000004</v>
      </c>
    </row>
    <row r="550" spans="1:18" x14ac:dyDescent="0.25">
      <c r="A550" s="1">
        <v>39085</v>
      </c>
      <c r="B550" s="2" t="s">
        <v>18</v>
      </c>
      <c r="C550">
        <v>86</v>
      </c>
      <c r="D550">
        <f>YEAR(A550)</f>
        <v>2007</v>
      </c>
      <c r="E550">
        <f>LOOKUP(D550,$H$5:$H$14,$I$5:$I$14)</f>
        <v>2.09</v>
      </c>
      <c r="F550" s="2">
        <f>E550*C550</f>
        <v>179.73999999999998</v>
      </c>
      <c r="G550" s="2"/>
      <c r="K550" s="15">
        <v>40315</v>
      </c>
      <c r="L550" s="2">
        <v>214</v>
      </c>
      <c r="O550" s="15">
        <v>40331</v>
      </c>
      <c r="P550" s="2">
        <v>331</v>
      </c>
      <c r="Q550">
        <f t="shared" si="17"/>
        <v>17021</v>
      </c>
      <c r="R550">
        <f t="shared" si="16"/>
        <v>66.2</v>
      </c>
    </row>
    <row r="551" spans="1:18" x14ac:dyDescent="0.25">
      <c r="A551" s="1">
        <v>38971</v>
      </c>
      <c r="B551" s="2" t="s">
        <v>18</v>
      </c>
      <c r="C551">
        <v>78</v>
      </c>
      <c r="D551">
        <f>YEAR(A551)</f>
        <v>2006</v>
      </c>
      <c r="E551">
        <f>LOOKUP(D551,$H$5:$H$14,$I$5:$I$14)</f>
        <v>2.0499999999999998</v>
      </c>
      <c r="F551" s="2">
        <f>E551*C551</f>
        <v>159.89999999999998</v>
      </c>
      <c r="G551" s="2"/>
      <c r="K551" s="15">
        <v>40331</v>
      </c>
      <c r="L551" s="2">
        <v>331</v>
      </c>
      <c r="O551" s="15">
        <v>40467</v>
      </c>
      <c r="P551" s="2">
        <v>406</v>
      </c>
      <c r="Q551">
        <f t="shared" si="17"/>
        <v>17427</v>
      </c>
      <c r="R551">
        <f t="shared" si="16"/>
        <v>81.2</v>
      </c>
    </row>
    <row r="552" spans="1:18" x14ac:dyDescent="0.25">
      <c r="A552" s="1">
        <v>38826</v>
      </c>
      <c r="B552" s="2" t="s">
        <v>18</v>
      </c>
      <c r="C552">
        <v>123</v>
      </c>
      <c r="D552">
        <f>YEAR(A552)</f>
        <v>2006</v>
      </c>
      <c r="E552">
        <f>LOOKUP(D552,$H$5:$H$14,$I$5:$I$14)</f>
        <v>2.0499999999999998</v>
      </c>
      <c r="F552" s="2">
        <f>E552*C552</f>
        <v>252.14999999999998</v>
      </c>
      <c r="G552" s="2"/>
      <c r="K552" s="15">
        <v>40467</v>
      </c>
      <c r="L552" s="2">
        <v>406</v>
      </c>
      <c r="O552" s="15">
        <v>40505</v>
      </c>
      <c r="P552" s="2">
        <v>276</v>
      </c>
      <c r="Q552">
        <f t="shared" si="17"/>
        <v>17703</v>
      </c>
      <c r="R552">
        <f t="shared" si="16"/>
        <v>55.2</v>
      </c>
    </row>
    <row r="553" spans="1:18" x14ac:dyDescent="0.25">
      <c r="A553" s="1">
        <v>38822</v>
      </c>
      <c r="B553" s="2" t="s">
        <v>18</v>
      </c>
      <c r="C553">
        <v>192</v>
      </c>
      <c r="D553">
        <f>YEAR(A553)</f>
        <v>2006</v>
      </c>
      <c r="E553">
        <f>LOOKUP(D553,$H$5:$H$14,$I$5:$I$14)</f>
        <v>2.0499999999999998</v>
      </c>
      <c r="F553" s="2">
        <f>E553*C553</f>
        <v>393.59999999999997</v>
      </c>
      <c r="G553" s="2"/>
      <c r="K553" s="15">
        <v>40505</v>
      </c>
      <c r="L553" s="2">
        <v>276</v>
      </c>
      <c r="O553" s="15">
        <v>40513</v>
      </c>
      <c r="P553" s="2">
        <v>330</v>
      </c>
      <c r="Q553">
        <f t="shared" si="17"/>
        <v>18033</v>
      </c>
      <c r="R553">
        <f t="shared" si="16"/>
        <v>66</v>
      </c>
    </row>
    <row r="554" spans="1:18" x14ac:dyDescent="0.25">
      <c r="A554" s="1">
        <v>38767</v>
      </c>
      <c r="B554" s="2" t="s">
        <v>18</v>
      </c>
      <c r="C554">
        <v>163</v>
      </c>
      <c r="D554">
        <f>YEAR(A554)</f>
        <v>2006</v>
      </c>
      <c r="E554">
        <f>LOOKUP(D554,$H$5:$H$14,$I$5:$I$14)</f>
        <v>2.0499999999999998</v>
      </c>
      <c r="F554" s="2">
        <f>E554*C554</f>
        <v>334.15</v>
      </c>
      <c r="G554" s="2"/>
      <c r="K554" s="15">
        <v>40513</v>
      </c>
      <c r="L554" s="2">
        <v>330</v>
      </c>
      <c r="O554" s="15">
        <v>40617</v>
      </c>
      <c r="P554" s="2">
        <v>199</v>
      </c>
      <c r="Q554">
        <f t="shared" si="17"/>
        <v>18232</v>
      </c>
      <c r="R554">
        <f t="shared" si="16"/>
        <v>39.800000000000004</v>
      </c>
    </row>
    <row r="555" spans="1:18" x14ac:dyDescent="0.25">
      <c r="A555" s="1">
        <v>38680</v>
      </c>
      <c r="B555" s="2" t="s">
        <v>18</v>
      </c>
      <c r="C555">
        <v>60</v>
      </c>
      <c r="D555">
        <f>YEAR(A555)</f>
        <v>2005</v>
      </c>
      <c r="E555">
        <f>LOOKUP(D555,$H$5:$H$14,$I$5:$I$14)</f>
        <v>2</v>
      </c>
      <c r="F555" s="2">
        <f>E555*C555</f>
        <v>120</v>
      </c>
      <c r="G555" s="2"/>
      <c r="K555" s="15">
        <v>40617</v>
      </c>
      <c r="L555" s="2">
        <v>199</v>
      </c>
      <c r="O555" s="15">
        <v>40668</v>
      </c>
      <c r="P555" s="2">
        <v>400</v>
      </c>
      <c r="Q555">
        <f t="shared" si="17"/>
        <v>18632</v>
      </c>
      <c r="R555">
        <f t="shared" si="16"/>
        <v>80</v>
      </c>
    </row>
    <row r="556" spans="1:18" x14ac:dyDescent="0.25">
      <c r="A556" s="1">
        <v>38655</v>
      </c>
      <c r="B556" s="2" t="s">
        <v>18</v>
      </c>
      <c r="C556">
        <v>103</v>
      </c>
      <c r="D556">
        <f>YEAR(A556)</f>
        <v>2005</v>
      </c>
      <c r="E556">
        <f>LOOKUP(D556,$H$5:$H$14,$I$5:$I$14)</f>
        <v>2</v>
      </c>
      <c r="F556" s="2">
        <f>E556*C556</f>
        <v>206</v>
      </c>
      <c r="G556" s="2"/>
      <c r="K556" s="15">
        <v>40668</v>
      </c>
      <c r="L556" s="2">
        <v>400</v>
      </c>
      <c r="O556" s="15">
        <v>40747</v>
      </c>
      <c r="P556" s="2">
        <v>155</v>
      </c>
      <c r="Q556">
        <f t="shared" si="17"/>
        <v>18787</v>
      </c>
      <c r="R556">
        <f t="shared" si="16"/>
        <v>31</v>
      </c>
    </row>
    <row r="557" spans="1:18" x14ac:dyDescent="0.25">
      <c r="A557" s="1">
        <v>38620</v>
      </c>
      <c r="B557" s="2" t="s">
        <v>18</v>
      </c>
      <c r="C557">
        <v>81</v>
      </c>
      <c r="D557">
        <f>YEAR(A557)</f>
        <v>2005</v>
      </c>
      <c r="E557">
        <f>LOOKUP(D557,$H$5:$H$14,$I$5:$I$14)</f>
        <v>2</v>
      </c>
      <c r="F557" s="2">
        <f>E557*C557</f>
        <v>162</v>
      </c>
      <c r="G557" s="2"/>
      <c r="K557" s="15">
        <v>40747</v>
      </c>
      <c r="L557" s="2">
        <v>155</v>
      </c>
      <c r="O557" s="15">
        <v>40939</v>
      </c>
      <c r="P557" s="2">
        <v>462</v>
      </c>
      <c r="Q557">
        <f t="shared" si="17"/>
        <v>19249</v>
      </c>
      <c r="R557">
        <f t="shared" si="16"/>
        <v>92.4</v>
      </c>
    </row>
    <row r="558" spans="1:18" x14ac:dyDescent="0.25">
      <c r="A558" s="1">
        <v>38512</v>
      </c>
      <c r="B558" s="2" t="s">
        <v>18</v>
      </c>
      <c r="C558">
        <v>177</v>
      </c>
      <c r="D558">
        <f>YEAR(A558)</f>
        <v>2005</v>
      </c>
      <c r="E558">
        <f>LOOKUP(D558,$H$5:$H$14,$I$5:$I$14)</f>
        <v>2</v>
      </c>
      <c r="F558" s="2">
        <f>E558*C558</f>
        <v>354</v>
      </c>
      <c r="G558" s="2"/>
      <c r="K558" s="15">
        <v>40939</v>
      </c>
      <c r="L558" s="2">
        <v>462</v>
      </c>
      <c r="O558" s="15">
        <v>40977</v>
      </c>
      <c r="P558" s="2">
        <v>310</v>
      </c>
      <c r="Q558">
        <f t="shared" si="17"/>
        <v>19559</v>
      </c>
      <c r="R558">
        <f t="shared" si="16"/>
        <v>62</v>
      </c>
    </row>
    <row r="559" spans="1:18" x14ac:dyDescent="0.25">
      <c r="A559" s="1">
        <v>38431</v>
      </c>
      <c r="B559" s="2" t="s">
        <v>18</v>
      </c>
      <c r="C559">
        <v>54</v>
      </c>
      <c r="D559">
        <f>YEAR(A559)</f>
        <v>2005</v>
      </c>
      <c r="E559">
        <f>LOOKUP(D559,$H$5:$H$14,$I$5:$I$14)</f>
        <v>2</v>
      </c>
      <c r="F559" s="2">
        <f>E559*C559</f>
        <v>108</v>
      </c>
      <c r="G559" s="2"/>
      <c r="K559" s="15">
        <v>40977</v>
      </c>
      <c r="L559" s="2">
        <v>310</v>
      </c>
      <c r="O559" s="15">
        <v>41011</v>
      </c>
      <c r="P559" s="2">
        <v>309</v>
      </c>
      <c r="Q559">
        <f t="shared" si="17"/>
        <v>19868</v>
      </c>
      <c r="R559">
        <f t="shared" si="16"/>
        <v>61.800000000000004</v>
      </c>
    </row>
    <row r="560" spans="1:18" x14ac:dyDescent="0.25">
      <c r="A560" s="1">
        <v>38412</v>
      </c>
      <c r="B560" s="2" t="s">
        <v>18</v>
      </c>
      <c r="C560">
        <v>20</v>
      </c>
      <c r="D560">
        <f>YEAR(A560)</f>
        <v>2005</v>
      </c>
      <c r="E560">
        <f>LOOKUP(D560,$H$5:$H$14,$I$5:$I$14)</f>
        <v>2</v>
      </c>
      <c r="F560" s="2">
        <f>E560*C560</f>
        <v>40</v>
      </c>
      <c r="G560" s="2"/>
      <c r="K560" s="15">
        <v>41011</v>
      </c>
      <c r="L560" s="2">
        <v>309</v>
      </c>
      <c r="O560" s="15">
        <v>41037</v>
      </c>
      <c r="P560" s="2">
        <v>280</v>
      </c>
      <c r="Q560">
        <f t="shared" si="17"/>
        <v>20148</v>
      </c>
      <c r="R560">
        <f t="shared" si="16"/>
        <v>56</v>
      </c>
    </row>
    <row r="561" spans="1:18" x14ac:dyDescent="0.25">
      <c r="A561" s="1">
        <v>38401</v>
      </c>
      <c r="B561" s="2" t="s">
        <v>18</v>
      </c>
      <c r="C561">
        <v>99</v>
      </c>
      <c r="D561">
        <f>YEAR(A561)</f>
        <v>2005</v>
      </c>
      <c r="E561">
        <f>LOOKUP(D561,$H$5:$H$14,$I$5:$I$14)</f>
        <v>2</v>
      </c>
      <c r="F561" s="2">
        <f>E561*C561</f>
        <v>198</v>
      </c>
      <c r="G561" s="2"/>
      <c r="K561" s="15">
        <v>41037</v>
      </c>
      <c r="L561" s="2">
        <v>280</v>
      </c>
      <c r="O561" s="15">
        <v>41064</v>
      </c>
      <c r="P561" s="2">
        <v>482</v>
      </c>
      <c r="Q561">
        <f t="shared" si="17"/>
        <v>20630</v>
      </c>
      <c r="R561">
        <f t="shared" si="16"/>
        <v>96.4</v>
      </c>
    </row>
    <row r="562" spans="1:18" x14ac:dyDescent="0.25">
      <c r="A562" s="1">
        <v>40733</v>
      </c>
      <c r="B562" s="2" t="s">
        <v>194</v>
      </c>
      <c r="C562">
        <v>6</v>
      </c>
      <c r="D562">
        <f>YEAR(A562)</f>
        <v>2011</v>
      </c>
      <c r="E562">
        <f>LOOKUP(D562,$H$5:$H$14,$I$5:$I$14)</f>
        <v>2.2000000000000002</v>
      </c>
      <c r="F562" s="2">
        <f>E562*C562</f>
        <v>13.200000000000001</v>
      </c>
      <c r="G562" s="2"/>
      <c r="K562" s="15">
        <v>41064</v>
      </c>
      <c r="L562" s="2">
        <v>482</v>
      </c>
      <c r="O562" s="15">
        <v>41118</v>
      </c>
      <c r="P562" s="2">
        <v>400</v>
      </c>
      <c r="Q562">
        <f t="shared" si="17"/>
        <v>21030</v>
      </c>
      <c r="R562">
        <f t="shared" si="16"/>
        <v>80</v>
      </c>
    </row>
    <row r="563" spans="1:18" x14ac:dyDescent="0.25">
      <c r="A563" s="1">
        <v>39997</v>
      </c>
      <c r="B563" s="2" t="s">
        <v>194</v>
      </c>
      <c r="C563">
        <v>13</v>
      </c>
      <c r="D563">
        <f>YEAR(A563)</f>
        <v>2009</v>
      </c>
      <c r="E563">
        <f>LOOKUP(D563,$H$5:$H$14,$I$5:$I$14)</f>
        <v>2.13</v>
      </c>
      <c r="F563" s="2">
        <f>E563*C563</f>
        <v>27.689999999999998</v>
      </c>
      <c r="G563" s="2"/>
      <c r="K563" s="15">
        <v>41118</v>
      </c>
      <c r="L563" s="2">
        <v>400</v>
      </c>
      <c r="O563" s="15">
        <v>41147</v>
      </c>
      <c r="P563" s="2">
        <v>218</v>
      </c>
      <c r="Q563">
        <f t="shared" si="17"/>
        <v>21248</v>
      </c>
      <c r="R563">
        <f t="shared" si="16"/>
        <v>43.6</v>
      </c>
    </row>
    <row r="564" spans="1:18" x14ac:dyDescent="0.25">
      <c r="A564" s="1">
        <v>41999</v>
      </c>
      <c r="B564" s="2" t="s">
        <v>159</v>
      </c>
      <c r="C564">
        <v>8</v>
      </c>
      <c r="D564">
        <f>YEAR(A564)</f>
        <v>2014</v>
      </c>
      <c r="E564">
        <f>LOOKUP(D564,$H$5:$H$14,$I$5:$I$14)</f>
        <v>2.23</v>
      </c>
      <c r="F564" s="2">
        <f>E564*C564</f>
        <v>17.84</v>
      </c>
      <c r="G564" s="2"/>
      <c r="K564" s="15">
        <v>41147</v>
      </c>
      <c r="L564" s="2">
        <v>218</v>
      </c>
      <c r="O564" s="15">
        <v>41179</v>
      </c>
      <c r="P564" s="2">
        <v>226</v>
      </c>
      <c r="Q564">
        <f t="shared" si="17"/>
        <v>21474</v>
      </c>
      <c r="R564">
        <f t="shared" si="16"/>
        <v>45.2</v>
      </c>
    </row>
    <row r="565" spans="1:18" x14ac:dyDescent="0.25">
      <c r="A565" s="1">
        <v>41448</v>
      </c>
      <c r="B565" s="2" t="s">
        <v>159</v>
      </c>
      <c r="C565">
        <v>20</v>
      </c>
      <c r="D565">
        <f>YEAR(A565)</f>
        <v>2013</v>
      </c>
      <c r="E565">
        <f>LOOKUP(D565,$H$5:$H$14,$I$5:$I$14)</f>
        <v>2.2200000000000002</v>
      </c>
      <c r="F565" s="2">
        <f>E565*C565</f>
        <v>44.400000000000006</v>
      </c>
      <c r="G565" s="2"/>
      <c r="K565" s="15">
        <v>41179</v>
      </c>
      <c r="L565" s="2">
        <v>226</v>
      </c>
      <c r="O565" s="15">
        <v>41214</v>
      </c>
      <c r="P565" s="2">
        <v>108</v>
      </c>
      <c r="Q565">
        <f t="shared" si="17"/>
        <v>21582</v>
      </c>
      <c r="R565">
        <f t="shared" si="16"/>
        <v>21.6</v>
      </c>
    </row>
    <row r="566" spans="1:18" x14ac:dyDescent="0.25">
      <c r="A566" s="1">
        <v>41321</v>
      </c>
      <c r="B566" s="2" t="s">
        <v>159</v>
      </c>
      <c r="C566">
        <v>1</v>
      </c>
      <c r="D566">
        <f>YEAR(A566)</f>
        <v>2013</v>
      </c>
      <c r="E566">
        <f>LOOKUP(D566,$H$5:$H$14,$I$5:$I$14)</f>
        <v>2.2200000000000002</v>
      </c>
      <c r="F566" s="2">
        <f>E566*C566</f>
        <v>2.2200000000000002</v>
      </c>
      <c r="G566" s="2"/>
      <c r="K566" s="15">
        <v>41214</v>
      </c>
      <c r="L566" s="2">
        <v>108</v>
      </c>
      <c r="O566" s="15">
        <v>41316</v>
      </c>
      <c r="P566" s="2">
        <v>338</v>
      </c>
      <c r="Q566">
        <f t="shared" si="17"/>
        <v>21920</v>
      </c>
      <c r="R566">
        <f t="shared" si="16"/>
        <v>67.600000000000009</v>
      </c>
    </row>
    <row r="567" spans="1:18" x14ac:dyDescent="0.25">
      <c r="A567" s="1">
        <v>39729</v>
      </c>
      <c r="B567" s="2" t="s">
        <v>159</v>
      </c>
      <c r="C567">
        <v>12</v>
      </c>
      <c r="D567">
        <f>YEAR(A567)</f>
        <v>2008</v>
      </c>
      <c r="E567">
        <f>LOOKUP(D567,$H$5:$H$14,$I$5:$I$14)</f>
        <v>2.15</v>
      </c>
      <c r="F567" s="2">
        <f>E567*C567</f>
        <v>25.799999999999997</v>
      </c>
      <c r="G567" s="2"/>
      <c r="K567" s="15">
        <v>41316</v>
      </c>
      <c r="L567" s="2">
        <v>338</v>
      </c>
      <c r="O567" s="15">
        <v>41328</v>
      </c>
      <c r="P567" s="2">
        <v>174</v>
      </c>
      <c r="Q567">
        <f t="shared" si="17"/>
        <v>22094</v>
      </c>
      <c r="R567">
        <f t="shared" si="16"/>
        <v>34.800000000000004</v>
      </c>
    </row>
    <row r="568" spans="1:18" x14ac:dyDescent="0.25">
      <c r="A568" s="1">
        <v>39500</v>
      </c>
      <c r="B568" s="2" t="s">
        <v>159</v>
      </c>
      <c r="C568">
        <v>5</v>
      </c>
      <c r="D568">
        <f>YEAR(A568)</f>
        <v>2008</v>
      </c>
      <c r="E568">
        <f>LOOKUP(D568,$H$5:$H$14,$I$5:$I$14)</f>
        <v>2.15</v>
      </c>
      <c r="F568" s="2">
        <f>E568*C568</f>
        <v>10.75</v>
      </c>
      <c r="G568" s="2"/>
      <c r="K568" s="15">
        <v>41328</v>
      </c>
      <c r="L568" s="2">
        <v>174</v>
      </c>
      <c r="O568" s="15">
        <v>41373</v>
      </c>
      <c r="P568" s="2">
        <v>296</v>
      </c>
      <c r="Q568">
        <f t="shared" si="17"/>
        <v>22390</v>
      </c>
      <c r="R568">
        <f t="shared" si="16"/>
        <v>59.2</v>
      </c>
    </row>
    <row r="569" spans="1:18" x14ac:dyDescent="0.25">
      <c r="A569" s="1">
        <v>41132</v>
      </c>
      <c r="B569" s="2" t="s">
        <v>181</v>
      </c>
      <c r="C569">
        <v>16</v>
      </c>
      <c r="D569">
        <f>YEAR(A569)</f>
        <v>2012</v>
      </c>
      <c r="E569">
        <f>LOOKUP(D569,$H$5:$H$14,$I$5:$I$14)</f>
        <v>2.25</v>
      </c>
      <c r="F569" s="2">
        <f>E569*C569</f>
        <v>36</v>
      </c>
      <c r="G569" s="2"/>
      <c r="K569" s="15">
        <v>41373</v>
      </c>
      <c r="L569" s="2">
        <v>296</v>
      </c>
      <c r="O569" s="15">
        <v>41381</v>
      </c>
      <c r="P569" s="2">
        <v>240</v>
      </c>
      <c r="Q569">
        <f t="shared" si="17"/>
        <v>22630</v>
      </c>
      <c r="R569">
        <f t="shared" si="16"/>
        <v>48</v>
      </c>
    </row>
    <row r="570" spans="1:18" x14ac:dyDescent="0.25">
      <c r="A570" s="1">
        <v>40777</v>
      </c>
      <c r="B570" s="2" t="s">
        <v>181</v>
      </c>
      <c r="C570">
        <v>2</v>
      </c>
      <c r="D570">
        <f>YEAR(A570)</f>
        <v>2011</v>
      </c>
      <c r="E570">
        <f>LOOKUP(D570,$H$5:$H$14,$I$5:$I$14)</f>
        <v>2.2000000000000002</v>
      </c>
      <c r="F570" s="2">
        <f>E570*C570</f>
        <v>4.4000000000000004</v>
      </c>
      <c r="G570" s="2"/>
      <c r="K570" s="15">
        <v>41381</v>
      </c>
      <c r="L570" s="2">
        <v>240</v>
      </c>
      <c r="O570" s="15">
        <v>41396</v>
      </c>
      <c r="P570" s="2">
        <v>267</v>
      </c>
      <c r="Q570">
        <f t="shared" si="17"/>
        <v>22897</v>
      </c>
      <c r="R570">
        <f t="shared" si="16"/>
        <v>53.400000000000006</v>
      </c>
    </row>
    <row r="571" spans="1:18" x14ac:dyDescent="0.25">
      <c r="A571" s="1">
        <v>39843</v>
      </c>
      <c r="B571" s="2" t="s">
        <v>181</v>
      </c>
      <c r="C571">
        <v>11</v>
      </c>
      <c r="D571">
        <f>YEAR(A571)</f>
        <v>2009</v>
      </c>
      <c r="E571">
        <f>LOOKUP(D571,$H$5:$H$14,$I$5:$I$14)</f>
        <v>2.13</v>
      </c>
      <c r="F571" s="2">
        <f>E571*C571</f>
        <v>23.43</v>
      </c>
      <c r="G571" s="2"/>
      <c r="K571" s="15">
        <v>41396</v>
      </c>
      <c r="L571" s="2">
        <v>267</v>
      </c>
      <c r="O571" s="15">
        <v>41429</v>
      </c>
      <c r="P571" s="2">
        <v>455</v>
      </c>
      <c r="Q571">
        <f t="shared" si="17"/>
        <v>23352</v>
      </c>
      <c r="R571">
        <f t="shared" si="16"/>
        <v>91</v>
      </c>
    </row>
    <row r="572" spans="1:18" x14ac:dyDescent="0.25">
      <c r="A572" s="1">
        <v>41489</v>
      </c>
      <c r="B572" s="2" t="s">
        <v>144</v>
      </c>
      <c r="C572">
        <v>13</v>
      </c>
      <c r="D572">
        <f>YEAR(A572)</f>
        <v>2013</v>
      </c>
      <c r="E572">
        <f>LOOKUP(D572,$H$5:$H$14,$I$5:$I$14)</f>
        <v>2.2200000000000002</v>
      </c>
      <c r="F572" s="2">
        <f>E572*C572</f>
        <v>28.860000000000003</v>
      </c>
      <c r="G572" s="2"/>
      <c r="K572" s="15">
        <v>41429</v>
      </c>
      <c r="L572" s="2">
        <v>455</v>
      </c>
      <c r="O572" s="15">
        <v>41479</v>
      </c>
      <c r="P572" s="2">
        <v>485</v>
      </c>
      <c r="Q572">
        <f t="shared" si="17"/>
        <v>23837</v>
      </c>
      <c r="R572">
        <f t="shared" si="16"/>
        <v>97</v>
      </c>
    </row>
    <row r="573" spans="1:18" x14ac:dyDescent="0.25">
      <c r="A573" s="1">
        <v>40957</v>
      </c>
      <c r="B573" s="2" t="s">
        <v>144</v>
      </c>
      <c r="C573">
        <v>18</v>
      </c>
      <c r="D573">
        <f>YEAR(A573)</f>
        <v>2012</v>
      </c>
      <c r="E573">
        <f>LOOKUP(D573,$H$5:$H$14,$I$5:$I$14)</f>
        <v>2.25</v>
      </c>
      <c r="F573" s="2">
        <f>E573*C573</f>
        <v>40.5</v>
      </c>
      <c r="G573" s="2"/>
      <c r="K573" s="15">
        <v>41479</v>
      </c>
      <c r="L573" s="2">
        <v>485</v>
      </c>
      <c r="O573" s="15">
        <v>41495</v>
      </c>
      <c r="P573" s="2">
        <v>385</v>
      </c>
      <c r="Q573">
        <f t="shared" si="17"/>
        <v>24222</v>
      </c>
      <c r="R573">
        <f t="shared" si="16"/>
        <v>77</v>
      </c>
    </row>
    <row r="574" spans="1:18" x14ac:dyDescent="0.25">
      <c r="A574" s="1">
        <v>39259</v>
      </c>
      <c r="B574" s="2" t="s">
        <v>144</v>
      </c>
      <c r="C574">
        <v>18</v>
      </c>
      <c r="D574">
        <f>YEAR(A574)</f>
        <v>2007</v>
      </c>
      <c r="E574">
        <f>LOOKUP(D574,$H$5:$H$14,$I$5:$I$14)</f>
        <v>2.09</v>
      </c>
      <c r="F574" s="2">
        <f>E574*C574</f>
        <v>37.619999999999997</v>
      </c>
      <c r="G574" s="2"/>
      <c r="K574" s="15">
        <v>41495</v>
      </c>
      <c r="L574" s="2">
        <v>385</v>
      </c>
      <c r="O574" s="15">
        <v>41569</v>
      </c>
      <c r="P574" s="2">
        <v>142</v>
      </c>
      <c r="Q574">
        <f t="shared" si="17"/>
        <v>24364</v>
      </c>
      <c r="R574">
        <f t="shared" si="16"/>
        <v>28.400000000000002</v>
      </c>
    </row>
    <row r="575" spans="1:18" x14ac:dyDescent="0.25">
      <c r="A575" s="1">
        <v>41691</v>
      </c>
      <c r="B575" s="2" t="s">
        <v>87</v>
      </c>
      <c r="C575">
        <v>1</v>
      </c>
      <c r="D575">
        <f>YEAR(A575)</f>
        <v>2014</v>
      </c>
      <c r="E575">
        <f>LOOKUP(D575,$H$5:$H$14,$I$5:$I$14)</f>
        <v>2.23</v>
      </c>
      <c r="F575" s="2">
        <f>E575*C575</f>
        <v>2.23</v>
      </c>
      <c r="G575" s="2"/>
      <c r="K575" s="15">
        <v>41569</v>
      </c>
      <c r="L575" s="2">
        <v>142</v>
      </c>
      <c r="O575" s="15">
        <v>41570</v>
      </c>
      <c r="P575" s="2">
        <v>136</v>
      </c>
      <c r="Q575">
        <f t="shared" si="17"/>
        <v>24500</v>
      </c>
      <c r="R575">
        <f t="shared" si="16"/>
        <v>27.200000000000003</v>
      </c>
    </row>
    <row r="576" spans="1:18" x14ac:dyDescent="0.25">
      <c r="A576" s="1">
        <v>39942</v>
      </c>
      <c r="B576" s="2" t="s">
        <v>87</v>
      </c>
      <c r="C576">
        <v>9</v>
      </c>
      <c r="D576">
        <f>YEAR(A576)</f>
        <v>2009</v>
      </c>
      <c r="E576">
        <f>LOOKUP(D576,$H$5:$H$14,$I$5:$I$14)</f>
        <v>2.13</v>
      </c>
      <c r="F576" s="2">
        <f>E576*C576</f>
        <v>19.169999999999998</v>
      </c>
      <c r="G576" s="2"/>
      <c r="K576" s="15">
        <v>41570</v>
      </c>
      <c r="L576" s="2">
        <v>136</v>
      </c>
      <c r="O576" s="15">
        <v>41607</v>
      </c>
      <c r="P576" s="2">
        <v>131</v>
      </c>
      <c r="Q576">
        <f t="shared" si="17"/>
        <v>24631</v>
      </c>
      <c r="R576">
        <f t="shared" si="16"/>
        <v>26.200000000000003</v>
      </c>
    </row>
    <row r="577" spans="1:18" x14ac:dyDescent="0.25">
      <c r="A577" s="1">
        <v>39812</v>
      </c>
      <c r="B577" s="2" t="s">
        <v>87</v>
      </c>
      <c r="C577">
        <v>18</v>
      </c>
      <c r="D577">
        <f>YEAR(A577)</f>
        <v>2008</v>
      </c>
      <c r="E577">
        <f>LOOKUP(D577,$H$5:$H$14,$I$5:$I$14)</f>
        <v>2.15</v>
      </c>
      <c r="F577" s="2">
        <f>E577*C577</f>
        <v>38.699999999999996</v>
      </c>
      <c r="G577" s="2"/>
      <c r="K577" s="15">
        <v>41607</v>
      </c>
      <c r="L577" s="2">
        <v>131</v>
      </c>
      <c r="O577" s="15">
        <v>41609</v>
      </c>
      <c r="P577" s="2">
        <v>157</v>
      </c>
      <c r="Q577">
        <f t="shared" si="17"/>
        <v>24788</v>
      </c>
      <c r="R577">
        <f t="shared" si="16"/>
        <v>31.400000000000002</v>
      </c>
    </row>
    <row r="578" spans="1:18" x14ac:dyDescent="0.25">
      <c r="A578" s="1">
        <v>38818</v>
      </c>
      <c r="B578" s="2" t="s">
        <v>87</v>
      </c>
      <c r="C578">
        <v>11</v>
      </c>
      <c r="D578">
        <f>YEAR(A578)</f>
        <v>2006</v>
      </c>
      <c r="E578">
        <f>LOOKUP(D578,$H$5:$H$14,$I$5:$I$14)</f>
        <v>2.0499999999999998</v>
      </c>
      <c r="F578" s="2">
        <f>E578*C578</f>
        <v>22.549999999999997</v>
      </c>
      <c r="G578" s="2"/>
      <c r="K578" s="15">
        <v>41609</v>
      </c>
      <c r="L578" s="2">
        <v>157</v>
      </c>
      <c r="O578" s="15">
        <v>41766</v>
      </c>
      <c r="P578" s="2">
        <v>496</v>
      </c>
      <c r="Q578">
        <f t="shared" si="17"/>
        <v>25284</v>
      </c>
      <c r="R578">
        <f t="shared" si="16"/>
        <v>99.2</v>
      </c>
    </row>
    <row r="579" spans="1:18" x14ac:dyDescent="0.25">
      <c r="A579" s="1">
        <v>38674</v>
      </c>
      <c r="B579" s="2" t="s">
        <v>87</v>
      </c>
      <c r="C579">
        <v>16</v>
      </c>
      <c r="D579">
        <f>YEAR(A579)</f>
        <v>2005</v>
      </c>
      <c r="E579">
        <f>LOOKUP(D579,$H$5:$H$14,$I$5:$I$14)</f>
        <v>2</v>
      </c>
      <c r="F579" s="2">
        <f>E579*C579</f>
        <v>32</v>
      </c>
      <c r="G579" s="2"/>
      <c r="K579" s="15">
        <v>41766</v>
      </c>
      <c r="L579" s="2">
        <v>496</v>
      </c>
      <c r="O579" s="15">
        <v>41826</v>
      </c>
      <c r="P579" s="2">
        <v>441</v>
      </c>
      <c r="Q579">
        <f t="shared" si="17"/>
        <v>25725</v>
      </c>
      <c r="R579">
        <f t="shared" si="16"/>
        <v>88.2</v>
      </c>
    </row>
    <row r="580" spans="1:18" x14ac:dyDescent="0.25">
      <c r="A580" s="1">
        <v>39994</v>
      </c>
      <c r="B580" s="2" t="s">
        <v>192</v>
      </c>
      <c r="C580">
        <v>17</v>
      </c>
      <c r="D580">
        <f>YEAR(A580)</f>
        <v>2009</v>
      </c>
      <c r="E580">
        <f>LOOKUP(D580,$H$5:$H$14,$I$5:$I$14)</f>
        <v>2.13</v>
      </c>
      <c r="F580" s="2">
        <f>E580*C580</f>
        <v>36.21</v>
      </c>
      <c r="G580" s="2"/>
      <c r="K580" s="15">
        <v>41826</v>
      </c>
      <c r="L580" s="2">
        <v>441</v>
      </c>
      <c r="O580" s="15">
        <v>41874</v>
      </c>
      <c r="P580" s="2">
        <v>386</v>
      </c>
      <c r="Q580">
        <f t="shared" si="17"/>
        <v>26111</v>
      </c>
      <c r="R580">
        <f t="shared" si="16"/>
        <v>77.2</v>
      </c>
    </row>
    <row r="581" spans="1:18" x14ac:dyDescent="0.25">
      <c r="A581" s="1">
        <v>39885</v>
      </c>
      <c r="B581" s="2" t="s">
        <v>133</v>
      </c>
      <c r="C581">
        <v>18</v>
      </c>
      <c r="D581">
        <f>YEAR(A581)</f>
        <v>2009</v>
      </c>
      <c r="E581">
        <f>LOOKUP(D581,$H$5:$H$14,$I$5:$I$14)</f>
        <v>2.13</v>
      </c>
      <c r="F581" s="2">
        <f>E581*C581</f>
        <v>38.339999999999996</v>
      </c>
      <c r="G581" s="2"/>
      <c r="K581" s="15">
        <v>41874</v>
      </c>
      <c r="L581" s="2">
        <v>386</v>
      </c>
      <c r="O581" s="15">
        <v>41925</v>
      </c>
      <c r="P581" s="2">
        <v>304</v>
      </c>
      <c r="Q581">
        <f t="shared" si="17"/>
        <v>26415</v>
      </c>
      <c r="R581">
        <f t="shared" si="16"/>
        <v>60.800000000000004</v>
      </c>
    </row>
    <row r="582" spans="1:18" x14ac:dyDescent="0.25">
      <c r="A582" s="1">
        <v>39061</v>
      </c>
      <c r="B582" s="2" t="s">
        <v>133</v>
      </c>
      <c r="C582">
        <v>4</v>
      </c>
      <c r="D582">
        <f>YEAR(A582)</f>
        <v>2006</v>
      </c>
      <c r="E582">
        <f>LOOKUP(D582,$H$5:$H$14,$I$5:$I$14)</f>
        <v>2.0499999999999998</v>
      </c>
      <c r="F582" s="2">
        <f>E582*C582</f>
        <v>8.1999999999999993</v>
      </c>
      <c r="G582" s="2"/>
      <c r="K582" s="15">
        <v>41925</v>
      </c>
      <c r="L582" s="2">
        <v>304</v>
      </c>
      <c r="O582" s="15">
        <v>41955</v>
      </c>
      <c r="P582" s="2">
        <v>381</v>
      </c>
      <c r="Q582">
        <f t="shared" si="17"/>
        <v>26796</v>
      </c>
      <c r="R582">
        <f t="shared" si="16"/>
        <v>76.2</v>
      </c>
    </row>
    <row r="583" spans="1:18" x14ac:dyDescent="0.25">
      <c r="A583" s="1">
        <v>41208</v>
      </c>
      <c r="B583" s="2" t="s">
        <v>68</v>
      </c>
      <c r="C583">
        <v>5</v>
      </c>
      <c r="D583">
        <f>YEAR(A583)</f>
        <v>2012</v>
      </c>
      <c r="E583">
        <f>LOOKUP(D583,$H$5:$H$14,$I$5:$I$14)</f>
        <v>2.25</v>
      </c>
      <c r="F583" s="2">
        <f>E583*C583</f>
        <v>11.25</v>
      </c>
      <c r="G583" s="2"/>
      <c r="K583" s="15">
        <v>41955</v>
      </c>
      <c r="L583" s="2">
        <v>381</v>
      </c>
      <c r="O583" s="15">
        <v>41961</v>
      </c>
      <c r="P583" s="2">
        <v>117</v>
      </c>
      <c r="Q583">
        <f t="shared" si="17"/>
        <v>26913</v>
      </c>
      <c r="R583">
        <f t="shared" si="16"/>
        <v>23.400000000000002</v>
      </c>
    </row>
    <row r="584" spans="1:18" x14ac:dyDescent="0.25">
      <c r="A584" s="1">
        <v>40783</v>
      </c>
      <c r="B584" s="2" t="s">
        <v>68</v>
      </c>
      <c r="C584">
        <v>3</v>
      </c>
      <c r="D584">
        <f>YEAR(A584)</f>
        <v>2011</v>
      </c>
      <c r="E584">
        <f>LOOKUP(D584,$H$5:$H$14,$I$5:$I$14)</f>
        <v>2.2000000000000002</v>
      </c>
      <c r="F584" s="2">
        <f>E584*C584</f>
        <v>6.6000000000000005</v>
      </c>
      <c r="G584" s="2"/>
      <c r="K584" s="15">
        <v>41961</v>
      </c>
      <c r="L584" s="2">
        <v>117</v>
      </c>
      <c r="O584" s="15">
        <v>41977</v>
      </c>
      <c r="P584" s="2">
        <v>129</v>
      </c>
      <c r="Q584">
        <f t="shared" si="17"/>
        <v>27042</v>
      </c>
      <c r="R584">
        <f t="shared" si="16"/>
        <v>25.8</v>
      </c>
    </row>
    <row r="585" spans="1:18" x14ac:dyDescent="0.25">
      <c r="A585" s="1">
        <v>39853</v>
      </c>
      <c r="B585" s="2" t="s">
        <v>68</v>
      </c>
      <c r="C585">
        <v>3</v>
      </c>
      <c r="D585">
        <f>YEAR(A585)</f>
        <v>2009</v>
      </c>
      <c r="E585">
        <f>LOOKUP(D585,$H$5:$H$14,$I$5:$I$14)</f>
        <v>2.13</v>
      </c>
      <c r="F585" s="2">
        <f>E585*C585</f>
        <v>6.39</v>
      </c>
      <c r="G585" s="2"/>
      <c r="K585" s="15">
        <v>41977</v>
      </c>
      <c r="L585" s="2">
        <v>129</v>
      </c>
      <c r="O585" s="15">
        <v>41998</v>
      </c>
      <c r="P585" s="2">
        <v>463</v>
      </c>
      <c r="Q585">
        <f t="shared" si="17"/>
        <v>27505</v>
      </c>
      <c r="R585">
        <f t="shared" si="16"/>
        <v>92.600000000000009</v>
      </c>
    </row>
    <row r="586" spans="1:18" x14ac:dyDescent="0.25">
      <c r="A586" s="1">
        <v>39292</v>
      </c>
      <c r="B586" s="2" t="s">
        <v>68</v>
      </c>
      <c r="C586">
        <v>18</v>
      </c>
      <c r="D586">
        <f>YEAR(A586)</f>
        <v>2007</v>
      </c>
      <c r="E586">
        <f>LOOKUP(D586,$H$5:$H$14,$I$5:$I$14)</f>
        <v>2.09</v>
      </c>
      <c r="F586" s="2">
        <f>E586*C586</f>
        <v>37.619999999999997</v>
      </c>
      <c r="G586" s="2"/>
      <c r="K586" s="15">
        <v>41998</v>
      </c>
      <c r="L586" s="2">
        <v>463</v>
      </c>
      <c r="O586" s="16" t="s">
        <v>217</v>
      </c>
      <c r="P586" s="17"/>
      <c r="Q586">
        <f t="shared" si="17"/>
        <v>0</v>
      </c>
      <c r="R586">
        <f t="shared" si="16"/>
        <v>0</v>
      </c>
    </row>
    <row r="587" spans="1:18" x14ac:dyDescent="0.25">
      <c r="A587" s="1">
        <v>38570</v>
      </c>
      <c r="B587" s="2" t="s">
        <v>68</v>
      </c>
      <c r="C587">
        <v>8</v>
      </c>
      <c r="D587">
        <f>YEAR(A587)</f>
        <v>2005</v>
      </c>
      <c r="E587">
        <f>LOOKUP(D587,$H$5:$H$14,$I$5:$I$14)</f>
        <v>2</v>
      </c>
      <c r="F587" s="2">
        <f>E587*C587</f>
        <v>16</v>
      </c>
      <c r="G587" s="2"/>
      <c r="K587" s="8" t="s">
        <v>217</v>
      </c>
      <c r="L587" s="2"/>
      <c r="O587" s="15">
        <v>40588</v>
      </c>
      <c r="P587" s="2">
        <v>9</v>
      </c>
      <c r="Q587">
        <f t="shared" si="17"/>
        <v>9</v>
      </c>
      <c r="R587">
        <f t="shared" si="16"/>
        <v>0</v>
      </c>
    </row>
    <row r="588" spans="1:18" x14ac:dyDescent="0.25">
      <c r="A588" s="1">
        <v>41182</v>
      </c>
      <c r="B588" s="2" t="s">
        <v>151</v>
      </c>
      <c r="C588">
        <v>11</v>
      </c>
      <c r="D588">
        <f>YEAR(A588)</f>
        <v>2012</v>
      </c>
      <c r="E588">
        <f>LOOKUP(D588,$H$5:$H$14,$I$5:$I$14)</f>
        <v>2.25</v>
      </c>
      <c r="F588" s="2">
        <f>E588*C588</f>
        <v>24.75</v>
      </c>
      <c r="G588" s="2"/>
      <c r="K588" s="15">
        <v>40588</v>
      </c>
      <c r="L588" s="2">
        <v>9</v>
      </c>
      <c r="O588" s="16" t="s">
        <v>236</v>
      </c>
      <c r="P588" s="17"/>
      <c r="Q588">
        <f t="shared" si="17"/>
        <v>0</v>
      </c>
      <c r="R588">
        <f t="shared" si="16"/>
        <v>0</v>
      </c>
    </row>
    <row r="589" spans="1:18" x14ac:dyDescent="0.25">
      <c r="A589" s="1">
        <v>39686</v>
      </c>
      <c r="B589" s="2" t="s">
        <v>151</v>
      </c>
      <c r="C589">
        <v>11</v>
      </c>
      <c r="D589">
        <f>YEAR(A589)</f>
        <v>2008</v>
      </c>
      <c r="E589">
        <f>LOOKUP(D589,$H$5:$H$14,$I$5:$I$14)</f>
        <v>2.15</v>
      </c>
      <c r="F589" s="2">
        <f>E589*C589</f>
        <v>23.65</v>
      </c>
      <c r="G589" s="2"/>
      <c r="K589" s="8" t="s">
        <v>236</v>
      </c>
      <c r="L589" s="2"/>
      <c r="O589" s="15">
        <v>41561</v>
      </c>
      <c r="P589" s="2">
        <v>20</v>
      </c>
      <c r="Q589">
        <f t="shared" si="17"/>
        <v>20</v>
      </c>
      <c r="R589">
        <f t="shared" si="16"/>
        <v>0</v>
      </c>
    </row>
    <row r="590" spans="1:18" x14ac:dyDescent="0.25">
      <c r="A590" s="1">
        <v>39568</v>
      </c>
      <c r="B590" s="2" t="s">
        <v>151</v>
      </c>
      <c r="C590">
        <v>15</v>
      </c>
      <c r="D590">
        <f>YEAR(A590)</f>
        <v>2008</v>
      </c>
      <c r="E590">
        <f>LOOKUP(D590,$H$5:$H$14,$I$5:$I$14)</f>
        <v>2.15</v>
      </c>
      <c r="F590" s="2">
        <f>E590*C590</f>
        <v>32.25</v>
      </c>
      <c r="G590" s="2"/>
      <c r="K590" s="15">
        <v>41561</v>
      </c>
      <c r="L590" s="2">
        <v>20</v>
      </c>
      <c r="O590" s="16" t="s">
        <v>173</v>
      </c>
      <c r="P590" s="17"/>
      <c r="Q590">
        <f t="shared" si="17"/>
        <v>0</v>
      </c>
      <c r="R590">
        <f t="shared" si="16"/>
        <v>0</v>
      </c>
    </row>
    <row r="591" spans="1:18" x14ac:dyDescent="0.25">
      <c r="A591" s="1">
        <v>39456</v>
      </c>
      <c r="B591" s="2" t="s">
        <v>151</v>
      </c>
      <c r="C591">
        <v>13</v>
      </c>
      <c r="D591">
        <f>YEAR(A591)</f>
        <v>2008</v>
      </c>
      <c r="E591">
        <f>LOOKUP(D591,$H$5:$H$14,$I$5:$I$14)</f>
        <v>2.15</v>
      </c>
      <c r="F591" s="2">
        <f>E591*C591</f>
        <v>27.95</v>
      </c>
      <c r="G591" s="2"/>
      <c r="K591" s="8" t="s">
        <v>173</v>
      </c>
      <c r="L591" s="2"/>
      <c r="O591" s="15">
        <v>39679</v>
      </c>
      <c r="P591" s="2">
        <v>122</v>
      </c>
      <c r="Q591">
        <f t="shared" si="17"/>
        <v>122</v>
      </c>
      <c r="R591">
        <f t="shared" si="16"/>
        <v>6.1000000000000005</v>
      </c>
    </row>
    <row r="592" spans="1:18" x14ac:dyDescent="0.25">
      <c r="A592" s="1">
        <v>41746</v>
      </c>
      <c r="B592" s="2" t="s">
        <v>26</v>
      </c>
      <c r="C592">
        <v>41</v>
      </c>
      <c r="D592">
        <f>YEAR(A592)</f>
        <v>2014</v>
      </c>
      <c r="E592">
        <f>LOOKUP(D592,$H$5:$H$14,$I$5:$I$14)</f>
        <v>2.23</v>
      </c>
      <c r="F592" s="2">
        <f>E592*C592</f>
        <v>91.429999999999993</v>
      </c>
      <c r="G592" s="2"/>
      <c r="K592" s="15">
        <v>39679</v>
      </c>
      <c r="L592" s="2">
        <v>122</v>
      </c>
      <c r="O592" s="15">
        <v>39962</v>
      </c>
      <c r="P592" s="2">
        <v>179</v>
      </c>
      <c r="Q592">
        <f t="shared" si="17"/>
        <v>301</v>
      </c>
      <c r="R592">
        <f t="shared" si="16"/>
        <v>8.9500000000000011</v>
      </c>
    </row>
    <row r="593" spans="1:18" x14ac:dyDescent="0.25">
      <c r="A593" s="1">
        <v>41680</v>
      </c>
      <c r="B593" s="2" t="s">
        <v>26</v>
      </c>
      <c r="C593">
        <v>187</v>
      </c>
      <c r="D593">
        <f>YEAR(A593)</f>
        <v>2014</v>
      </c>
      <c r="E593">
        <f>LOOKUP(D593,$H$5:$H$14,$I$5:$I$14)</f>
        <v>2.23</v>
      </c>
      <c r="F593" s="2">
        <f>E593*C593</f>
        <v>417.01</v>
      </c>
      <c r="G593" s="2"/>
      <c r="K593" s="15">
        <v>39962</v>
      </c>
      <c r="L593" s="2">
        <v>179</v>
      </c>
      <c r="O593" s="15">
        <v>40945</v>
      </c>
      <c r="P593" s="2">
        <v>104</v>
      </c>
      <c r="Q593">
        <f t="shared" si="17"/>
        <v>405</v>
      </c>
      <c r="R593">
        <f t="shared" si="16"/>
        <v>5.2</v>
      </c>
    </row>
    <row r="594" spans="1:18" x14ac:dyDescent="0.25">
      <c r="A594" s="1">
        <v>41602</v>
      </c>
      <c r="B594" s="2" t="s">
        <v>26</v>
      </c>
      <c r="C594">
        <v>186</v>
      </c>
      <c r="D594">
        <f>YEAR(A594)</f>
        <v>2013</v>
      </c>
      <c r="E594">
        <f>LOOKUP(D594,$H$5:$H$14,$I$5:$I$14)</f>
        <v>2.2200000000000002</v>
      </c>
      <c r="F594" s="2">
        <f>E594*C594</f>
        <v>412.92</v>
      </c>
      <c r="G594" s="2"/>
      <c r="K594" s="15">
        <v>40945</v>
      </c>
      <c r="L594" s="2">
        <v>104</v>
      </c>
      <c r="O594" s="15">
        <v>41042</v>
      </c>
      <c r="P594" s="2">
        <v>86</v>
      </c>
      <c r="Q594">
        <f t="shared" si="17"/>
        <v>491</v>
      </c>
      <c r="R594">
        <f t="shared" si="16"/>
        <v>4.3</v>
      </c>
    </row>
    <row r="595" spans="1:18" x14ac:dyDescent="0.25">
      <c r="A595" s="1">
        <v>41302</v>
      </c>
      <c r="B595" s="2" t="s">
        <v>26</v>
      </c>
      <c r="C595">
        <v>185</v>
      </c>
      <c r="D595">
        <f>YEAR(A595)</f>
        <v>2013</v>
      </c>
      <c r="E595">
        <f>LOOKUP(D595,$H$5:$H$14,$I$5:$I$14)</f>
        <v>2.2200000000000002</v>
      </c>
      <c r="F595" s="2">
        <f>E595*C595</f>
        <v>410.70000000000005</v>
      </c>
      <c r="G595" s="2"/>
      <c r="K595" s="15">
        <v>41042</v>
      </c>
      <c r="L595" s="2">
        <v>86</v>
      </c>
      <c r="O595" s="15">
        <v>41256</v>
      </c>
      <c r="P595" s="2">
        <v>150</v>
      </c>
      <c r="Q595">
        <f t="shared" si="17"/>
        <v>641</v>
      </c>
      <c r="R595">
        <f t="shared" ref="R595:R658" si="18">IF(AND(Q595&gt;=100,Q595&lt;1000,P595&lt;&gt;""),P595*0.05,IF(AND(Q595&gt;=1000,Q595&lt;10000,P595&lt;&gt;""),P595*0.1,IF(AND(Q595&gt;10000,P595&lt;&gt;""),P595*0.2,0)))</f>
        <v>7.5</v>
      </c>
    </row>
    <row r="596" spans="1:18" x14ac:dyDescent="0.25">
      <c r="A596" s="1">
        <v>41195</v>
      </c>
      <c r="B596" s="2" t="s">
        <v>26</v>
      </c>
      <c r="C596">
        <v>142</v>
      </c>
      <c r="D596">
        <f>YEAR(A596)</f>
        <v>2012</v>
      </c>
      <c r="E596">
        <f>LOOKUP(D596,$H$5:$H$14,$I$5:$I$14)</f>
        <v>2.25</v>
      </c>
      <c r="F596" s="2">
        <f>E596*C596</f>
        <v>319.5</v>
      </c>
      <c r="G596" s="2"/>
      <c r="K596" s="15">
        <v>41256</v>
      </c>
      <c r="L596" s="2">
        <v>150</v>
      </c>
      <c r="O596" s="16" t="s">
        <v>18</v>
      </c>
      <c r="P596" s="17"/>
      <c r="Q596">
        <f t="shared" si="17"/>
        <v>0</v>
      </c>
      <c r="R596">
        <f t="shared" si="18"/>
        <v>0</v>
      </c>
    </row>
    <row r="597" spans="1:18" x14ac:dyDescent="0.25">
      <c r="A597" s="1">
        <v>41027</v>
      </c>
      <c r="B597" s="2" t="s">
        <v>26</v>
      </c>
      <c r="C597">
        <v>200</v>
      </c>
      <c r="D597">
        <f>YEAR(A597)</f>
        <v>2012</v>
      </c>
      <c r="E597">
        <f>LOOKUP(D597,$H$5:$H$14,$I$5:$I$14)</f>
        <v>2.25</v>
      </c>
      <c r="F597" s="2">
        <f>E597*C597</f>
        <v>450</v>
      </c>
      <c r="G597" s="2"/>
      <c r="K597" s="8" t="s">
        <v>18</v>
      </c>
      <c r="L597" s="2"/>
      <c r="O597" s="15">
        <v>38401</v>
      </c>
      <c r="P597" s="2">
        <v>99</v>
      </c>
      <c r="Q597">
        <f t="shared" ref="Q597:Q660" si="19">IF(P597&lt;&gt;"",P597+Q596,P597)</f>
        <v>99</v>
      </c>
      <c r="R597">
        <f t="shared" si="18"/>
        <v>0</v>
      </c>
    </row>
    <row r="598" spans="1:18" x14ac:dyDescent="0.25">
      <c r="A598" s="1">
        <v>40982</v>
      </c>
      <c r="B598" s="2" t="s">
        <v>26</v>
      </c>
      <c r="C598">
        <v>49</v>
      </c>
      <c r="D598">
        <f>YEAR(A598)</f>
        <v>2012</v>
      </c>
      <c r="E598">
        <f>LOOKUP(D598,$H$5:$H$14,$I$5:$I$14)</f>
        <v>2.25</v>
      </c>
      <c r="F598" s="2">
        <f>E598*C598</f>
        <v>110.25</v>
      </c>
      <c r="G598" s="2"/>
      <c r="K598" s="15">
        <v>38401</v>
      </c>
      <c r="L598" s="2">
        <v>99</v>
      </c>
      <c r="O598" s="15">
        <v>38412</v>
      </c>
      <c r="P598" s="2">
        <v>20</v>
      </c>
      <c r="Q598">
        <f t="shared" si="19"/>
        <v>119</v>
      </c>
      <c r="R598">
        <f t="shared" si="18"/>
        <v>1</v>
      </c>
    </row>
    <row r="599" spans="1:18" x14ac:dyDescent="0.25">
      <c r="A599" s="1">
        <v>40980</v>
      </c>
      <c r="B599" s="2" t="s">
        <v>26</v>
      </c>
      <c r="C599">
        <v>168</v>
      </c>
      <c r="D599">
        <f>YEAR(A599)</f>
        <v>2012</v>
      </c>
      <c r="E599">
        <f>LOOKUP(D599,$H$5:$H$14,$I$5:$I$14)</f>
        <v>2.25</v>
      </c>
      <c r="F599" s="2">
        <f>E599*C599</f>
        <v>378</v>
      </c>
      <c r="G599" s="2"/>
      <c r="K599" s="15">
        <v>38412</v>
      </c>
      <c r="L599" s="2">
        <v>20</v>
      </c>
      <c r="O599" s="15">
        <v>38431</v>
      </c>
      <c r="P599" s="2">
        <v>54</v>
      </c>
      <c r="Q599">
        <f t="shared" si="19"/>
        <v>173</v>
      </c>
      <c r="R599">
        <f t="shared" si="18"/>
        <v>2.7</v>
      </c>
    </row>
    <row r="600" spans="1:18" x14ac:dyDescent="0.25">
      <c r="A600" s="1">
        <v>40961</v>
      </c>
      <c r="B600" s="2" t="s">
        <v>26</v>
      </c>
      <c r="C600">
        <v>198</v>
      </c>
      <c r="D600">
        <f>YEAR(A600)</f>
        <v>2012</v>
      </c>
      <c r="E600">
        <f>LOOKUP(D600,$H$5:$H$14,$I$5:$I$14)</f>
        <v>2.25</v>
      </c>
      <c r="F600" s="2">
        <f>E600*C600</f>
        <v>445.5</v>
      </c>
      <c r="G600" s="2"/>
      <c r="K600" s="15">
        <v>38431</v>
      </c>
      <c r="L600" s="2">
        <v>54</v>
      </c>
      <c r="O600" s="15">
        <v>38512</v>
      </c>
      <c r="P600" s="2">
        <v>177</v>
      </c>
      <c r="Q600">
        <f t="shared" si="19"/>
        <v>350</v>
      </c>
      <c r="R600">
        <f t="shared" si="18"/>
        <v>8.85</v>
      </c>
    </row>
    <row r="601" spans="1:18" x14ac:dyDescent="0.25">
      <c r="A601" s="1">
        <v>40859</v>
      </c>
      <c r="B601" s="2" t="s">
        <v>26</v>
      </c>
      <c r="C601">
        <v>69</v>
      </c>
      <c r="D601">
        <f>YEAR(A601)</f>
        <v>2011</v>
      </c>
      <c r="E601">
        <f>LOOKUP(D601,$H$5:$H$14,$I$5:$I$14)</f>
        <v>2.2000000000000002</v>
      </c>
      <c r="F601" s="2">
        <f>E601*C601</f>
        <v>151.80000000000001</v>
      </c>
      <c r="G601" s="2"/>
      <c r="K601" s="15">
        <v>38512</v>
      </c>
      <c r="L601" s="2">
        <v>177</v>
      </c>
      <c r="O601" s="15">
        <v>38620</v>
      </c>
      <c r="P601" s="2">
        <v>81</v>
      </c>
      <c r="Q601">
        <f t="shared" si="19"/>
        <v>431</v>
      </c>
      <c r="R601">
        <f t="shared" si="18"/>
        <v>4.05</v>
      </c>
    </row>
    <row r="602" spans="1:18" x14ac:dyDescent="0.25">
      <c r="A602" s="1">
        <v>40554</v>
      </c>
      <c r="B602" s="2" t="s">
        <v>26</v>
      </c>
      <c r="C602">
        <v>187</v>
      </c>
      <c r="D602">
        <f>YEAR(A602)</f>
        <v>2011</v>
      </c>
      <c r="E602">
        <f>LOOKUP(D602,$H$5:$H$14,$I$5:$I$14)</f>
        <v>2.2000000000000002</v>
      </c>
      <c r="F602" s="2">
        <f>E602*C602</f>
        <v>411.40000000000003</v>
      </c>
      <c r="G602" s="2"/>
      <c r="K602" s="15">
        <v>38620</v>
      </c>
      <c r="L602" s="2">
        <v>81</v>
      </c>
      <c r="O602" s="15">
        <v>38655</v>
      </c>
      <c r="P602" s="2">
        <v>103</v>
      </c>
      <c r="Q602">
        <f t="shared" si="19"/>
        <v>534</v>
      </c>
      <c r="R602">
        <f t="shared" si="18"/>
        <v>5.15</v>
      </c>
    </row>
    <row r="603" spans="1:18" x14ac:dyDescent="0.25">
      <c r="A603" s="1">
        <v>40444</v>
      </c>
      <c r="B603" s="2" t="s">
        <v>26</v>
      </c>
      <c r="C603">
        <v>38</v>
      </c>
      <c r="D603">
        <f>YEAR(A603)</f>
        <v>2010</v>
      </c>
      <c r="E603">
        <f>LOOKUP(D603,$H$5:$H$14,$I$5:$I$14)</f>
        <v>2.1</v>
      </c>
      <c r="F603" s="2">
        <f>E603*C603</f>
        <v>79.8</v>
      </c>
      <c r="G603" s="2"/>
      <c r="K603" s="15">
        <v>38655</v>
      </c>
      <c r="L603" s="2">
        <v>103</v>
      </c>
      <c r="O603" s="15">
        <v>38680</v>
      </c>
      <c r="P603" s="2">
        <v>60</v>
      </c>
      <c r="Q603">
        <f t="shared" si="19"/>
        <v>594</v>
      </c>
      <c r="R603">
        <f t="shared" si="18"/>
        <v>3</v>
      </c>
    </row>
    <row r="604" spans="1:18" x14ac:dyDescent="0.25">
      <c r="A604" s="1">
        <v>40019</v>
      </c>
      <c r="B604" s="2" t="s">
        <v>26</v>
      </c>
      <c r="C604">
        <v>148</v>
      </c>
      <c r="D604">
        <f>YEAR(A604)</f>
        <v>2009</v>
      </c>
      <c r="E604">
        <f>LOOKUP(D604,$H$5:$H$14,$I$5:$I$14)</f>
        <v>2.13</v>
      </c>
      <c r="F604" s="2">
        <f>E604*C604</f>
        <v>315.24</v>
      </c>
      <c r="G604" s="2"/>
      <c r="K604" s="15">
        <v>38680</v>
      </c>
      <c r="L604" s="2">
        <v>60</v>
      </c>
      <c r="O604" s="15">
        <v>38767</v>
      </c>
      <c r="P604" s="2">
        <v>163</v>
      </c>
      <c r="Q604">
        <f t="shared" si="19"/>
        <v>757</v>
      </c>
      <c r="R604">
        <f t="shared" si="18"/>
        <v>8.15</v>
      </c>
    </row>
    <row r="605" spans="1:18" x14ac:dyDescent="0.25">
      <c r="A605" s="1">
        <v>39579</v>
      </c>
      <c r="B605" s="2" t="s">
        <v>26</v>
      </c>
      <c r="C605">
        <v>181</v>
      </c>
      <c r="D605">
        <f>YEAR(A605)</f>
        <v>2008</v>
      </c>
      <c r="E605">
        <f>LOOKUP(D605,$H$5:$H$14,$I$5:$I$14)</f>
        <v>2.15</v>
      </c>
      <c r="F605" s="2">
        <f>E605*C605</f>
        <v>389.15</v>
      </c>
      <c r="G605" s="2"/>
      <c r="K605" s="15">
        <v>38767</v>
      </c>
      <c r="L605" s="2">
        <v>163</v>
      </c>
      <c r="O605" s="15">
        <v>38822</v>
      </c>
      <c r="P605" s="2">
        <v>192</v>
      </c>
      <c r="Q605">
        <f t="shared" si="19"/>
        <v>949</v>
      </c>
      <c r="R605">
        <f t="shared" si="18"/>
        <v>9.6000000000000014</v>
      </c>
    </row>
    <row r="606" spans="1:18" x14ac:dyDescent="0.25">
      <c r="A606" s="1">
        <v>38950</v>
      </c>
      <c r="B606" s="2" t="s">
        <v>26</v>
      </c>
      <c r="C606">
        <v>179</v>
      </c>
      <c r="D606">
        <f>YEAR(A606)</f>
        <v>2006</v>
      </c>
      <c r="E606">
        <f>LOOKUP(D606,$H$5:$H$14,$I$5:$I$14)</f>
        <v>2.0499999999999998</v>
      </c>
      <c r="F606" s="2">
        <f>E606*C606</f>
        <v>366.95</v>
      </c>
      <c r="G606" s="2"/>
      <c r="K606" s="15">
        <v>38822</v>
      </c>
      <c r="L606" s="2">
        <v>192</v>
      </c>
      <c r="O606" s="15">
        <v>38826</v>
      </c>
      <c r="P606" s="2">
        <v>123</v>
      </c>
      <c r="Q606">
        <f t="shared" si="19"/>
        <v>1072</v>
      </c>
      <c r="R606">
        <f t="shared" si="18"/>
        <v>12.3</v>
      </c>
    </row>
    <row r="607" spans="1:18" x14ac:dyDescent="0.25">
      <c r="A607" s="1">
        <v>38780</v>
      </c>
      <c r="B607" s="2" t="s">
        <v>26</v>
      </c>
      <c r="C607">
        <v>80</v>
      </c>
      <c r="D607">
        <f>YEAR(A607)</f>
        <v>2006</v>
      </c>
      <c r="E607">
        <f>LOOKUP(D607,$H$5:$H$14,$I$5:$I$14)</f>
        <v>2.0499999999999998</v>
      </c>
      <c r="F607" s="2">
        <f>E607*C607</f>
        <v>164</v>
      </c>
      <c r="G607" s="2"/>
      <c r="K607" s="15">
        <v>38826</v>
      </c>
      <c r="L607" s="2">
        <v>123</v>
      </c>
      <c r="O607" s="15">
        <v>38971</v>
      </c>
      <c r="P607" s="2">
        <v>78</v>
      </c>
      <c r="Q607">
        <f t="shared" si="19"/>
        <v>1150</v>
      </c>
      <c r="R607">
        <f t="shared" si="18"/>
        <v>7.8000000000000007</v>
      </c>
    </row>
    <row r="608" spans="1:18" x14ac:dyDescent="0.25">
      <c r="A608" s="1">
        <v>38416</v>
      </c>
      <c r="B608" s="2" t="s">
        <v>26</v>
      </c>
      <c r="C608">
        <v>48</v>
      </c>
      <c r="D608">
        <f>YEAR(A608)</f>
        <v>2005</v>
      </c>
      <c r="E608">
        <f>LOOKUP(D608,$H$5:$H$14,$I$5:$I$14)</f>
        <v>2</v>
      </c>
      <c r="F608" s="2">
        <f>E608*C608</f>
        <v>96</v>
      </c>
      <c r="G608" s="2"/>
      <c r="K608" s="15">
        <v>38971</v>
      </c>
      <c r="L608" s="2">
        <v>78</v>
      </c>
      <c r="O608" s="15">
        <v>39085</v>
      </c>
      <c r="P608" s="2">
        <v>86</v>
      </c>
      <c r="Q608">
        <f t="shared" si="19"/>
        <v>1236</v>
      </c>
      <c r="R608">
        <f t="shared" si="18"/>
        <v>8.6</v>
      </c>
    </row>
    <row r="609" spans="1:18" x14ac:dyDescent="0.25">
      <c r="A609" s="1">
        <v>40009</v>
      </c>
      <c r="B609" s="2" t="s">
        <v>145</v>
      </c>
      <c r="C609">
        <v>10</v>
      </c>
      <c r="D609">
        <f>YEAR(A609)</f>
        <v>2009</v>
      </c>
      <c r="E609">
        <f>LOOKUP(D609,$H$5:$H$14,$I$5:$I$14)</f>
        <v>2.13</v>
      </c>
      <c r="F609" s="2">
        <f>E609*C609</f>
        <v>21.299999999999997</v>
      </c>
      <c r="G609" s="2"/>
      <c r="K609" s="15">
        <v>39085</v>
      </c>
      <c r="L609" s="2">
        <v>86</v>
      </c>
      <c r="O609" s="15">
        <v>39167</v>
      </c>
      <c r="P609" s="2">
        <v>157</v>
      </c>
      <c r="Q609">
        <f t="shared" si="19"/>
        <v>1393</v>
      </c>
      <c r="R609">
        <f t="shared" si="18"/>
        <v>15.700000000000001</v>
      </c>
    </row>
    <row r="610" spans="1:18" x14ac:dyDescent="0.25">
      <c r="A610" s="1">
        <v>39937</v>
      </c>
      <c r="B610" s="2" t="s">
        <v>145</v>
      </c>
      <c r="C610">
        <v>1</v>
      </c>
      <c r="D610">
        <f>YEAR(A610)</f>
        <v>2009</v>
      </c>
      <c r="E610">
        <f>LOOKUP(D610,$H$5:$H$14,$I$5:$I$14)</f>
        <v>2.13</v>
      </c>
      <c r="F610" s="2">
        <f>E610*C610</f>
        <v>2.13</v>
      </c>
      <c r="G610" s="2"/>
      <c r="K610" s="15">
        <v>39167</v>
      </c>
      <c r="L610" s="2">
        <v>157</v>
      </c>
      <c r="O610" s="15">
        <v>39215</v>
      </c>
      <c r="P610" s="2">
        <v>114</v>
      </c>
      <c r="Q610">
        <f t="shared" si="19"/>
        <v>1507</v>
      </c>
      <c r="R610">
        <f t="shared" si="18"/>
        <v>11.4</v>
      </c>
    </row>
    <row r="611" spans="1:18" x14ac:dyDescent="0.25">
      <c r="A611" s="1">
        <v>39278</v>
      </c>
      <c r="B611" s="2" t="s">
        <v>145</v>
      </c>
      <c r="C611">
        <v>3</v>
      </c>
      <c r="D611">
        <f>YEAR(A611)</f>
        <v>2007</v>
      </c>
      <c r="E611">
        <f>LOOKUP(D611,$H$5:$H$14,$I$5:$I$14)</f>
        <v>2.09</v>
      </c>
      <c r="F611" s="2">
        <f>E611*C611</f>
        <v>6.27</v>
      </c>
      <c r="G611" s="2"/>
      <c r="K611" s="15">
        <v>39215</v>
      </c>
      <c r="L611" s="2">
        <v>114</v>
      </c>
      <c r="O611" s="15">
        <v>39230</v>
      </c>
      <c r="P611" s="2">
        <v>159</v>
      </c>
      <c r="Q611">
        <f t="shared" si="19"/>
        <v>1666</v>
      </c>
      <c r="R611">
        <f t="shared" si="18"/>
        <v>15.9</v>
      </c>
    </row>
    <row r="612" spans="1:18" x14ac:dyDescent="0.25">
      <c r="A612" s="1">
        <v>41083</v>
      </c>
      <c r="B612" s="2" t="s">
        <v>91</v>
      </c>
      <c r="C612">
        <v>19</v>
      </c>
      <c r="D612">
        <f>YEAR(A612)</f>
        <v>2012</v>
      </c>
      <c r="E612">
        <f>LOOKUP(D612,$H$5:$H$14,$I$5:$I$14)</f>
        <v>2.25</v>
      </c>
      <c r="F612" s="2">
        <f>E612*C612</f>
        <v>42.75</v>
      </c>
      <c r="G612" s="2"/>
      <c r="K612" s="15">
        <v>39230</v>
      </c>
      <c r="L612" s="2">
        <v>159</v>
      </c>
      <c r="O612" s="15">
        <v>39326</v>
      </c>
      <c r="P612" s="2">
        <v>165</v>
      </c>
      <c r="Q612">
        <f t="shared" si="19"/>
        <v>1831</v>
      </c>
      <c r="R612">
        <f t="shared" si="18"/>
        <v>16.5</v>
      </c>
    </row>
    <row r="613" spans="1:18" x14ac:dyDescent="0.25">
      <c r="A613" s="1">
        <v>38708</v>
      </c>
      <c r="B613" s="2" t="s">
        <v>91</v>
      </c>
      <c r="C613">
        <v>17</v>
      </c>
      <c r="D613">
        <f>YEAR(A613)</f>
        <v>2005</v>
      </c>
      <c r="E613">
        <f>LOOKUP(D613,$H$5:$H$14,$I$5:$I$14)</f>
        <v>2</v>
      </c>
      <c r="F613" s="2">
        <f>E613*C613</f>
        <v>34</v>
      </c>
      <c r="G613" s="2"/>
      <c r="K613" s="15">
        <v>39326</v>
      </c>
      <c r="L613" s="2">
        <v>165</v>
      </c>
      <c r="O613" s="15">
        <v>39394</v>
      </c>
      <c r="P613" s="2">
        <v>20</v>
      </c>
      <c r="Q613">
        <f t="shared" si="19"/>
        <v>1851</v>
      </c>
      <c r="R613">
        <f t="shared" si="18"/>
        <v>2</v>
      </c>
    </row>
    <row r="614" spans="1:18" x14ac:dyDescent="0.25">
      <c r="A614" s="1">
        <v>41060</v>
      </c>
      <c r="B614" s="2" t="s">
        <v>164</v>
      </c>
      <c r="C614">
        <v>12</v>
      </c>
      <c r="D614">
        <f>YEAR(A614)</f>
        <v>2012</v>
      </c>
      <c r="E614">
        <f>LOOKUP(D614,$H$5:$H$14,$I$5:$I$14)</f>
        <v>2.25</v>
      </c>
      <c r="F614" s="2">
        <f>E614*C614</f>
        <v>27</v>
      </c>
      <c r="G614" s="2"/>
      <c r="K614" s="15">
        <v>39394</v>
      </c>
      <c r="L614" s="2">
        <v>20</v>
      </c>
      <c r="O614" s="15">
        <v>39470</v>
      </c>
      <c r="P614" s="2">
        <v>100</v>
      </c>
      <c r="Q614">
        <f t="shared" si="19"/>
        <v>1951</v>
      </c>
      <c r="R614">
        <f t="shared" si="18"/>
        <v>10</v>
      </c>
    </row>
    <row r="615" spans="1:18" x14ac:dyDescent="0.25">
      <c r="A615" s="1">
        <v>40810</v>
      </c>
      <c r="B615" s="2" t="s">
        <v>164</v>
      </c>
      <c r="C615">
        <v>8</v>
      </c>
      <c r="D615">
        <f>YEAR(A615)</f>
        <v>2011</v>
      </c>
      <c r="E615">
        <f>LOOKUP(D615,$H$5:$H$14,$I$5:$I$14)</f>
        <v>2.2000000000000002</v>
      </c>
      <c r="F615" s="2">
        <f>E615*C615</f>
        <v>17.600000000000001</v>
      </c>
      <c r="G615" s="2"/>
      <c r="K615" s="15">
        <v>39470</v>
      </c>
      <c r="L615" s="2">
        <v>100</v>
      </c>
      <c r="O615" s="15">
        <v>39552</v>
      </c>
      <c r="P615" s="2">
        <v>190</v>
      </c>
      <c r="Q615">
        <f t="shared" si="19"/>
        <v>2141</v>
      </c>
      <c r="R615">
        <f t="shared" si="18"/>
        <v>19</v>
      </c>
    </row>
    <row r="616" spans="1:18" x14ac:dyDescent="0.25">
      <c r="A616" s="1">
        <v>39526</v>
      </c>
      <c r="B616" s="2" t="s">
        <v>164</v>
      </c>
      <c r="C616">
        <v>19</v>
      </c>
      <c r="D616">
        <f>YEAR(A616)</f>
        <v>2008</v>
      </c>
      <c r="E616">
        <f>LOOKUP(D616,$H$5:$H$14,$I$5:$I$14)</f>
        <v>2.15</v>
      </c>
      <c r="F616" s="2">
        <f>E616*C616</f>
        <v>40.85</v>
      </c>
      <c r="G616" s="2"/>
      <c r="K616" s="15">
        <v>39552</v>
      </c>
      <c r="L616" s="2">
        <v>190</v>
      </c>
      <c r="O616" s="15">
        <v>39590</v>
      </c>
      <c r="P616" s="2">
        <v>152</v>
      </c>
      <c r="Q616">
        <f t="shared" si="19"/>
        <v>2293</v>
      </c>
      <c r="R616">
        <f t="shared" si="18"/>
        <v>15.200000000000001</v>
      </c>
    </row>
    <row r="617" spans="1:18" x14ac:dyDescent="0.25">
      <c r="A617" s="1">
        <v>41719</v>
      </c>
      <c r="B617" s="2" t="s">
        <v>156</v>
      </c>
      <c r="C617">
        <v>16</v>
      </c>
      <c r="D617">
        <f>YEAR(A617)</f>
        <v>2014</v>
      </c>
      <c r="E617">
        <f>LOOKUP(D617,$H$5:$H$14,$I$5:$I$14)</f>
        <v>2.23</v>
      </c>
      <c r="F617" s="2">
        <f>E617*C617</f>
        <v>35.68</v>
      </c>
      <c r="G617" s="2"/>
      <c r="K617" s="15">
        <v>39590</v>
      </c>
      <c r="L617" s="2">
        <v>152</v>
      </c>
      <c r="O617" s="15">
        <v>39592</v>
      </c>
      <c r="P617" s="2">
        <v>77</v>
      </c>
      <c r="Q617">
        <f t="shared" si="19"/>
        <v>2370</v>
      </c>
      <c r="R617">
        <f t="shared" si="18"/>
        <v>7.7</v>
      </c>
    </row>
    <row r="618" spans="1:18" x14ac:dyDescent="0.25">
      <c r="A618" s="1">
        <v>40533</v>
      </c>
      <c r="B618" s="2" t="s">
        <v>156</v>
      </c>
      <c r="C618">
        <v>4</v>
      </c>
      <c r="D618">
        <f>YEAR(A618)</f>
        <v>2010</v>
      </c>
      <c r="E618">
        <f>LOOKUP(D618,$H$5:$H$14,$I$5:$I$14)</f>
        <v>2.1</v>
      </c>
      <c r="F618" s="2">
        <f>E618*C618</f>
        <v>8.4</v>
      </c>
      <c r="G618" s="2"/>
      <c r="K618" s="15">
        <v>39592</v>
      </c>
      <c r="L618" s="2">
        <v>77</v>
      </c>
      <c r="O618" s="15">
        <v>39624</v>
      </c>
      <c r="P618" s="2">
        <v>75</v>
      </c>
      <c r="Q618">
        <f t="shared" si="19"/>
        <v>2445</v>
      </c>
      <c r="R618">
        <f t="shared" si="18"/>
        <v>7.5</v>
      </c>
    </row>
    <row r="619" spans="1:18" x14ac:dyDescent="0.25">
      <c r="A619" s="1">
        <v>40349</v>
      </c>
      <c r="B619" s="2" t="s">
        <v>156</v>
      </c>
      <c r="C619">
        <v>6</v>
      </c>
      <c r="D619">
        <f>YEAR(A619)</f>
        <v>2010</v>
      </c>
      <c r="E619">
        <f>LOOKUP(D619,$H$5:$H$14,$I$5:$I$14)</f>
        <v>2.1</v>
      </c>
      <c r="F619" s="2">
        <f>E619*C619</f>
        <v>12.600000000000001</v>
      </c>
      <c r="G619" s="2"/>
      <c r="K619" s="15">
        <v>39624</v>
      </c>
      <c r="L619" s="2">
        <v>75</v>
      </c>
      <c r="O619" s="15">
        <v>39679</v>
      </c>
      <c r="P619" s="2">
        <v>107</v>
      </c>
      <c r="Q619">
        <f t="shared" si="19"/>
        <v>2552</v>
      </c>
      <c r="R619">
        <f t="shared" si="18"/>
        <v>10.700000000000001</v>
      </c>
    </row>
    <row r="620" spans="1:18" x14ac:dyDescent="0.25">
      <c r="A620" s="1">
        <v>39495</v>
      </c>
      <c r="B620" s="2" t="s">
        <v>156</v>
      </c>
      <c r="C620">
        <v>5</v>
      </c>
      <c r="D620">
        <f>YEAR(A620)</f>
        <v>2008</v>
      </c>
      <c r="E620">
        <f>LOOKUP(D620,$H$5:$H$14,$I$5:$I$14)</f>
        <v>2.15</v>
      </c>
      <c r="F620" s="2">
        <f>E620*C620</f>
        <v>10.75</v>
      </c>
      <c r="G620" s="2"/>
      <c r="K620" s="15">
        <v>39679</v>
      </c>
      <c r="L620" s="2">
        <v>107</v>
      </c>
      <c r="O620" s="15">
        <v>39702</v>
      </c>
      <c r="P620" s="2">
        <v>93</v>
      </c>
      <c r="Q620">
        <f t="shared" si="19"/>
        <v>2645</v>
      </c>
      <c r="R620">
        <f t="shared" si="18"/>
        <v>9.3000000000000007</v>
      </c>
    </row>
    <row r="621" spans="1:18" x14ac:dyDescent="0.25">
      <c r="A621" s="1">
        <v>38585</v>
      </c>
      <c r="B621" s="2" t="s">
        <v>73</v>
      </c>
      <c r="C621">
        <v>18</v>
      </c>
      <c r="D621">
        <f>YEAR(A621)</f>
        <v>2005</v>
      </c>
      <c r="E621">
        <f>LOOKUP(D621,$H$5:$H$14,$I$5:$I$14)</f>
        <v>2</v>
      </c>
      <c r="F621" s="2">
        <f>E621*C621</f>
        <v>36</v>
      </c>
      <c r="G621" s="2"/>
      <c r="K621" s="15">
        <v>39702</v>
      </c>
      <c r="L621" s="2">
        <v>93</v>
      </c>
      <c r="O621" s="15">
        <v>39705</v>
      </c>
      <c r="P621" s="2">
        <v>90</v>
      </c>
      <c r="Q621">
        <f t="shared" si="19"/>
        <v>2735</v>
      </c>
      <c r="R621">
        <f t="shared" si="18"/>
        <v>9</v>
      </c>
    </row>
    <row r="622" spans="1:18" x14ac:dyDescent="0.25">
      <c r="A622" s="1">
        <v>41545</v>
      </c>
      <c r="B622" s="2" t="s">
        <v>154</v>
      </c>
      <c r="C622">
        <v>4</v>
      </c>
      <c r="D622">
        <f>YEAR(A622)</f>
        <v>2013</v>
      </c>
      <c r="E622">
        <f>LOOKUP(D622,$H$5:$H$14,$I$5:$I$14)</f>
        <v>2.2200000000000002</v>
      </c>
      <c r="F622" s="2">
        <f>E622*C622</f>
        <v>8.8800000000000008</v>
      </c>
      <c r="G622" s="2"/>
      <c r="K622" s="15">
        <v>39705</v>
      </c>
      <c r="L622" s="2">
        <v>90</v>
      </c>
      <c r="O622" s="15">
        <v>39757</v>
      </c>
      <c r="P622" s="2">
        <v>75</v>
      </c>
      <c r="Q622">
        <f t="shared" si="19"/>
        <v>2810</v>
      </c>
      <c r="R622">
        <f t="shared" si="18"/>
        <v>7.5</v>
      </c>
    </row>
    <row r="623" spans="1:18" x14ac:dyDescent="0.25">
      <c r="A623" s="1">
        <v>41447</v>
      </c>
      <c r="B623" s="2" t="s">
        <v>154</v>
      </c>
      <c r="C623">
        <v>9</v>
      </c>
      <c r="D623">
        <f>YEAR(A623)</f>
        <v>2013</v>
      </c>
      <c r="E623">
        <f>LOOKUP(D623,$H$5:$H$14,$I$5:$I$14)</f>
        <v>2.2200000000000002</v>
      </c>
      <c r="F623" s="2">
        <f>E623*C623</f>
        <v>19.98</v>
      </c>
      <c r="G623" s="2"/>
      <c r="K623" s="15">
        <v>39757</v>
      </c>
      <c r="L623" s="2">
        <v>75</v>
      </c>
      <c r="O623" s="15">
        <v>39824</v>
      </c>
      <c r="P623" s="2">
        <v>40</v>
      </c>
      <c r="Q623">
        <f t="shared" si="19"/>
        <v>2850</v>
      </c>
      <c r="R623">
        <f t="shared" si="18"/>
        <v>4</v>
      </c>
    </row>
    <row r="624" spans="1:18" x14ac:dyDescent="0.25">
      <c r="A624" s="1">
        <v>41195</v>
      </c>
      <c r="B624" s="2" t="s">
        <v>154</v>
      </c>
      <c r="C624">
        <v>11</v>
      </c>
      <c r="D624">
        <f>YEAR(A624)</f>
        <v>2012</v>
      </c>
      <c r="E624">
        <f>LOOKUP(D624,$H$5:$H$14,$I$5:$I$14)</f>
        <v>2.25</v>
      </c>
      <c r="F624" s="2">
        <f>E624*C624</f>
        <v>24.75</v>
      </c>
      <c r="G624" s="2"/>
      <c r="K624" s="15">
        <v>39824</v>
      </c>
      <c r="L624" s="2">
        <v>40</v>
      </c>
      <c r="O624" s="15">
        <v>39897</v>
      </c>
      <c r="P624" s="2">
        <v>58</v>
      </c>
      <c r="Q624">
        <f t="shared" si="19"/>
        <v>2908</v>
      </c>
      <c r="R624">
        <f t="shared" si="18"/>
        <v>5.8000000000000007</v>
      </c>
    </row>
    <row r="625" spans="1:18" x14ac:dyDescent="0.25">
      <c r="A625" s="1">
        <v>39474</v>
      </c>
      <c r="B625" s="2" t="s">
        <v>154</v>
      </c>
      <c r="C625">
        <v>6</v>
      </c>
      <c r="D625">
        <f>YEAR(A625)</f>
        <v>2008</v>
      </c>
      <c r="E625">
        <f>LOOKUP(D625,$H$5:$H$14,$I$5:$I$14)</f>
        <v>2.15</v>
      </c>
      <c r="F625" s="2">
        <f>E625*C625</f>
        <v>12.899999999999999</v>
      </c>
      <c r="G625" s="2"/>
      <c r="K625" s="15">
        <v>39897</v>
      </c>
      <c r="L625" s="2">
        <v>58</v>
      </c>
      <c r="O625" s="15">
        <v>40001</v>
      </c>
      <c r="P625" s="2">
        <v>66</v>
      </c>
      <c r="Q625">
        <f t="shared" si="19"/>
        <v>2974</v>
      </c>
      <c r="R625">
        <f t="shared" si="18"/>
        <v>6.6000000000000005</v>
      </c>
    </row>
    <row r="626" spans="1:18" x14ac:dyDescent="0.25">
      <c r="A626" s="1">
        <v>41012</v>
      </c>
      <c r="B626" s="2" t="s">
        <v>187</v>
      </c>
      <c r="C626">
        <v>3</v>
      </c>
      <c r="D626">
        <f>YEAR(A626)</f>
        <v>2012</v>
      </c>
      <c r="E626">
        <f>LOOKUP(D626,$H$5:$H$14,$I$5:$I$14)</f>
        <v>2.25</v>
      </c>
      <c r="F626" s="2">
        <f>E626*C626</f>
        <v>6.75</v>
      </c>
      <c r="G626" s="2"/>
      <c r="K626" s="15">
        <v>40001</v>
      </c>
      <c r="L626" s="2">
        <v>66</v>
      </c>
      <c r="O626" s="15">
        <v>40031</v>
      </c>
      <c r="P626" s="2">
        <v>154</v>
      </c>
      <c r="Q626">
        <f t="shared" si="19"/>
        <v>3128</v>
      </c>
      <c r="R626">
        <f t="shared" si="18"/>
        <v>15.4</v>
      </c>
    </row>
    <row r="627" spans="1:18" x14ac:dyDescent="0.25">
      <c r="A627" s="1">
        <v>39957</v>
      </c>
      <c r="B627" s="2" t="s">
        <v>187</v>
      </c>
      <c r="C627">
        <v>13</v>
      </c>
      <c r="D627">
        <f>YEAR(A627)</f>
        <v>2009</v>
      </c>
      <c r="E627">
        <f>LOOKUP(D627,$H$5:$H$14,$I$5:$I$14)</f>
        <v>2.13</v>
      </c>
      <c r="F627" s="2">
        <f>E627*C627</f>
        <v>27.689999999999998</v>
      </c>
      <c r="G627" s="2"/>
      <c r="K627" s="15">
        <v>40031</v>
      </c>
      <c r="L627" s="2">
        <v>154</v>
      </c>
      <c r="O627" s="15">
        <v>40034</v>
      </c>
      <c r="P627" s="2">
        <v>48</v>
      </c>
      <c r="Q627">
        <f t="shared" si="19"/>
        <v>3176</v>
      </c>
      <c r="R627">
        <f t="shared" si="18"/>
        <v>4.8000000000000007</v>
      </c>
    </row>
    <row r="628" spans="1:18" x14ac:dyDescent="0.25">
      <c r="A628" s="1">
        <v>41817</v>
      </c>
      <c r="B628" s="2" t="s">
        <v>79</v>
      </c>
      <c r="C628">
        <v>11</v>
      </c>
      <c r="D628">
        <f>YEAR(A628)</f>
        <v>2014</v>
      </c>
      <c r="E628">
        <f>LOOKUP(D628,$H$5:$H$14,$I$5:$I$14)</f>
        <v>2.23</v>
      </c>
      <c r="F628" s="2">
        <f>E628*C628</f>
        <v>24.53</v>
      </c>
      <c r="G628" s="2"/>
      <c r="K628" s="15">
        <v>40034</v>
      </c>
      <c r="L628" s="2">
        <v>48</v>
      </c>
      <c r="O628" s="15">
        <v>40108</v>
      </c>
      <c r="P628" s="2">
        <v>89</v>
      </c>
      <c r="Q628">
        <f t="shared" si="19"/>
        <v>3265</v>
      </c>
      <c r="R628">
        <f t="shared" si="18"/>
        <v>8.9</v>
      </c>
    </row>
    <row r="629" spans="1:18" x14ac:dyDescent="0.25">
      <c r="A629" s="1">
        <v>41104</v>
      </c>
      <c r="B629" s="2" t="s">
        <v>79</v>
      </c>
      <c r="C629">
        <v>10</v>
      </c>
      <c r="D629">
        <f>YEAR(A629)</f>
        <v>2012</v>
      </c>
      <c r="E629">
        <f>LOOKUP(D629,$H$5:$H$14,$I$5:$I$14)</f>
        <v>2.25</v>
      </c>
      <c r="F629" s="2">
        <f>E629*C629</f>
        <v>22.5</v>
      </c>
      <c r="G629" s="2"/>
      <c r="K629" s="15">
        <v>40108</v>
      </c>
      <c r="L629" s="2">
        <v>89</v>
      </c>
      <c r="O629" s="15">
        <v>40114</v>
      </c>
      <c r="P629" s="2">
        <v>199</v>
      </c>
      <c r="Q629">
        <f t="shared" si="19"/>
        <v>3464</v>
      </c>
      <c r="R629">
        <f t="shared" si="18"/>
        <v>19.900000000000002</v>
      </c>
    </row>
    <row r="630" spans="1:18" x14ac:dyDescent="0.25">
      <c r="A630" s="1">
        <v>39499</v>
      </c>
      <c r="B630" s="2" t="s">
        <v>79</v>
      </c>
      <c r="C630">
        <v>12</v>
      </c>
      <c r="D630">
        <f>YEAR(A630)</f>
        <v>2008</v>
      </c>
      <c r="E630">
        <f>LOOKUP(D630,$H$5:$H$14,$I$5:$I$14)</f>
        <v>2.15</v>
      </c>
      <c r="F630" s="2">
        <f>E630*C630</f>
        <v>25.799999999999997</v>
      </c>
      <c r="G630" s="2"/>
      <c r="K630" s="15">
        <v>40114</v>
      </c>
      <c r="L630" s="2">
        <v>199</v>
      </c>
      <c r="O630" s="15">
        <v>40120</v>
      </c>
      <c r="P630" s="2">
        <v>198</v>
      </c>
      <c r="Q630">
        <f t="shared" si="19"/>
        <v>3662</v>
      </c>
      <c r="R630">
        <f t="shared" si="18"/>
        <v>19.8</v>
      </c>
    </row>
    <row r="631" spans="1:18" x14ac:dyDescent="0.25">
      <c r="A631" s="1">
        <v>39029</v>
      </c>
      <c r="B631" s="2" t="s">
        <v>79</v>
      </c>
      <c r="C631">
        <v>10</v>
      </c>
      <c r="D631">
        <f>YEAR(A631)</f>
        <v>2006</v>
      </c>
      <c r="E631">
        <f>LOOKUP(D631,$H$5:$H$14,$I$5:$I$14)</f>
        <v>2.0499999999999998</v>
      </c>
      <c r="F631" s="2">
        <f>E631*C631</f>
        <v>20.5</v>
      </c>
      <c r="G631" s="2"/>
      <c r="K631" s="15">
        <v>40120</v>
      </c>
      <c r="L631" s="2">
        <v>198</v>
      </c>
      <c r="O631" s="15">
        <v>40364</v>
      </c>
      <c r="P631" s="2">
        <v>29</v>
      </c>
      <c r="Q631">
        <f t="shared" si="19"/>
        <v>3691</v>
      </c>
      <c r="R631">
        <f t="shared" si="18"/>
        <v>2.9000000000000004</v>
      </c>
    </row>
    <row r="632" spans="1:18" x14ac:dyDescent="0.25">
      <c r="A632" s="1">
        <v>38606</v>
      </c>
      <c r="B632" s="2" t="s">
        <v>79</v>
      </c>
      <c r="C632">
        <v>13</v>
      </c>
      <c r="D632">
        <f>YEAR(A632)</f>
        <v>2005</v>
      </c>
      <c r="E632">
        <f>LOOKUP(D632,$H$5:$H$14,$I$5:$I$14)</f>
        <v>2</v>
      </c>
      <c r="F632" s="2">
        <f>E632*C632</f>
        <v>26</v>
      </c>
      <c r="G632" s="2"/>
      <c r="K632" s="15">
        <v>40364</v>
      </c>
      <c r="L632" s="2">
        <v>29</v>
      </c>
      <c r="O632" s="15">
        <v>40676</v>
      </c>
      <c r="P632" s="2">
        <v>197</v>
      </c>
      <c r="Q632">
        <f t="shared" si="19"/>
        <v>3888</v>
      </c>
      <c r="R632">
        <f t="shared" si="18"/>
        <v>19.700000000000003</v>
      </c>
    </row>
    <row r="633" spans="1:18" x14ac:dyDescent="0.25">
      <c r="A633" s="1">
        <v>38907</v>
      </c>
      <c r="B633" s="2" t="s">
        <v>117</v>
      </c>
      <c r="C633">
        <v>9</v>
      </c>
      <c r="D633">
        <f>YEAR(A633)</f>
        <v>2006</v>
      </c>
      <c r="E633">
        <f>LOOKUP(D633,$H$5:$H$14,$I$5:$I$14)</f>
        <v>2.0499999999999998</v>
      </c>
      <c r="F633" s="2">
        <f>E633*C633</f>
        <v>18.45</v>
      </c>
      <c r="G633" s="2"/>
      <c r="K633" s="15">
        <v>40676</v>
      </c>
      <c r="L633" s="2">
        <v>197</v>
      </c>
      <c r="O633" s="15">
        <v>40706</v>
      </c>
      <c r="P633" s="2">
        <v>47</v>
      </c>
      <c r="Q633">
        <f t="shared" si="19"/>
        <v>3935</v>
      </c>
      <c r="R633">
        <f t="shared" si="18"/>
        <v>4.7</v>
      </c>
    </row>
    <row r="634" spans="1:18" x14ac:dyDescent="0.25">
      <c r="A634" s="1">
        <v>41994</v>
      </c>
      <c r="B634" s="2" t="s">
        <v>167</v>
      </c>
      <c r="C634">
        <v>3</v>
      </c>
      <c r="D634">
        <f>YEAR(A634)</f>
        <v>2014</v>
      </c>
      <c r="E634">
        <f>LOOKUP(D634,$H$5:$H$14,$I$5:$I$14)</f>
        <v>2.23</v>
      </c>
      <c r="F634" s="2">
        <f>E634*C634</f>
        <v>6.6899999999999995</v>
      </c>
      <c r="G634" s="2"/>
      <c r="K634" s="15">
        <v>40706</v>
      </c>
      <c r="L634" s="2">
        <v>47</v>
      </c>
      <c r="O634" s="15">
        <v>40781</v>
      </c>
      <c r="P634" s="2">
        <v>123</v>
      </c>
      <c r="Q634">
        <f t="shared" si="19"/>
        <v>4058</v>
      </c>
      <c r="R634">
        <f t="shared" si="18"/>
        <v>12.3</v>
      </c>
    </row>
    <row r="635" spans="1:18" x14ac:dyDescent="0.25">
      <c r="A635" s="1">
        <v>41492</v>
      </c>
      <c r="B635" s="2" t="s">
        <v>167</v>
      </c>
      <c r="C635">
        <v>2</v>
      </c>
      <c r="D635">
        <f>YEAR(A635)</f>
        <v>2013</v>
      </c>
      <c r="E635">
        <f>LOOKUP(D635,$H$5:$H$14,$I$5:$I$14)</f>
        <v>2.2200000000000002</v>
      </c>
      <c r="F635" s="2">
        <f>E635*C635</f>
        <v>4.4400000000000004</v>
      </c>
      <c r="G635" s="2"/>
      <c r="K635" s="15">
        <v>40781</v>
      </c>
      <c r="L635" s="2">
        <v>123</v>
      </c>
      <c r="O635" s="15">
        <v>40947</v>
      </c>
      <c r="P635" s="2">
        <v>78</v>
      </c>
      <c r="Q635">
        <f t="shared" si="19"/>
        <v>4136</v>
      </c>
      <c r="R635">
        <f t="shared" si="18"/>
        <v>7.8000000000000007</v>
      </c>
    </row>
    <row r="636" spans="1:18" x14ac:dyDescent="0.25">
      <c r="A636" s="1">
        <v>39582</v>
      </c>
      <c r="B636" s="2" t="s">
        <v>167</v>
      </c>
      <c r="C636">
        <v>19</v>
      </c>
      <c r="D636">
        <f>YEAR(A636)</f>
        <v>2008</v>
      </c>
      <c r="E636">
        <f>LOOKUP(D636,$H$5:$H$14,$I$5:$I$14)</f>
        <v>2.15</v>
      </c>
      <c r="F636" s="2">
        <f>E636*C636</f>
        <v>40.85</v>
      </c>
      <c r="G636" s="2"/>
      <c r="K636" s="15">
        <v>40947</v>
      </c>
      <c r="L636" s="2">
        <v>78</v>
      </c>
      <c r="O636" s="15">
        <v>40971</v>
      </c>
      <c r="P636" s="2">
        <v>53</v>
      </c>
      <c r="Q636">
        <f t="shared" si="19"/>
        <v>4189</v>
      </c>
      <c r="R636">
        <f t="shared" si="18"/>
        <v>5.3000000000000007</v>
      </c>
    </row>
    <row r="637" spans="1:18" x14ac:dyDescent="0.25">
      <c r="A637" s="1">
        <v>41992</v>
      </c>
      <c r="B637" s="2" t="s">
        <v>55</v>
      </c>
      <c r="C637">
        <v>98</v>
      </c>
      <c r="D637">
        <f>YEAR(A637)</f>
        <v>2014</v>
      </c>
      <c r="E637">
        <f>LOOKUP(D637,$H$5:$H$14,$I$5:$I$14)</f>
        <v>2.23</v>
      </c>
      <c r="F637" s="2">
        <f>E637*C637</f>
        <v>218.54</v>
      </c>
      <c r="G637" s="2"/>
      <c r="K637" s="15">
        <v>40971</v>
      </c>
      <c r="L637" s="2">
        <v>53</v>
      </c>
      <c r="O637" s="15">
        <v>41143</v>
      </c>
      <c r="P637" s="2">
        <v>92</v>
      </c>
      <c r="Q637">
        <f t="shared" si="19"/>
        <v>4281</v>
      </c>
      <c r="R637">
        <f t="shared" si="18"/>
        <v>9.2000000000000011</v>
      </c>
    </row>
    <row r="638" spans="1:18" x14ac:dyDescent="0.25">
      <c r="A638" s="1">
        <v>41950</v>
      </c>
      <c r="B638" s="2" t="s">
        <v>55</v>
      </c>
      <c r="C638">
        <v>179</v>
      </c>
      <c r="D638">
        <f>YEAR(A638)</f>
        <v>2014</v>
      </c>
      <c r="E638">
        <f>LOOKUP(D638,$H$5:$H$14,$I$5:$I$14)</f>
        <v>2.23</v>
      </c>
      <c r="F638" s="2">
        <f>E638*C638</f>
        <v>399.17</v>
      </c>
      <c r="G638" s="2"/>
      <c r="K638" s="15">
        <v>41143</v>
      </c>
      <c r="L638" s="2">
        <v>92</v>
      </c>
      <c r="O638" s="15">
        <v>41214</v>
      </c>
      <c r="P638" s="2">
        <v>65</v>
      </c>
      <c r="Q638">
        <f t="shared" si="19"/>
        <v>4346</v>
      </c>
      <c r="R638">
        <f t="shared" si="18"/>
        <v>6.5</v>
      </c>
    </row>
    <row r="639" spans="1:18" x14ac:dyDescent="0.25">
      <c r="A639" s="1">
        <v>41945</v>
      </c>
      <c r="B639" s="2" t="s">
        <v>55</v>
      </c>
      <c r="C639">
        <v>171</v>
      </c>
      <c r="D639">
        <f>YEAR(A639)</f>
        <v>2014</v>
      </c>
      <c r="E639">
        <f>LOOKUP(D639,$H$5:$H$14,$I$5:$I$14)</f>
        <v>2.23</v>
      </c>
      <c r="F639" s="2">
        <f>E639*C639</f>
        <v>381.33</v>
      </c>
      <c r="G639" s="2"/>
      <c r="K639" s="15">
        <v>41214</v>
      </c>
      <c r="L639" s="2">
        <v>65</v>
      </c>
      <c r="O639" s="15">
        <v>41284</v>
      </c>
      <c r="P639" s="2">
        <v>176</v>
      </c>
      <c r="Q639">
        <f t="shared" si="19"/>
        <v>4522</v>
      </c>
      <c r="R639">
        <f t="shared" si="18"/>
        <v>17.600000000000001</v>
      </c>
    </row>
    <row r="640" spans="1:18" x14ac:dyDescent="0.25">
      <c r="A640" s="1">
        <v>41868</v>
      </c>
      <c r="B640" s="2" t="s">
        <v>55</v>
      </c>
      <c r="C640">
        <v>35</v>
      </c>
      <c r="D640">
        <f>YEAR(A640)</f>
        <v>2014</v>
      </c>
      <c r="E640">
        <f>LOOKUP(D640,$H$5:$H$14,$I$5:$I$14)</f>
        <v>2.23</v>
      </c>
      <c r="F640" s="2">
        <f>E640*C640</f>
        <v>78.05</v>
      </c>
      <c r="G640" s="2"/>
      <c r="K640" s="15">
        <v>41284</v>
      </c>
      <c r="L640" s="2">
        <v>176</v>
      </c>
      <c r="O640" s="15">
        <v>41290</v>
      </c>
      <c r="P640" s="2">
        <v>186</v>
      </c>
      <c r="Q640">
        <f t="shared" si="19"/>
        <v>4708</v>
      </c>
      <c r="R640">
        <f t="shared" si="18"/>
        <v>18.600000000000001</v>
      </c>
    </row>
    <row r="641" spans="1:18" x14ac:dyDescent="0.25">
      <c r="A641" s="1">
        <v>41743</v>
      </c>
      <c r="B641" s="2" t="s">
        <v>55</v>
      </c>
      <c r="C641">
        <v>121</v>
      </c>
      <c r="D641">
        <f>YEAR(A641)</f>
        <v>2014</v>
      </c>
      <c r="E641">
        <f>LOOKUP(D641,$H$5:$H$14,$I$5:$I$14)</f>
        <v>2.23</v>
      </c>
      <c r="F641" s="2">
        <f>E641*C641</f>
        <v>269.83</v>
      </c>
      <c r="G641" s="2"/>
      <c r="K641" s="15">
        <v>41290</v>
      </c>
      <c r="L641" s="2">
        <v>186</v>
      </c>
      <c r="O641" s="15">
        <v>41368</v>
      </c>
      <c r="P641" s="2">
        <v>94</v>
      </c>
      <c r="Q641">
        <f t="shared" si="19"/>
        <v>4802</v>
      </c>
      <c r="R641">
        <f t="shared" si="18"/>
        <v>9.4</v>
      </c>
    </row>
    <row r="642" spans="1:18" x14ac:dyDescent="0.25">
      <c r="A642" s="1">
        <v>41741</v>
      </c>
      <c r="B642" s="2" t="s">
        <v>55</v>
      </c>
      <c r="C642">
        <v>166</v>
      </c>
      <c r="D642">
        <f>YEAR(A642)</f>
        <v>2014</v>
      </c>
      <c r="E642">
        <f>LOOKUP(D642,$H$5:$H$14,$I$5:$I$14)</f>
        <v>2.23</v>
      </c>
      <c r="F642" s="2">
        <f>E642*C642</f>
        <v>370.18</v>
      </c>
      <c r="G642" s="2"/>
      <c r="K642" s="15">
        <v>41368</v>
      </c>
      <c r="L642" s="2">
        <v>94</v>
      </c>
      <c r="O642" s="15">
        <v>41391</v>
      </c>
      <c r="P642" s="2">
        <v>190</v>
      </c>
      <c r="Q642">
        <f t="shared" si="19"/>
        <v>4992</v>
      </c>
      <c r="R642">
        <f t="shared" si="18"/>
        <v>19</v>
      </c>
    </row>
    <row r="643" spans="1:18" x14ac:dyDescent="0.25">
      <c r="A643" s="1">
        <v>41668</v>
      </c>
      <c r="B643" s="2" t="s">
        <v>55</v>
      </c>
      <c r="C643">
        <v>118</v>
      </c>
      <c r="D643">
        <f>YEAR(A643)</f>
        <v>2014</v>
      </c>
      <c r="E643">
        <f>LOOKUP(D643,$H$5:$H$14,$I$5:$I$14)</f>
        <v>2.23</v>
      </c>
      <c r="F643" s="2">
        <f>E643*C643</f>
        <v>263.14</v>
      </c>
      <c r="G643" s="2"/>
      <c r="K643" s="15">
        <v>41391</v>
      </c>
      <c r="L643" s="2">
        <v>190</v>
      </c>
      <c r="O643" s="15">
        <v>41815</v>
      </c>
      <c r="P643" s="2">
        <v>59</v>
      </c>
      <c r="Q643">
        <f t="shared" si="19"/>
        <v>5051</v>
      </c>
      <c r="R643">
        <f t="shared" si="18"/>
        <v>5.9</v>
      </c>
    </row>
    <row r="644" spans="1:18" x14ac:dyDescent="0.25">
      <c r="A644" s="1">
        <v>41287</v>
      </c>
      <c r="B644" s="2" t="s">
        <v>55</v>
      </c>
      <c r="C644">
        <v>37</v>
      </c>
      <c r="D644">
        <f>YEAR(A644)</f>
        <v>2013</v>
      </c>
      <c r="E644">
        <f>LOOKUP(D644,$H$5:$H$14,$I$5:$I$14)</f>
        <v>2.2200000000000002</v>
      </c>
      <c r="F644" s="2">
        <f>E644*C644</f>
        <v>82.14</v>
      </c>
      <c r="G644" s="2"/>
      <c r="K644" s="15">
        <v>41815</v>
      </c>
      <c r="L644" s="2">
        <v>59</v>
      </c>
      <c r="O644" s="15">
        <v>41866</v>
      </c>
      <c r="P644" s="2">
        <v>73</v>
      </c>
      <c r="Q644">
        <f t="shared" si="19"/>
        <v>5124</v>
      </c>
      <c r="R644">
        <f t="shared" si="18"/>
        <v>7.3000000000000007</v>
      </c>
    </row>
    <row r="645" spans="1:18" x14ac:dyDescent="0.25">
      <c r="A645" s="1">
        <v>41137</v>
      </c>
      <c r="B645" s="2" t="s">
        <v>55</v>
      </c>
      <c r="C645">
        <v>64</v>
      </c>
      <c r="D645">
        <f>YEAR(A645)</f>
        <v>2012</v>
      </c>
      <c r="E645">
        <f>LOOKUP(D645,$H$5:$H$14,$I$5:$I$14)</f>
        <v>2.25</v>
      </c>
      <c r="F645" s="2">
        <f>E645*C645</f>
        <v>144</v>
      </c>
      <c r="G645" s="2"/>
      <c r="K645" s="15">
        <v>41866</v>
      </c>
      <c r="L645" s="2">
        <v>73</v>
      </c>
      <c r="O645" s="15">
        <v>41963</v>
      </c>
      <c r="P645" s="2">
        <v>32</v>
      </c>
      <c r="Q645">
        <f t="shared" si="19"/>
        <v>5156</v>
      </c>
      <c r="R645">
        <f t="shared" si="18"/>
        <v>3.2</v>
      </c>
    </row>
    <row r="646" spans="1:18" x14ac:dyDescent="0.25">
      <c r="A646" s="1">
        <v>41124</v>
      </c>
      <c r="B646" s="2" t="s">
        <v>55</v>
      </c>
      <c r="C646">
        <v>170</v>
      </c>
      <c r="D646">
        <f>YEAR(A646)</f>
        <v>2012</v>
      </c>
      <c r="E646">
        <f>LOOKUP(D646,$H$5:$H$14,$I$5:$I$14)</f>
        <v>2.25</v>
      </c>
      <c r="F646" s="2">
        <f>E646*C646</f>
        <v>382.5</v>
      </c>
      <c r="G646" s="2"/>
      <c r="K646" s="15">
        <v>41963</v>
      </c>
      <c r="L646" s="2">
        <v>32</v>
      </c>
      <c r="O646" s="16" t="s">
        <v>194</v>
      </c>
      <c r="P646" s="17"/>
      <c r="Q646">
        <f t="shared" si="19"/>
        <v>0</v>
      </c>
      <c r="R646">
        <f t="shared" si="18"/>
        <v>0</v>
      </c>
    </row>
    <row r="647" spans="1:18" x14ac:dyDescent="0.25">
      <c r="A647" s="1">
        <v>41095</v>
      </c>
      <c r="B647" s="2" t="s">
        <v>55</v>
      </c>
      <c r="C647">
        <v>106</v>
      </c>
      <c r="D647">
        <f>YEAR(A647)</f>
        <v>2012</v>
      </c>
      <c r="E647">
        <f>LOOKUP(D647,$H$5:$H$14,$I$5:$I$14)</f>
        <v>2.25</v>
      </c>
      <c r="F647" s="2">
        <f>E647*C647</f>
        <v>238.5</v>
      </c>
      <c r="G647" s="2"/>
      <c r="K647" s="8" t="s">
        <v>194</v>
      </c>
      <c r="L647" s="2"/>
      <c r="O647" s="15">
        <v>39997</v>
      </c>
      <c r="P647" s="2">
        <v>13</v>
      </c>
      <c r="Q647">
        <f t="shared" si="19"/>
        <v>13</v>
      </c>
      <c r="R647">
        <f t="shared" si="18"/>
        <v>0</v>
      </c>
    </row>
    <row r="648" spans="1:18" x14ac:dyDescent="0.25">
      <c r="A648" s="1">
        <v>41043</v>
      </c>
      <c r="B648" s="2" t="s">
        <v>55</v>
      </c>
      <c r="C648">
        <v>111</v>
      </c>
      <c r="D648">
        <f>YEAR(A648)</f>
        <v>2012</v>
      </c>
      <c r="E648">
        <f>LOOKUP(D648,$H$5:$H$14,$I$5:$I$14)</f>
        <v>2.25</v>
      </c>
      <c r="F648" s="2">
        <f>E648*C648</f>
        <v>249.75</v>
      </c>
      <c r="G648" s="2"/>
      <c r="K648" s="15">
        <v>39997</v>
      </c>
      <c r="L648" s="2">
        <v>13</v>
      </c>
      <c r="O648" s="15">
        <v>40733</v>
      </c>
      <c r="P648" s="2">
        <v>6</v>
      </c>
      <c r="Q648">
        <f t="shared" si="19"/>
        <v>19</v>
      </c>
      <c r="R648">
        <f t="shared" si="18"/>
        <v>0</v>
      </c>
    </row>
    <row r="649" spans="1:18" x14ac:dyDescent="0.25">
      <c r="A649" s="1">
        <v>40865</v>
      </c>
      <c r="B649" s="2" t="s">
        <v>55</v>
      </c>
      <c r="C649">
        <v>130</v>
      </c>
      <c r="D649">
        <f>YEAR(A649)</f>
        <v>2011</v>
      </c>
      <c r="E649">
        <f>LOOKUP(D649,$H$5:$H$14,$I$5:$I$14)</f>
        <v>2.2000000000000002</v>
      </c>
      <c r="F649" s="2">
        <f>E649*C649</f>
        <v>286</v>
      </c>
      <c r="G649" s="2"/>
      <c r="K649" s="15">
        <v>40733</v>
      </c>
      <c r="L649" s="2">
        <v>6</v>
      </c>
      <c r="O649" s="16" t="s">
        <v>159</v>
      </c>
      <c r="P649" s="17"/>
      <c r="Q649">
        <f t="shared" si="19"/>
        <v>0</v>
      </c>
      <c r="R649">
        <f t="shared" si="18"/>
        <v>0</v>
      </c>
    </row>
    <row r="650" spans="1:18" x14ac:dyDescent="0.25">
      <c r="A650" s="1">
        <v>40850</v>
      </c>
      <c r="B650" s="2" t="s">
        <v>55</v>
      </c>
      <c r="C650">
        <v>46</v>
      </c>
      <c r="D650">
        <f>YEAR(A650)</f>
        <v>2011</v>
      </c>
      <c r="E650">
        <f>LOOKUP(D650,$H$5:$H$14,$I$5:$I$14)</f>
        <v>2.2000000000000002</v>
      </c>
      <c r="F650" s="2">
        <f>E650*C650</f>
        <v>101.2</v>
      </c>
      <c r="G650" s="2"/>
      <c r="K650" s="8" t="s">
        <v>159</v>
      </c>
      <c r="L650" s="2"/>
      <c r="O650" s="15">
        <v>39500</v>
      </c>
      <c r="P650" s="2">
        <v>5</v>
      </c>
      <c r="Q650">
        <f t="shared" si="19"/>
        <v>5</v>
      </c>
      <c r="R650">
        <f t="shared" si="18"/>
        <v>0</v>
      </c>
    </row>
    <row r="651" spans="1:18" x14ac:dyDescent="0.25">
      <c r="A651" s="1">
        <v>40822</v>
      </c>
      <c r="B651" s="2" t="s">
        <v>55</v>
      </c>
      <c r="C651">
        <v>26</v>
      </c>
      <c r="D651">
        <f>YEAR(A651)</f>
        <v>2011</v>
      </c>
      <c r="E651">
        <f>LOOKUP(D651,$H$5:$H$14,$I$5:$I$14)</f>
        <v>2.2000000000000002</v>
      </c>
      <c r="F651" s="2">
        <f>E651*C651</f>
        <v>57.2</v>
      </c>
      <c r="G651" s="2"/>
      <c r="K651" s="15">
        <v>39500</v>
      </c>
      <c r="L651" s="2">
        <v>5</v>
      </c>
      <c r="O651" s="15">
        <v>39729</v>
      </c>
      <c r="P651" s="2">
        <v>12</v>
      </c>
      <c r="Q651">
        <f t="shared" si="19"/>
        <v>17</v>
      </c>
      <c r="R651">
        <f t="shared" si="18"/>
        <v>0</v>
      </c>
    </row>
    <row r="652" spans="1:18" x14ac:dyDescent="0.25">
      <c r="A652" s="1">
        <v>40718</v>
      </c>
      <c r="B652" s="2" t="s">
        <v>55</v>
      </c>
      <c r="C652">
        <v>170</v>
      </c>
      <c r="D652">
        <f>YEAR(A652)</f>
        <v>2011</v>
      </c>
      <c r="E652">
        <f>LOOKUP(D652,$H$5:$H$14,$I$5:$I$14)</f>
        <v>2.2000000000000002</v>
      </c>
      <c r="F652" s="2">
        <f>E652*C652</f>
        <v>374.00000000000006</v>
      </c>
      <c r="G652" s="2"/>
      <c r="K652" s="15">
        <v>39729</v>
      </c>
      <c r="L652" s="2">
        <v>12</v>
      </c>
      <c r="O652" s="15">
        <v>41321</v>
      </c>
      <c r="P652" s="2">
        <v>1</v>
      </c>
      <c r="Q652">
        <f t="shared" si="19"/>
        <v>18</v>
      </c>
      <c r="R652">
        <f t="shared" si="18"/>
        <v>0</v>
      </c>
    </row>
    <row r="653" spans="1:18" x14ac:dyDescent="0.25">
      <c r="A653" s="1">
        <v>40654</v>
      </c>
      <c r="B653" s="2" t="s">
        <v>55</v>
      </c>
      <c r="C653">
        <v>140</v>
      </c>
      <c r="D653">
        <f>YEAR(A653)</f>
        <v>2011</v>
      </c>
      <c r="E653">
        <f>LOOKUP(D653,$H$5:$H$14,$I$5:$I$14)</f>
        <v>2.2000000000000002</v>
      </c>
      <c r="F653" s="2">
        <f>E653*C653</f>
        <v>308</v>
      </c>
      <c r="G653" s="2"/>
      <c r="K653" s="15">
        <v>41321</v>
      </c>
      <c r="L653" s="2">
        <v>1</v>
      </c>
      <c r="O653" s="15">
        <v>41448</v>
      </c>
      <c r="P653" s="2">
        <v>20</v>
      </c>
      <c r="Q653">
        <f t="shared" si="19"/>
        <v>38</v>
      </c>
      <c r="R653">
        <f t="shared" si="18"/>
        <v>0</v>
      </c>
    </row>
    <row r="654" spans="1:18" x14ac:dyDescent="0.25">
      <c r="A654" s="1">
        <v>40568</v>
      </c>
      <c r="B654" s="2" t="s">
        <v>55</v>
      </c>
      <c r="C654">
        <v>25</v>
      </c>
      <c r="D654">
        <f>YEAR(A654)</f>
        <v>2011</v>
      </c>
      <c r="E654">
        <f>LOOKUP(D654,$H$5:$H$14,$I$5:$I$14)</f>
        <v>2.2000000000000002</v>
      </c>
      <c r="F654" s="2">
        <f>E654*C654</f>
        <v>55.000000000000007</v>
      </c>
      <c r="G654" s="2"/>
      <c r="K654" s="15">
        <v>41448</v>
      </c>
      <c r="L654" s="2">
        <v>20</v>
      </c>
      <c r="O654" s="15">
        <v>41999</v>
      </c>
      <c r="P654" s="2">
        <v>8</v>
      </c>
      <c r="Q654">
        <f t="shared" si="19"/>
        <v>46</v>
      </c>
      <c r="R654">
        <f t="shared" si="18"/>
        <v>0</v>
      </c>
    </row>
    <row r="655" spans="1:18" x14ac:dyDescent="0.25">
      <c r="A655" s="1">
        <v>40267</v>
      </c>
      <c r="B655" s="2" t="s">
        <v>55</v>
      </c>
      <c r="C655">
        <v>146</v>
      </c>
      <c r="D655">
        <f>YEAR(A655)</f>
        <v>2010</v>
      </c>
      <c r="E655">
        <f>LOOKUP(D655,$H$5:$H$14,$I$5:$I$14)</f>
        <v>2.1</v>
      </c>
      <c r="F655" s="2">
        <f>E655*C655</f>
        <v>306.60000000000002</v>
      </c>
      <c r="G655" s="2"/>
      <c r="K655" s="15">
        <v>41999</v>
      </c>
      <c r="L655" s="2">
        <v>8</v>
      </c>
      <c r="O655" s="16" t="s">
        <v>181</v>
      </c>
      <c r="P655" s="17"/>
      <c r="Q655">
        <f t="shared" si="19"/>
        <v>0</v>
      </c>
      <c r="R655">
        <f t="shared" si="18"/>
        <v>0</v>
      </c>
    </row>
    <row r="656" spans="1:18" x14ac:dyDescent="0.25">
      <c r="A656" s="1">
        <v>40085</v>
      </c>
      <c r="B656" s="2" t="s">
        <v>55</v>
      </c>
      <c r="C656">
        <v>179</v>
      </c>
      <c r="D656">
        <f>YEAR(A656)</f>
        <v>2009</v>
      </c>
      <c r="E656">
        <f>LOOKUP(D656,$H$5:$H$14,$I$5:$I$14)</f>
        <v>2.13</v>
      </c>
      <c r="F656" s="2">
        <f>E656*C656</f>
        <v>381.27</v>
      </c>
      <c r="G656" s="2"/>
      <c r="K656" s="8" t="s">
        <v>181</v>
      </c>
      <c r="L656" s="2"/>
      <c r="O656" s="15">
        <v>39843</v>
      </c>
      <c r="P656" s="2">
        <v>11</v>
      </c>
      <c r="Q656">
        <f t="shared" si="19"/>
        <v>11</v>
      </c>
      <c r="R656">
        <f t="shared" si="18"/>
        <v>0</v>
      </c>
    </row>
    <row r="657" spans="1:18" x14ac:dyDescent="0.25">
      <c r="A657" s="1">
        <v>40033</v>
      </c>
      <c r="B657" s="2" t="s">
        <v>55</v>
      </c>
      <c r="C657">
        <v>200</v>
      </c>
      <c r="D657">
        <f>YEAR(A657)</f>
        <v>2009</v>
      </c>
      <c r="E657">
        <f>LOOKUP(D657,$H$5:$H$14,$I$5:$I$14)</f>
        <v>2.13</v>
      </c>
      <c r="F657" s="2">
        <f>E657*C657</f>
        <v>426</v>
      </c>
      <c r="G657" s="2"/>
      <c r="K657" s="15">
        <v>39843</v>
      </c>
      <c r="L657" s="2">
        <v>11</v>
      </c>
      <c r="O657" s="15">
        <v>40777</v>
      </c>
      <c r="P657" s="2">
        <v>2</v>
      </c>
      <c r="Q657">
        <f t="shared" si="19"/>
        <v>13</v>
      </c>
      <c r="R657">
        <f t="shared" si="18"/>
        <v>0</v>
      </c>
    </row>
    <row r="658" spans="1:18" x14ac:dyDescent="0.25">
      <c r="A658" s="1">
        <v>40031</v>
      </c>
      <c r="B658" s="2" t="s">
        <v>55</v>
      </c>
      <c r="C658">
        <v>100</v>
      </c>
      <c r="D658">
        <f>YEAR(A658)</f>
        <v>2009</v>
      </c>
      <c r="E658">
        <f>LOOKUP(D658,$H$5:$H$14,$I$5:$I$14)</f>
        <v>2.13</v>
      </c>
      <c r="F658" s="2">
        <f>E658*C658</f>
        <v>213</v>
      </c>
      <c r="G658" s="2"/>
      <c r="K658" s="15">
        <v>40777</v>
      </c>
      <c r="L658" s="2">
        <v>2</v>
      </c>
      <c r="O658" s="15">
        <v>41132</v>
      </c>
      <c r="P658" s="2">
        <v>16</v>
      </c>
      <c r="Q658">
        <f t="shared" si="19"/>
        <v>29</v>
      </c>
      <c r="R658">
        <f t="shared" si="18"/>
        <v>0</v>
      </c>
    </row>
    <row r="659" spans="1:18" x14ac:dyDescent="0.25">
      <c r="A659" s="1">
        <v>39918</v>
      </c>
      <c r="B659" s="2" t="s">
        <v>55</v>
      </c>
      <c r="C659">
        <v>107</v>
      </c>
      <c r="D659">
        <f>YEAR(A659)</f>
        <v>2009</v>
      </c>
      <c r="E659">
        <f>LOOKUP(D659,$H$5:$H$14,$I$5:$I$14)</f>
        <v>2.13</v>
      </c>
      <c r="F659" s="2">
        <f>E659*C659</f>
        <v>227.91</v>
      </c>
      <c r="G659" s="2"/>
      <c r="K659" s="15">
        <v>41132</v>
      </c>
      <c r="L659" s="2">
        <v>16</v>
      </c>
      <c r="O659" s="16" t="s">
        <v>144</v>
      </c>
      <c r="P659" s="17"/>
      <c r="Q659">
        <f t="shared" si="19"/>
        <v>0</v>
      </c>
      <c r="R659">
        <f t="shared" ref="R659:R722" si="20">IF(AND(Q659&gt;=100,Q659&lt;1000,P659&lt;&gt;""),P659*0.05,IF(AND(Q659&gt;=1000,Q659&lt;10000,P659&lt;&gt;""),P659*0.1,IF(AND(Q659&gt;10000,P659&lt;&gt;""),P659*0.2,0)))</f>
        <v>0</v>
      </c>
    </row>
    <row r="660" spans="1:18" x14ac:dyDescent="0.25">
      <c r="A660" s="1">
        <v>39831</v>
      </c>
      <c r="B660" s="2" t="s">
        <v>55</v>
      </c>
      <c r="C660">
        <v>153</v>
      </c>
      <c r="D660">
        <f>YEAR(A660)</f>
        <v>2009</v>
      </c>
      <c r="E660">
        <f>LOOKUP(D660,$H$5:$H$14,$I$5:$I$14)</f>
        <v>2.13</v>
      </c>
      <c r="F660" s="2">
        <f>E660*C660</f>
        <v>325.89</v>
      </c>
      <c r="G660" s="2"/>
      <c r="K660" s="8" t="s">
        <v>144</v>
      </c>
      <c r="L660" s="2"/>
      <c r="O660" s="15">
        <v>39259</v>
      </c>
      <c r="P660" s="2">
        <v>18</v>
      </c>
      <c r="Q660">
        <f t="shared" si="19"/>
        <v>18</v>
      </c>
      <c r="R660">
        <f t="shared" si="20"/>
        <v>0</v>
      </c>
    </row>
    <row r="661" spans="1:18" x14ac:dyDescent="0.25">
      <c r="A661" s="1">
        <v>39776</v>
      </c>
      <c r="B661" s="2" t="s">
        <v>55</v>
      </c>
      <c r="C661">
        <v>78</v>
      </c>
      <c r="D661">
        <f>YEAR(A661)</f>
        <v>2008</v>
      </c>
      <c r="E661">
        <f>LOOKUP(D661,$H$5:$H$14,$I$5:$I$14)</f>
        <v>2.15</v>
      </c>
      <c r="F661" s="2">
        <f>E661*C661</f>
        <v>167.7</v>
      </c>
      <c r="G661" s="2"/>
      <c r="K661" s="15">
        <v>39259</v>
      </c>
      <c r="L661" s="2">
        <v>18</v>
      </c>
      <c r="O661" s="15">
        <v>40957</v>
      </c>
      <c r="P661" s="2">
        <v>18</v>
      </c>
      <c r="Q661">
        <f t="shared" ref="Q661:Q724" si="21">IF(P661&lt;&gt;"",P661+Q660,P661)</f>
        <v>36</v>
      </c>
      <c r="R661">
        <f t="shared" si="20"/>
        <v>0</v>
      </c>
    </row>
    <row r="662" spans="1:18" x14ac:dyDescent="0.25">
      <c r="A662" s="1">
        <v>39765</v>
      </c>
      <c r="B662" s="2" t="s">
        <v>55</v>
      </c>
      <c r="C662">
        <v>94</v>
      </c>
      <c r="D662">
        <f>YEAR(A662)</f>
        <v>2008</v>
      </c>
      <c r="E662">
        <f>LOOKUP(D662,$H$5:$H$14,$I$5:$I$14)</f>
        <v>2.15</v>
      </c>
      <c r="F662" s="2">
        <f>E662*C662</f>
        <v>202.1</v>
      </c>
      <c r="G662" s="2"/>
      <c r="K662" s="15">
        <v>40957</v>
      </c>
      <c r="L662" s="2">
        <v>18</v>
      </c>
      <c r="O662" s="15">
        <v>41489</v>
      </c>
      <c r="P662" s="2">
        <v>13</v>
      </c>
      <c r="Q662">
        <f t="shared" si="21"/>
        <v>49</v>
      </c>
      <c r="R662">
        <f t="shared" si="20"/>
        <v>0</v>
      </c>
    </row>
    <row r="663" spans="1:18" x14ac:dyDescent="0.25">
      <c r="A663" s="1">
        <v>39733</v>
      </c>
      <c r="B663" s="2" t="s">
        <v>55</v>
      </c>
      <c r="C663">
        <v>159</v>
      </c>
      <c r="D663">
        <f>YEAR(A663)</f>
        <v>2008</v>
      </c>
      <c r="E663">
        <f>LOOKUP(D663,$H$5:$H$14,$I$5:$I$14)</f>
        <v>2.15</v>
      </c>
      <c r="F663" s="2">
        <f>E663*C663</f>
        <v>341.84999999999997</v>
      </c>
      <c r="G663" s="2"/>
      <c r="K663" s="15">
        <v>41489</v>
      </c>
      <c r="L663" s="2">
        <v>13</v>
      </c>
      <c r="O663" s="16" t="s">
        <v>87</v>
      </c>
      <c r="P663" s="17"/>
      <c r="Q663">
        <f t="shared" si="21"/>
        <v>0</v>
      </c>
      <c r="R663">
        <f t="shared" si="20"/>
        <v>0</v>
      </c>
    </row>
    <row r="664" spans="1:18" x14ac:dyDescent="0.25">
      <c r="A664" s="1">
        <v>39631</v>
      </c>
      <c r="B664" s="2" t="s">
        <v>55</v>
      </c>
      <c r="C664">
        <v>30</v>
      </c>
      <c r="D664">
        <f>YEAR(A664)</f>
        <v>2008</v>
      </c>
      <c r="E664">
        <f>LOOKUP(D664,$H$5:$H$14,$I$5:$I$14)</f>
        <v>2.15</v>
      </c>
      <c r="F664" s="2">
        <f>E664*C664</f>
        <v>64.5</v>
      </c>
      <c r="G664" s="2"/>
      <c r="K664" s="8" t="s">
        <v>87</v>
      </c>
      <c r="L664" s="2"/>
      <c r="O664" s="15">
        <v>38674</v>
      </c>
      <c r="P664" s="2">
        <v>16</v>
      </c>
      <c r="Q664">
        <f t="shared" si="21"/>
        <v>16</v>
      </c>
      <c r="R664">
        <f t="shared" si="20"/>
        <v>0</v>
      </c>
    </row>
    <row r="665" spans="1:18" x14ac:dyDescent="0.25">
      <c r="A665" s="1">
        <v>39605</v>
      </c>
      <c r="B665" s="2" t="s">
        <v>55</v>
      </c>
      <c r="C665">
        <v>98</v>
      </c>
      <c r="D665">
        <f>YEAR(A665)</f>
        <v>2008</v>
      </c>
      <c r="E665">
        <f>LOOKUP(D665,$H$5:$H$14,$I$5:$I$14)</f>
        <v>2.15</v>
      </c>
      <c r="F665" s="2">
        <f>E665*C665</f>
        <v>210.7</v>
      </c>
      <c r="G665" s="2"/>
      <c r="K665" s="15">
        <v>38674</v>
      </c>
      <c r="L665" s="2">
        <v>16</v>
      </c>
      <c r="O665" s="15">
        <v>38818</v>
      </c>
      <c r="P665" s="2">
        <v>11</v>
      </c>
      <c r="Q665">
        <f t="shared" si="21"/>
        <v>27</v>
      </c>
      <c r="R665">
        <f t="shared" si="20"/>
        <v>0</v>
      </c>
    </row>
    <row r="666" spans="1:18" x14ac:dyDescent="0.25">
      <c r="A666" s="1">
        <v>39602</v>
      </c>
      <c r="B666" s="2" t="s">
        <v>55</v>
      </c>
      <c r="C666">
        <v>46</v>
      </c>
      <c r="D666">
        <f>YEAR(A666)</f>
        <v>2008</v>
      </c>
      <c r="E666">
        <f>LOOKUP(D666,$H$5:$H$14,$I$5:$I$14)</f>
        <v>2.15</v>
      </c>
      <c r="F666" s="2">
        <f>E666*C666</f>
        <v>98.899999999999991</v>
      </c>
      <c r="G666" s="2"/>
      <c r="K666" s="15">
        <v>38818</v>
      </c>
      <c r="L666" s="2">
        <v>11</v>
      </c>
      <c r="O666" s="15">
        <v>39812</v>
      </c>
      <c r="P666" s="2">
        <v>18</v>
      </c>
      <c r="Q666">
        <f t="shared" si="21"/>
        <v>45</v>
      </c>
      <c r="R666">
        <f t="shared" si="20"/>
        <v>0</v>
      </c>
    </row>
    <row r="667" spans="1:18" x14ac:dyDescent="0.25">
      <c r="A667" s="1">
        <v>39591</v>
      </c>
      <c r="B667" s="2" t="s">
        <v>55</v>
      </c>
      <c r="C667">
        <v>121</v>
      </c>
      <c r="D667">
        <f>YEAR(A667)</f>
        <v>2008</v>
      </c>
      <c r="E667">
        <f>LOOKUP(D667,$H$5:$H$14,$I$5:$I$14)</f>
        <v>2.15</v>
      </c>
      <c r="F667" s="2">
        <f>E667*C667</f>
        <v>260.14999999999998</v>
      </c>
      <c r="G667" s="2"/>
      <c r="K667" s="15">
        <v>39812</v>
      </c>
      <c r="L667" s="2">
        <v>18</v>
      </c>
      <c r="O667" s="15">
        <v>39942</v>
      </c>
      <c r="P667" s="2">
        <v>9</v>
      </c>
      <c r="Q667">
        <f t="shared" si="21"/>
        <v>54</v>
      </c>
      <c r="R667">
        <f t="shared" si="20"/>
        <v>0</v>
      </c>
    </row>
    <row r="668" spans="1:18" x14ac:dyDescent="0.25">
      <c r="A668" s="1">
        <v>39572</v>
      </c>
      <c r="B668" s="2" t="s">
        <v>55</v>
      </c>
      <c r="C668">
        <v>44</v>
      </c>
      <c r="D668">
        <f>YEAR(A668)</f>
        <v>2008</v>
      </c>
      <c r="E668">
        <f>LOOKUP(D668,$H$5:$H$14,$I$5:$I$14)</f>
        <v>2.15</v>
      </c>
      <c r="F668" s="2">
        <f>E668*C668</f>
        <v>94.6</v>
      </c>
      <c r="G668" s="2"/>
      <c r="K668" s="15">
        <v>39942</v>
      </c>
      <c r="L668" s="2">
        <v>9</v>
      </c>
      <c r="O668" s="15">
        <v>41691</v>
      </c>
      <c r="P668" s="2">
        <v>1</v>
      </c>
      <c r="Q668">
        <f t="shared" si="21"/>
        <v>55</v>
      </c>
      <c r="R668">
        <f t="shared" si="20"/>
        <v>0</v>
      </c>
    </row>
    <row r="669" spans="1:18" x14ac:dyDescent="0.25">
      <c r="A669" s="1">
        <v>39465</v>
      </c>
      <c r="B669" s="2" t="s">
        <v>55</v>
      </c>
      <c r="C669">
        <v>97</v>
      </c>
      <c r="D669">
        <f>YEAR(A669)</f>
        <v>2008</v>
      </c>
      <c r="E669">
        <f>LOOKUP(D669,$H$5:$H$14,$I$5:$I$14)</f>
        <v>2.15</v>
      </c>
      <c r="F669" s="2">
        <f>E669*C669</f>
        <v>208.54999999999998</v>
      </c>
      <c r="G669" s="2"/>
      <c r="K669" s="15">
        <v>41691</v>
      </c>
      <c r="L669" s="2">
        <v>1</v>
      </c>
      <c r="O669" s="16" t="s">
        <v>192</v>
      </c>
      <c r="P669" s="17"/>
      <c r="Q669">
        <f t="shared" si="21"/>
        <v>0</v>
      </c>
      <c r="R669">
        <f t="shared" si="20"/>
        <v>0</v>
      </c>
    </row>
    <row r="670" spans="1:18" x14ac:dyDescent="0.25">
      <c r="A670" s="1">
        <v>39462</v>
      </c>
      <c r="B670" s="2" t="s">
        <v>55</v>
      </c>
      <c r="C670">
        <v>176</v>
      </c>
      <c r="D670">
        <f>YEAR(A670)</f>
        <v>2008</v>
      </c>
      <c r="E670">
        <f>LOOKUP(D670,$H$5:$H$14,$I$5:$I$14)</f>
        <v>2.15</v>
      </c>
      <c r="F670" s="2">
        <f>E670*C670</f>
        <v>378.4</v>
      </c>
      <c r="G670" s="2"/>
      <c r="K670" s="8" t="s">
        <v>192</v>
      </c>
      <c r="L670" s="2"/>
      <c r="O670" s="15">
        <v>39994</v>
      </c>
      <c r="P670" s="2">
        <v>17</v>
      </c>
      <c r="Q670">
        <f t="shared" si="21"/>
        <v>17</v>
      </c>
      <c r="R670">
        <f t="shared" si="20"/>
        <v>0</v>
      </c>
    </row>
    <row r="671" spans="1:18" x14ac:dyDescent="0.25">
      <c r="A671" s="1">
        <v>39457</v>
      </c>
      <c r="B671" s="2" t="s">
        <v>55</v>
      </c>
      <c r="C671">
        <v>130</v>
      </c>
      <c r="D671">
        <f>YEAR(A671)</f>
        <v>2008</v>
      </c>
      <c r="E671">
        <f>LOOKUP(D671,$H$5:$H$14,$I$5:$I$14)</f>
        <v>2.15</v>
      </c>
      <c r="F671" s="2">
        <f>E671*C671</f>
        <v>279.5</v>
      </c>
      <c r="G671" s="2"/>
      <c r="K671" s="15">
        <v>39994</v>
      </c>
      <c r="L671" s="2">
        <v>17</v>
      </c>
      <c r="O671" s="16" t="s">
        <v>133</v>
      </c>
      <c r="P671" s="17"/>
      <c r="Q671">
        <f t="shared" si="21"/>
        <v>0</v>
      </c>
      <c r="R671">
        <f t="shared" si="20"/>
        <v>0</v>
      </c>
    </row>
    <row r="672" spans="1:18" x14ac:dyDescent="0.25">
      <c r="A672" s="1">
        <v>39349</v>
      </c>
      <c r="B672" s="2" t="s">
        <v>55</v>
      </c>
      <c r="C672">
        <v>105</v>
      </c>
      <c r="D672">
        <f>YEAR(A672)</f>
        <v>2007</v>
      </c>
      <c r="E672">
        <f>LOOKUP(D672,$H$5:$H$14,$I$5:$I$14)</f>
        <v>2.09</v>
      </c>
      <c r="F672" s="2">
        <f>E672*C672</f>
        <v>219.45</v>
      </c>
      <c r="G672" s="2"/>
      <c r="K672" s="8" t="s">
        <v>133</v>
      </c>
      <c r="L672" s="2"/>
      <c r="O672" s="15">
        <v>39061</v>
      </c>
      <c r="P672" s="2">
        <v>4</v>
      </c>
      <c r="Q672">
        <f t="shared" si="21"/>
        <v>4</v>
      </c>
      <c r="R672">
        <f t="shared" si="20"/>
        <v>0</v>
      </c>
    </row>
    <row r="673" spans="1:18" x14ac:dyDescent="0.25">
      <c r="A673" s="1">
        <v>39301</v>
      </c>
      <c r="B673" s="2" t="s">
        <v>55</v>
      </c>
      <c r="C673">
        <v>98</v>
      </c>
      <c r="D673">
        <f>YEAR(A673)</f>
        <v>2007</v>
      </c>
      <c r="E673">
        <f>LOOKUP(D673,$H$5:$H$14,$I$5:$I$14)</f>
        <v>2.09</v>
      </c>
      <c r="F673" s="2">
        <f>E673*C673</f>
        <v>204.82</v>
      </c>
      <c r="G673" s="2"/>
      <c r="K673" s="15">
        <v>39061</v>
      </c>
      <c r="L673" s="2">
        <v>4</v>
      </c>
      <c r="O673" s="15">
        <v>39885</v>
      </c>
      <c r="P673" s="2">
        <v>18</v>
      </c>
      <c r="Q673">
        <f t="shared" si="21"/>
        <v>22</v>
      </c>
      <c r="R673">
        <f t="shared" si="20"/>
        <v>0</v>
      </c>
    </row>
    <row r="674" spans="1:18" x14ac:dyDescent="0.25">
      <c r="A674" s="1">
        <v>39250</v>
      </c>
      <c r="B674" s="2" t="s">
        <v>55</v>
      </c>
      <c r="C674">
        <v>118</v>
      </c>
      <c r="D674">
        <f>YEAR(A674)</f>
        <v>2007</v>
      </c>
      <c r="E674">
        <f>LOOKUP(D674,$H$5:$H$14,$I$5:$I$14)</f>
        <v>2.09</v>
      </c>
      <c r="F674" s="2">
        <f>E674*C674</f>
        <v>246.61999999999998</v>
      </c>
      <c r="G674" s="2"/>
      <c r="K674" s="15">
        <v>39885</v>
      </c>
      <c r="L674" s="2">
        <v>18</v>
      </c>
      <c r="O674" s="16" t="s">
        <v>68</v>
      </c>
      <c r="P674" s="17"/>
      <c r="Q674">
        <f t="shared" si="21"/>
        <v>0</v>
      </c>
      <c r="R674">
        <f t="shared" si="20"/>
        <v>0</v>
      </c>
    </row>
    <row r="675" spans="1:18" x14ac:dyDescent="0.25">
      <c r="A675" s="1">
        <v>39084</v>
      </c>
      <c r="B675" s="2" t="s">
        <v>55</v>
      </c>
      <c r="C675">
        <v>81</v>
      </c>
      <c r="D675">
        <f>YEAR(A675)</f>
        <v>2007</v>
      </c>
      <c r="E675">
        <f>LOOKUP(D675,$H$5:$H$14,$I$5:$I$14)</f>
        <v>2.09</v>
      </c>
      <c r="F675" s="2">
        <f>E675*C675</f>
        <v>169.29</v>
      </c>
      <c r="G675" s="2"/>
      <c r="K675" s="8" t="s">
        <v>68</v>
      </c>
      <c r="L675" s="2"/>
      <c r="O675" s="15">
        <v>38570</v>
      </c>
      <c r="P675" s="2">
        <v>8</v>
      </c>
      <c r="Q675">
        <f t="shared" si="21"/>
        <v>8</v>
      </c>
      <c r="R675">
        <f t="shared" si="20"/>
        <v>0</v>
      </c>
    </row>
    <row r="676" spans="1:18" x14ac:dyDescent="0.25">
      <c r="A676" s="1">
        <v>38981</v>
      </c>
      <c r="B676" s="2" t="s">
        <v>55</v>
      </c>
      <c r="C676">
        <v>30</v>
      </c>
      <c r="D676">
        <f>YEAR(A676)</f>
        <v>2006</v>
      </c>
      <c r="E676">
        <f>LOOKUP(D676,$H$5:$H$14,$I$5:$I$14)</f>
        <v>2.0499999999999998</v>
      </c>
      <c r="F676" s="2">
        <f>E676*C676</f>
        <v>61.499999999999993</v>
      </c>
      <c r="G676" s="2"/>
      <c r="K676" s="15">
        <v>38570</v>
      </c>
      <c r="L676" s="2">
        <v>8</v>
      </c>
      <c r="O676" s="15">
        <v>39292</v>
      </c>
      <c r="P676" s="2">
        <v>18</v>
      </c>
      <c r="Q676">
        <f t="shared" si="21"/>
        <v>26</v>
      </c>
      <c r="R676">
        <f t="shared" si="20"/>
        <v>0</v>
      </c>
    </row>
    <row r="677" spans="1:18" x14ac:dyDescent="0.25">
      <c r="A677" s="1">
        <v>38948</v>
      </c>
      <c r="B677" s="2" t="s">
        <v>55</v>
      </c>
      <c r="C677">
        <v>104</v>
      </c>
      <c r="D677">
        <f>YEAR(A677)</f>
        <v>2006</v>
      </c>
      <c r="E677">
        <f>LOOKUP(D677,$H$5:$H$14,$I$5:$I$14)</f>
        <v>2.0499999999999998</v>
      </c>
      <c r="F677" s="2">
        <f>E677*C677</f>
        <v>213.2</v>
      </c>
      <c r="G677" s="2"/>
      <c r="K677" s="15">
        <v>39292</v>
      </c>
      <c r="L677" s="2">
        <v>18</v>
      </c>
      <c r="O677" s="15">
        <v>39853</v>
      </c>
      <c r="P677" s="2">
        <v>3</v>
      </c>
      <c r="Q677">
        <f t="shared" si="21"/>
        <v>29</v>
      </c>
      <c r="R677">
        <f t="shared" si="20"/>
        <v>0</v>
      </c>
    </row>
    <row r="678" spans="1:18" x14ac:dyDescent="0.25">
      <c r="A678" s="1">
        <v>38936</v>
      </c>
      <c r="B678" s="2" t="s">
        <v>55</v>
      </c>
      <c r="C678">
        <v>172</v>
      </c>
      <c r="D678">
        <f>YEAR(A678)</f>
        <v>2006</v>
      </c>
      <c r="E678">
        <f>LOOKUP(D678,$H$5:$H$14,$I$5:$I$14)</f>
        <v>2.0499999999999998</v>
      </c>
      <c r="F678" s="2">
        <f>E678*C678</f>
        <v>352.59999999999997</v>
      </c>
      <c r="G678" s="2"/>
      <c r="K678" s="15">
        <v>39853</v>
      </c>
      <c r="L678" s="2">
        <v>3</v>
      </c>
      <c r="O678" s="15">
        <v>40783</v>
      </c>
      <c r="P678" s="2">
        <v>3</v>
      </c>
      <c r="Q678">
        <f t="shared" si="21"/>
        <v>32</v>
      </c>
      <c r="R678">
        <f t="shared" si="20"/>
        <v>0</v>
      </c>
    </row>
    <row r="679" spans="1:18" x14ac:dyDescent="0.25">
      <c r="A679" s="1">
        <v>38757</v>
      </c>
      <c r="B679" s="2" t="s">
        <v>55</v>
      </c>
      <c r="C679">
        <v>170</v>
      </c>
      <c r="D679">
        <f>YEAR(A679)</f>
        <v>2006</v>
      </c>
      <c r="E679">
        <f>LOOKUP(D679,$H$5:$H$14,$I$5:$I$14)</f>
        <v>2.0499999999999998</v>
      </c>
      <c r="F679" s="2">
        <f>E679*C679</f>
        <v>348.49999999999994</v>
      </c>
      <c r="G679" s="2"/>
      <c r="K679" s="15">
        <v>40783</v>
      </c>
      <c r="L679" s="2">
        <v>3</v>
      </c>
      <c r="O679" s="15">
        <v>41208</v>
      </c>
      <c r="P679" s="2">
        <v>5</v>
      </c>
      <c r="Q679">
        <f t="shared" si="21"/>
        <v>37</v>
      </c>
      <c r="R679">
        <f t="shared" si="20"/>
        <v>0</v>
      </c>
    </row>
    <row r="680" spans="1:18" x14ac:dyDescent="0.25">
      <c r="A680" s="1">
        <v>38725</v>
      </c>
      <c r="B680" s="2" t="s">
        <v>55</v>
      </c>
      <c r="C680">
        <v>26</v>
      </c>
      <c r="D680">
        <f>YEAR(A680)</f>
        <v>2006</v>
      </c>
      <c r="E680">
        <f>LOOKUP(D680,$H$5:$H$14,$I$5:$I$14)</f>
        <v>2.0499999999999998</v>
      </c>
      <c r="F680" s="2">
        <f>E680*C680</f>
        <v>53.3</v>
      </c>
      <c r="G680" s="2"/>
      <c r="K680" s="15">
        <v>41208</v>
      </c>
      <c r="L680" s="2">
        <v>5</v>
      </c>
      <c r="O680" s="16" t="s">
        <v>151</v>
      </c>
      <c r="P680" s="17"/>
      <c r="Q680">
        <f t="shared" si="21"/>
        <v>0</v>
      </c>
      <c r="R680">
        <f t="shared" si="20"/>
        <v>0</v>
      </c>
    </row>
    <row r="681" spans="1:18" x14ac:dyDescent="0.25">
      <c r="A681" s="1">
        <v>38570</v>
      </c>
      <c r="B681" s="2" t="s">
        <v>55</v>
      </c>
      <c r="C681">
        <v>84</v>
      </c>
      <c r="D681">
        <f>YEAR(A681)</f>
        <v>2005</v>
      </c>
      <c r="E681">
        <f>LOOKUP(D681,$H$5:$H$14,$I$5:$I$14)</f>
        <v>2</v>
      </c>
      <c r="F681" s="2">
        <f>E681*C681</f>
        <v>168</v>
      </c>
      <c r="G681" s="2"/>
      <c r="K681" s="8" t="s">
        <v>151</v>
      </c>
      <c r="L681" s="2"/>
      <c r="O681" s="15">
        <v>39456</v>
      </c>
      <c r="P681" s="2">
        <v>13</v>
      </c>
      <c r="Q681">
        <f t="shared" si="21"/>
        <v>13</v>
      </c>
      <c r="R681">
        <f t="shared" si="20"/>
        <v>0</v>
      </c>
    </row>
    <row r="682" spans="1:18" x14ac:dyDescent="0.25">
      <c r="A682" s="1">
        <v>38517</v>
      </c>
      <c r="B682" s="2" t="s">
        <v>55</v>
      </c>
      <c r="C682">
        <v>67</v>
      </c>
      <c r="D682">
        <f>YEAR(A682)</f>
        <v>2005</v>
      </c>
      <c r="E682">
        <f>LOOKUP(D682,$H$5:$H$14,$I$5:$I$14)</f>
        <v>2</v>
      </c>
      <c r="F682" s="2">
        <f>E682*C682</f>
        <v>134</v>
      </c>
      <c r="G682" s="2"/>
      <c r="K682" s="15">
        <v>39456</v>
      </c>
      <c r="L682" s="2">
        <v>13</v>
      </c>
      <c r="O682" s="15">
        <v>39568</v>
      </c>
      <c r="P682" s="2">
        <v>15</v>
      </c>
      <c r="Q682">
        <f t="shared" si="21"/>
        <v>28</v>
      </c>
      <c r="R682">
        <f t="shared" si="20"/>
        <v>0</v>
      </c>
    </row>
    <row r="683" spans="1:18" x14ac:dyDescent="0.25">
      <c r="A683" s="1">
        <v>41283</v>
      </c>
      <c r="B683" s="2" t="s">
        <v>208</v>
      </c>
      <c r="C683">
        <v>16</v>
      </c>
      <c r="D683">
        <f>YEAR(A683)</f>
        <v>2013</v>
      </c>
      <c r="E683">
        <f>LOOKUP(D683,$H$5:$H$14,$I$5:$I$14)</f>
        <v>2.2200000000000002</v>
      </c>
      <c r="F683" s="2">
        <f>E683*C683</f>
        <v>35.520000000000003</v>
      </c>
      <c r="G683" s="2"/>
      <c r="K683" s="15">
        <v>39568</v>
      </c>
      <c r="L683" s="2">
        <v>15</v>
      </c>
      <c r="O683" s="15">
        <v>39686</v>
      </c>
      <c r="P683" s="2">
        <v>11</v>
      </c>
      <c r="Q683">
        <f t="shared" si="21"/>
        <v>39</v>
      </c>
      <c r="R683">
        <f t="shared" si="20"/>
        <v>0</v>
      </c>
    </row>
    <row r="684" spans="1:18" x14ac:dyDescent="0.25">
      <c r="A684" s="1">
        <v>40246</v>
      </c>
      <c r="B684" s="2" t="s">
        <v>208</v>
      </c>
      <c r="C684">
        <v>7</v>
      </c>
      <c r="D684">
        <f>YEAR(A684)</f>
        <v>2010</v>
      </c>
      <c r="E684">
        <f>LOOKUP(D684,$H$5:$H$14,$I$5:$I$14)</f>
        <v>2.1</v>
      </c>
      <c r="F684" s="2">
        <f>E684*C684</f>
        <v>14.700000000000001</v>
      </c>
      <c r="G684" s="2"/>
      <c r="K684" s="15">
        <v>39686</v>
      </c>
      <c r="L684" s="2">
        <v>11</v>
      </c>
      <c r="O684" s="15">
        <v>41182</v>
      </c>
      <c r="P684" s="2">
        <v>11</v>
      </c>
      <c r="Q684">
        <f t="shared" si="21"/>
        <v>50</v>
      </c>
      <c r="R684">
        <f t="shared" si="20"/>
        <v>0</v>
      </c>
    </row>
    <row r="685" spans="1:18" x14ac:dyDescent="0.25">
      <c r="A685" s="1">
        <v>41639</v>
      </c>
      <c r="B685" s="2" t="s">
        <v>97</v>
      </c>
      <c r="C685">
        <v>8</v>
      </c>
      <c r="D685">
        <f>YEAR(A685)</f>
        <v>2013</v>
      </c>
      <c r="E685">
        <f>LOOKUP(D685,$H$5:$H$14,$I$5:$I$14)</f>
        <v>2.2200000000000002</v>
      </c>
      <c r="F685" s="2">
        <f>E685*C685</f>
        <v>17.760000000000002</v>
      </c>
      <c r="G685" s="2"/>
      <c r="K685" s="15">
        <v>41182</v>
      </c>
      <c r="L685" s="2">
        <v>11</v>
      </c>
      <c r="O685" s="16" t="s">
        <v>26</v>
      </c>
      <c r="P685" s="17"/>
      <c r="Q685">
        <f t="shared" si="21"/>
        <v>0</v>
      </c>
      <c r="R685">
        <f t="shared" si="20"/>
        <v>0</v>
      </c>
    </row>
    <row r="686" spans="1:18" x14ac:dyDescent="0.25">
      <c r="A686" s="1">
        <v>40084</v>
      </c>
      <c r="B686" s="2" t="s">
        <v>97</v>
      </c>
      <c r="C686">
        <v>5</v>
      </c>
      <c r="D686">
        <f>YEAR(A686)</f>
        <v>2009</v>
      </c>
      <c r="E686">
        <f>LOOKUP(D686,$H$5:$H$14,$I$5:$I$14)</f>
        <v>2.13</v>
      </c>
      <c r="F686" s="2">
        <f>E686*C686</f>
        <v>10.649999999999999</v>
      </c>
      <c r="G686" s="2"/>
      <c r="K686" s="8" t="s">
        <v>26</v>
      </c>
      <c r="L686" s="2"/>
      <c r="O686" s="15">
        <v>38416</v>
      </c>
      <c r="P686" s="2">
        <v>48</v>
      </c>
      <c r="Q686">
        <f t="shared" si="21"/>
        <v>48</v>
      </c>
      <c r="R686">
        <f t="shared" si="20"/>
        <v>0</v>
      </c>
    </row>
    <row r="687" spans="1:18" x14ac:dyDescent="0.25">
      <c r="A687" s="1">
        <v>38853</v>
      </c>
      <c r="B687" s="2" t="s">
        <v>97</v>
      </c>
      <c r="C687">
        <v>13</v>
      </c>
      <c r="D687">
        <f>YEAR(A687)</f>
        <v>2006</v>
      </c>
      <c r="E687">
        <f>LOOKUP(D687,$H$5:$H$14,$I$5:$I$14)</f>
        <v>2.0499999999999998</v>
      </c>
      <c r="F687" s="2">
        <f>E687*C687</f>
        <v>26.65</v>
      </c>
      <c r="G687" s="2"/>
      <c r="K687" s="15">
        <v>38416</v>
      </c>
      <c r="L687" s="2">
        <v>48</v>
      </c>
      <c r="O687" s="15">
        <v>38780</v>
      </c>
      <c r="P687" s="2">
        <v>80</v>
      </c>
      <c r="Q687">
        <f t="shared" si="21"/>
        <v>128</v>
      </c>
      <c r="R687">
        <f t="shared" si="20"/>
        <v>4</v>
      </c>
    </row>
    <row r="688" spans="1:18" x14ac:dyDescent="0.25">
      <c r="A688" s="1">
        <v>38780</v>
      </c>
      <c r="B688" s="2" t="s">
        <v>97</v>
      </c>
      <c r="C688">
        <v>16</v>
      </c>
      <c r="D688">
        <f>YEAR(A688)</f>
        <v>2006</v>
      </c>
      <c r="E688">
        <f>LOOKUP(D688,$H$5:$H$14,$I$5:$I$14)</f>
        <v>2.0499999999999998</v>
      </c>
      <c r="F688" s="2">
        <f>E688*C688</f>
        <v>32.799999999999997</v>
      </c>
      <c r="G688" s="2"/>
      <c r="K688" s="15">
        <v>38780</v>
      </c>
      <c r="L688" s="2">
        <v>80</v>
      </c>
      <c r="O688" s="15">
        <v>38950</v>
      </c>
      <c r="P688" s="2">
        <v>179</v>
      </c>
      <c r="Q688">
        <f t="shared" si="21"/>
        <v>307</v>
      </c>
      <c r="R688">
        <f t="shared" si="20"/>
        <v>8.9500000000000011</v>
      </c>
    </row>
    <row r="689" spans="1:18" x14ac:dyDescent="0.25">
      <c r="A689" s="1">
        <v>40361</v>
      </c>
      <c r="B689" s="2" t="s">
        <v>213</v>
      </c>
      <c r="C689">
        <v>13</v>
      </c>
      <c r="D689">
        <f>YEAR(A689)</f>
        <v>2010</v>
      </c>
      <c r="E689">
        <f>LOOKUP(D689,$H$5:$H$14,$I$5:$I$14)</f>
        <v>2.1</v>
      </c>
      <c r="F689" s="2">
        <f>E689*C689</f>
        <v>27.3</v>
      </c>
      <c r="G689" s="2"/>
      <c r="K689" s="15">
        <v>38950</v>
      </c>
      <c r="L689" s="2">
        <v>179</v>
      </c>
      <c r="O689" s="15">
        <v>39579</v>
      </c>
      <c r="P689" s="2">
        <v>181</v>
      </c>
      <c r="Q689">
        <f t="shared" si="21"/>
        <v>488</v>
      </c>
      <c r="R689">
        <f t="shared" si="20"/>
        <v>9.0500000000000007</v>
      </c>
    </row>
    <row r="690" spans="1:18" x14ac:dyDescent="0.25">
      <c r="A690" s="1">
        <v>41167</v>
      </c>
      <c r="B690" s="2" t="s">
        <v>230</v>
      </c>
      <c r="C690">
        <v>20</v>
      </c>
      <c r="D690">
        <f>YEAR(A690)</f>
        <v>2012</v>
      </c>
      <c r="E690">
        <f>LOOKUP(D690,$H$5:$H$14,$I$5:$I$14)</f>
        <v>2.25</v>
      </c>
      <c r="F690" s="2">
        <f>E690*C690</f>
        <v>45</v>
      </c>
      <c r="G690" s="2"/>
      <c r="K690" s="15">
        <v>39579</v>
      </c>
      <c r="L690" s="2">
        <v>181</v>
      </c>
      <c r="O690" s="15">
        <v>40019</v>
      </c>
      <c r="P690" s="2">
        <v>148</v>
      </c>
      <c r="Q690">
        <f t="shared" si="21"/>
        <v>636</v>
      </c>
      <c r="R690">
        <f t="shared" si="20"/>
        <v>7.4</v>
      </c>
    </row>
    <row r="691" spans="1:18" x14ac:dyDescent="0.25">
      <c r="A691" s="1">
        <v>41978</v>
      </c>
      <c r="B691" s="2" t="s">
        <v>24</v>
      </c>
      <c r="C691">
        <v>332</v>
      </c>
      <c r="D691">
        <f>YEAR(A691)</f>
        <v>2014</v>
      </c>
      <c r="E691">
        <f>LOOKUP(D691,$H$5:$H$14,$I$5:$I$14)</f>
        <v>2.23</v>
      </c>
      <c r="F691" s="2">
        <f>E691*C691</f>
        <v>740.36</v>
      </c>
      <c r="G691" s="2"/>
      <c r="K691" s="15">
        <v>40019</v>
      </c>
      <c r="L691" s="2">
        <v>148</v>
      </c>
      <c r="O691" s="15">
        <v>40444</v>
      </c>
      <c r="P691" s="2">
        <v>38</v>
      </c>
      <c r="Q691">
        <f t="shared" si="21"/>
        <v>674</v>
      </c>
      <c r="R691">
        <f t="shared" si="20"/>
        <v>1.9000000000000001</v>
      </c>
    </row>
    <row r="692" spans="1:18" x14ac:dyDescent="0.25">
      <c r="A692" s="1">
        <v>41770</v>
      </c>
      <c r="B692" s="2" t="s">
        <v>24</v>
      </c>
      <c r="C692">
        <v>386</v>
      </c>
      <c r="D692">
        <f>YEAR(A692)</f>
        <v>2014</v>
      </c>
      <c r="E692">
        <f>LOOKUP(D692,$H$5:$H$14,$I$5:$I$14)</f>
        <v>2.23</v>
      </c>
      <c r="F692" s="2">
        <f>E692*C692</f>
        <v>860.78</v>
      </c>
      <c r="G692" s="2"/>
      <c r="K692" s="15">
        <v>40444</v>
      </c>
      <c r="L692" s="2">
        <v>38</v>
      </c>
      <c r="O692" s="15">
        <v>40554</v>
      </c>
      <c r="P692" s="2">
        <v>187</v>
      </c>
      <c r="Q692">
        <f t="shared" si="21"/>
        <v>861</v>
      </c>
      <c r="R692">
        <f t="shared" si="20"/>
        <v>9.35</v>
      </c>
    </row>
    <row r="693" spans="1:18" x14ac:dyDescent="0.25">
      <c r="A693" s="1">
        <v>41130</v>
      </c>
      <c r="B693" s="2" t="s">
        <v>24</v>
      </c>
      <c r="C693">
        <v>190</v>
      </c>
      <c r="D693">
        <f>YEAR(A693)</f>
        <v>2012</v>
      </c>
      <c r="E693">
        <f>LOOKUP(D693,$H$5:$H$14,$I$5:$I$14)</f>
        <v>2.25</v>
      </c>
      <c r="F693" s="2">
        <f>E693*C693</f>
        <v>427.5</v>
      </c>
      <c r="G693" s="2"/>
      <c r="K693" s="15">
        <v>40554</v>
      </c>
      <c r="L693" s="2">
        <v>187</v>
      </c>
      <c r="O693" s="15">
        <v>40859</v>
      </c>
      <c r="P693" s="2">
        <v>69</v>
      </c>
      <c r="Q693">
        <f t="shared" si="21"/>
        <v>930</v>
      </c>
      <c r="R693">
        <f t="shared" si="20"/>
        <v>3.45</v>
      </c>
    </row>
    <row r="694" spans="1:18" x14ac:dyDescent="0.25">
      <c r="A694" s="1">
        <v>40895</v>
      </c>
      <c r="B694" s="2" t="s">
        <v>24</v>
      </c>
      <c r="C694">
        <v>236</v>
      </c>
      <c r="D694">
        <f>YEAR(A694)</f>
        <v>2011</v>
      </c>
      <c r="E694">
        <f>LOOKUP(D694,$H$5:$H$14,$I$5:$I$14)</f>
        <v>2.2000000000000002</v>
      </c>
      <c r="F694" s="2">
        <f>E694*C694</f>
        <v>519.20000000000005</v>
      </c>
      <c r="G694" s="2"/>
      <c r="K694" s="15">
        <v>40859</v>
      </c>
      <c r="L694" s="2">
        <v>69</v>
      </c>
      <c r="O694" s="15">
        <v>40961</v>
      </c>
      <c r="P694" s="2">
        <v>198</v>
      </c>
      <c r="Q694">
        <f t="shared" si="21"/>
        <v>1128</v>
      </c>
      <c r="R694">
        <f t="shared" si="20"/>
        <v>19.8</v>
      </c>
    </row>
    <row r="695" spans="1:18" x14ac:dyDescent="0.25">
      <c r="A695" s="1">
        <v>40800</v>
      </c>
      <c r="B695" s="2" t="s">
        <v>24</v>
      </c>
      <c r="C695">
        <v>230</v>
      </c>
      <c r="D695">
        <f>YEAR(A695)</f>
        <v>2011</v>
      </c>
      <c r="E695">
        <f>LOOKUP(D695,$H$5:$H$14,$I$5:$I$14)</f>
        <v>2.2000000000000002</v>
      </c>
      <c r="F695" s="2">
        <f>E695*C695</f>
        <v>506.00000000000006</v>
      </c>
      <c r="G695" s="2"/>
      <c r="K695" s="15">
        <v>40961</v>
      </c>
      <c r="L695" s="2">
        <v>198</v>
      </c>
      <c r="O695" s="15">
        <v>40980</v>
      </c>
      <c r="P695" s="2">
        <v>168</v>
      </c>
      <c r="Q695">
        <f t="shared" si="21"/>
        <v>1296</v>
      </c>
      <c r="R695">
        <f t="shared" si="20"/>
        <v>16.8</v>
      </c>
    </row>
    <row r="696" spans="1:18" x14ac:dyDescent="0.25">
      <c r="A696" s="1">
        <v>40789</v>
      </c>
      <c r="B696" s="2" t="s">
        <v>24</v>
      </c>
      <c r="C696">
        <v>310</v>
      </c>
      <c r="D696">
        <f>YEAR(A696)</f>
        <v>2011</v>
      </c>
      <c r="E696">
        <f>LOOKUP(D696,$H$5:$H$14,$I$5:$I$14)</f>
        <v>2.2000000000000002</v>
      </c>
      <c r="F696" s="2">
        <f>E696*C696</f>
        <v>682</v>
      </c>
      <c r="G696" s="2"/>
      <c r="K696" s="15">
        <v>40980</v>
      </c>
      <c r="L696" s="2">
        <v>168</v>
      </c>
      <c r="O696" s="15">
        <v>40982</v>
      </c>
      <c r="P696" s="2">
        <v>49</v>
      </c>
      <c r="Q696">
        <f t="shared" si="21"/>
        <v>1345</v>
      </c>
      <c r="R696">
        <f t="shared" si="20"/>
        <v>4.9000000000000004</v>
      </c>
    </row>
    <row r="697" spans="1:18" x14ac:dyDescent="0.25">
      <c r="A697" s="1">
        <v>40701</v>
      </c>
      <c r="B697" s="2" t="s">
        <v>24</v>
      </c>
      <c r="C697">
        <v>110</v>
      </c>
      <c r="D697">
        <f>YEAR(A697)</f>
        <v>2011</v>
      </c>
      <c r="E697">
        <f>LOOKUP(D697,$H$5:$H$14,$I$5:$I$14)</f>
        <v>2.2000000000000002</v>
      </c>
      <c r="F697" s="2">
        <f>E697*C697</f>
        <v>242.00000000000003</v>
      </c>
      <c r="G697" s="2"/>
      <c r="K697" s="15">
        <v>40982</v>
      </c>
      <c r="L697" s="2">
        <v>49</v>
      </c>
      <c r="O697" s="15">
        <v>41027</v>
      </c>
      <c r="P697" s="2">
        <v>200</v>
      </c>
      <c r="Q697">
        <f t="shared" si="21"/>
        <v>1545</v>
      </c>
      <c r="R697">
        <f t="shared" si="20"/>
        <v>20</v>
      </c>
    </row>
    <row r="698" spans="1:18" x14ac:dyDescent="0.25">
      <c r="A698" s="1">
        <v>40381</v>
      </c>
      <c r="B698" s="2" t="s">
        <v>24</v>
      </c>
      <c r="C698">
        <v>138</v>
      </c>
      <c r="D698">
        <f>YEAR(A698)</f>
        <v>2010</v>
      </c>
      <c r="E698">
        <f>LOOKUP(D698,$H$5:$H$14,$I$5:$I$14)</f>
        <v>2.1</v>
      </c>
      <c r="F698" s="2">
        <f>E698*C698</f>
        <v>289.8</v>
      </c>
      <c r="G698" s="2"/>
      <c r="K698" s="15">
        <v>41027</v>
      </c>
      <c r="L698" s="2">
        <v>200</v>
      </c>
      <c r="O698" s="15">
        <v>41195</v>
      </c>
      <c r="P698" s="2">
        <v>142</v>
      </c>
      <c r="Q698">
        <f t="shared" si="21"/>
        <v>1687</v>
      </c>
      <c r="R698">
        <f t="shared" si="20"/>
        <v>14.200000000000001</v>
      </c>
    </row>
    <row r="699" spans="1:18" x14ac:dyDescent="0.25">
      <c r="A699" s="1">
        <v>39859</v>
      </c>
      <c r="B699" s="2" t="s">
        <v>24</v>
      </c>
      <c r="C699">
        <v>284</v>
      </c>
      <c r="D699">
        <f>YEAR(A699)</f>
        <v>2009</v>
      </c>
      <c r="E699">
        <f>LOOKUP(D699,$H$5:$H$14,$I$5:$I$14)</f>
        <v>2.13</v>
      </c>
      <c r="F699" s="2">
        <f>E699*C699</f>
        <v>604.91999999999996</v>
      </c>
      <c r="G699" s="2"/>
      <c r="K699" s="15">
        <v>41195</v>
      </c>
      <c r="L699" s="2">
        <v>142</v>
      </c>
      <c r="O699" s="15">
        <v>41302</v>
      </c>
      <c r="P699" s="2">
        <v>185</v>
      </c>
      <c r="Q699">
        <f t="shared" si="21"/>
        <v>1872</v>
      </c>
      <c r="R699">
        <f t="shared" si="20"/>
        <v>18.5</v>
      </c>
    </row>
    <row r="700" spans="1:18" x14ac:dyDescent="0.25">
      <c r="A700" s="1">
        <v>39764</v>
      </c>
      <c r="B700" s="2" t="s">
        <v>24</v>
      </c>
      <c r="C700">
        <v>226</v>
      </c>
      <c r="D700">
        <f>YEAR(A700)</f>
        <v>2008</v>
      </c>
      <c r="E700">
        <f>LOOKUP(D700,$H$5:$H$14,$I$5:$I$14)</f>
        <v>2.15</v>
      </c>
      <c r="F700" s="2">
        <f>E700*C700</f>
        <v>485.9</v>
      </c>
      <c r="G700" s="2"/>
      <c r="K700" s="15">
        <v>41302</v>
      </c>
      <c r="L700" s="2">
        <v>185</v>
      </c>
      <c r="O700" s="15">
        <v>41602</v>
      </c>
      <c r="P700" s="2">
        <v>186</v>
      </c>
      <c r="Q700">
        <f t="shared" si="21"/>
        <v>2058</v>
      </c>
      <c r="R700">
        <f t="shared" si="20"/>
        <v>18.600000000000001</v>
      </c>
    </row>
    <row r="701" spans="1:18" x14ac:dyDescent="0.25">
      <c r="A701" s="1">
        <v>39544</v>
      </c>
      <c r="B701" s="2" t="s">
        <v>24</v>
      </c>
      <c r="C701">
        <v>176</v>
      </c>
      <c r="D701">
        <f>YEAR(A701)</f>
        <v>2008</v>
      </c>
      <c r="E701">
        <f>LOOKUP(D701,$H$5:$H$14,$I$5:$I$14)</f>
        <v>2.15</v>
      </c>
      <c r="F701" s="2">
        <f>E701*C701</f>
        <v>378.4</v>
      </c>
      <c r="G701" s="2"/>
      <c r="K701" s="15">
        <v>41602</v>
      </c>
      <c r="L701" s="2">
        <v>186</v>
      </c>
      <c r="O701" s="15">
        <v>41680</v>
      </c>
      <c r="P701" s="2">
        <v>187</v>
      </c>
      <c r="Q701">
        <f t="shared" si="21"/>
        <v>2245</v>
      </c>
      <c r="R701">
        <f t="shared" si="20"/>
        <v>18.7</v>
      </c>
    </row>
    <row r="702" spans="1:18" x14ac:dyDescent="0.25">
      <c r="A702" s="1">
        <v>39484</v>
      </c>
      <c r="B702" s="2" t="s">
        <v>24</v>
      </c>
      <c r="C702">
        <v>365</v>
      </c>
      <c r="D702">
        <f>YEAR(A702)</f>
        <v>2008</v>
      </c>
      <c r="E702">
        <f>LOOKUP(D702,$H$5:$H$14,$I$5:$I$14)</f>
        <v>2.15</v>
      </c>
      <c r="F702" s="2">
        <f>E702*C702</f>
        <v>784.75</v>
      </c>
      <c r="G702" s="2"/>
      <c r="K702" s="15">
        <v>41680</v>
      </c>
      <c r="L702" s="2">
        <v>187</v>
      </c>
      <c r="O702" s="15">
        <v>41746</v>
      </c>
      <c r="P702" s="2">
        <v>41</v>
      </c>
      <c r="Q702">
        <f t="shared" si="21"/>
        <v>2286</v>
      </c>
      <c r="R702">
        <f t="shared" si="20"/>
        <v>4.1000000000000005</v>
      </c>
    </row>
    <row r="703" spans="1:18" x14ac:dyDescent="0.25">
      <c r="A703" s="1">
        <v>39481</v>
      </c>
      <c r="B703" s="2" t="s">
        <v>24</v>
      </c>
      <c r="C703">
        <v>171</v>
      </c>
      <c r="D703">
        <f>YEAR(A703)</f>
        <v>2008</v>
      </c>
      <c r="E703">
        <f>LOOKUP(D703,$H$5:$H$14,$I$5:$I$14)</f>
        <v>2.15</v>
      </c>
      <c r="F703" s="2">
        <f>E703*C703</f>
        <v>367.65</v>
      </c>
      <c r="G703" s="2"/>
      <c r="K703" s="15">
        <v>41746</v>
      </c>
      <c r="L703" s="2">
        <v>41</v>
      </c>
      <c r="O703" s="16" t="s">
        <v>145</v>
      </c>
      <c r="P703" s="17"/>
      <c r="Q703">
        <f t="shared" si="21"/>
        <v>0</v>
      </c>
      <c r="R703">
        <f t="shared" si="20"/>
        <v>0</v>
      </c>
    </row>
    <row r="704" spans="1:18" x14ac:dyDescent="0.25">
      <c r="A704" s="1">
        <v>39456</v>
      </c>
      <c r="B704" s="2" t="s">
        <v>24</v>
      </c>
      <c r="C704">
        <v>412</v>
      </c>
      <c r="D704">
        <f>YEAR(A704)</f>
        <v>2008</v>
      </c>
      <c r="E704">
        <f>LOOKUP(D704,$H$5:$H$14,$I$5:$I$14)</f>
        <v>2.15</v>
      </c>
      <c r="F704" s="2">
        <f>E704*C704</f>
        <v>885.8</v>
      </c>
      <c r="G704" s="2"/>
      <c r="K704" s="8" t="s">
        <v>145</v>
      </c>
      <c r="L704" s="2"/>
      <c r="O704" s="15">
        <v>39278</v>
      </c>
      <c r="P704" s="2">
        <v>3</v>
      </c>
      <c r="Q704">
        <f t="shared" si="21"/>
        <v>3</v>
      </c>
      <c r="R704">
        <f t="shared" si="20"/>
        <v>0</v>
      </c>
    </row>
    <row r="705" spans="1:18" x14ac:dyDescent="0.25">
      <c r="A705" s="1">
        <v>39371</v>
      </c>
      <c r="B705" s="2" t="s">
        <v>24</v>
      </c>
      <c r="C705">
        <v>369</v>
      </c>
      <c r="D705">
        <f>YEAR(A705)</f>
        <v>2007</v>
      </c>
      <c r="E705">
        <f>LOOKUP(D705,$H$5:$H$14,$I$5:$I$14)</f>
        <v>2.09</v>
      </c>
      <c r="F705" s="2">
        <f>E705*C705</f>
        <v>771.20999999999992</v>
      </c>
      <c r="G705" s="2"/>
      <c r="K705" s="15">
        <v>39278</v>
      </c>
      <c r="L705" s="2">
        <v>3</v>
      </c>
      <c r="O705" s="15">
        <v>39937</v>
      </c>
      <c r="P705" s="2">
        <v>1</v>
      </c>
      <c r="Q705">
        <f t="shared" si="21"/>
        <v>4</v>
      </c>
      <c r="R705">
        <f t="shared" si="20"/>
        <v>0</v>
      </c>
    </row>
    <row r="706" spans="1:18" x14ac:dyDescent="0.25">
      <c r="A706" s="1">
        <v>39318</v>
      </c>
      <c r="B706" s="2" t="s">
        <v>24</v>
      </c>
      <c r="C706">
        <v>445</v>
      </c>
      <c r="D706">
        <f>YEAR(A706)</f>
        <v>2007</v>
      </c>
      <c r="E706">
        <f>LOOKUP(D706,$H$5:$H$14,$I$5:$I$14)</f>
        <v>2.09</v>
      </c>
      <c r="F706" s="2">
        <f>E706*C706</f>
        <v>930.05</v>
      </c>
      <c r="G706" s="2"/>
      <c r="K706" s="15">
        <v>39937</v>
      </c>
      <c r="L706" s="2">
        <v>1</v>
      </c>
      <c r="O706" s="15">
        <v>40009</v>
      </c>
      <c r="P706" s="2">
        <v>10</v>
      </c>
      <c r="Q706">
        <f t="shared" si="21"/>
        <v>14</v>
      </c>
      <c r="R706">
        <f t="shared" si="20"/>
        <v>0</v>
      </c>
    </row>
    <row r="707" spans="1:18" x14ac:dyDescent="0.25">
      <c r="A707" s="1">
        <v>39263</v>
      </c>
      <c r="B707" s="2" t="s">
        <v>24</v>
      </c>
      <c r="C707">
        <v>291</v>
      </c>
      <c r="D707">
        <f>YEAR(A707)</f>
        <v>2007</v>
      </c>
      <c r="E707">
        <f>LOOKUP(D707,$H$5:$H$14,$I$5:$I$14)</f>
        <v>2.09</v>
      </c>
      <c r="F707" s="2">
        <f>E707*C707</f>
        <v>608.18999999999994</v>
      </c>
      <c r="G707" s="2"/>
      <c r="K707" s="15">
        <v>40009</v>
      </c>
      <c r="L707" s="2">
        <v>10</v>
      </c>
      <c r="O707" s="16" t="s">
        <v>91</v>
      </c>
      <c r="P707" s="17"/>
      <c r="Q707">
        <f t="shared" si="21"/>
        <v>0</v>
      </c>
      <c r="R707">
        <f t="shared" si="20"/>
        <v>0</v>
      </c>
    </row>
    <row r="708" spans="1:18" x14ac:dyDescent="0.25">
      <c r="A708" s="1">
        <v>38857</v>
      </c>
      <c r="B708" s="2" t="s">
        <v>24</v>
      </c>
      <c r="C708">
        <v>412</v>
      </c>
      <c r="D708">
        <f>YEAR(A708)</f>
        <v>2006</v>
      </c>
      <c r="E708">
        <f>LOOKUP(D708,$H$5:$H$14,$I$5:$I$14)</f>
        <v>2.0499999999999998</v>
      </c>
      <c r="F708" s="2">
        <f>E708*C708</f>
        <v>844.59999999999991</v>
      </c>
      <c r="G708" s="2"/>
      <c r="K708" s="8" t="s">
        <v>91</v>
      </c>
      <c r="L708" s="2"/>
      <c r="O708" s="15">
        <v>38708</v>
      </c>
      <c r="P708" s="2">
        <v>17</v>
      </c>
      <c r="Q708">
        <f t="shared" si="21"/>
        <v>17</v>
      </c>
      <c r="R708">
        <f t="shared" si="20"/>
        <v>0</v>
      </c>
    </row>
    <row r="709" spans="1:18" x14ac:dyDescent="0.25">
      <c r="A709" s="1">
        <v>38824</v>
      </c>
      <c r="B709" s="2" t="s">
        <v>24</v>
      </c>
      <c r="C709">
        <v>127</v>
      </c>
      <c r="D709">
        <f>YEAR(A709)</f>
        <v>2006</v>
      </c>
      <c r="E709">
        <f>LOOKUP(D709,$H$5:$H$14,$I$5:$I$14)</f>
        <v>2.0499999999999998</v>
      </c>
      <c r="F709" s="2">
        <f>E709*C709</f>
        <v>260.34999999999997</v>
      </c>
      <c r="G709" s="2"/>
      <c r="K709" s="15">
        <v>38708</v>
      </c>
      <c r="L709" s="2">
        <v>17</v>
      </c>
      <c r="O709" s="15">
        <v>41083</v>
      </c>
      <c r="P709" s="2">
        <v>19</v>
      </c>
      <c r="Q709">
        <f t="shared" si="21"/>
        <v>36</v>
      </c>
      <c r="R709">
        <f t="shared" si="20"/>
        <v>0</v>
      </c>
    </row>
    <row r="710" spans="1:18" x14ac:dyDescent="0.25">
      <c r="A710" s="1">
        <v>38670</v>
      </c>
      <c r="B710" s="2" t="s">
        <v>24</v>
      </c>
      <c r="C710">
        <v>383</v>
      </c>
      <c r="D710">
        <f>YEAR(A710)</f>
        <v>2005</v>
      </c>
      <c r="E710">
        <f>LOOKUP(D710,$H$5:$H$14,$I$5:$I$14)</f>
        <v>2</v>
      </c>
      <c r="F710" s="2">
        <f>E710*C710</f>
        <v>766</v>
      </c>
      <c r="G710" s="2"/>
      <c r="K710" s="15">
        <v>41083</v>
      </c>
      <c r="L710" s="2">
        <v>19</v>
      </c>
      <c r="O710" s="16" t="s">
        <v>164</v>
      </c>
      <c r="P710" s="17"/>
      <c r="Q710">
        <f t="shared" si="21"/>
        <v>0</v>
      </c>
      <c r="R710">
        <f t="shared" si="20"/>
        <v>0</v>
      </c>
    </row>
    <row r="711" spans="1:18" x14ac:dyDescent="0.25">
      <c r="A711" s="1">
        <v>38412</v>
      </c>
      <c r="B711" s="2" t="s">
        <v>24</v>
      </c>
      <c r="C711">
        <v>204</v>
      </c>
      <c r="D711">
        <f>YEAR(A711)</f>
        <v>2005</v>
      </c>
      <c r="E711">
        <f>LOOKUP(D711,$H$5:$H$14,$I$5:$I$14)</f>
        <v>2</v>
      </c>
      <c r="F711" s="2">
        <f>E711*C711</f>
        <v>408</v>
      </c>
      <c r="G711" s="2"/>
      <c r="K711" s="8" t="s">
        <v>164</v>
      </c>
      <c r="L711" s="2"/>
      <c r="O711" s="15">
        <v>39526</v>
      </c>
      <c r="P711" s="2">
        <v>19</v>
      </c>
      <c r="Q711">
        <f t="shared" si="21"/>
        <v>19</v>
      </c>
      <c r="R711">
        <f t="shared" si="20"/>
        <v>0</v>
      </c>
    </row>
    <row r="712" spans="1:18" x14ac:dyDescent="0.25">
      <c r="A712" s="1">
        <v>39834</v>
      </c>
      <c r="B712" s="2" t="s">
        <v>179</v>
      </c>
      <c r="C712">
        <v>16</v>
      </c>
      <c r="D712">
        <f>YEAR(A712)</f>
        <v>2009</v>
      </c>
      <c r="E712">
        <f>LOOKUP(D712,$H$5:$H$14,$I$5:$I$14)</f>
        <v>2.13</v>
      </c>
      <c r="F712" s="2">
        <f>E712*C712</f>
        <v>34.08</v>
      </c>
      <c r="G712" s="2"/>
      <c r="K712" s="15">
        <v>39526</v>
      </c>
      <c r="L712" s="2">
        <v>19</v>
      </c>
      <c r="O712" s="15">
        <v>40810</v>
      </c>
      <c r="P712" s="2">
        <v>8</v>
      </c>
      <c r="Q712">
        <f t="shared" si="21"/>
        <v>27</v>
      </c>
      <c r="R712">
        <f t="shared" si="20"/>
        <v>0</v>
      </c>
    </row>
    <row r="713" spans="1:18" x14ac:dyDescent="0.25">
      <c r="A713" s="1">
        <v>41981</v>
      </c>
      <c r="B713" s="2" t="s">
        <v>74</v>
      </c>
      <c r="C713">
        <v>10</v>
      </c>
      <c r="D713">
        <f>YEAR(A713)</f>
        <v>2014</v>
      </c>
      <c r="E713">
        <f>LOOKUP(D713,$H$5:$H$14,$I$5:$I$14)</f>
        <v>2.23</v>
      </c>
      <c r="F713" s="2">
        <f>E713*C713</f>
        <v>22.3</v>
      </c>
      <c r="G713" s="2"/>
      <c r="K713" s="15">
        <v>40810</v>
      </c>
      <c r="L713" s="2">
        <v>8</v>
      </c>
      <c r="O713" s="15">
        <v>41060</v>
      </c>
      <c r="P713" s="2">
        <v>12</v>
      </c>
      <c r="Q713">
        <f t="shared" si="21"/>
        <v>39</v>
      </c>
      <c r="R713">
        <f t="shared" si="20"/>
        <v>0</v>
      </c>
    </row>
    <row r="714" spans="1:18" x14ac:dyDescent="0.25">
      <c r="A714" s="1">
        <v>40992</v>
      </c>
      <c r="B714" s="2" t="s">
        <v>74</v>
      </c>
      <c r="C714">
        <v>11</v>
      </c>
      <c r="D714">
        <f>YEAR(A714)</f>
        <v>2012</v>
      </c>
      <c r="E714">
        <f>LOOKUP(D714,$H$5:$H$14,$I$5:$I$14)</f>
        <v>2.25</v>
      </c>
      <c r="F714" s="2">
        <f>E714*C714</f>
        <v>24.75</v>
      </c>
      <c r="G714" s="2"/>
      <c r="K714" s="15">
        <v>41060</v>
      </c>
      <c r="L714" s="2">
        <v>12</v>
      </c>
      <c r="O714" s="16" t="s">
        <v>156</v>
      </c>
      <c r="P714" s="17"/>
      <c r="Q714">
        <f t="shared" si="21"/>
        <v>0</v>
      </c>
      <c r="R714">
        <f t="shared" si="20"/>
        <v>0</v>
      </c>
    </row>
    <row r="715" spans="1:18" x14ac:dyDescent="0.25">
      <c r="A715" s="1">
        <v>40103</v>
      </c>
      <c r="B715" s="2" t="s">
        <v>74</v>
      </c>
      <c r="C715">
        <v>6</v>
      </c>
      <c r="D715">
        <f>YEAR(A715)</f>
        <v>2009</v>
      </c>
      <c r="E715">
        <f>LOOKUP(D715,$H$5:$H$14,$I$5:$I$14)</f>
        <v>2.13</v>
      </c>
      <c r="F715" s="2">
        <f>E715*C715</f>
        <v>12.78</v>
      </c>
      <c r="G715" s="2"/>
      <c r="K715" s="8" t="s">
        <v>156</v>
      </c>
      <c r="L715" s="2"/>
      <c r="O715" s="15">
        <v>39495</v>
      </c>
      <c r="P715" s="2">
        <v>5</v>
      </c>
      <c r="Q715">
        <f t="shared" si="21"/>
        <v>5</v>
      </c>
      <c r="R715">
        <f t="shared" si="20"/>
        <v>0</v>
      </c>
    </row>
    <row r="716" spans="1:18" x14ac:dyDescent="0.25">
      <c r="A716" s="1">
        <v>38589</v>
      </c>
      <c r="B716" s="2" t="s">
        <v>74</v>
      </c>
      <c r="C716">
        <v>11</v>
      </c>
      <c r="D716">
        <f>YEAR(A716)</f>
        <v>2005</v>
      </c>
      <c r="E716">
        <f>LOOKUP(D716,$H$5:$H$14,$I$5:$I$14)</f>
        <v>2</v>
      </c>
      <c r="F716" s="2">
        <f>E716*C716</f>
        <v>22</v>
      </c>
      <c r="G716" s="2"/>
      <c r="K716" s="15">
        <v>39495</v>
      </c>
      <c r="L716" s="2">
        <v>5</v>
      </c>
      <c r="O716" s="15">
        <v>40349</v>
      </c>
      <c r="P716" s="2">
        <v>6</v>
      </c>
      <c r="Q716">
        <f t="shared" si="21"/>
        <v>11</v>
      </c>
      <c r="R716">
        <f t="shared" si="20"/>
        <v>0</v>
      </c>
    </row>
    <row r="717" spans="1:18" x14ac:dyDescent="0.25">
      <c r="A717" s="1">
        <v>41616</v>
      </c>
      <c r="B717" s="2" t="s">
        <v>207</v>
      </c>
      <c r="C717">
        <v>9</v>
      </c>
      <c r="D717">
        <f>YEAR(A717)</f>
        <v>2013</v>
      </c>
      <c r="E717">
        <f>LOOKUP(D717,$H$5:$H$14,$I$5:$I$14)</f>
        <v>2.2200000000000002</v>
      </c>
      <c r="F717" s="2">
        <f>E717*C717</f>
        <v>19.98</v>
      </c>
      <c r="G717" s="2"/>
      <c r="K717" s="15">
        <v>40349</v>
      </c>
      <c r="L717" s="2">
        <v>6</v>
      </c>
      <c r="O717" s="15">
        <v>40533</v>
      </c>
      <c r="P717" s="2">
        <v>4</v>
      </c>
      <c r="Q717">
        <f t="shared" si="21"/>
        <v>15</v>
      </c>
      <c r="R717">
        <f t="shared" si="20"/>
        <v>0</v>
      </c>
    </row>
    <row r="718" spans="1:18" x14ac:dyDescent="0.25">
      <c r="A718" s="1">
        <v>40237</v>
      </c>
      <c r="B718" s="2" t="s">
        <v>207</v>
      </c>
      <c r="C718">
        <v>20</v>
      </c>
      <c r="D718">
        <f>YEAR(A718)</f>
        <v>2010</v>
      </c>
      <c r="E718">
        <f>LOOKUP(D718,$H$5:$H$14,$I$5:$I$14)</f>
        <v>2.1</v>
      </c>
      <c r="F718" s="2">
        <f>E718*C718</f>
        <v>42</v>
      </c>
      <c r="G718" s="2"/>
      <c r="K718" s="15">
        <v>40533</v>
      </c>
      <c r="L718" s="2">
        <v>4</v>
      </c>
      <c r="O718" s="15">
        <v>41719</v>
      </c>
      <c r="P718" s="2">
        <v>16</v>
      </c>
      <c r="Q718">
        <f t="shared" si="21"/>
        <v>31</v>
      </c>
      <c r="R718">
        <f t="shared" si="20"/>
        <v>0</v>
      </c>
    </row>
    <row r="719" spans="1:18" x14ac:dyDescent="0.25">
      <c r="A719" s="1">
        <v>38847</v>
      </c>
      <c r="B719" s="2" t="s">
        <v>107</v>
      </c>
      <c r="C719">
        <v>20</v>
      </c>
      <c r="D719">
        <f>YEAR(A719)</f>
        <v>2006</v>
      </c>
      <c r="E719">
        <f>LOOKUP(D719,$H$5:$H$14,$I$5:$I$14)</f>
        <v>2.0499999999999998</v>
      </c>
      <c r="F719" s="2">
        <f>E719*C719</f>
        <v>41</v>
      </c>
      <c r="G719" s="2"/>
      <c r="K719" s="15">
        <v>41719</v>
      </c>
      <c r="L719" s="2">
        <v>16</v>
      </c>
      <c r="O719" s="16" t="s">
        <v>73</v>
      </c>
      <c r="P719" s="17"/>
      <c r="Q719">
        <f t="shared" si="21"/>
        <v>0</v>
      </c>
      <c r="R719">
        <f t="shared" si="20"/>
        <v>0</v>
      </c>
    </row>
    <row r="720" spans="1:18" x14ac:dyDescent="0.25">
      <c r="A720" s="1">
        <v>41099</v>
      </c>
      <c r="B720" s="2" t="s">
        <v>16</v>
      </c>
      <c r="C720">
        <v>7</v>
      </c>
      <c r="D720">
        <f>YEAR(A720)</f>
        <v>2012</v>
      </c>
      <c r="E720">
        <f>LOOKUP(D720,$H$5:$H$14,$I$5:$I$14)</f>
        <v>2.25</v>
      </c>
      <c r="F720" s="2">
        <f>E720*C720</f>
        <v>15.75</v>
      </c>
      <c r="G720" s="2"/>
      <c r="K720" s="8" t="s">
        <v>73</v>
      </c>
      <c r="L720" s="2"/>
      <c r="O720" s="15">
        <v>38585</v>
      </c>
      <c r="P720" s="2">
        <v>18</v>
      </c>
      <c r="Q720">
        <f t="shared" si="21"/>
        <v>18</v>
      </c>
      <c r="R720">
        <f t="shared" si="20"/>
        <v>0</v>
      </c>
    </row>
    <row r="721" spans="1:18" x14ac:dyDescent="0.25">
      <c r="A721" s="1">
        <v>39994</v>
      </c>
      <c r="B721" s="2" t="s">
        <v>16</v>
      </c>
      <c r="C721">
        <v>10</v>
      </c>
      <c r="D721">
        <f>YEAR(A721)</f>
        <v>2009</v>
      </c>
      <c r="E721">
        <f>LOOKUP(D721,$H$5:$H$14,$I$5:$I$14)</f>
        <v>2.13</v>
      </c>
      <c r="F721" s="2">
        <f>E721*C721</f>
        <v>21.299999999999997</v>
      </c>
      <c r="G721" s="2"/>
      <c r="K721" s="15">
        <v>38585</v>
      </c>
      <c r="L721" s="2">
        <v>18</v>
      </c>
      <c r="O721" s="16" t="s">
        <v>154</v>
      </c>
      <c r="P721" s="17"/>
      <c r="Q721">
        <f t="shared" si="21"/>
        <v>0</v>
      </c>
      <c r="R721">
        <f t="shared" si="20"/>
        <v>0</v>
      </c>
    </row>
    <row r="722" spans="1:18" x14ac:dyDescent="0.25">
      <c r="A722" s="1">
        <v>39430</v>
      </c>
      <c r="B722" s="2" t="s">
        <v>16</v>
      </c>
      <c r="C722">
        <v>7</v>
      </c>
      <c r="D722">
        <f>YEAR(A722)</f>
        <v>2007</v>
      </c>
      <c r="E722">
        <f>LOOKUP(D722,$H$5:$H$14,$I$5:$I$14)</f>
        <v>2.09</v>
      </c>
      <c r="F722" s="2">
        <f>E722*C722</f>
        <v>14.629999999999999</v>
      </c>
      <c r="G722" s="2"/>
      <c r="K722" s="8" t="s">
        <v>154</v>
      </c>
      <c r="L722" s="2"/>
      <c r="O722" s="15">
        <v>39474</v>
      </c>
      <c r="P722" s="2">
        <v>6</v>
      </c>
      <c r="Q722">
        <f t="shared" si="21"/>
        <v>6</v>
      </c>
      <c r="R722">
        <f t="shared" si="20"/>
        <v>0</v>
      </c>
    </row>
    <row r="723" spans="1:18" x14ac:dyDescent="0.25">
      <c r="A723" s="1">
        <v>38633</v>
      </c>
      <c r="B723" s="2" t="s">
        <v>16</v>
      </c>
      <c r="C723">
        <v>8</v>
      </c>
      <c r="D723">
        <f>YEAR(A723)</f>
        <v>2005</v>
      </c>
      <c r="E723">
        <f>LOOKUP(D723,$H$5:$H$14,$I$5:$I$14)</f>
        <v>2</v>
      </c>
      <c r="F723" s="2">
        <f>E723*C723</f>
        <v>16</v>
      </c>
      <c r="G723" s="2"/>
      <c r="K723" s="15">
        <v>39474</v>
      </c>
      <c r="L723" s="2">
        <v>6</v>
      </c>
      <c r="O723" s="15">
        <v>41195</v>
      </c>
      <c r="P723" s="2">
        <v>11</v>
      </c>
      <c r="Q723">
        <f t="shared" si="21"/>
        <v>17</v>
      </c>
      <c r="R723">
        <f t="shared" ref="R723:R786" si="22">IF(AND(Q723&gt;=100,Q723&lt;1000,P723&lt;&gt;""),P723*0.05,IF(AND(Q723&gt;=1000,Q723&lt;10000,P723&lt;&gt;""),P723*0.1,IF(AND(Q723&gt;10000,P723&lt;&gt;""),P723*0.2,0)))</f>
        <v>0</v>
      </c>
    </row>
    <row r="724" spans="1:18" x14ac:dyDescent="0.25">
      <c r="A724" s="1">
        <v>38393</v>
      </c>
      <c r="B724" s="2" t="s">
        <v>16</v>
      </c>
      <c r="C724">
        <v>6</v>
      </c>
      <c r="D724">
        <f>YEAR(A724)</f>
        <v>2005</v>
      </c>
      <c r="E724">
        <f>LOOKUP(D724,$H$5:$H$14,$I$5:$I$14)</f>
        <v>2</v>
      </c>
      <c r="F724" s="2">
        <f>E724*C724</f>
        <v>12</v>
      </c>
      <c r="G724" s="2"/>
      <c r="K724" s="15">
        <v>41195</v>
      </c>
      <c r="L724" s="2">
        <v>11</v>
      </c>
      <c r="O724" s="15">
        <v>41447</v>
      </c>
      <c r="P724" s="2">
        <v>9</v>
      </c>
      <c r="Q724">
        <f t="shared" si="21"/>
        <v>26</v>
      </c>
      <c r="R724">
        <f t="shared" si="22"/>
        <v>0</v>
      </c>
    </row>
    <row r="725" spans="1:18" x14ac:dyDescent="0.25">
      <c r="A725" s="1">
        <v>41787</v>
      </c>
      <c r="B725" s="2" t="s">
        <v>219</v>
      </c>
      <c r="C725">
        <v>16</v>
      </c>
      <c r="D725">
        <f>YEAR(A725)</f>
        <v>2014</v>
      </c>
      <c r="E725">
        <f>LOOKUP(D725,$H$5:$H$14,$I$5:$I$14)</f>
        <v>2.23</v>
      </c>
      <c r="F725" s="2">
        <f>E725*C725</f>
        <v>35.68</v>
      </c>
      <c r="G725" s="2"/>
      <c r="K725" s="15">
        <v>41447</v>
      </c>
      <c r="L725" s="2">
        <v>9</v>
      </c>
      <c r="O725" s="15">
        <v>41545</v>
      </c>
      <c r="P725" s="2">
        <v>4</v>
      </c>
      <c r="Q725">
        <f t="shared" ref="Q725:Q788" si="23">IF(P725&lt;&gt;"",P725+Q724,P725)</f>
        <v>30</v>
      </c>
      <c r="R725">
        <f t="shared" si="22"/>
        <v>0</v>
      </c>
    </row>
    <row r="726" spans="1:18" x14ac:dyDescent="0.25">
      <c r="A726" s="1">
        <v>40647</v>
      </c>
      <c r="B726" s="2" t="s">
        <v>219</v>
      </c>
      <c r="C726">
        <v>13</v>
      </c>
      <c r="D726">
        <f>YEAR(A726)</f>
        <v>2011</v>
      </c>
      <c r="E726">
        <f>LOOKUP(D726,$H$5:$H$14,$I$5:$I$14)</f>
        <v>2.2000000000000002</v>
      </c>
      <c r="F726" s="2">
        <f>E726*C726</f>
        <v>28.6</v>
      </c>
      <c r="G726" s="2"/>
      <c r="K726" s="15">
        <v>41545</v>
      </c>
      <c r="L726" s="2">
        <v>4</v>
      </c>
      <c r="O726" s="16" t="s">
        <v>187</v>
      </c>
      <c r="P726" s="17"/>
      <c r="Q726">
        <f t="shared" si="23"/>
        <v>0</v>
      </c>
      <c r="R726">
        <f t="shared" si="22"/>
        <v>0</v>
      </c>
    </row>
    <row r="727" spans="1:18" x14ac:dyDescent="0.25">
      <c r="A727" s="1">
        <v>41520</v>
      </c>
      <c r="B727" s="2" t="s">
        <v>64</v>
      </c>
      <c r="C727">
        <v>15</v>
      </c>
      <c r="D727">
        <f>YEAR(A727)</f>
        <v>2013</v>
      </c>
      <c r="E727">
        <f>LOOKUP(D727,$H$5:$H$14,$I$5:$I$14)</f>
        <v>2.2200000000000002</v>
      </c>
      <c r="F727" s="2">
        <f>E727*C727</f>
        <v>33.300000000000004</v>
      </c>
      <c r="G727" s="2"/>
      <c r="K727" s="8" t="s">
        <v>187</v>
      </c>
      <c r="L727" s="2"/>
      <c r="O727" s="15">
        <v>39957</v>
      </c>
      <c r="P727" s="2">
        <v>13</v>
      </c>
      <c r="Q727">
        <f t="shared" si="23"/>
        <v>13</v>
      </c>
      <c r="R727">
        <f t="shared" si="22"/>
        <v>0</v>
      </c>
    </row>
    <row r="728" spans="1:18" x14ac:dyDescent="0.25">
      <c r="A728" s="1">
        <v>41453</v>
      </c>
      <c r="B728" s="2" t="s">
        <v>64</v>
      </c>
      <c r="C728">
        <v>13</v>
      </c>
      <c r="D728">
        <f>YEAR(A728)</f>
        <v>2013</v>
      </c>
      <c r="E728">
        <f>LOOKUP(D728,$H$5:$H$14,$I$5:$I$14)</f>
        <v>2.2200000000000002</v>
      </c>
      <c r="F728" s="2">
        <f>E728*C728</f>
        <v>28.860000000000003</v>
      </c>
      <c r="G728" s="2"/>
      <c r="K728" s="15">
        <v>39957</v>
      </c>
      <c r="L728" s="2">
        <v>13</v>
      </c>
      <c r="O728" s="15">
        <v>41012</v>
      </c>
      <c r="P728" s="2">
        <v>3</v>
      </c>
      <c r="Q728">
        <f t="shared" si="23"/>
        <v>16</v>
      </c>
      <c r="R728">
        <f t="shared" si="22"/>
        <v>0</v>
      </c>
    </row>
    <row r="729" spans="1:18" x14ac:dyDescent="0.25">
      <c r="A729" s="1">
        <v>39632</v>
      </c>
      <c r="B729" s="2" t="s">
        <v>64</v>
      </c>
      <c r="C729">
        <v>3</v>
      </c>
      <c r="D729">
        <f>YEAR(A729)</f>
        <v>2008</v>
      </c>
      <c r="E729">
        <f>LOOKUP(D729,$H$5:$H$14,$I$5:$I$14)</f>
        <v>2.15</v>
      </c>
      <c r="F729" s="2">
        <f>E729*C729</f>
        <v>6.4499999999999993</v>
      </c>
      <c r="G729" s="2"/>
      <c r="K729" s="15">
        <v>41012</v>
      </c>
      <c r="L729" s="2">
        <v>3</v>
      </c>
      <c r="O729" s="16" t="s">
        <v>79</v>
      </c>
      <c r="P729" s="17"/>
      <c r="Q729">
        <f t="shared" si="23"/>
        <v>0</v>
      </c>
      <c r="R729">
        <f t="shared" si="22"/>
        <v>0</v>
      </c>
    </row>
    <row r="730" spans="1:18" x14ac:dyDescent="0.25">
      <c r="A730" s="1">
        <v>38755</v>
      </c>
      <c r="B730" s="2" t="s">
        <v>64</v>
      </c>
      <c r="C730">
        <v>1</v>
      </c>
      <c r="D730">
        <f>YEAR(A730)</f>
        <v>2006</v>
      </c>
      <c r="E730">
        <f>LOOKUP(D730,$H$5:$H$14,$I$5:$I$14)</f>
        <v>2.0499999999999998</v>
      </c>
      <c r="F730" s="2">
        <f>E730*C730</f>
        <v>2.0499999999999998</v>
      </c>
      <c r="G730" s="2"/>
      <c r="K730" s="8" t="s">
        <v>79</v>
      </c>
      <c r="L730" s="2"/>
      <c r="O730" s="15">
        <v>38606</v>
      </c>
      <c r="P730" s="2">
        <v>13</v>
      </c>
      <c r="Q730">
        <f t="shared" si="23"/>
        <v>13</v>
      </c>
      <c r="R730">
        <f t="shared" si="22"/>
        <v>0</v>
      </c>
    </row>
    <row r="731" spans="1:18" x14ac:dyDescent="0.25">
      <c r="A731" s="1">
        <v>38560</v>
      </c>
      <c r="B731" s="2" t="s">
        <v>64</v>
      </c>
      <c r="C731">
        <v>2</v>
      </c>
      <c r="D731">
        <f>YEAR(A731)</f>
        <v>2005</v>
      </c>
      <c r="E731">
        <f>LOOKUP(D731,$H$5:$H$14,$I$5:$I$14)</f>
        <v>2</v>
      </c>
      <c r="F731" s="2">
        <f>E731*C731</f>
        <v>4</v>
      </c>
      <c r="G731" s="2"/>
      <c r="K731" s="15">
        <v>38606</v>
      </c>
      <c r="L731" s="2">
        <v>13</v>
      </c>
      <c r="O731" s="15">
        <v>39029</v>
      </c>
      <c r="P731" s="2">
        <v>10</v>
      </c>
      <c r="Q731">
        <f t="shared" si="23"/>
        <v>23</v>
      </c>
      <c r="R731">
        <f t="shared" si="22"/>
        <v>0</v>
      </c>
    </row>
    <row r="732" spans="1:18" x14ac:dyDescent="0.25">
      <c r="A732" s="1">
        <v>41629</v>
      </c>
      <c r="B732" s="2" t="s">
        <v>1</v>
      </c>
      <c r="C732">
        <v>20</v>
      </c>
      <c r="D732">
        <f>YEAR(A732)</f>
        <v>2013</v>
      </c>
      <c r="E732">
        <f>LOOKUP(D732,$H$5:$H$14,$I$5:$I$14)</f>
        <v>2.2200000000000002</v>
      </c>
      <c r="F732" s="2">
        <f>E732*C732</f>
        <v>44.400000000000006</v>
      </c>
      <c r="G732" s="2"/>
      <c r="K732" s="15">
        <v>39029</v>
      </c>
      <c r="L732" s="2">
        <v>10</v>
      </c>
      <c r="O732" s="15">
        <v>39499</v>
      </c>
      <c r="P732" s="2">
        <v>12</v>
      </c>
      <c r="Q732">
        <f t="shared" si="23"/>
        <v>35</v>
      </c>
      <c r="R732">
        <f t="shared" si="22"/>
        <v>0</v>
      </c>
    </row>
    <row r="733" spans="1:18" x14ac:dyDescent="0.25">
      <c r="A733" s="1">
        <v>40031</v>
      </c>
      <c r="B733" s="2" t="s">
        <v>1</v>
      </c>
      <c r="C733">
        <v>18</v>
      </c>
      <c r="D733">
        <f>YEAR(A733)</f>
        <v>2009</v>
      </c>
      <c r="E733">
        <f>LOOKUP(D733,$H$5:$H$14,$I$5:$I$14)</f>
        <v>2.13</v>
      </c>
      <c r="F733" s="2">
        <f>E733*C733</f>
        <v>38.339999999999996</v>
      </c>
      <c r="G733" s="2"/>
      <c r="K733" s="15">
        <v>39499</v>
      </c>
      <c r="L733" s="2">
        <v>12</v>
      </c>
      <c r="O733" s="15">
        <v>41104</v>
      </c>
      <c r="P733" s="2">
        <v>10</v>
      </c>
      <c r="Q733">
        <f t="shared" si="23"/>
        <v>45</v>
      </c>
      <c r="R733">
        <f t="shared" si="22"/>
        <v>0</v>
      </c>
    </row>
    <row r="734" spans="1:18" x14ac:dyDescent="0.25">
      <c r="A734" s="1">
        <v>39808</v>
      </c>
      <c r="B734" s="2" t="s">
        <v>1</v>
      </c>
      <c r="C734">
        <v>14</v>
      </c>
      <c r="D734">
        <f>YEAR(A734)</f>
        <v>2008</v>
      </c>
      <c r="E734">
        <f>LOOKUP(D734,$H$5:$H$14,$I$5:$I$14)</f>
        <v>2.15</v>
      </c>
      <c r="F734" s="2">
        <f>E734*C734</f>
        <v>30.099999999999998</v>
      </c>
      <c r="G734" s="2"/>
      <c r="K734" s="15">
        <v>41104</v>
      </c>
      <c r="L734" s="2">
        <v>10</v>
      </c>
      <c r="O734" s="15">
        <v>41817</v>
      </c>
      <c r="P734" s="2">
        <v>11</v>
      </c>
      <c r="Q734">
        <f t="shared" si="23"/>
        <v>56</v>
      </c>
      <c r="R734">
        <f t="shared" si="22"/>
        <v>0</v>
      </c>
    </row>
    <row r="735" spans="1:18" x14ac:dyDescent="0.25">
      <c r="A735" s="1">
        <v>38448</v>
      </c>
      <c r="B735" s="2" t="s">
        <v>1</v>
      </c>
      <c r="C735">
        <v>15</v>
      </c>
      <c r="D735">
        <f>YEAR(A735)</f>
        <v>2005</v>
      </c>
      <c r="E735">
        <f>LOOKUP(D735,$H$5:$H$14,$I$5:$I$14)</f>
        <v>2</v>
      </c>
      <c r="F735" s="2">
        <f>E735*C735</f>
        <v>30</v>
      </c>
      <c r="G735" s="2"/>
      <c r="K735" s="15">
        <v>41817</v>
      </c>
      <c r="L735" s="2">
        <v>11</v>
      </c>
      <c r="O735" s="16" t="s">
        <v>117</v>
      </c>
      <c r="P735" s="17"/>
      <c r="Q735">
        <f t="shared" si="23"/>
        <v>0</v>
      </c>
      <c r="R735">
        <f t="shared" si="22"/>
        <v>0</v>
      </c>
    </row>
    <row r="736" spans="1:18" x14ac:dyDescent="0.25">
      <c r="A736" s="1">
        <v>38356</v>
      </c>
      <c r="B736" s="2" t="s">
        <v>1</v>
      </c>
      <c r="C736">
        <v>2</v>
      </c>
      <c r="D736">
        <f>YEAR(A736)</f>
        <v>2005</v>
      </c>
      <c r="E736">
        <f>LOOKUP(D736,$H$5:$H$14,$I$5:$I$14)</f>
        <v>2</v>
      </c>
      <c r="F736" s="2">
        <f>E736*C736</f>
        <v>4</v>
      </c>
      <c r="G736" s="2"/>
      <c r="K736" s="8" t="s">
        <v>117</v>
      </c>
      <c r="L736" s="2"/>
      <c r="O736" s="15">
        <v>38907</v>
      </c>
      <c r="P736" s="2">
        <v>9</v>
      </c>
      <c r="Q736">
        <f t="shared" si="23"/>
        <v>9</v>
      </c>
      <c r="R736">
        <f t="shared" si="22"/>
        <v>0</v>
      </c>
    </row>
    <row r="737" spans="1:18" x14ac:dyDescent="0.25">
      <c r="A737" s="1">
        <v>41913</v>
      </c>
      <c r="B737" s="2" t="s">
        <v>157</v>
      </c>
      <c r="C737">
        <v>16</v>
      </c>
      <c r="D737">
        <f>YEAR(A737)</f>
        <v>2014</v>
      </c>
      <c r="E737">
        <f>LOOKUP(D737,$H$5:$H$14,$I$5:$I$14)</f>
        <v>2.23</v>
      </c>
      <c r="F737" s="2">
        <f>E737*C737</f>
        <v>35.68</v>
      </c>
      <c r="G737" s="2"/>
      <c r="K737" s="15">
        <v>38907</v>
      </c>
      <c r="L737" s="2">
        <v>9</v>
      </c>
      <c r="O737" s="16" t="s">
        <v>167</v>
      </c>
      <c r="P737" s="17"/>
      <c r="Q737">
        <f t="shared" si="23"/>
        <v>0</v>
      </c>
      <c r="R737">
        <f t="shared" si="22"/>
        <v>0</v>
      </c>
    </row>
    <row r="738" spans="1:18" x14ac:dyDescent="0.25">
      <c r="A738" s="1">
        <v>40139</v>
      </c>
      <c r="B738" s="2" t="s">
        <v>157</v>
      </c>
      <c r="C738">
        <v>2</v>
      </c>
      <c r="D738">
        <f>YEAR(A738)</f>
        <v>2009</v>
      </c>
      <c r="E738">
        <f>LOOKUP(D738,$H$5:$H$14,$I$5:$I$14)</f>
        <v>2.13</v>
      </c>
      <c r="F738" s="2">
        <f>E738*C738</f>
        <v>4.26</v>
      </c>
      <c r="G738" s="2"/>
      <c r="K738" s="8" t="s">
        <v>167</v>
      </c>
      <c r="L738" s="2"/>
      <c r="O738" s="15">
        <v>39582</v>
      </c>
      <c r="P738" s="2">
        <v>19</v>
      </c>
      <c r="Q738">
        <f t="shared" si="23"/>
        <v>19</v>
      </c>
      <c r="R738">
        <f t="shared" si="22"/>
        <v>0</v>
      </c>
    </row>
    <row r="739" spans="1:18" x14ac:dyDescent="0.25">
      <c r="A739" s="1">
        <v>39496</v>
      </c>
      <c r="B739" s="2" t="s">
        <v>157</v>
      </c>
      <c r="C739">
        <v>2</v>
      </c>
      <c r="D739">
        <f>YEAR(A739)</f>
        <v>2008</v>
      </c>
      <c r="E739">
        <f>LOOKUP(D739,$H$5:$H$14,$I$5:$I$14)</f>
        <v>2.15</v>
      </c>
      <c r="F739" s="2">
        <f>E739*C739</f>
        <v>4.3</v>
      </c>
      <c r="G739" s="2"/>
      <c r="K739" s="15">
        <v>39582</v>
      </c>
      <c r="L739" s="2">
        <v>19</v>
      </c>
      <c r="O739" s="15">
        <v>41492</v>
      </c>
      <c r="P739" s="2">
        <v>2</v>
      </c>
      <c r="Q739">
        <f t="shared" si="23"/>
        <v>21</v>
      </c>
      <c r="R739">
        <f t="shared" si="22"/>
        <v>0</v>
      </c>
    </row>
    <row r="740" spans="1:18" x14ac:dyDescent="0.25">
      <c r="A740" s="1">
        <v>41064</v>
      </c>
      <c r="B740" s="2" t="s">
        <v>125</v>
      </c>
      <c r="C740">
        <v>8</v>
      </c>
      <c r="D740">
        <f>YEAR(A740)</f>
        <v>2012</v>
      </c>
      <c r="E740">
        <f>LOOKUP(D740,$H$5:$H$14,$I$5:$I$14)</f>
        <v>2.25</v>
      </c>
      <c r="F740" s="2">
        <f>E740*C740</f>
        <v>18</v>
      </c>
      <c r="G740" s="2"/>
      <c r="K740" s="15">
        <v>41492</v>
      </c>
      <c r="L740" s="2">
        <v>2</v>
      </c>
      <c r="O740" s="15">
        <v>41994</v>
      </c>
      <c r="P740" s="2">
        <v>3</v>
      </c>
      <c r="Q740">
        <f t="shared" si="23"/>
        <v>24</v>
      </c>
      <c r="R740">
        <f t="shared" si="22"/>
        <v>0</v>
      </c>
    </row>
    <row r="741" spans="1:18" x14ac:dyDescent="0.25">
      <c r="A741" s="1">
        <v>41061</v>
      </c>
      <c r="B741" s="2" t="s">
        <v>125</v>
      </c>
      <c r="C741">
        <v>2</v>
      </c>
      <c r="D741">
        <f>YEAR(A741)</f>
        <v>2012</v>
      </c>
      <c r="E741">
        <f>LOOKUP(D741,$H$5:$H$14,$I$5:$I$14)</f>
        <v>2.25</v>
      </c>
      <c r="F741" s="2">
        <f>E741*C741</f>
        <v>4.5</v>
      </c>
      <c r="G741" s="2"/>
      <c r="K741" s="15">
        <v>41994</v>
      </c>
      <c r="L741" s="2">
        <v>3</v>
      </c>
      <c r="O741" s="16" t="s">
        <v>55</v>
      </c>
      <c r="P741" s="17"/>
      <c r="Q741">
        <f t="shared" si="23"/>
        <v>0</v>
      </c>
      <c r="R741">
        <f t="shared" si="22"/>
        <v>0</v>
      </c>
    </row>
    <row r="742" spans="1:18" x14ac:dyDescent="0.25">
      <c r="A742" s="1">
        <v>38978</v>
      </c>
      <c r="B742" s="2" t="s">
        <v>125</v>
      </c>
      <c r="C742">
        <v>8</v>
      </c>
      <c r="D742">
        <f>YEAR(A742)</f>
        <v>2006</v>
      </c>
      <c r="E742">
        <f>LOOKUP(D742,$H$5:$H$14,$I$5:$I$14)</f>
        <v>2.0499999999999998</v>
      </c>
      <c r="F742" s="2">
        <f>E742*C742</f>
        <v>16.399999999999999</v>
      </c>
      <c r="G742" s="2"/>
      <c r="K742" s="8" t="s">
        <v>55</v>
      </c>
      <c r="L742" s="2"/>
      <c r="O742" s="15">
        <v>38517</v>
      </c>
      <c r="P742" s="2">
        <v>67</v>
      </c>
      <c r="Q742">
        <f t="shared" si="23"/>
        <v>67</v>
      </c>
      <c r="R742">
        <f t="shared" si="22"/>
        <v>0</v>
      </c>
    </row>
    <row r="743" spans="1:18" x14ac:dyDescent="0.25">
      <c r="A743" s="1">
        <v>41969</v>
      </c>
      <c r="B743" s="2" t="s">
        <v>98</v>
      </c>
      <c r="C743">
        <v>4</v>
      </c>
      <c r="D743">
        <f>YEAR(A743)</f>
        <v>2014</v>
      </c>
      <c r="E743">
        <f>LOOKUP(D743,$H$5:$H$14,$I$5:$I$14)</f>
        <v>2.23</v>
      </c>
      <c r="F743" s="2">
        <f>E743*C743</f>
        <v>8.92</v>
      </c>
      <c r="G743" s="2"/>
      <c r="K743" s="15">
        <v>38517</v>
      </c>
      <c r="L743" s="2">
        <v>67</v>
      </c>
      <c r="O743" s="15">
        <v>38570</v>
      </c>
      <c r="P743" s="2">
        <v>84</v>
      </c>
      <c r="Q743">
        <f t="shared" si="23"/>
        <v>151</v>
      </c>
      <c r="R743">
        <f t="shared" si="22"/>
        <v>4.2</v>
      </c>
    </row>
    <row r="744" spans="1:18" x14ac:dyDescent="0.25">
      <c r="A744" s="1">
        <v>40437</v>
      </c>
      <c r="B744" s="2" t="s">
        <v>98</v>
      </c>
      <c r="C744">
        <v>20</v>
      </c>
      <c r="D744">
        <f>YEAR(A744)</f>
        <v>2010</v>
      </c>
      <c r="E744">
        <f>LOOKUP(D744,$H$5:$H$14,$I$5:$I$14)</f>
        <v>2.1</v>
      </c>
      <c r="F744" s="2">
        <f>E744*C744</f>
        <v>42</v>
      </c>
      <c r="G744" s="2"/>
      <c r="K744" s="15">
        <v>38570</v>
      </c>
      <c r="L744" s="2">
        <v>84</v>
      </c>
      <c r="O744" s="15">
        <v>38725</v>
      </c>
      <c r="P744" s="2">
        <v>26</v>
      </c>
      <c r="Q744">
        <f t="shared" si="23"/>
        <v>177</v>
      </c>
      <c r="R744">
        <f t="shared" si="22"/>
        <v>1.3</v>
      </c>
    </row>
    <row r="745" spans="1:18" x14ac:dyDescent="0.25">
      <c r="A745" s="1">
        <v>40275</v>
      </c>
      <c r="B745" s="2" t="s">
        <v>98</v>
      </c>
      <c r="C745">
        <v>19</v>
      </c>
      <c r="D745">
        <f>YEAR(A745)</f>
        <v>2010</v>
      </c>
      <c r="E745">
        <f>LOOKUP(D745,$H$5:$H$14,$I$5:$I$14)</f>
        <v>2.1</v>
      </c>
      <c r="F745" s="2">
        <f>E745*C745</f>
        <v>39.9</v>
      </c>
      <c r="G745" s="2"/>
      <c r="K745" s="15">
        <v>38725</v>
      </c>
      <c r="L745" s="2">
        <v>26</v>
      </c>
      <c r="O745" s="15">
        <v>38757</v>
      </c>
      <c r="P745" s="2">
        <v>170</v>
      </c>
      <c r="Q745">
        <f t="shared" si="23"/>
        <v>347</v>
      </c>
      <c r="R745">
        <f t="shared" si="22"/>
        <v>8.5</v>
      </c>
    </row>
    <row r="746" spans="1:18" x14ac:dyDescent="0.25">
      <c r="A746" s="1">
        <v>38788</v>
      </c>
      <c r="B746" s="2" t="s">
        <v>98</v>
      </c>
      <c r="C746">
        <v>12</v>
      </c>
      <c r="D746">
        <f>YEAR(A746)</f>
        <v>2006</v>
      </c>
      <c r="E746">
        <f>LOOKUP(D746,$H$5:$H$14,$I$5:$I$14)</f>
        <v>2.0499999999999998</v>
      </c>
      <c r="F746" s="2">
        <f>E746*C746</f>
        <v>24.599999999999998</v>
      </c>
      <c r="G746" s="2"/>
      <c r="K746" s="15">
        <v>38757</v>
      </c>
      <c r="L746" s="2">
        <v>170</v>
      </c>
      <c r="O746" s="15">
        <v>38936</v>
      </c>
      <c r="P746" s="2">
        <v>172</v>
      </c>
      <c r="Q746">
        <f t="shared" si="23"/>
        <v>519</v>
      </c>
      <c r="R746">
        <f t="shared" si="22"/>
        <v>8.6</v>
      </c>
    </row>
    <row r="747" spans="1:18" x14ac:dyDescent="0.25">
      <c r="A747" s="1">
        <v>40286</v>
      </c>
      <c r="B747" s="2" t="s">
        <v>40</v>
      </c>
      <c r="C747">
        <v>18</v>
      </c>
      <c r="D747">
        <f>YEAR(A747)</f>
        <v>2010</v>
      </c>
      <c r="E747">
        <f>LOOKUP(D747,$H$5:$H$14,$I$5:$I$14)</f>
        <v>2.1</v>
      </c>
      <c r="F747" s="2">
        <f>E747*C747</f>
        <v>37.800000000000004</v>
      </c>
      <c r="G747" s="2"/>
      <c r="K747" s="15">
        <v>38936</v>
      </c>
      <c r="L747" s="2">
        <v>172</v>
      </c>
      <c r="O747" s="15">
        <v>38948</v>
      </c>
      <c r="P747" s="2">
        <v>104</v>
      </c>
      <c r="Q747">
        <f t="shared" si="23"/>
        <v>623</v>
      </c>
      <c r="R747">
        <f t="shared" si="22"/>
        <v>5.2</v>
      </c>
    </row>
    <row r="748" spans="1:18" x14ac:dyDescent="0.25">
      <c r="A748" s="1">
        <v>39392</v>
      </c>
      <c r="B748" s="2" t="s">
        <v>40</v>
      </c>
      <c r="C748">
        <v>8</v>
      </c>
      <c r="D748">
        <f>YEAR(A748)</f>
        <v>2007</v>
      </c>
      <c r="E748">
        <f>LOOKUP(D748,$H$5:$H$14,$I$5:$I$14)</f>
        <v>2.09</v>
      </c>
      <c r="F748" s="2">
        <f>E748*C748</f>
        <v>16.72</v>
      </c>
      <c r="G748" s="2"/>
      <c r="K748" s="15">
        <v>38948</v>
      </c>
      <c r="L748" s="2">
        <v>104</v>
      </c>
      <c r="O748" s="15">
        <v>38981</v>
      </c>
      <c r="P748" s="2">
        <v>30</v>
      </c>
      <c r="Q748">
        <f t="shared" si="23"/>
        <v>653</v>
      </c>
      <c r="R748">
        <f t="shared" si="22"/>
        <v>1.5</v>
      </c>
    </row>
    <row r="749" spans="1:18" x14ac:dyDescent="0.25">
      <c r="A749" s="1">
        <v>39334</v>
      </c>
      <c r="B749" s="2" t="s">
        <v>40</v>
      </c>
      <c r="C749">
        <v>2</v>
      </c>
      <c r="D749">
        <f>YEAR(A749)</f>
        <v>2007</v>
      </c>
      <c r="E749">
        <f>LOOKUP(D749,$H$5:$H$14,$I$5:$I$14)</f>
        <v>2.09</v>
      </c>
      <c r="F749" s="2">
        <f>E749*C749</f>
        <v>4.18</v>
      </c>
      <c r="G749" s="2"/>
      <c r="K749" s="15">
        <v>38981</v>
      </c>
      <c r="L749" s="2">
        <v>30</v>
      </c>
      <c r="O749" s="15">
        <v>39084</v>
      </c>
      <c r="P749" s="2">
        <v>81</v>
      </c>
      <c r="Q749">
        <f t="shared" si="23"/>
        <v>734</v>
      </c>
      <c r="R749">
        <f t="shared" si="22"/>
        <v>4.05</v>
      </c>
    </row>
    <row r="750" spans="1:18" x14ac:dyDescent="0.25">
      <c r="A750" s="1">
        <v>39093</v>
      </c>
      <c r="B750" s="2" t="s">
        <v>40</v>
      </c>
      <c r="C750">
        <v>20</v>
      </c>
      <c r="D750">
        <f>YEAR(A750)</f>
        <v>2007</v>
      </c>
      <c r="E750">
        <f>LOOKUP(D750,$H$5:$H$14,$I$5:$I$14)</f>
        <v>2.09</v>
      </c>
      <c r="F750" s="2">
        <f>E750*C750</f>
        <v>41.8</v>
      </c>
      <c r="G750" s="2"/>
      <c r="K750" s="15">
        <v>39084</v>
      </c>
      <c r="L750" s="2">
        <v>81</v>
      </c>
      <c r="O750" s="15">
        <v>39250</v>
      </c>
      <c r="P750" s="2">
        <v>118</v>
      </c>
      <c r="Q750">
        <f t="shared" si="23"/>
        <v>852</v>
      </c>
      <c r="R750">
        <f t="shared" si="22"/>
        <v>5.9</v>
      </c>
    </row>
    <row r="751" spans="1:18" x14ac:dyDescent="0.25">
      <c r="A751" s="1">
        <v>38460</v>
      </c>
      <c r="B751" s="2" t="s">
        <v>40</v>
      </c>
      <c r="C751">
        <v>2</v>
      </c>
      <c r="D751">
        <f>YEAR(A751)</f>
        <v>2005</v>
      </c>
      <c r="E751">
        <f>LOOKUP(D751,$H$5:$H$14,$I$5:$I$14)</f>
        <v>2</v>
      </c>
      <c r="F751" s="2">
        <f>E751*C751</f>
        <v>4</v>
      </c>
      <c r="G751" s="2"/>
      <c r="K751" s="15">
        <v>39250</v>
      </c>
      <c r="L751" s="2">
        <v>118</v>
      </c>
      <c r="O751" s="15">
        <v>39301</v>
      </c>
      <c r="P751" s="2">
        <v>98</v>
      </c>
      <c r="Q751">
        <f t="shared" si="23"/>
        <v>950</v>
      </c>
      <c r="R751">
        <f t="shared" si="22"/>
        <v>4.9000000000000004</v>
      </c>
    </row>
    <row r="752" spans="1:18" x14ac:dyDescent="0.25">
      <c r="A752" s="1">
        <v>41959</v>
      </c>
      <c r="B752" s="2" t="s">
        <v>28</v>
      </c>
      <c r="C752">
        <v>116</v>
      </c>
      <c r="D752">
        <f>YEAR(A752)</f>
        <v>2014</v>
      </c>
      <c r="E752">
        <f>LOOKUP(D752,$H$5:$H$14,$I$5:$I$14)</f>
        <v>2.23</v>
      </c>
      <c r="F752" s="2">
        <f>E752*C752</f>
        <v>258.68</v>
      </c>
      <c r="G752" s="2"/>
      <c r="K752" s="15">
        <v>39301</v>
      </c>
      <c r="L752" s="2">
        <v>98</v>
      </c>
      <c r="O752" s="15">
        <v>39349</v>
      </c>
      <c r="P752" s="2">
        <v>105</v>
      </c>
      <c r="Q752">
        <f t="shared" si="23"/>
        <v>1055</v>
      </c>
      <c r="R752">
        <f t="shared" si="22"/>
        <v>10.5</v>
      </c>
    </row>
    <row r="753" spans="1:18" x14ac:dyDescent="0.25">
      <c r="A753" s="1">
        <v>41921</v>
      </c>
      <c r="B753" s="2" t="s">
        <v>28</v>
      </c>
      <c r="C753">
        <v>85</v>
      </c>
      <c r="D753">
        <f>YEAR(A753)</f>
        <v>2014</v>
      </c>
      <c r="E753">
        <f>LOOKUP(D753,$H$5:$H$14,$I$5:$I$14)</f>
        <v>2.23</v>
      </c>
      <c r="F753" s="2">
        <f>E753*C753</f>
        <v>189.55</v>
      </c>
      <c r="G753" s="2"/>
      <c r="K753" s="15">
        <v>39349</v>
      </c>
      <c r="L753" s="2">
        <v>105</v>
      </c>
      <c r="O753" s="15">
        <v>39457</v>
      </c>
      <c r="P753" s="2">
        <v>130</v>
      </c>
      <c r="Q753">
        <f t="shared" si="23"/>
        <v>1185</v>
      </c>
      <c r="R753">
        <f t="shared" si="22"/>
        <v>13</v>
      </c>
    </row>
    <row r="754" spans="1:18" x14ac:dyDescent="0.25">
      <c r="A754" s="1">
        <v>41583</v>
      </c>
      <c r="B754" s="2" t="s">
        <v>28</v>
      </c>
      <c r="C754">
        <v>177</v>
      </c>
      <c r="D754">
        <f>YEAR(A754)</f>
        <v>2013</v>
      </c>
      <c r="E754">
        <f>LOOKUP(D754,$H$5:$H$14,$I$5:$I$14)</f>
        <v>2.2200000000000002</v>
      </c>
      <c r="F754" s="2">
        <f>E754*C754</f>
        <v>392.94000000000005</v>
      </c>
      <c r="G754" s="2"/>
      <c r="K754" s="15">
        <v>39457</v>
      </c>
      <c r="L754" s="2">
        <v>130</v>
      </c>
      <c r="O754" s="15">
        <v>39462</v>
      </c>
      <c r="P754" s="2">
        <v>176</v>
      </c>
      <c r="Q754">
        <f t="shared" si="23"/>
        <v>1361</v>
      </c>
      <c r="R754">
        <f t="shared" si="22"/>
        <v>17.600000000000001</v>
      </c>
    </row>
    <row r="755" spans="1:18" x14ac:dyDescent="0.25">
      <c r="A755" s="1">
        <v>41543</v>
      </c>
      <c r="B755" s="2" t="s">
        <v>28</v>
      </c>
      <c r="C755">
        <v>147</v>
      </c>
      <c r="D755">
        <f>YEAR(A755)</f>
        <v>2013</v>
      </c>
      <c r="E755">
        <f>LOOKUP(D755,$H$5:$H$14,$I$5:$I$14)</f>
        <v>2.2200000000000002</v>
      </c>
      <c r="F755" s="2">
        <f>E755*C755</f>
        <v>326.34000000000003</v>
      </c>
      <c r="G755" s="2"/>
      <c r="K755" s="15">
        <v>39462</v>
      </c>
      <c r="L755" s="2">
        <v>176</v>
      </c>
      <c r="O755" s="15">
        <v>39465</v>
      </c>
      <c r="P755" s="2">
        <v>97</v>
      </c>
      <c r="Q755">
        <f t="shared" si="23"/>
        <v>1458</v>
      </c>
      <c r="R755">
        <f t="shared" si="22"/>
        <v>9.7000000000000011</v>
      </c>
    </row>
    <row r="756" spans="1:18" x14ac:dyDescent="0.25">
      <c r="A756" s="1">
        <v>41352</v>
      </c>
      <c r="B756" s="2" t="s">
        <v>28</v>
      </c>
      <c r="C756">
        <v>135</v>
      </c>
      <c r="D756">
        <f>YEAR(A756)</f>
        <v>2013</v>
      </c>
      <c r="E756">
        <f>LOOKUP(D756,$H$5:$H$14,$I$5:$I$14)</f>
        <v>2.2200000000000002</v>
      </c>
      <c r="F756" s="2">
        <f>E756*C756</f>
        <v>299.70000000000005</v>
      </c>
      <c r="G756" s="2"/>
      <c r="K756" s="15">
        <v>39465</v>
      </c>
      <c r="L756" s="2">
        <v>97</v>
      </c>
      <c r="O756" s="15">
        <v>39572</v>
      </c>
      <c r="P756" s="2">
        <v>44</v>
      </c>
      <c r="Q756">
        <f t="shared" si="23"/>
        <v>1502</v>
      </c>
      <c r="R756">
        <f t="shared" si="22"/>
        <v>4.4000000000000004</v>
      </c>
    </row>
    <row r="757" spans="1:18" x14ac:dyDescent="0.25">
      <c r="A757" s="1">
        <v>41332</v>
      </c>
      <c r="B757" s="2" t="s">
        <v>28</v>
      </c>
      <c r="C757">
        <v>58</v>
      </c>
      <c r="D757">
        <f>YEAR(A757)</f>
        <v>2013</v>
      </c>
      <c r="E757">
        <f>LOOKUP(D757,$H$5:$H$14,$I$5:$I$14)</f>
        <v>2.2200000000000002</v>
      </c>
      <c r="F757" s="2">
        <f>E757*C757</f>
        <v>128.76000000000002</v>
      </c>
      <c r="G757" s="2"/>
      <c r="K757" s="15">
        <v>39572</v>
      </c>
      <c r="L757" s="2">
        <v>44</v>
      </c>
      <c r="O757" s="15">
        <v>39591</v>
      </c>
      <c r="P757" s="2">
        <v>121</v>
      </c>
      <c r="Q757">
        <f t="shared" si="23"/>
        <v>1623</v>
      </c>
      <c r="R757">
        <f t="shared" si="22"/>
        <v>12.100000000000001</v>
      </c>
    </row>
    <row r="758" spans="1:18" x14ac:dyDescent="0.25">
      <c r="A758" s="1">
        <v>41229</v>
      </c>
      <c r="B758" s="2" t="s">
        <v>28</v>
      </c>
      <c r="C758">
        <v>187</v>
      </c>
      <c r="D758">
        <f>YEAR(A758)</f>
        <v>2012</v>
      </c>
      <c r="E758">
        <f>LOOKUP(D758,$H$5:$H$14,$I$5:$I$14)</f>
        <v>2.25</v>
      </c>
      <c r="F758" s="2">
        <f>E758*C758</f>
        <v>420.75</v>
      </c>
      <c r="G758" s="2"/>
      <c r="K758" s="15">
        <v>39591</v>
      </c>
      <c r="L758" s="2">
        <v>121</v>
      </c>
      <c r="O758" s="15">
        <v>39602</v>
      </c>
      <c r="P758" s="2">
        <v>46</v>
      </c>
      <c r="Q758">
        <f t="shared" si="23"/>
        <v>1669</v>
      </c>
      <c r="R758">
        <f t="shared" si="22"/>
        <v>4.6000000000000005</v>
      </c>
    </row>
    <row r="759" spans="1:18" x14ac:dyDescent="0.25">
      <c r="A759" s="1">
        <v>41097</v>
      </c>
      <c r="B759" s="2" t="s">
        <v>28</v>
      </c>
      <c r="C759">
        <v>90</v>
      </c>
      <c r="D759">
        <f>YEAR(A759)</f>
        <v>2012</v>
      </c>
      <c r="E759">
        <f>LOOKUP(D759,$H$5:$H$14,$I$5:$I$14)</f>
        <v>2.25</v>
      </c>
      <c r="F759" s="2">
        <f>E759*C759</f>
        <v>202.5</v>
      </c>
      <c r="G759" s="2"/>
      <c r="K759" s="15">
        <v>39602</v>
      </c>
      <c r="L759" s="2">
        <v>46</v>
      </c>
      <c r="O759" s="15">
        <v>39605</v>
      </c>
      <c r="P759" s="2">
        <v>98</v>
      </c>
      <c r="Q759">
        <f t="shared" si="23"/>
        <v>1767</v>
      </c>
      <c r="R759">
        <f t="shared" si="22"/>
        <v>9.8000000000000007</v>
      </c>
    </row>
    <row r="760" spans="1:18" x14ac:dyDescent="0.25">
      <c r="A760" s="1">
        <v>41053</v>
      </c>
      <c r="B760" s="2" t="s">
        <v>28</v>
      </c>
      <c r="C760">
        <v>57</v>
      </c>
      <c r="D760">
        <f>YEAR(A760)</f>
        <v>2012</v>
      </c>
      <c r="E760">
        <f>LOOKUP(D760,$H$5:$H$14,$I$5:$I$14)</f>
        <v>2.25</v>
      </c>
      <c r="F760" s="2">
        <f>E760*C760</f>
        <v>128.25</v>
      </c>
      <c r="G760" s="2"/>
      <c r="K760" s="15">
        <v>39605</v>
      </c>
      <c r="L760" s="2">
        <v>98</v>
      </c>
      <c r="O760" s="15">
        <v>39631</v>
      </c>
      <c r="P760" s="2">
        <v>30</v>
      </c>
      <c r="Q760">
        <f t="shared" si="23"/>
        <v>1797</v>
      </c>
      <c r="R760">
        <f t="shared" si="22"/>
        <v>3</v>
      </c>
    </row>
    <row r="761" spans="1:18" x14ac:dyDescent="0.25">
      <c r="A761" s="1">
        <v>40818</v>
      </c>
      <c r="B761" s="2" t="s">
        <v>28</v>
      </c>
      <c r="C761">
        <v>181</v>
      </c>
      <c r="D761">
        <f>YEAR(A761)</f>
        <v>2011</v>
      </c>
      <c r="E761">
        <f>LOOKUP(D761,$H$5:$H$14,$I$5:$I$14)</f>
        <v>2.2000000000000002</v>
      </c>
      <c r="F761" s="2">
        <f>E761*C761</f>
        <v>398.20000000000005</v>
      </c>
      <c r="G761" s="2"/>
      <c r="K761" s="15">
        <v>39631</v>
      </c>
      <c r="L761" s="2">
        <v>30</v>
      </c>
      <c r="O761" s="15">
        <v>39733</v>
      </c>
      <c r="P761" s="2">
        <v>159</v>
      </c>
      <c r="Q761">
        <f t="shared" si="23"/>
        <v>1956</v>
      </c>
      <c r="R761">
        <f t="shared" si="22"/>
        <v>15.9</v>
      </c>
    </row>
    <row r="762" spans="1:18" x14ac:dyDescent="0.25">
      <c r="A762" s="1">
        <v>40799</v>
      </c>
      <c r="B762" s="2" t="s">
        <v>28</v>
      </c>
      <c r="C762">
        <v>176</v>
      </c>
      <c r="D762">
        <f>YEAR(A762)</f>
        <v>2011</v>
      </c>
      <c r="E762">
        <f>LOOKUP(D762,$H$5:$H$14,$I$5:$I$14)</f>
        <v>2.2000000000000002</v>
      </c>
      <c r="F762" s="2">
        <f>E762*C762</f>
        <v>387.20000000000005</v>
      </c>
      <c r="G762" s="2"/>
      <c r="K762" s="15">
        <v>39733</v>
      </c>
      <c r="L762" s="2">
        <v>159</v>
      </c>
      <c r="O762" s="15">
        <v>39765</v>
      </c>
      <c r="P762" s="2">
        <v>94</v>
      </c>
      <c r="Q762">
        <f t="shared" si="23"/>
        <v>2050</v>
      </c>
      <c r="R762">
        <f t="shared" si="22"/>
        <v>9.4</v>
      </c>
    </row>
    <row r="763" spans="1:18" x14ac:dyDescent="0.25">
      <c r="A763" s="1">
        <v>40652</v>
      </c>
      <c r="B763" s="2" t="s">
        <v>28</v>
      </c>
      <c r="C763">
        <v>55</v>
      </c>
      <c r="D763">
        <f>YEAR(A763)</f>
        <v>2011</v>
      </c>
      <c r="E763">
        <f>LOOKUP(D763,$H$5:$H$14,$I$5:$I$14)</f>
        <v>2.2000000000000002</v>
      </c>
      <c r="F763" s="2">
        <f>E763*C763</f>
        <v>121.00000000000001</v>
      </c>
      <c r="G763" s="2"/>
      <c r="K763" s="15">
        <v>39765</v>
      </c>
      <c r="L763" s="2">
        <v>94</v>
      </c>
      <c r="O763" s="15">
        <v>39776</v>
      </c>
      <c r="P763" s="2">
        <v>78</v>
      </c>
      <c r="Q763">
        <f t="shared" si="23"/>
        <v>2128</v>
      </c>
      <c r="R763">
        <f t="shared" si="22"/>
        <v>7.8000000000000007</v>
      </c>
    </row>
    <row r="764" spans="1:18" x14ac:dyDescent="0.25">
      <c r="A764" s="1">
        <v>40580</v>
      </c>
      <c r="B764" s="2" t="s">
        <v>28</v>
      </c>
      <c r="C764">
        <v>62</v>
      </c>
      <c r="D764">
        <f>YEAR(A764)</f>
        <v>2011</v>
      </c>
      <c r="E764">
        <f>LOOKUP(D764,$H$5:$H$14,$I$5:$I$14)</f>
        <v>2.2000000000000002</v>
      </c>
      <c r="F764" s="2">
        <f>E764*C764</f>
        <v>136.4</v>
      </c>
      <c r="G764" s="2"/>
      <c r="K764" s="15">
        <v>39776</v>
      </c>
      <c r="L764" s="2">
        <v>78</v>
      </c>
      <c r="O764" s="15">
        <v>39831</v>
      </c>
      <c r="P764" s="2">
        <v>153</v>
      </c>
      <c r="Q764">
        <f t="shared" si="23"/>
        <v>2281</v>
      </c>
      <c r="R764">
        <f t="shared" si="22"/>
        <v>15.3</v>
      </c>
    </row>
    <row r="765" spans="1:18" x14ac:dyDescent="0.25">
      <c r="A765" s="1">
        <v>40505</v>
      </c>
      <c r="B765" s="2" t="s">
        <v>28</v>
      </c>
      <c r="C765">
        <v>32</v>
      </c>
      <c r="D765">
        <f>YEAR(A765)</f>
        <v>2010</v>
      </c>
      <c r="E765">
        <f>LOOKUP(D765,$H$5:$H$14,$I$5:$I$14)</f>
        <v>2.1</v>
      </c>
      <c r="F765" s="2">
        <f>E765*C765</f>
        <v>67.2</v>
      </c>
      <c r="G765" s="2"/>
      <c r="K765" s="15">
        <v>39831</v>
      </c>
      <c r="L765" s="2">
        <v>153</v>
      </c>
      <c r="O765" s="15">
        <v>39918</v>
      </c>
      <c r="P765" s="2">
        <v>107</v>
      </c>
      <c r="Q765">
        <f t="shared" si="23"/>
        <v>2388</v>
      </c>
      <c r="R765">
        <f t="shared" si="22"/>
        <v>10.700000000000001</v>
      </c>
    </row>
    <row r="766" spans="1:18" x14ac:dyDescent="0.25">
      <c r="A766" s="1">
        <v>40504</v>
      </c>
      <c r="B766" s="2" t="s">
        <v>28</v>
      </c>
      <c r="C766">
        <v>167</v>
      </c>
      <c r="D766">
        <f>YEAR(A766)</f>
        <v>2010</v>
      </c>
      <c r="E766">
        <f>LOOKUP(D766,$H$5:$H$14,$I$5:$I$14)</f>
        <v>2.1</v>
      </c>
      <c r="F766" s="2">
        <f>E766*C766</f>
        <v>350.7</v>
      </c>
      <c r="G766" s="2"/>
      <c r="K766" s="15">
        <v>39918</v>
      </c>
      <c r="L766" s="2">
        <v>107</v>
      </c>
      <c r="O766" s="15">
        <v>40031</v>
      </c>
      <c r="P766" s="2">
        <v>100</v>
      </c>
      <c r="Q766">
        <f t="shared" si="23"/>
        <v>2488</v>
      </c>
      <c r="R766">
        <f t="shared" si="22"/>
        <v>10</v>
      </c>
    </row>
    <row r="767" spans="1:18" x14ac:dyDescent="0.25">
      <c r="A767" s="1">
        <v>40456</v>
      </c>
      <c r="B767" s="2" t="s">
        <v>28</v>
      </c>
      <c r="C767">
        <v>61</v>
      </c>
      <c r="D767">
        <f>YEAR(A767)</f>
        <v>2010</v>
      </c>
      <c r="E767">
        <f>LOOKUP(D767,$H$5:$H$14,$I$5:$I$14)</f>
        <v>2.1</v>
      </c>
      <c r="F767" s="2">
        <f>E767*C767</f>
        <v>128.1</v>
      </c>
      <c r="G767" s="2"/>
      <c r="K767" s="15">
        <v>40031</v>
      </c>
      <c r="L767" s="2">
        <v>100</v>
      </c>
      <c r="O767" s="15">
        <v>40033</v>
      </c>
      <c r="P767" s="2">
        <v>200</v>
      </c>
      <c r="Q767">
        <f t="shared" si="23"/>
        <v>2688</v>
      </c>
      <c r="R767">
        <f t="shared" si="22"/>
        <v>20</v>
      </c>
    </row>
    <row r="768" spans="1:18" x14ac:dyDescent="0.25">
      <c r="A768" s="1">
        <v>40391</v>
      </c>
      <c r="B768" s="2" t="s">
        <v>28</v>
      </c>
      <c r="C768">
        <v>161</v>
      </c>
      <c r="D768">
        <f>YEAR(A768)</f>
        <v>2010</v>
      </c>
      <c r="E768">
        <f>LOOKUP(D768,$H$5:$H$14,$I$5:$I$14)</f>
        <v>2.1</v>
      </c>
      <c r="F768" s="2">
        <f>E768*C768</f>
        <v>338.1</v>
      </c>
      <c r="G768" s="2"/>
      <c r="K768" s="15">
        <v>40033</v>
      </c>
      <c r="L768" s="2">
        <v>200</v>
      </c>
      <c r="O768" s="15">
        <v>40085</v>
      </c>
      <c r="P768" s="2">
        <v>179</v>
      </c>
      <c r="Q768">
        <f t="shared" si="23"/>
        <v>2867</v>
      </c>
      <c r="R768">
        <f t="shared" si="22"/>
        <v>17.900000000000002</v>
      </c>
    </row>
    <row r="769" spans="1:18" x14ac:dyDescent="0.25">
      <c r="A769" s="1">
        <v>40295</v>
      </c>
      <c r="B769" s="2" t="s">
        <v>28</v>
      </c>
      <c r="C769">
        <v>57</v>
      </c>
      <c r="D769">
        <f>YEAR(A769)</f>
        <v>2010</v>
      </c>
      <c r="E769">
        <f>LOOKUP(D769,$H$5:$H$14,$I$5:$I$14)</f>
        <v>2.1</v>
      </c>
      <c r="F769" s="2">
        <f>E769*C769</f>
        <v>119.7</v>
      </c>
      <c r="G769" s="2"/>
      <c r="K769" s="15">
        <v>40085</v>
      </c>
      <c r="L769" s="2">
        <v>179</v>
      </c>
      <c r="O769" s="15">
        <v>40267</v>
      </c>
      <c r="P769" s="2">
        <v>146</v>
      </c>
      <c r="Q769">
        <f t="shared" si="23"/>
        <v>3013</v>
      </c>
      <c r="R769">
        <f t="shared" si="22"/>
        <v>14.600000000000001</v>
      </c>
    </row>
    <row r="770" spans="1:18" x14ac:dyDescent="0.25">
      <c r="A770" s="1">
        <v>40265</v>
      </c>
      <c r="B770" s="2" t="s">
        <v>28</v>
      </c>
      <c r="C770">
        <v>158</v>
      </c>
      <c r="D770">
        <f>YEAR(A770)</f>
        <v>2010</v>
      </c>
      <c r="E770">
        <f>LOOKUP(D770,$H$5:$H$14,$I$5:$I$14)</f>
        <v>2.1</v>
      </c>
      <c r="F770" s="2">
        <f>E770*C770</f>
        <v>331.8</v>
      </c>
      <c r="G770" s="2"/>
      <c r="K770" s="15">
        <v>40267</v>
      </c>
      <c r="L770" s="2">
        <v>146</v>
      </c>
      <c r="O770" s="15">
        <v>40568</v>
      </c>
      <c r="P770" s="2">
        <v>25</v>
      </c>
      <c r="Q770">
        <f t="shared" si="23"/>
        <v>3038</v>
      </c>
      <c r="R770">
        <f t="shared" si="22"/>
        <v>2.5</v>
      </c>
    </row>
    <row r="771" spans="1:18" x14ac:dyDescent="0.25">
      <c r="A771" s="1">
        <v>40240</v>
      </c>
      <c r="B771" s="2" t="s">
        <v>28</v>
      </c>
      <c r="C771">
        <v>35</v>
      </c>
      <c r="D771">
        <f>YEAR(A771)</f>
        <v>2010</v>
      </c>
      <c r="E771">
        <f>LOOKUP(D771,$H$5:$H$14,$I$5:$I$14)</f>
        <v>2.1</v>
      </c>
      <c r="F771" s="2">
        <f>E771*C771</f>
        <v>73.5</v>
      </c>
      <c r="G771" s="2"/>
      <c r="K771" s="15">
        <v>40568</v>
      </c>
      <c r="L771" s="2">
        <v>25</v>
      </c>
      <c r="O771" s="15">
        <v>40654</v>
      </c>
      <c r="P771" s="2">
        <v>140</v>
      </c>
      <c r="Q771">
        <f t="shared" si="23"/>
        <v>3178</v>
      </c>
      <c r="R771">
        <f t="shared" si="22"/>
        <v>14</v>
      </c>
    </row>
    <row r="772" spans="1:18" x14ac:dyDescent="0.25">
      <c r="A772" s="1">
        <v>40220</v>
      </c>
      <c r="B772" s="2" t="s">
        <v>28</v>
      </c>
      <c r="C772">
        <v>121</v>
      </c>
      <c r="D772">
        <f>YEAR(A772)</f>
        <v>2010</v>
      </c>
      <c r="E772">
        <f>LOOKUP(D772,$H$5:$H$14,$I$5:$I$14)</f>
        <v>2.1</v>
      </c>
      <c r="F772" s="2">
        <f>E772*C772</f>
        <v>254.10000000000002</v>
      </c>
      <c r="G772" s="2"/>
      <c r="K772" s="15">
        <v>40654</v>
      </c>
      <c r="L772" s="2">
        <v>140</v>
      </c>
      <c r="O772" s="15">
        <v>40718</v>
      </c>
      <c r="P772" s="2">
        <v>170</v>
      </c>
      <c r="Q772">
        <f t="shared" si="23"/>
        <v>3348</v>
      </c>
      <c r="R772">
        <f t="shared" si="22"/>
        <v>17</v>
      </c>
    </row>
    <row r="773" spans="1:18" x14ac:dyDescent="0.25">
      <c r="A773" s="1">
        <v>40180</v>
      </c>
      <c r="B773" s="2" t="s">
        <v>28</v>
      </c>
      <c r="C773">
        <v>73</v>
      </c>
      <c r="D773">
        <f>YEAR(A773)</f>
        <v>2010</v>
      </c>
      <c r="E773">
        <f>LOOKUP(D773,$H$5:$H$14,$I$5:$I$14)</f>
        <v>2.1</v>
      </c>
      <c r="F773" s="2">
        <f>E773*C773</f>
        <v>153.30000000000001</v>
      </c>
      <c r="G773" s="2"/>
      <c r="K773" s="15">
        <v>40718</v>
      </c>
      <c r="L773" s="2">
        <v>170</v>
      </c>
      <c r="O773" s="15">
        <v>40822</v>
      </c>
      <c r="P773" s="2">
        <v>26</v>
      </c>
      <c r="Q773">
        <f t="shared" si="23"/>
        <v>3374</v>
      </c>
      <c r="R773">
        <f t="shared" si="22"/>
        <v>2.6</v>
      </c>
    </row>
    <row r="774" spans="1:18" x14ac:dyDescent="0.25">
      <c r="A774" s="1">
        <v>40045</v>
      </c>
      <c r="B774" s="2" t="s">
        <v>28</v>
      </c>
      <c r="C774">
        <v>170</v>
      </c>
      <c r="D774">
        <f>YEAR(A774)</f>
        <v>2009</v>
      </c>
      <c r="E774">
        <f>LOOKUP(D774,$H$5:$H$14,$I$5:$I$14)</f>
        <v>2.13</v>
      </c>
      <c r="F774" s="2">
        <f>E774*C774</f>
        <v>362.09999999999997</v>
      </c>
      <c r="G774" s="2"/>
      <c r="K774" s="15">
        <v>40822</v>
      </c>
      <c r="L774" s="2">
        <v>26</v>
      </c>
      <c r="O774" s="15">
        <v>40850</v>
      </c>
      <c r="P774" s="2">
        <v>46</v>
      </c>
      <c r="Q774">
        <f t="shared" si="23"/>
        <v>3420</v>
      </c>
      <c r="R774">
        <f t="shared" si="22"/>
        <v>4.6000000000000005</v>
      </c>
    </row>
    <row r="775" spans="1:18" x14ac:dyDescent="0.25">
      <c r="A775" s="1">
        <v>40044</v>
      </c>
      <c r="B775" s="2" t="s">
        <v>28</v>
      </c>
      <c r="C775">
        <v>62</v>
      </c>
      <c r="D775">
        <f>YEAR(A775)</f>
        <v>2009</v>
      </c>
      <c r="E775">
        <f>LOOKUP(D775,$H$5:$H$14,$I$5:$I$14)</f>
        <v>2.13</v>
      </c>
      <c r="F775" s="2">
        <f>E775*C775</f>
        <v>132.06</v>
      </c>
      <c r="G775" s="2"/>
      <c r="K775" s="15">
        <v>40850</v>
      </c>
      <c r="L775" s="2">
        <v>46</v>
      </c>
      <c r="O775" s="15">
        <v>40865</v>
      </c>
      <c r="P775" s="2">
        <v>130</v>
      </c>
      <c r="Q775">
        <f t="shared" si="23"/>
        <v>3550</v>
      </c>
      <c r="R775">
        <f t="shared" si="22"/>
        <v>13</v>
      </c>
    </row>
    <row r="776" spans="1:18" x14ac:dyDescent="0.25">
      <c r="A776" s="1">
        <v>39964</v>
      </c>
      <c r="B776" s="2" t="s">
        <v>28</v>
      </c>
      <c r="C776">
        <v>111</v>
      </c>
      <c r="D776">
        <f>YEAR(A776)</f>
        <v>2009</v>
      </c>
      <c r="E776">
        <f>LOOKUP(D776,$H$5:$H$14,$I$5:$I$14)</f>
        <v>2.13</v>
      </c>
      <c r="F776" s="2">
        <f>E776*C776</f>
        <v>236.42999999999998</v>
      </c>
      <c r="G776" s="2"/>
      <c r="K776" s="15">
        <v>40865</v>
      </c>
      <c r="L776" s="2">
        <v>130</v>
      </c>
      <c r="O776" s="15">
        <v>41043</v>
      </c>
      <c r="P776" s="2">
        <v>111</v>
      </c>
      <c r="Q776">
        <f t="shared" si="23"/>
        <v>3661</v>
      </c>
      <c r="R776">
        <f t="shared" si="22"/>
        <v>11.100000000000001</v>
      </c>
    </row>
    <row r="777" spans="1:18" x14ac:dyDescent="0.25">
      <c r="A777" s="1">
        <v>39893</v>
      </c>
      <c r="B777" s="2" t="s">
        <v>28</v>
      </c>
      <c r="C777">
        <v>73</v>
      </c>
      <c r="D777">
        <f>YEAR(A777)</f>
        <v>2009</v>
      </c>
      <c r="E777">
        <f>LOOKUP(D777,$H$5:$H$14,$I$5:$I$14)</f>
        <v>2.13</v>
      </c>
      <c r="F777" s="2">
        <f>E777*C777</f>
        <v>155.48999999999998</v>
      </c>
      <c r="G777" s="2"/>
      <c r="K777" s="15">
        <v>41043</v>
      </c>
      <c r="L777" s="2">
        <v>111</v>
      </c>
      <c r="O777" s="15">
        <v>41095</v>
      </c>
      <c r="P777" s="2">
        <v>106</v>
      </c>
      <c r="Q777">
        <f t="shared" si="23"/>
        <v>3767</v>
      </c>
      <c r="R777">
        <f t="shared" si="22"/>
        <v>10.600000000000001</v>
      </c>
    </row>
    <row r="778" spans="1:18" x14ac:dyDescent="0.25">
      <c r="A778" s="1">
        <v>39889</v>
      </c>
      <c r="B778" s="2" t="s">
        <v>28</v>
      </c>
      <c r="C778">
        <v>24</v>
      </c>
      <c r="D778">
        <f>YEAR(A778)</f>
        <v>2009</v>
      </c>
      <c r="E778">
        <f>LOOKUP(D778,$H$5:$H$14,$I$5:$I$14)</f>
        <v>2.13</v>
      </c>
      <c r="F778" s="2">
        <f>E778*C778</f>
        <v>51.12</v>
      </c>
      <c r="G778" s="2"/>
      <c r="K778" s="15">
        <v>41095</v>
      </c>
      <c r="L778" s="2">
        <v>106</v>
      </c>
      <c r="O778" s="15">
        <v>41124</v>
      </c>
      <c r="P778" s="2">
        <v>170</v>
      </c>
      <c r="Q778">
        <f t="shared" si="23"/>
        <v>3937</v>
      </c>
      <c r="R778">
        <f t="shared" si="22"/>
        <v>17</v>
      </c>
    </row>
    <row r="779" spans="1:18" x14ac:dyDescent="0.25">
      <c r="A779" s="1">
        <v>39689</v>
      </c>
      <c r="B779" s="2" t="s">
        <v>28</v>
      </c>
      <c r="C779">
        <v>105</v>
      </c>
      <c r="D779">
        <f>YEAR(A779)</f>
        <v>2008</v>
      </c>
      <c r="E779">
        <f>LOOKUP(D779,$H$5:$H$14,$I$5:$I$14)</f>
        <v>2.15</v>
      </c>
      <c r="F779" s="2">
        <f>E779*C779</f>
        <v>225.75</v>
      </c>
      <c r="G779" s="2"/>
      <c r="K779" s="15">
        <v>41124</v>
      </c>
      <c r="L779" s="2">
        <v>170</v>
      </c>
      <c r="O779" s="15">
        <v>41137</v>
      </c>
      <c r="P779" s="2">
        <v>64</v>
      </c>
      <c r="Q779">
        <f t="shared" si="23"/>
        <v>4001</v>
      </c>
      <c r="R779">
        <f t="shared" si="22"/>
        <v>6.4</v>
      </c>
    </row>
    <row r="780" spans="1:18" x14ac:dyDescent="0.25">
      <c r="A780" s="1">
        <v>39662</v>
      </c>
      <c r="B780" s="2" t="s">
        <v>28</v>
      </c>
      <c r="C780">
        <v>31</v>
      </c>
      <c r="D780">
        <f>YEAR(A780)</f>
        <v>2008</v>
      </c>
      <c r="E780">
        <f>LOOKUP(D780,$H$5:$H$14,$I$5:$I$14)</f>
        <v>2.15</v>
      </c>
      <c r="F780" s="2">
        <f>E780*C780</f>
        <v>66.649999999999991</v>
      </c>
      <c r="G780" s="2"/>
      <c r="K780" s="15">
        <v>41137</v>
      </c>
      <c r="L780" s="2">
        <v>64</v>
      </c>
      <c r="O780" s="15">
        <v>41287</v>
      </c>
      <c r="P780" s="2">
        <v>37</v>
      </c>
      <c r="Q780">
        <f t="shared" si="23"/>
        <v>4038</v>
      </c>
      <c r="R780">
        <f t="shared" si="22"/>
        <v>3.7</v>
      </c>
    </row>
    <row r="781" spans="1:18" x14ac:dyDescent="0.25">
      <c r="A781" s="1">
        <v>39522</v>
      </c>
      <c r="B781" s="2" t="s">
        <v>28</v>
      </c>
      <c r="C781">
        <v>166</v>
      </c>
      <c r="D781">
        <f>YEAR(A781)</f>
        <v>2008</v>
      </c>
      <c r="E781">
        <f>LOOKUP(D781,$H$5:$H$14,$I$5:$I$14)</f>
        <v>2.15</v>
      </c>
      <c r="F781" s="2">
        <f>E781*C781</f>
        <v>356.9</v>
      </c>
      <c r="G781" s="2"/>
      <c r="K781" s="15">
        <v>41287</v>
      </c>
      <c r="L781" s="2">
        <v>37</v>
      </c>
      <c r="O781" s="15">
        <v>41668</v>
      </c>
      <c r="P781" s="2">
        <v>118</v>
      </c>
      <c r="Q781">
        <f t="shared" si="23"/>
        <v>4156</v>
      </c>
      <c r="R781">
        <f t="shared" si="22"/>
        <v>11.8</v>
      </c>
    </row>
    <row r="782" spans="1:18" x14ac:dyDescent="0.25">
      <c r="A782" s="1">
        <v>39512</v>
      </c>
      <c r="B782" s="2" t="s">
        <v>28</v>
      </c>
      <c r="C782">
        <v>135</v>
      </c>
      <c r="D782">
        <f>YEAR(A782)</f>
        <v>2008</v>
      </c>
      <c r="E782">
        <f>LOOKUP(D782,$H$5:$H$14,$I$5:$I$14)</f>
        <v>2.15</v>
      </c>
      <c r="F782" s="2">
        <f>E782*C782</f>
        <v>290.25</v>
      </c>
      <c r="G782" s="2"/>
      <c r="K782" s="15">
        <v>41668</v>
      </c>
      <c r="L782" s="2">
        <v>118</v>
      </c>
      <c r="O782" s="15">
        <v>41741</v>
      </c>
      <c r="P782" s="2">
        <v>166</v>
      </c>
      <c r="Q782">
        <f t="shared" si="23"/>
        <v>4322</v>
      </c>
      <c r="R782">
        <f t="shared" si="22"/>
        <v>16.600000000000001</v>
      </c>
    </row>
    <row r="783" spans="1:18" x14ac:dyDescent="0.25">
      <c r="A783" s="1">
        <v>39443</v>
      </c>
      <c r="B783" s="2" t="s">
        <v>28</v>
      </c>
      <c r="C783">
        <v>165</v>
      </c>
      <c r="D783">
        <f>YEAR(A783)</f>
        <v>2007</v>
      </c>
      <c r="E783">
        <f>LOOKUP(D783,$H$5:$H$14,$I$5:$I$14)</f>
        <v>2.09</v>
      </c>
      <c r="F783" s="2">
        <f>E783*C783</f>
        <v>344.84999999999997</v>
      </c>
      <c r="G783" s="2"/>
      <c r="K783" s="15">
        <v>41741</v>
      </c>
      <c r="L783" s="2">
        <v>166</v>
      </c>
      <c r="O783" s="15">
        <v>41743</v>
      </c>
      <c r="P783" s="2">
        <v>121</v>
      </c>
      <c r="Q783">
        <f t="shared" si="23"/>
        <v>4443</v>
      </c>
      <c r="R783">
        <f t="shared" si="22"/>
        <v>12.100000000000001</v>
      </c>
    </row>
    <row r="784" spans="1:18" x14ac:dyDescent="0.25">
      <c r="A784" s="1">
        <v>39254</v>
      </c>
      <c r="B784" s="2" t="s">
        <v>28</v>
      </c>
      <c r="C784">
        <v>74</v>
      </c>
      <c r="D784">
        <f>YEAR(A784)</f>
        <v>2007</v>
      </c>
      <c r="E784">
        <f>LOOKUP(D784,$H$5:$H$14,$I$5:$I$14)</f>
        <v>2.09</v>
      </c>
      <c r="F784" s="2">
        <f>E784*C784</f>
        <v>154.66</v>
      </c>
      <c r="G784" s="2"/>
      <c r="K784" s="15">
        <v>41743</v>
      </c>
      <c r="L784" s="2">
        <v>121</v>
      </c>
      <c r="O784" s="15">
        <v>41868</v>
      </c>
      <c r="P784" s="2">
        <v>35</v>
      </c>
      <c r="Q784">
        <f t="shared" si="23"/>
        <v>4478</v>
      </c>
      <c r="R784">
        <f t="shared" si="22"/>
        <v>3.5</v>
      </c>
    </row>
    <row r="785" spans="1:18" x14ac:dyDescent="0.25">
      <c r="A785" s="1">
        <v>39223</v>
      </c>
      <c r="B785" s="2" t="s">
        <v>28</v>
      </c>
      <c r="C785">
        <v>119</v>
      </c>
      <c r="D785">
        <f>YEAR(A785)</f>
        <v>2007</v>
      </c>
      <c r="E785">
        <f>LOOKUP(D785,$H$5:$H$14,$I$5:$I$14)</f>
        <v>2.09</v>
      </c>
      <c r="F785" s="2">
        <f>E785*C785</f>
        <v>248.70999999999998</v>
      </c>
      <c r="G785" s="2"/>
      <c r="K785" s="15">
        <v>41868</v>
      </c>
      <c r="L785" s="2">
        <v>35</v>
      </c>
      <c r="O785" s="15">
        <v>41945</v>
      </c>
      <c r="P785" s="2">
        <v>171</v>
      </c>
      <c r="Q785">
        <f t="shared" si="23"/>
        <v>4649</v>
      </c>
      <c r="R785">
        <f t="shared" si="22"/>
        <v>17.100000000000001</v>
      </c>
    </row>
    <row r="786" spans="1:18" x14ac:dyDescent="0.25">
      <c r="A786" s="1">
        <v>39152</v>
      </c>
      <c r="B786" s="2" t="s">
        <v>28</v>
      </c>
      <c r="C786">
        <v>118</v>
      </c>
      <c r="D786">
        <f>YEAR(A786)</f>
        <v>2007</v>
      </c>
      <c r="E786">
        <f>LOOKUP(D786,$H$5:$H$14,$I$5:$I$14)</f>
        <v>2.09</v>
      </c>
      <c r="F786" s="2">
        <f>E786*C786</f>
        <v>246.61999999999998</v>
      </c>
      <c r="G786" s="2"/>
      <c r="K786" s="15">
        <v>41945</v>
      </c>
      <c r="L786" s="2">
        <v>171</v>
      </c>
      <c r="O786" s="15">
        <v>41950</v>
      </c>
      <c r="P786" s="2">
        <v>179</v>
      </c>
      <c r="Q786">
        <f t="shared" si="23"/>
        <v>4828</v>
      </c>
      <c r="R786">
        <f t="shared" si="22"/>
        <v>17.900000000000002</v>
      </c>
    </row>
    <row r="787" spans="1:18" x14ac:dyDescent="0.25">
      <c r="A787" s="1">
        <v>38962</v>
      </c>
      <c r="B787" s="2" t="s">
        <v>28</v>
      </c>
      <c r="C787">
        <v>33</v>
      </c>
      <c r="D787">
        <f>YEAR(A787)</f>
        <v>2006</v>
      </c>
      <c r="E787">
        <f>LOOKUP(D787,$H$5:$H$14,$I$5:$I$14)</f>
        <v>2.0499999999999998</v>
      </c>
      <c r="F787" s="2">
        <f>E787*C787</f>
        <v>67.649999999999991</v>
      </c>
      <c r="G787" s="2"/>
      <c r="K787" s="15">
        <v>41950</v>
      </c>
      <c r="L787" s="2">
        <v>179</v>
      </c>
      <c r="O787" s="15">
        <v>41992</v>
      </c>
      <c r="P787" s="2">
        <v>98</v>
      </c>
      <c r="Q787">
        <f t="shared" si="23"/>
        <v>4926</v>
      </c>
      <c r="R787">
        <f t="shared" ref="R787:R850" si="24">IF(AND(Q787&gt;=100,Q787&lt;1000,P787&lt;&gt;""),P787*0.05,IF(AND(Q787&gt;=1000,Q787&lt;10000,P787&lt;&gt;""),P787*0.1,IF(AND(Q787&gt;10000,P787&lt;&gt;""),P787*0.2,0)))</f>
        <v>9.8000000000000007</v>
      </c>
    </row>
    <row r="788" spans="1:18" x14ac:dyDescent="0.25">
      <c r="A788" s="1">
        <v>38959</v>
      </c>
      <c r="B788" s="2" t="s">
        <v>28</v>
      </c>
      <c r="C788">
        <v>114</v>
      </c>
      <c r="D788">
        <f>YEAR(A788)</f>
        <v>2006</v>
      </c>
      <c r="E788">
        <f>LOOKUP(D788,$H$5:$H$14,$I$5:$I$14)</f>
        <v>2.0499999999999998</v>
      </c>
      <c r="F788" s="2">
        <f>E788*C788</f>
        <v>233.7</v>
      </c>
      <c r="G788" s="2"/>
      <c r="K788" s="15">
        <v>41992</v>
      </c>
      <c r="L788" s="2">
        <v>98</v>
      </c>
      <c r="O788" s="16" t="s">
        <v>208</v>
      </c>
      <c r="P788" s="17"/>
      <c r="Q788">
        <f t="shared" si="23"/>
        <v>0</v>
      </c>
      <c r="R788">
        <f t="shared" si="24"/>
        <v>0</v>
      </c>
    </row>
    <row r="789" spans="1:18" x14ac:dyDescent="0.25">
      <c r="A789" s="1">
        <v>38638</v>
      </c>
      <c r="B789" s="2" t="s">
        <v>28</v>
      </c>
      <c r="C789">
        <v>132</v>
      </c>
      <c r="D789">
        <f>YEAR(A789)</f>
        <v>2005</v>
      </c>
      <c r="E789">
        <f>LOOKUP(D789,$H$5:$H$14,$I$5:$I$14)</f>
        <v>2</v>
      </c>
      <c r="F789" s="2">
        <f>E789*C789</f>
        <v>264</v>
      </c>
      <c r="G789" s="2"/>
      <c r="K789" s="8" t="s">
        <v>208</v>
      </c>
      <c r="L789" s="2"/>
      <c r="O789" s="15">
        <v>40246</v>
      </c>
      <c r="P789" s="2">
        <v>7</v>
      </c>
      <c r="Q789">
        <f t="shared" ref="Q789:Q852" si="25">IF(P789&lt;&gt;"",P789+Q788,P789)</f>
        <v>7</v>
      </c>
      <c r="R789">
        <f t="shared" si="24"/>
        <v>0</v>
      </c>
    </row>
    <row r="790" spans="1:18" x14ac:dyDescent="0.25">
      <c r="A790" s="1">
        <v>38628</v>
      </c>
      <c r="B790" s="2" t="s">
        <v>28</v>
      </c>
      <c r="C790">
        <v>118</v>
      </c>
      <c r="D790">
        <f>YEAR(A790)</f>
        <v>2005</v>
      </c>
      <c r="E790">
        <f>LOOKUP(D790,$H$5:$H$14,$I$5:$I$14)</f>
        <v>2</v>
      </c>
      <c r="F790" s="2">
        <f>E790*C790</f>
        <v>236</v>
      </c>
      <c r="G790" s="2"/>
      <c r="K790" s="15">
        <v>40246</v>
      </c>
      <c r="L790" s="2">
        <v>7</v>
      </c>
      <c r="O790" s="15">
        <v>41283</v>
      </c>
      <c r="P790" s="2">
        <v>16</v>
      </c>
      <c r="Q790">
        <f t="shared" si="25"/>
        <v>23</v>
      </c>
      <c r="R790">
        <f t="shared" si="24"/>
        <v>0</v>
      </c>
    </row>
    <row r="791" spans="1:18" x14ac:dyDescent="0.25">
      <c r="A791" s="1">
        <v>38610</v>
      </c>
      <c r="B791" s="2" t="s">
        <v>28</v>
      </c>
      <c r="C791">
        <v>47</v>
      </c>
      <c r="D791">
        <f>YEAR(A791)</f>
        <v>2005</v>
      </c>
      <c r="E791">
        <f>LOOKUP(D791,$H$5:$H$14,$I$5:$I$14)</f>
        <v>2</v>
      </c>
      <c r="F791" s="2">
        <f>E791*C791</f>
        <v>94</v>
      </c>
      <c r="G791" s="2"/>
      <c r="K791" s="15">
        <v>41283</v>
      </c>
      <c r="L791" s="2">
        <v>16</v>
      </c>
      <c r="O791" s="16" t="s">
        <v>97</v>
      </c>
      <c r="P791" s="17"/>
      <c r="Q791">
        <f t="shared" si="25"/>
        <v>0</v>
      </c>
      <c r="R791">
        <f t="shared" si="24"/>
        <v>0</v>
      </c>
    </row>
    <row r="792" spans="1:18" x14ac:dyDescent="0.25">
      <c r="A792" s="1">
        <v>38589</v>
      </c>
      <c r="B792" s="2" t="s">
        <v>28</v>
      </c>
      <c r="C792">
        <v>54</v>
      </c>
      <c r="D792">
        <f>YEAR(A792)</f>
        <v>2005</v>
      </c>
      <c r="E792">
        <f>LOOKUP(D792,$H$5:$H$14,$I$5:$I$14)</f>
        <v>2</v>
      </c>
      <c r="F792" s="2">
        <f>E792*C792</f>
        <v>108</v>
      </c>
      <c r="G792" s="2"/>
      <c r="K792" s="8" t="s">
        <v>97</v>
      </c>
      <c r="L792" s="2"/>
      <c r="O792" s="15">
        <v>38780</v>
      </c>
      <c r="P792" s="2">
        <v>16</v>
      </c>
      <c r="Q792">
        <f t="shared" si="25"/>
        <v>16</v>
      </c>
      <c r="R792">
        <f t="shared" si="24"/>
        <v>0</v>
      </c>
    </row>
    <row r="793" spans="1:18" x14ac:dyDescent="0.25">
      <c r="A793" s="1">
        <v>38579</v>
      </c>
      <c r="B793" s="2" t="s">
        <v>28</v>
      </c>
      <c r="C793">
        <v>47</v>
      </c>
      <c r="D793">
        <f>YEAR(A793)</f>
        <v>2005</v>
      </c>
      <c r="E793">
        <f>LOOKUP(D793,$H$5:$H$14,$I$5:$I$14)</f>
        <v>2</v>
      </c>
      <c r="F793" s="2">
        <f>E793*C793</f>
        <v>94</v>
      </c>
      <c r="G793" s="2"/>
      <c r="K793" s="15">
        <v>38780</v>
      </c>
      <c r="L793" s="2">
        <v>16</v>
      </c>
      <c r="O793" s="15">
        <v>38853</v>
      </c>
      <c r="P793" s="2">
        <v>13</v>
      </c>
      <c r="Q793">
        <f t="shared" si="25"/>
        <v>29</v>
      </c>
      <c r="R793">
        <f t="shared" si="24"/>
        <v>0</v>
      </c>
    </row>
    <row r="794" spans="1:18" x14ac:dyDescent="0.25">
      <c r="A794" s="1">
        <v>38496</v>
      </c>
      <c r="B794" s="2" t="s">
        <v>28</v>
      </c>
      <c r="C794">
        <v>49</v>
      </c>
      <c r="D794">
        <f>YEAR(A794)</f>
        <v>2005</v>
      </c>
      <c r="E794">
        <f>LOOKUP(D794,$H$5:$H$14,$I$5:$I$14)</f>
        <v>2</v>
      </c>
      <c r="F794" s="2">
        <f>E794*C794</f>
        <v>98</v>
      </c>
      <c r="G794" s="2"/>
      <c r="K794" s="15">
        <v>38853</v>
      </c>
      <c r="L794" s="2">
        <v>13</v>
      </c>
      <c r="O794" s="15">
        <v>40084</v>
      </c>
      <c r="P794" s="2">
        <v>5</v>
      </c>
      <c r="Q794">
        <f t="shared" si="25"/>
        <v>34</v>
      </c>
      <c r="R794">
        <f t="shared" si="24"/>
        <v>0</v>
      </c>
    </row>
    <row r="795" spans="1:18" x14ac:dyDescent="0.25">
      <c r="A795" s="1">
        <v>38421</v>
      </c>
      <c r="B795" s="2" t="s">
        <v>28</v>
      </c>
      <c r="C795">
        <v>102</v>
      </c>
      <c r="D795">
        <f>YEAR(A795)</f>
        <v>2005</v>
      </c>
      <c r="E795">
        <f>LOOKUP(D795,$H$5:$H$14,$I$5:$I$14)</f>
        <v>2</v>
      </c>
      <c r="F795" s="2">
        <f>E795*C795</f>
        <v>204</v>
      </c>
      <c r="G795" s="2"/>
      <c r="K795" s="15">
        <v>40084</v>
      </c>
      <c r="L795" s="2">
        <v>5</v>
      </c>
      <c r="O795" s="15">
        <v>41639</v>
      </c>
      <c r="P795" s="2">
        <v>8</v>
      </c>
      <c r="Q795">
        <f t="shared" si="25"/>
        <v>42</v>
      </c>
      <c r="R795">
        <f t="shared" si="24"/>
        <v>0</v>
      </c>
    </row>
    <row r="796" spans="1:18" x14ac:dyDescent="0.25">
      <c r="A796" s="1">
        <v>40463</v>
      </c>
      <c r="B796" s="2" t="s">
        <v>141</v>
      </c>
      <c r="C796">
        <v>17</v>
      </c>
      <c r="D796">
        <f>YEAR(A796)</f>
        <v>2010</v>
      </c>
      <c r="E796">
        <f>LOOKUP(D796,$H$5:$H$14,$I$5:$I$14)</f>
        <v>2.1</v>
      </c>
      <c r="F796" s="2">
        <f>E796*C796</f>
        <v>35.700000000000003</v>
      </c>
      <c r="G796" s="2"/>
      <c r="K796" s="15">
        <v>41639</v>
      </c>
      <c r="L796" s="2">
        <v>8</v>
      </c>
      <c r="O796" s="16" t="s">
        <v>213</v>
      </c>
      <c r="P796" s="17"/>
      <c r="Q796">
        <f t="shared" si="25"/>
        <v>0</v>
      </c>
      <c r="R796">
        <f t="shared" si="24"/>
        <v>0</v>
      </c>
    </row>
    <row r="797" spans="1:18" x14ac:dyDescent="0.25">
      <c r="A797" s="1">
        <v>39215</v>
      </c>
      <c r="B797" s="2" t="s">
        <v>141</v>
      </c>
      <c r="C797">
        <v>12</v>
      </c>
      <c r="D797">
        <f>YEAR(A797)</f>
        <v>2007</v>
      </c>
      <c r="E797">
        <f>LOOKUP(D797,$H$5:$H$14,$I$5:$I$14)</f>
        <v>2.09</v>
      </c>
      <c r="F797" s="2">
        <f>E797*C797</f>
        <v>25.08</v>
      </c>
      <c r="G797" s="2"/>
      <c r="K797" s="8" t="s">
        <v>213</v>
      </c>
      <c r="L797" s="2"/>
      <c r="O797" s="15">
        <v>40361</v>
      </c>
      <c r="P797" s="2">
        <v>13</v>
      </c>
      <c r="Q797">
        <f t="shared" si="25"/>
        <v>13</v>
      </c>
      <c r="R797">
        <f t="shared" si="24"/>
        <v>0</v>
      </c>
    </row>
    <row r="798" spans="1:18" x14ac:dyDescent="0.25">
      <c r="A798" s="1">
        <v>40874</v>
      </c>
      <c r="B798" s="2" t="s">
        <v>220</v>
      </c>
      <c r="C798">
        <v>8</v>
      </c>
      <c r="D798">
        <f>YEAR(A798)</f>
        <v>2011</v>
      </c>
      <c r="E798">
        <f>LOOKUP(D798,$H$5:$H$14,$I$5:$I$14)</f>
        <v>2.2000000000000002</v>
      </c>
      <c r="F798" s="2">
        <f>E798*C798</f>
        <v>17.600000000000001</v>
      </c>
      <c r="G798" s="2"/>
      <c r="K798" s="15">
        <v>40361</v>
      </c>
      <c r="L798" s="2">
        <v>13</v>
      </c>
      <c r="O798" s="16" t="s">
        <v>230</v>
      </c>
      <c r="P798" s="17"/>
      <c r="Q798">
        <f t="shared" si="25"/>
        <v>0</v>
      </c>
      <c r="R798">
        <f t="shared" si="24"/>
        <v>0</v>
      </c>
    </row>
    <row r="799" spans="1:18" x14ac:dyDescent="0.25">
      <c r="A799" s="1">
        <v>40647</v>
      </c>
      <c r="B799" s="2" t="s">
        <v>220</v>
      </c>
      <c r="C799">
        <v>4</v>
      </c>
      <c r="D799">
        <f>YEAR(A799)</f>
        <v>2011</v>
      </c>
      <c r="E799">
        <f>LOOKUP(D799,$H$5:$H$14,$I$5:$I$14)</f>
        <v>2.2000000000000002</v>
      </c>
      <c r="F799" s="2">
        <f>E799*C799</f>
        <v>8.8000000000000007</v>
      </c>
      <c r="G799" s="2"/>
      <c r="K799" s="8" t="s">
        <v>230</v>
      </c>
      <c r="L799" s="2"/>
      <c r="O799" s="15">
        <v>41167</v>
      </c>
      <c r="P799" s="2">
        <v>20</v>
      </c>
      <c r="Q799">
        <f t="shared" si="25"/>
        <v>20</v>
      </c>
      <c r="R799">
        <f t="shared" si="24"/>
        <v>0</v>
      </c>
    </row>
    <row r="800" spans="1:18" x14ac:dyDescent="0.25">
      <c r="A800" s="1">
        <v>41996</v>
      </c>
      <c r="B800" s="2" t="s">
        <v>45</v>
      </c>
      <c r="C800">
        <v>331</v>
      </c>
      <c r="D800">
        <f>YEAR(A800)</f>
        <v>2014</v>
      </c>
      <c r="E800">
        <f>LOOKUP(D800,$H$5:$H$14,$I$5:$I$14)</f>
        <v>2.23</v>
      </c>
      <c r="F800" s="2">
        <f>E800*C800</f>
        <v>738.13</v>
      </c>
      <c r="G800" s="2"/>
      <c r="K800" s="15">
        <v>41167</v>
      </c>
      <c r="L800" s="2">
        <v>20</v>
      </c>
      <c r="O800" s="16" t="s">
        <v>24</v>
      </c>
      <c r="P800" s="17"/>
      <c r="Q800">
        <f t="shared" si="25"/>
        <v>0</v>
      </c>
      <c r="R800">
        <f t="shared" si="24"/>
        <v>0</v>
      </c>
    </row>
    <row r="801" spans="1:18" x14ac:dyDescent="0.25">
      <c r="A801" s="1">
        <v>41983</v>
      </c>
      <c r="B801" s="2" t="s">
        <v>45</v>
      </c>
      <c r="C801">
        <v>146</v>
      </c>
      <c r="D801">
        <f>YEAR(A801)</f>
        <v>2014</v>
      </c>
      <c r="E801">
        <f>LOOKUP(D801,$H$5:$H$14,$I$5:$I$14)</f>
        <v>2.23</v>
      </c>
      <c r="F801" s="2">
        <f>E801*C801</f>
        <v>325.58</v>
      </c>
      <c r="G801" s="2"/>
      <c r="K801" s="8" t="s">
        <v>24</v>
      </c>
      <c r="L801" s="2"/>
      <c r="O801" s="15">
        <v>38412</v>
      </c>
      <c r="P801" s="2">
        <v>204</v>
      </c>
      <c r="Q801">
        <f t="shared" si="25"/>
        <v>204</v>
      </c>
      <c r="R801">
        <f t="shared" si="24"/>
        <v>10.200000000000001</v>
      </c>
    </row>
    <row r="802" spans="1:18" x14ac:dyDescent="0.25">
      <c r="A802" s="1">
        <v>41967</v>
      </c>
      <c r="B802" s="2" t="s">
        <v>45</v>
      </c>
      <c r="C802">
        <v>230</v>
      </c>
      <c r="D802">
        <f>YEAR(A802)</f>
        <v>2014</v>
      </c>
      <c r="E802">
        <f>LOOKUP(D802,$H$5:$H$14,$I$5:$I$14)</f>
        <v>2.23</v>
      </c>
      <c r="F802" s="2">
        <f>E802*C802</f>
        <v>512.9</v>
      </c>
      <c r="G802" s="2"/>
      <c r="K802" s="15">
        <v>38412</v>
      </c>
      <c r="L802" s="2">
        <v>204</v>
      </c>
      <c r="O802" s="15">
        <v>38670</v>
      </c>
      <c r="P802" s="2">
        <v>383</v>
      </c>
      <c r="Q802">
        <f t="shared" si="25"/>
        <v>587</v>
      </c>
      <c r="R802">
        <f t="shared" si="24"/>
        <v>19.150000000000002</v>
      </c>
    </row>
    <row r="803" spans="1:18" x14ac:dyDescent="0.25">
      <c r="A803" s="1">
        <v>41938</v>
      </c>
      <c r="B803" s="2" t="s">
        <v>45</v>
      </c>
      <c r="C803">
        <v>245</v>
      </c>
      <c r="D803">
        <f>YEAR(A803)</f>
        <v>2014</v>
      </c>
      <c r="E803">
        <f>LOOKUP(D803,$H$5:$H$14,$I$5:$I$14)</f>
        <v>2.23</v>
      </c>
      <c r="F803" s="2">
        <f>E803*C803</f>
        <v>546.35</v>
      </c>
      <c r="G803" s="2"/>
      <c r="K803" s="15">
        <v>38670</v>
      </c>
      <c r="L803" s="2">
        <v>383</v>
      </c>
      <c r="O803" s="15">
        <v>38824</v>
      </c>
      <c r="P803" s="2">
        <v>127</v>
      </c>
      <c r="Q803">
        <f t="shared" si="25"/>
        <v>714</v>
      </c>
      <c r="R803">
        <f t="shared" si="24"/>
        <v>6.3500000000000005</v>
      </c>
    </row>
    <row r="804" spans="1:18" x14ac:dyDescent="0.25">
      <c r="A804" s="1">
        <v>41909</v>
      </c>
      <c r="B804" s="2" t="s">
        <v>45</v>
      </c>
      <c r="C804">
        <v>452</v>
      </c>
      <c r="D804">
        <f>YEAR(A804)</f>
        <v>2014</v>
      </c>
      <c r="E804">
        <f>LOOKUP(D804,$H$5:$H$14,$I$5:$I$14)</f>
        <v>2.23</v>
      </c>
      <c r="F804" s="2">
        <f>E804*C804</f>
        <v>1007.96</v>
      </c>
      <c r="G804" s="2"/>
      <c r="K804" s="15">
        <v>38824</v>
      </c>
      <c r="L804" s="2">
        <v>127</v>
      </c>
      <c r="O804" s="15">
        <v>38857</v>
      </c>
      <c r="P804" s="2">
        <v>412</v>
      </c>
      <c r="Q804">
        <f t="shared" si="25"/>
        <v>1126</v>
      </c>
      <c r="R804">
        <f t="shared" si="24"/>
        <v>41.2</v>
      </c>
    </row>
    <row r="805" spans="1:18" x14ac:dyDescent="0.25">
      <c r="A805" s="1">
        <v>41764</v>
      </c>
      <c r="B805" s="2" t="s">
        <v>45</v>
      </c>
      <c r="C805">
        <v>215</v>
      </c>
      <c r="D805">
        <f>YEAR(A805)</f>
        <v>2014</v>
      </c>
      <c r="E805">
        <f>LOOKUP(D805,$H$5:$H$14,$I$5:$I$14)</f>
        <v>2.23</v>
      </c>
      <c r="F805" s="2">
        <f>E805*C805</f>
        <v>479.45</v>
      </c>
      <c r="G805" s="2"/>
      <c r="K805" s="15">
        <v>38857</v>
      </c>
      <c r="L805" s="2">
        <v>412</v>
      </c>
      <c r="O805" s="15">
        <v>39263</v>
      </c>
      <c r="P805" s="2">
        <v>291</v>
      </c>
      <c r="Q805">
        <f t="shared" si="25"/>
        <v>1417</v>
      </c>
      <c r="R805">
        <f t="shared" si="24"/>
        <v>29.1</v>
      </c>
    </row>
    <row r="806" spans="1:18" x14ac:dyDescent="0.25">
      <c r="A806" s="1">
        <v>41736</v>
      </c>
      <c r="B806" s="2" t="s">
        <v>45</v>
      </c>
      <c r="C806">
        <v>392</v>
      </c>
      <c r="D806">
        <f>YEAR(A806)</f>
        <v>2014</v>
      </c>
      <c r="E806">
        <f>LOOKUP(D806,$H$5:$H$14,$I$5:$I$14)</f>
        <v>2.23</v>
      </c>
      <c r="F806" s="2">
        <f>E806*C806</f>
        <v>874.16</v>
      </c>
      <c r="G806" s="2"/>
      <c r="K806" s="15">
        <v>39263</v>
      </c>
      <c r="L806" s="2">
        <v>291</v>
      </c>
      <c r="O806" s="15">
        <v>39318</v>
      </c>
      <c r="P806" s="2">
        <v>445</v>
      </c>
      <c r="Q806">
        <f t="shared" si="25"/>
        <v>1862</v>
      </c>
      <c r="R806">
        <f t="shared" si="24"/>
        <v>44.5</v>
      </c>
    </row>
    <row r="807" spans="1:18" x14ac:dyDescent="0.25">
      <c r="A807" s="1">
        <v>41728</v>
      </c>
      <c r="B807" s="2" t="s">
        <v>45</v>
      </c>
      <c r="C807">
        <v>213</v>
      </c>
      <c r="D807">
        <f>YEAR(A807)</f>
        <v>2014</v>
      </c>
      <c r="E807">
        <f>LOOKUP(D807,$H$5:$H$14,$I$5:$I$14)</f>
        <v>2.23</v>
      </c>
      <c r="F807" s="2">
        <f>E807*C807</f>
        <v>474.99</v>
      </c>
      <c r="G807" s="2"/>
      <c r="K807" s="15">
        <v>39318</v>
      </c>
      <c r="L807" s="2">
        <v>445</v>
      </c>
      <c r="O807" s="15">
        <v>39371</v>
      </c>
      <c r="P807" s="2">
        <v>369</v>
      </c>
      <c r="Q807">
        <f t="shared" si="25"/>
        <v>2231</v>
      </c>
      <c r="R807">
        <f t="shared" si="24"/>
        <v>36.9</v>
      </c>
    </row>
    <row r="808" spans="1:18" x14ac:dyDescent="0.25">
      <c r="A808" s="1">
        <v>41701</v>
      </c>
      <c r="B808" s="2" t="s">
        <v>45</v>
      </c>
      <c r="C808">
        <v>372</v>
      </c>
      <c r="D808">
        <f>YEAR(A808)</f>
        <v>2014</v>
      </c>
      <c r="E808">
        <f>LOOKUP(D808,$H$5:$H$14,$I$5:$I$14)</f>
        <v>2.23</v>
      </c>
      <c r="F808" s="2">
        <f>E808*C808</f>
        <v>829.56</v>
      </c>
      <c r="G808" s="2"/>
      <c r="K808" s="15">
        <v>39371</v>
      </c>
      <c r="L808" s="2">
        <v>369</v>
      </c>
      <c r="O808" s="15">
        <v>39456</v>
      </c>
      <c r="P808" s="2">
        <v>412</v>
      </c>
      <c r="Q808">
        <f t="shared" si="25"/>
        <v>2643</v>
      </c>
      <c r="R808">
        <f t="shared" si="24"/>
        <v>41.2</v>
      </c>
    </row>
    <row r="809" spans="1:18" x14ac:dyDescent="0.25">
      <c r="A809" s="1">
        <v>41699</v>
      </c>
      <c r="B809" s="2" t="s">
        <v>45</v>
      </c>
      <c r="C809">
        <v>212</v>
      </c>
      <c r="D809">
        <f>YEAR(A809)</f>
        <v>2014</v>
      </c>
      <c r="E809">
        <f>LOOKUP(D809,$H$5:$H$14,$I$5:$I$14)</f>
        <v>2.23</v>
      </c>
      <c r="F809" s="2">
        <f>E809*C809</f>
        <v>472.76</v>
      </c>
      <c r="G809" s="2"/>
      <c r="K809" s="15">
        <v>39456</v>
      </c>
      <c r="L809" s="2">
        <v>412</v>
      </c>
      <c r="O809" s="15">
        <v>39481</v>
      </c>
      <c r="P809" s="2">
        <v>171</v>
      </c>
      <c r="Q809">
        <f t="shared" si="25"/>
        <v>2814</v>
      </c>
      <c r="R809">
        <f t="shared" si="24"/>
        <v>17.100000000000001</v>
      </c>
    </row>
    <row r="810" spans="1:18" x14ac:dyDescent="0.25">
      <c r="A810" s="1">
        <v>41656</v>
      </c>
      <c r="B810" s="2" t="s">
        <v>45</v>
      </c>
      <c r="C810">
        <v>431</v>
      </c>
      <c r="D810">
        <f>YEAR(A810)</f>
        <v>2014</v>
      </c>
      <c r="E810">
        <f>LOOKUP(D810,$H$5:$H$14,$I$5:$I$14)</f>
        <v>2.23</v>
      </c>
      <c r="F810" s="2">
        <f>E810*C810</f>
        <v>961.13</v>
      </c>
      <c r="G810" s="2"/>
      <c r="K810" s="15">
        <v>39481</v>
      </c>
      <c r="L810" s="2">
        <v>171</v>
      </c>
      <c r="O810" s="15">
        <v>39484</v>
      </c>
      <c r="P810" s="2">
        <v>365</v>
      </c>
      <c r="Q810">
        <f t="shared" si="25"/>
        <v>3179</v>
      </c>
      <c r="R810">
        <f t="shared" si="24"/>
        <v>36.5</v>
      </c>
    </row>
    <row r="811" spans="1:18" x14ac:dyDescent="0.25">
      <c r="A811" s="1">
        <v>41652</v>
      </c>
      <c r="B811" s="2" t="s">
        <v>45</v>
      </c>
      <c r="C811">
        <v>152</v>
      </c>
      <c r="D811">
        <f>YEAR(A811)</f>
        <v>2014</v>
      </c>
      <c r="E811">
        <f>LOOKUP(D811,$H$5:$H$14,$I$5:$I$14)</f>
        <v>2.23</v>
      </c>
      <c r="F811" s="2">
        <f>E811*C811</f>
        <v>338.96</v>
      </c>
      <c r="G811" s="2"/>
      <c r="K811" s="15">
        <v>39484</v>
      </c>
      <c r="L811" s="2">
        <v>365</v>
      </c>
      <c r="O811" s="15">
        <v>39544</v>
      </c>
      <c r="P811" s="2">
        <v>176</v>
      </c>
      <c r="Q811">
        <f t="shared" si="25"/>
        <v>3355</v>
      </c>
      <c r="R811">
        <f t="shared" si="24"/>
        <v>17.600000000000001</v>
      </c>
    </row>
    <row r="812" spans="1:18" x14ac:dyDescent="0.25">
      <c r="A812" s="1">
        <v>41580</v>
      </c>
      <c r="B812" s="2" t="s">
        <v>45</v>
      </c>
      <c r="C812">
        <v>163</v>
      </c>
      <c r="D812">
        <f>YEAR(A812)</f>
        <v>2013</v>
      </c>
      <c r="E812">
        <f>LOOKUP(D812,$H$5:$H$14,$I$5:$I$14)</f>
        <v>2.2200000000000002</v>
      </c>
      <c r="F812" s="2">
        <f>E812*C812</f>
        <v>361.86</v>
      </c>
      <c r="G812" s="2"/>
      <c r="K812" s="15">
        <v>39544</v>
      </c>
      <c r="L812" s="2">
        <v>176</v>
      </c>
      <c r="O812" s="15">
        <v>39764</v>
      </c>
      <c r="P812" s="2">
        <v>226</v>
      </c>
      <c r="Q812">
        <f t="shared" si="25"/>
        <v>3581</v>
      </c>
      <c r="R812">
        <f t="shared" si="24"/>
        <v>22.6</v>
      </c>
    </row>
    <row r="813" spans="1:18" x14ac:dyDescent="0.25">
      <c r="A813" s="1">
        <v>41563</v>
      </c>
      <c r="B813" s="2" t="s">
        <v>45</v>
      </c>
      <c r="C813">
        <v>100</v>
      </c>
      <c r="D813">
        <f>YEAR(A813)</f>
        <v>2013</v>
      </c>
      <c r="E813">
        <f>LOOKUP(D813,$H$5:$H$14,$I$5:$I$14)</f>
        <v>2.2200000000000002</v>
      </c>
      <c r="F813" s="2">
        <f>E813*C813</f>
        <v>222.00000000000003</v>
      </c>
      <c r="G813" s="2"/>
      <c r="K813" s="15">
        <v>39764</v>
      </c>
      <c r="L813" s="2">
        <v>226</v>
      </c>
      <c r="O813" s="15">
        <v>39859</v>
      </c>
      <c r="P813" s="2">
        <v>284</v>
      </c>
      <c r="Q813">
        <f t="shared" si="25"/>
        <v>3865</v>
      </c>
      <c r="R813">
        <f t="shared" si="24"/>
        <v>28.400000000000002</v>
      </c>
    </row>
    <row r="814" spans="1:18" x14ac:dyDescent="0.25">
      <c r="A814" s="1">
        <v>41543</v>
      </c>
      <c r="B814" s="2" t="s">
        <v>45</v>
      </c>
      <c r="C814">
        <v>212</v>
      </c>
      <c r="D814">
        <f>YEAR(A814)</f>
        <v>2013</v>
      </c>
      <c r="E814">
        <f>LOOKUP(D814,$H$5:$H$14,$I$5:$I$14)</f>
        <v>2.2200000000000002</v>
      </c>
      <c r="F814" s="2">
        <f>E814*C814</f>
        <v>470.64000000000004</v>
      </c>
      <c r="G814" s="2"/>
      <c r="K814" s="15">
        <v>39859</v>
      </c>
      <c r="L814" s="2">
        <v>284</v>
      </c>
      <c r="O814" s="15">
        <v>40381</v>
      </c>
      <c r="P814" s="2">
        <v>138</v>
      </c>
      <c r="Q814">
        <f t="shared" si="25"/>
        <v>4003</v>
      </c>
      <c r="R814">
        <f t="shared" si="24"/>
        <v>13.8</v>
      </c>
    </row>
    <row r="815" spans="1:18" x14ac:dyDescent="0.25">
      <c r="A815" s="1">
        <v>41514</v>
      </c>
      <c r="B815" s="2" t="s">
        <v>45</v>
      </c>
      <c r="C815">
        <v>193</v>
      </c>
      <c r="D815">
        <f>YEAR(A815)</f>
        <v>2013</v>
      </c>
      <c r="E815">
        <f>LOOKUP(D815,$H$5:$H$14,$I$5:$I$14)</f>
        <v>2.2200000000000002</v>
      </c>
      <c r="F815" s="2">
        <f>E815*C815</f>
        <v>428.46000000000004</v>
      </c>
      <c r="G815" s="2"/>
      <c r="K815" s="15">
        <v>40381</v>
      </c>
      <c r="L815" s="2">
        <v>138</v>
      </c>
      <c r="O815" s="15">
        <v>40701</v>
      </c>
      <c r="P815" s="2">
        <v>110</v>
      </c>
      <c r="Q815">
        <f t="shared" si="25"/>
        <v>4113</v>
      </c>
      <c r="R815">
        <f t="shared" si="24"/>
        <v>11</v>
      </c>
    </row>
    <row r="816" spans="1:18" x14ac:dyDescent="0.25">
      <c r="A816" s="1">
        <v>41495</v>
      </c>
      <c r="B816" s="2" t="s">
        <v>45</v>
      </c>
      <c r="C816">
        <v>239</v>
      </c>
      <c r="D816">
        <f>YEAR(A816)</f>
        <v>2013</v>
      </c>
      <c r="E816">
        <f>LOOKUP(D816,$H$5:$H$14,$I$5:$I$14)</f>
        <v>2.2200000000000002</v>
      </c>
      <c r="F816" s="2">
        <f>E816*C816</f>
        <v>530.58000000000004</v>
      </c>
      <c r="G816" s="2"/>
      <c r="K816" s="15">
        <v>40701</v>
      </c>
      <c r="L816" s="2">
        <v>110</v>
      </c>
      <c r="O816" s="15">
        <v>40789</v>
      </c>
      <c r="P816" s="2">
        <v>310</v>
      </c>
      <c r="Q816">
        <f t="shared" si="25"/>
        <v>4423</v>
      </c>
      <c r="R816">
        <f t="shared" si="24"/>
        <v>31</v>
      </c>
    </row>
    <row r="817" spans="1:18" x14ac:dyDescent="0.25">
      <c r="A817" s="1">
        <v>41464</v>
      </c>
      <c r="B817" s="2" t="s">
        <v>45</v>
      </c>
      <c r="C817">
        <v>373</v>
      </c>
      <c r="D817">
        <f>YEAR(A817)</f>
        <v>2013</v>
      </c>
      <c r="E817">
        <f>LOOKUP(D817,$H$5:$H$14,$I$5:$I$14)</f>
        <v>2.2200000000000002</v>
      </c>
      <c r="F817" s="2">
        <f>E817*C817</f>
        <v>828.06000000000006</v>
      </c>
      <c r="G817" s="2"/>
      <c r="K817" s="15">
        <v>40789</v>
      </c>
      <c r="L817" s="2">
        <v>310</v>
      </c>
      <c r="O817" s="15">
        <v>40800</v>
      </c>
      <c r="P817" s="2">
        <v>230</v>
      </c>
      <c r="Q817">
        <f t="shared" si="25"/>
        <v>4653</v>
      </c>
      <c r="R817">
        <f t="shared" si="24"/>
        <v>23</v>
      </c>
    </row>
    <row r="818" spans="1:18" x14ac:dyDescent="0.25">
      <c r="A818" s="1">
        <v>41414</v>
      </c>
      <c r="B818" s="2" t="s">
        <v>45</v>
      </c>
      <c r="C818">
        <v>461</v>
      </c>
      <c r="D818">
        <f>YEAR(A818)</f>
        <v>2013</v>
      </c>
      <c r="E818">
        <f>LOOKUP(D818,$H$5:$H$14,$I$5:$I$14)</f>
        <v>2.2200000000000002</v>
      </c>
      <c r="F818" s="2">
        <f>E818*C818</f>
        <v>1023.4200000000001</v>
      </c>
      <c r="G818" s="2"/>
      <c r="K818" s="15">
        <v>40800</v>
      </c>
      <c r="L818" s="2">
        <v>230</v>
      </c>
      <c r="O818" s="15">
        <v>40895</v>
      </c>
      <c r="P818" s="2">
        <v>236</v>
      </c>
      <c r="Q818">
        <f t="shared" si="25"/>
        <v>4889</v>
      </c>
      <c r="R818">
        <f t="shared" si="24"/>
        <v>23.6</v>
      </c>
    </row>
    <row r="819" spans="1:18" x14ac:dyDescent="0.25">
      <c r="A819" s="1">
        <v>41409</v>
      </c>
      <c r="B819" s="2" t="s">
        <v>45</v>
      </c>
      <c r="C819">
        <v>377</v>
      </c>
      <c r="D819">
        <f>YEAR(A819)</f>
        <v>2013</v>
      </c>
      <c r="E819">
        <f>LOOKUP(D819,$H$5:$H$14,$I$5:$I$14)</f>
        <v>2.2200000000000002</v>
      </c>
      <c r="F819" s="2">
        <f>E819*C819</f>
        <v>836.94</v>
      </c>
      <c r="G819" s="2"/>
      <c r="K819" s="15">
        <v>40895</v>
      </c>
      <c r="L819" s="2">
        <v>236</v>
      </c>
      <c r="O819" s="15">
        <v>41130</v>
      </c>
      <c r="P819" s="2">
        <v>190</v>
      </c>
      <c r="Q819">
        <f t="shared" si="25"/>
        <v>5079</v>
      </c>
      <c r="R819">
        <f t="shared" si="24"/>
        <v>19</v>
      </c>
    </row>
    <row r="820" spans="1:18" x14ac:dyDescent="0.25">
      <c r="A820" s="1">
        <v>41357</v>
      </c>
      <c r="B820" s="2" t="s">
        <v>45</v>
      </c>
      <c r="C820">
        <v>459</v>
      </c>
      <c r="D820">
        <f>YEAR(A820)</f>
        <v>2013</v>
      </c>
      <c r="E820">
        <f>LOOKUP(D820,$H$5:$H$14,$I$5:$I$14)</f>
        <v>2.2200000000000002</v>
      </c>
      <c r="F820" s="2">
        <f>E820*C820</f>
        <v>1018.9800000000001</v>
      </c>
      <c r="G820" s="2"/>
      <c r="K820" s="15">
        <v>41130</v>
      </c>
      <c r="L820" s="2">
        <v>190</v>
      </c>
      <c r="O820" s="15">
        <v>41770</v>
      </c>
      <c r="P820" s="2">
        <v>386</v>
      </c>
      <c r="Q820">
        <f t="shared" si="25"/>
        <v>5465</v>
      </c>
      <c r="R820">
        <f t="shared" si="24"/>
        <v>38.6</v>
      </c>
    </row>
    <row r="821" spans="1:18" x14ac:dyDescent="0.25">
      <c r="A821" s="1">
        <v>41310</v>
      </c>
      <c r="B821" s="2" t="s">
        <v>45</v>
      </c>
      <c r="C821">
        <v>487</v>
      </c>
      <c r="D821">
        <f>YEAR(A821)</f>
        <v>2013</v>
      </c>
      <c r="E821">
        <f>LOOKUP(D821,$H$5:$H$14,$I$5:$I$14)</f>
        <v>2.2200000000000002</v>
      </c>
      <c r="F821" s="2">
        <f>E821*C821</f>
        <v>1081.1400000000001</v>
      </c>
      <c r="G821" s="2"/>
      <c r="K821" s="15">
        <v>41770</v>
      </c>
      <c r="L821" s="2">
        <v>386</v>
      </c>
      <c r="O821" s="15">
        <v>41978</v>
      </c>
      <c r="P821" s="2">
        <v>332</v>
      </c>
      <c r="Q821">
        <f t="shared" si="25"/>
        <v>5797</v>
      </c>
      <c r="R821">
        <f t="shared" si="24"/>
        <v>33.200000000000003</v>
      </c>
    </row>
    <row r="822" spans="1:18" x14ac:dyDescent="0.25">
      <c r="A822" s="1">
        <v>41262</v>
      </c>
      <c r="B822" s="2" t="s">
        <v>45</v>
      </c>
      <c r="C822">
        <v>222</v>
      </c>
      <c r="D822">
        <f>YEAR(A822)</f>
        <v>2012</v>
      </c>
      <c r="E822">
        <f>LOOKUP(D822,$H$5:$H$14,$I$5:$I$14)</f>
        <v>2.25</v>
      </c>
      <c r="F822" s="2">
        <f>E822*C822</f>
        <v>499.5</v>
      </c>
      <c r="G822" s="2"/>
      <c r="K822" s="15">
        <v>41978</v>
      </c>
      <c r="L822" s="2">
        <v>332</v>
      </c>
      <c r="O822" s="16" t="s">
        <v>179</v>
      </c>
      <c r="P822" s="17"/>
      <c r="Q822">
        <f t="shared" si="25"/>
        <v>0</v>
      </c>
      <c r="R822">
        <f t="shared" si="24"/>
        <v>0</v>
      </c>
    </row>
    <row r="823" spans="1:18" x14ac:dyDescent="0.25">
      <c r="A823" s="1">
        <v>41202</v>
      </c>
      <c r="B823" s="2" t="s">
        <v>45</v>
      </c>
      <c r="C823">
        <v>390</v>
      </c>
      <c r="D823">
        <f>YEAR(A823)</f>
        <v>2012</v>
      </c>
      <c r="E823">
        <f>LOOKUP(D823,$H$5:$H$14,$I$5:$I$14)</f>
        <v>2.25</v>
      </c>
      <c r="F823" s="2">
        <f>E823*C823</f>
        <v>877.5</v>
      </c>
      <c r="G823" s="2"/>
      <c r="K823" s="8" t="s">
        <v>179</v>
      </c>
      <c r="L823" s="2"/>
      <c r="O823" s="15">
        <v>39834</v>
      </c>
      <c r="P823" s="2">
        <v>16</v>
      </c>
      <c r="Q823">
        <f t="shared" si="25"/>
        <v>16</v>
      </c>
      <c r="R823">
        <f t="shared" si="24"/>
        <v>0</v>
      </c>
    </row>
    <row r="824" spans="1:18" x14ac:dyDescent="0.25">
      <c r="A824" s="1">
        <v>41115</v>
      </c>
      <c r="B824" s="2" t="s">
        <v>45</v>
      </c>
      <c r="C824">
        <v>261</v>
      </c>
      <c r="D824">
        <f>YEAR(A824)</f>
        <v>2012</v>
      </c>
      <c r="E824">
        <f>LOOKUP(D824,$H$5:$H$14,$I$5:$I$14)</f>
        <v>2.25</v>
      </c>
      <c r="F824" s="2">
        <f>E824*C824</f>
        <v>587.25</v>
      </c>
      <c r="G824" s="2"/>
      <c r="K824" s="15">
        <v>39834</v>
      </c>
      <c r="L824" s="2">
        <v>16</v>
      </c>
      <c r="O824" s="16" t="s">
        <v>74</v>
      </c>
      <c r="P824" s="17"/>
      <c r="Q824">
        <f t="shared" si="25"/>
        <v>0</v>
      </c>
      <c r="R824">
        <f t="shared" si="24"/>
        <v>0</v>
      </c>
    </row>
    <row r="825" spans="1:18" x14ac:dyDescent="0.25">
      <c r="A825" s="1">
        <v>40951</v>
      </c>
      <c r="B825" s="2" t="s">
        <v>45</v>
      </c>
      <c r="C825">
        <v>305</v>
      </c>
      <c r="D825">
        <f>YEAR(A825)</f>
        <v>2012</v>
      </c>
      <c r="E825">
        <f>LOOKUP(D825,$H$5:$H$14,$I$5:$I$14)</f>
        <v>2.25</v>
      </c>
      <c r="F825" s="2">
        <f>E825*C825</f>
        <v>686.25</v>
      </c>
      <c r="G825" s="2"/>
      <c r="K825" s="8" t="s">
        <v>74</v>
      </c>
      <c r="L825" s="2"/>
      <c r="O825" s="15">
        <v>38589</v>
      </c>
      <c r="P825" s="2">
        <v>11</v>
      </c>
      <c r="Q825">
        <f t="shared" si="25"/>
        <v>11</v>
      </c>
      <c r="R825">
        <f t="shared" si="24"/>
        <v>0</v>
      </c>
    </row>
    <row r="826" spans="1:18" x14ac:dyDescent="0.25">
      <c r="A826" s="1">
        <v>40890</v>
      </c>
      <c r="B826" s="2" t="s">
        <v>45</v>
      </c>
      <c r="C826">
        <v>227</v>
      </c>
      <c r="D826">
        <f>YEAR(A826)</f>
        <v>2011</v>
      </c>
      <c r="E826">
        <f>LOOKUP(D826,$H$5:$H$14,$I$5:$I$14)</f>
        <v>2.2000000000000002</v>
      </c>
      <c r="F826" s="2">
        <f>E826*C826</f>
        <v>499.40000000000003</v>
      </c>
      <c r="G826" s="2"/>
      <c r="K826" s="15">
        <v>38589</v>
      </c>
      <c r="L826" s="2">
        <v>11</v>
      </c>
      <c r="O826" s="15">
        <v>40103</v>
      </c>
      <c r="P826" s="2">
        <v>6</v>
      </c>
      <c r="Q826">
        <f t="shared" si="25"/>
        <v>17</v>
      </c>
      <c r="R826">
        <f t="shared" si="24"/>
        <v>0</v>
      </c>
    </row>
    <row r="827" spans="1:18" x14ac:dyDescent="0.25">
      <c r="A827" s="1">
        <v>40642</v>
      </c>
      <c r="B827" s="2" t="s">
        <v>45</v>
      </c>
      <c r="C827">
        <v>162</v>
      </c>
      <c r="D827">
        <f>YEAR(A827)</f>
        <v>2011</v>
      </c>
      <c r="E827">
        <f>LOOKUP(D827,$H$5:$H$14,$I$5:$I$14)</f>
        <v>2.2000000000000002</v>
      </c>
      <c r="F827" s="2">
        <f>E827*C827</f>
        <v>356.40000000000003</v>
      </c>
      <c r="G827" s="2"/>
      <c r="K827" s="15">
        <v>40103</v>
      </c>
      <c r="L827" s="2">
        <v>6</v>
      </c>
      <c r="O827" s="15">
        <v>40992</v>
      </c>
      <c r="P827" s="2">
        <v>11</v>
      </c>
      <c r="Q827">
        <f t="shared" si="25"/>
        <v>28</v>
      </c>
      <c r="R827">
        <f t="shared" si="24"/>
        <v>0</v>
      </c>
    </row>
    <row r="828" spans="1:18" x14ac:dyDescent="0.25">
      <c r="A828" s="1">
        <v>40617</v>
      </c>
      <c r="B828" s="2" t="s">
        <v>45</v>
      </c>
      <c r="C828">
        <v>128</v>
      </c>
      <c r="D828">
        <f>YEAR(A828)</f>
        <v>2011</v>
      </c>
      <c r="E828">
        <f>LOOKUP(D828,$H$5:$H$14,$I$5:$I$14)</f>
        <v>2.2000000000000002</v>
      </c>
      <c r="F828" s="2">
        <f>E828*C828</f>
        <v>281.60000000000002</v>
      </c>
      <c r="G828" s="2"/>
      <c r="K828" s="15">
        <v>40992</v>
      </c>
      <c r="L828" s="2">
        <v>11</v>
      </c>
      <c r="O828" s="15">
        <v>41981</v>
      </c>
      <c r="P828" s="2">
        <v>10</v>
      </c>
      <c r="Q828">
        <f t="shared" si="25"/>
        <v>38</v>
      </c>
      <c r="R828">
        <f t="shared" si="24"/>
        <v>0</v>
      </c>
    </row>
    <row r="829" spans="1:18" x14ac:dyDescent="0.25">
      <c r="A829" s="1">
        <v>40573</v>
      </c>
      <c r="B829" s="2" t="s">
        <v>45</v>
      </c>
      <c r="C829">
        <v>154</v>
      </c>
      <c r="D829">
        <f>YEAR(A829)</f>
        <v>2011</v>
      </c>
      <c r="E829">
        <f>LOOKUP(D829,$H$5:$H$14,$I$5:$I$14)</f>
        <v>2.2000000000000002</v>
      </c>
      <c r="F829" s="2">
        <f>E829*C829</f>
        <v>338.8</v>
      </c>
      <c r="G829" s="2"/>
      <c r="K829" s="15">
        <v>41981</v>
      </c>
      <c r="L829" s="2">
        <v>10</v>
      </c>
      <c r="O829" s="16" t="s">
        <v>207</v>
      </c>
      <c r="P829" s="17"/>
      <c r="Q829">
        <f t="shared" si="25"/>
        <v>0</v>
      </c>
      <c r="R829">
        <f t="shared" si="24"/>
        <v>0</v>
      </c>
    </row>
    <row r="830" spans="1:18" x14ac:dyDescent="0.25">
      <c r="A830" s="1">
        <v>40550</v>
      </c>
      <c r="B830" s="2" t="s">
        <v>45</v>
      </c>
      <c r="C830">
        <v>330</v>
      </c>
      <c r="D830">
        <f>YEAR(A830)</f>
        <v>2011</v>
      </c>
      <c r="E830">
        <f>LOOKUP(D830,$H$5:$H$14,$I$5:$I$14)</f>
        <v>2.2000000000000002</v>
      </c>
      <c r="F830" s="2">
        <f>E830*C830</f>
        <v>726.00000000000011</v>
      </c>
      <c r="G830" s="2"/>
      <c r="K830" s="8" t="s">
        <v>207</v>
      </c>
      <c r="L830" s="2"/>
      <c r="O830" s="15">
        <v>40237</v>
      </c>
      <c r="P830" s="2">
        <v>20</v>
      </c>
      <c r="Q830">
        <f t="shared" si="25"/>
        <v>20</v>
      </c>
      <c r="R830">
        <f t="shared" si="24"/>
        <v>0</v>
      </c>
    </row>
    <row r="831" spans="1:18" x14ac:dyDescent="0.25">
      <c r="A831" s="1">
        <v>40520</v>
      </c>
      <c r="B831" s="2" t="s">
        <v>45</v>
      </c>
      <c r="C831">
        <v>423</v>
      </c>
      <c r="D831">
        <f>YEAR(A831)</f>
        <v>2010</v>
      </c>
      <c r="E831">
        <f>LOOKUP(D831,$H$5:$H$14,$I$5:$I$14)</f>
        <v>2.1</v>
      </c>
      <c r="F831" s="2">
        <f>E831*C831</f>
        <v>888.30000000000007</v>
      </c>
      <c r="G831" s="2"/>
      <c r="K831" s="15">
        <v>40237</v>
      </c>
      <c r="L831" s="2">
        <v>20</v>
      </c>
      <c r="O831" s="15">
        <v>41616</v>
      </c>
      <c r="P831" s="2">
        <v>9</v>
      </c>
      <c r="Q831">
        <f t="shared" si="25"/>
        <v>29</v>
      </c>
      <c r="R831">
        <f t="shared" si="24"/>
        <v>0</v>
      </c>
    </row>
    <row r="832" spans="1:18" x14ac:dyDescent="0.25">
      <c r="A832" s="1">
        <v>40492</v>
      </c>
      <c r="B832" s="2" t="s">
        <v>45</v>
      </c>
      <c r="C832">
        <v>269</v>
      </c>
      <c r="D832">
        <f>YEAR(A832)</f>
        <v>2010</v>
      </c>
      <c r="E832">
        <f>LOOKUP(D832,$H$5:$H$14,$I$5:$I$14)</f>
        <v>2.1</v>
      </c>
      <c r="F832" s="2">
        <f>E832*C832</f>
        <v>564.9</v>
      </c>
      <c r="G832" s="2"/>
      <c r="K832" s="15">
        <v>41616</v>
      </c>
      <c r="L832" s="2">
        <v>9</v>
      </c>
      <c r="O832" s="16" t="s">
        <v>107</v>
      </c>
      <c r="P832" s="17"/>
      <c r="Q832">
        <f t="shared" si="25"/>
        <v>0</v>
      </c>
      <c r="R832">
        <f t="shared" si="24"/>
        <v>0</v>
      </c>
    </row>
    <row r="833" spans="1:18" x14ac:dyDescent="0.25">
      <c r="A833" s="1">
        <v>40481</v>
      </c>
      <c r="B833" s="2" t="s">
        <v>45</v>
      </c>
      <c r="C833">
        <v>251</v>
      </c>
      <c r="D833">
        <f>YEAR(A833)</f>
        <v>2010</v>
      </c>
      <c r="E833">
        <f>LOOKUP(D833,$H$5:$H$14,$I$5:$I$14)</f>
        <v>2.1</v>
      </c>
      <c r="F833" s="2">
        <f>E833*C833</f>
        <v>527.1</v>
      </c>
      <c r="G833" s="2"/>
      <c r="K833" s="8" t="s">
        <v>107</v>
      </c>
      <c r="L833" s="2"/>
      <c r="O833" s="15">
        <v>38847</v>
      </c>
      <c r="P833" s="2">
        <v>20</v>
      </c>
      <c r="Q833">
        <f t="shared" si="25"/>
        <v>20</v>
      </c>
      <c r="R833">
        <f t="shared" si="24"/>
        <v>0</v>
      </c>
    </row>
    <row r="834" spans="1:18" x14ac:dyDescent="0.25">
      <c r="A834" s="1">
        <v>40480</v>
      </c>
      <c r="B834" s="2" t="s">
        <v>45</v>
      </c>
      <c r="C834">
        <v>313</v>
      </c>
      <c r="D834">
        <f>YEAR(A834)</f>
        <v>2010</v>
      </c>
      <c r="E834">
        <f>LOOKUP(D834,$H$5:$H$14,$I$5:$I$14)</f>
        <v>2.1</v>
      </c>
      <c r="F834" s="2">
        <f>E834*C834</f>
        <v>657.30000000000007</v>
      </c>
      <c r="G834" s="2"/>
      <c r="K834" s="15">
        <v>38847</v>
      </c>
      <c r="L834" s="2">
        <v>20</v>
      </c>
      <c r="O834" s="16" t="s">
        <v>16</v>
      </c>
      <c r="P834" s="17"/>
      <c r="Q834">
        <f t="shared" si="25"/>
        <v>0</v>
      </c>
      <c r="R834">
        <f t="shared" si="24"/>
        <v>0</v>
      </c>
    </row>
    <row r="835" spans="1:18" x14ac:dyDescent="0.25">
      <c r="A835" s="1">
        <v>40457</v>
      </c>
      <c r="B835" s="2" t="s">
        <v>45</v>
      </c>
      <c r="C835">
        <v>299</v>
      </c>
      <c r="D835">
        <f>YEAR(A835)</f>
        <v>2010</v>
      </c>
      <c r="E835">
        <f>LOOKUP(D835,$H$5:$H$14,$I$5:$I$14)</f>
        <v>2.1</v>
      </c>
      <c r="F835" s="2">
        <f>E835*C835</f>
        <v>627.9</v>
      </c>
      <c r="G835" s="2"/>
      <c r="K835" s="8" t="s">
        <v>16</v>
      </c>
      <c r="L835" s="2"/>
      <c r="O835" s="15">
        <v>38393</v>
      </c>
      <c r="P835" s="2">
        <v>6</v>
      </c>
      <c r="Q835">
        <f t="shared" si="25"/>
        <v>6</v>
      </c>
      <c r="R835">
        <f t="shared" si="24"/>
        <v>0</v>
      </c>
    </row>
    <row r="836" spans="1:18" x14ac:dyDescent="0.25">
      <c r="A836" s="1">
        <v>40454</v>
      </c>
      <c r="B836" s="2" t="s">
        <v>45</v>
      </c>
      <c r="C836">
        <v>263</v>
      </c>
      <c r="D836">
        <f>YEAR(A836)</f>
        <v>2010</v>
      </c>
      <c r="E836">
        <f>LOOKUP(D836,$H$5:$H$14,$I$5:$I$14)</f>
        <v>2.1</v>
      </c>
      <c r="F836" s="2">
        <f>E836*C836</f>
        <v>552.30000000000007</v>
      </c>
      <c r="G836" s="2"/>
      <c r="K836" s="15">
        <v>38393</v>
      </c>
      <c r="L836" s="2">
        <v>6</v>
      </c>
      <c r="O836" s="15">
        <v>38633</v>
      </c>
      <c r="P836" s="2">
        <v>8</v>
      </c>
      <c r="Q836">
        <f t="shared" si="25"/>
        <v>14</v>
      </c>
      <c r="R836">
        <f t="shared" si="24"/>
        <v>0</v>
      </c>
    </row>
    <row r="837" spans="1:18" x14ac:dyDescent="0.25">
      <c r="A837" s="1">
        <v>40355</v>
      </c>
      <c r="B837" s="2" t="s">
        <v>45</v>
      </c>
      <c r="C837">
        <v>480</v>
      </c>
      <c r="D837">
        <f>YEAR(A837)</f>
        <v>2010</v>
      </c>
      <c r="E837">
        <f>LOOKUP(D837,$H$5:$H$14,$I$5:$I$14)</f>
        <v>2.1</v>
      </c>
      <c r="F837" s="2">
        <f>E837*C837</f>
        <v>1008</v>
      </c>
      <c r="G837" s="2"/>
      <c r="K837" s="15">
        <v>38633</v>
      </c>
      <c r="L837" s="2">
        <v>8</v>
      </c>
      <c r="O837" s="15">
        <v>39430</v>
      </c>
      <c r="P837" s="2">
        <v>7</v>
      </c>
      <c r="Q837">
        <f t="shared" si="25"/>
        <v>21</v>
      </c>
      <c r="R837">
        <f t="shared" si="24"/>
        <v>0</v>
      </c>
    </row>
    <row r="838" spans="1:18" x14ac:dyDescent="0.25">
      <c r="A838" s="1">
        <v>40348</v>
      </c>
      <c r="B838" s="2" t="s">
        <v>45</v>
      </c>
      <c r="C838">
        <v>332</v>
      </c>
      <c r="D838">
        <f>YEAR(A838)</f>
        <v>2010</v>
      </c>
      <c r="E838">
        <f>LOOKUP(D838,$H$5:$H$14,$I$5:$I$14)</f>
        <v>2.1</v>
      </c>
      <c r="F838" s="2">
        <f>E838*C838</f>
        <v>697.2</v>
      </c>
      <c r="G838" s="2"/>
      <c r="K838" s="15">
        <v>39430</v>
      </c>
      <c r="L838" s="2">
        <v>7</v>
      </c>
      <c r="O838" s="15">
        <v>39994</v>
      </c>
      <c r="P838" s="2">
        <v>10</v>
      </c>
      <c r="Q838">
        <f t="shared" si="25"/>
        <v>31</v>
      </c>
      <c r="R838">
        <f t="shared" si="24"/>
        <v>0</v>
      </c>
    </row>
    <row r="839" spans="1:18" x14ac:dyDescent="0.25">
      <c r="A839" s="1">
        <v>40337</v>
      </c>
      <c r="B839" s="2" t="s">
        <v>45</v>
      </c>
      <c r="C839">
        <v>344</v>
      </c>
      <c r="D839">
        <f>YEAR(A839)</f>
        <v>2010</v>
      </c>
      <c r="E839">
        <f>LOOKUP(D839,$H$5:$H$14,$I$5:$I$14)</f>
        <v>2.1</v>
      </c>
      <c r="F839" s="2">
        <f>E839*C839</f>
        <v>722.4</v>
      </c>
      <c r="G839" s="2"/>
      <c r="K839" s="15">
        <v>39994</v>
      </c>
      <c r="L839" s="2">
        <v>10</v>
      </c>
      <c r="O839" s="15">
        <v>41099</v>
      </c>
      <c r="P839" s="2">
        <v>7</v>
      </c>
      <c r="Q839">
        <f t="shared" si="25"/>
        <v>38</v>
      </c>
      <c r="R839">
        <f t="shared" si="24"/>
        <v>0</v>
      </c>
    </row>
    <row r="840" spans="1:18" x14ac:dyDescent="0.25">
      <c r="A840" s="1">
        <v>40283</v>
      </c>
      <c r="B840" s="2" t="s">
        <v>45</v>
      </c>
      <c r="C840">
        <v>182</v>
      </c>
      <c r="D840">
        <f>YEAR(A840)</f>
        <v>2010</v>
      </c>
      <c r="E840">
        <f>LOOKUP(D840,$H$5:$H$14,$I$5:$I$14)</f>
        <v>2.1</v>
      </c>
      <c r="F840" s="2">
        <f>E840*C840</f>
        <v>382.2</v>
      </c>
      <c r="G840" s="2"/>
      <c r="K840" s="15">
        <v>41099</v>
      </c>
      <c r="L840" s="2">
        <v>7</v>
      </c>
      <c r="O840" s="16" t="s">
        <v>219</v>
      </c>
      <c r="P840" s="17"/>
      <c r="Q840">
        <f t="shared" si="25"/>
        <v>0</v>
      </c>
      <c r="R840">
        <f t="shared" si="24"/>
        <v>0</v>
      </c>
    </row>
    <row r="841" spans="1:18" x14ac:dyDescent="0.25">
      <c r="A841" s="1">
        <v>40250</v>
      </c>
      <c r="B841" s="2" t="s">
        <v>45</v>
      </c>
      <c r="C841">
        <v>115</v>
      </c>
      <c r="D841">
        <f>YEAR(A841)</f>
        <v>2010</v>
      </c>
      <c r="E841">
        <f>LOOKUP(D841,$H$5:$H$14,$I$5:$I$14)</f>
        <v>2.1</v>
      </c>
      <c r="F841" s="2">
        <f>E841*C841</f>
        <v>241.5</v>
      </c>
      <c r="G841" s="2"/>
      <c r="K841" s="8" t="s">
        <v>219</v>
      </c>
      <c r="L841" s="2"/>
      <c r="O841" s="15">
        <v>40647</v>
      </c>
      <c r="P841" s="2">
        <v>13</v>
      </c>
      <c r="Q841">
        <f t="shared" si="25"/>
        <v>13</v>
      </c>
      <c r="R841">
        <f t="shared" si="24"/>
        <v>0</v>
      </c>
    </row>
    <row r="842" spans="1:18" x14ac:dyDescent="0.25">
      <c r="A842" s="1">
        <v>40245</v>
      </c>
      <c r="B842" s="2" t="s">
        <v>45</v>
      </c>
      <c r="C842">
        <v>396</v>
      </c>
      <c r="D842">
        <f>YEAR(A842)</f>
        <v>2010</v>
      </c>
      <c r="E842">
        <f>LOOKUP(D842,$H$5:$H$14,$I$5:$I$14)</f>
        <v>2.1</v>
      </c>
      <c r="F842" s="2">
        <f>E842*C842</f>
        <v>831.6</v>
      </c>
      <c r="G842" s="2"/>
      <c r="K842" s="15">
        <v>40647</v>
      </c>
      <c r="L842" s="2">
        <v>13</v>
      </c>
      <c r="O842" s="15">
        <v>41787</v>
      </c>
      <c r="P842" s="2">
        <v>16</v>
      </c>
      <c r="Q842">
        <f t="shared" si="25"/>
        <v>29</v>
      </c>
      <c r="R842">
        <f t="shared" si="24"/>
        <v>0</v>
      </c>
    </row>
    <row r="843" spans="1:18" x14ac:dyDescent="0.25">
      <c r="A843" s="1">
        <v>40218</v>
      </c>
      <c r="B843" s="2" t="s">
        <v>45</v>
      </c>
      <c r="C843">
        <v>271</v>
      </c>
      <c r="D843">
        <f>YEAR(A843)</f>
        <v>2010</v>
      </c>
      <c r="E843">
        <f>LOOKUP(D843,$H$5:$H$14,$I$5:$I$14)</f>
        <v>2.1</v>
      </c>
      <c r="F843" s="2">
        <f>E843*C843</f>
        <v>569.1</v>
      </c>
      <c r="G843" s="2"/>
      <c r="K843" s="15">
        <v>41787</v>
      </c>
      <c r="L843" s="2">
        <v>16</v>
      </c>
      <c r="O843" s="16" t="s">
        <v>64</v>
      </c>
      <c r="P843" s="17"/>
      <c r="Q843">
        <f t="shared" si="25"/>
        <v>0</v>
      </c>
      <c r="R843">
        <f t="shared" si="24"/>
        <v>0</v>
      </c>
    </row>
    <row r="844" spans="1:18" x14ac:dyDescent="0.25">
      <c r="A844" s="1">
        <v>40211</v>
      </c>
      <c r="B844" s="2" t="s">
        <v>45</v>
      </c>
      <c r="C844">
        <v>247</v>
      </c>
      <c r="D844">
        <f>YEAR(A844)</f>
        <v>2010</v>
      </c>
      <c r="E844">
        <f>LOOKUP(D844,$H$5:$H$14,$I$5:$I$14)</f>
        <v>2.1</v>
      </c>
      <c r="F844" s="2">
        <f>E844*C844</f>
        <v>518.70000000000005</v>
      </c>
      <c r="G844" s="2"/>
      <c r="K844" s="8" t="s">
        <v>64</v>
      </c>
      <c r="L844" s="2"/>
      <c r="O844" s="15">
        <v>38560</v>
      </c>
      <c r="P844" s="2">
        <v>2</v>
      </c>
      <c r="Q844">
        <f t="shared" si="25"/>
        <v>2</v>
      </c>
      <c r="R844">
        <f t="shared" si="24"/>
        <v>0</v>
      </c>
    </row>
    <row r="845" spans="1:18" x14ac:dyDescent="0.25">
      <c r="A845" s="1">
        <v>40193</v>
      </c>
      <c r="B845" s="2" t="s">
        <v>45</v>
      </c>
      <c r="C845">
        <v>117</v>
      </c>
      <c r="D845">
        <f>YEAR(A845)</f>
        <v>2010</v>
      </c>
      <c r="E845">
        <f>LOOKUP(D845,$H$5:$H$14,$I$5:$I$14)</f>
        <v>2.1</v>
      </c>
      <c r="F845" s="2">
        <f>E845*C845</f>
        <v>245.70000000000002</v>
      </c>
      <c r="G845" s="2"/>
      <c r="K845" s="15">
        <v>38560</v>
      </c>
      <c r="L845" s="2">
        <v>2</v>
      </c>
      <c r="O845" s="15">
        <v>38755</v>
      </c>
      <c r="P845" s="2">
        <v>1</v>
      </c>
      <c r="Q845">
        <f t="shared" si="25"/>
        <v>3</v>
      </c>
      <c r="R845">
        <f t="shared" si="24"/>
        <v>0</v>
      </c>
    </row>
    <row r="846" spans="1:18" x14ac:dyDescent="0.25">
      <c r="A846" s="1">
        <v>40136</v>
      </c>
      <c r="B846" s="2" t="s">
        <v>45</v>
      </c>
      <c r="C846">
        <v>232</v>
      </c>
      <c r="D846">
        <f>YEAR(A846)</f>
        <v>2009</v>
      </c>
      <c r="E846">
        <f>LOOKUP(D846,$H$5:$H$14,$I$5:$I$14)</f>
        <v>2.13</v>
      </c>
      <c r="F846" s="2">
        <f>E846*C846</f>
        <v>494.15999999999997</v>
      </c>
      <c r="G846" s="2"/>
      <c r="K846" s="15">
        <v>38755</v>
      </c>
      <c r="L846" s="2">
        <v>1</v>
      </c>
      <c r="O846" s="15">
        <v>39632</v>
      </c>
      <c r="P846" s="2">
        <v>3</v>
      </c>
      <c r="Q846">
        <f t="shared" si="25"/>
        <v>6</v>
      </c>
      <c r="R846">
        <f t="shared" si="24"/>
        <v>0</v>
      </c>
    </row>
    <row r="847" spans="1:18" x14ac:dyDescent="0.25">
      <c r="A847" s="1">
        <v>40128</v>
      </c>
      <c r="B847" s="2" t="s">
        <v>45</v>
      </c>
      <c r="C847">
        <v>326</v>
      </c>
      <c r="D847">
        <f>YEAR(A847)</f>
        <v>2009</v>
      </c>
      <c r="E847">
        <f>LOOKUP(D847,$H$5:$H$14,$I$5:$I$14)</f>
        <v>2.13</v>
      </c>
      <c r="F847" s="2">
        <f>E847*C847</f>
        <v>694.38</v>
      </c>
      <c r="G847" s="2"/>
      <c r="K847" s="15">
        <v>39632</v>
      </c>
      <c r="L847" s="2">
        <v>3</v>
      </c>
      <c r="O847" s="15">
        <v>41453</v>
      </c>
      <c r="P847" s="2">
        <v>13</v>
      </c>
      <c r="Q847">
        <f t="shared" si="25"/>
        <v>19</v>
      </c>
      <c r="R847">
        <f t="shared" si="24"/>
        <v>0</v>
      </c>
    </row>
    <row r="848" spans="1:18" x14ac:dyDescent="0.25">
      <c r="A848" s="1">
        <v>40075</v>
      </c>
      <c r="B848" s="2" t="s">
        <v>45</v>
      </c>
      <c r="C848">
        <v>209</v>
      </c>
      <c r="D848">
        <f>YEAR(A848)</f>
        <v>2009</v>
      </c>
      <c r="E848">
        <f>LOOKUP(D848,$H$5:$H$14,$I$5:$I$14)</f>
        <v>2.13</v>
      </c>
      <c r="F848" s="2">
        <f>E848*C848</f>
        <v>445.16999999999996</v>
      </c>
      <c r="G848" s="2"/>
      <c r="K848" s="15">
        <v>41453</v>
      </c>
      <c r="L848" s="2">
        <v>13</v>
      </c>
      <c r="O848" s="15">
        <v>41520</v>
      </c>
      <c r="P848" s="2">
        <v>15</v>
      </c>
      <c r="Q848">
        <f t="shared" si="25"/>
        <v>34</v>
      </c>
      <c r="R848">
        <f t="shared" si="24"/>
        <v>0</v>
      </c>
    </row>
    <row r="849" spans="1:18" x14ac:dyDescent="0.25">
      <c r="A849" s="1">
        <v>40027</v>
      </c>
      <c r="B849" s="2" t="s">
        <v>45</v>
      </c>
      <c r="C849">
        <v>333</v>
      </c>
      <c r="D849">
        <f>YEAR(A849)</f>
        <v>2009</v>
      </c>
      <c r="E849">
        <f>LOOKUP(D849,$H$5:$H$14,$I$5:$I$14)</f>
        <v>2.13</v>
      </c>
      <c r="F849" s="2">
        <f>E849*C849</f>
        <v>709.29</v>
      </c>
      <c r="G849" s="2"/>
      <c r="K849" s="15">
        <v>41520</v>
      </c>
      <c r="L849" s="2">
        <v>15</v>
      </c>
      <c r="O849" s="16" t="s">
        <v>1</v>
      </c>
      <c r="P849" s="17"/>
      <c r="Q849">
        <f t="shared" si="25"/>
        <v>0</v>
      </c>
      <c r="R849">
        <f t="shared" si="24"/>
        <v>0</v>
      </c>
    </row>
    <row r="850" spans="1:18" x14ac:dyDescent="0.25">
      <c r="A850" s="1">
        <v>39980</v>
      </c>
      <c r="B850" s="2" t="s">
        <v>45</v>
      </c>
      <c r="C850">
        <v>350</v>
      </c>
      <c r="D850">
        <f>YEAR(A850)</f>
        <v>2009</v>
      </c>
      <c r="E850">
        <f>LOOKUP(D850,$H$5:$H$14,$I$5:$I$14)</f>
        <v>2.13</v>
      </c>
      <c r="F850" s="2">
        <f>E850*C850</f>
        <v>745.5</v>
      </c>
      <c r="G850" s="2"/>
      <c r="K850" s="8" t="s">
        <v>1</v>
      </c>
      <c r="L850" s="2"/>
      <c r="O850" s="15">
        <v>38356</v>
      </c>
      <c r="P850" s="2">
        <v>2</v>
      </c>
      <c r="Q850">
        <f t="shared" si="25"/>
        <v>2</v>
      </c>
      <c r="R850">
        <f t="shared" si="24"/>
        <v>0</v>
      </c>
    </row>
    <row r="851" spans="1:18" x14ac:dyDescent="0.25">
      <c r="A851" s="1">
        <v>39953</v>
      </c>
      <c r="B851" s="2" t="s">
        <v>45</v>
      </c>
      <c r="C851">
        <v>393</v>
      </c>
      <c r="D851">
        <f>YEAR(A851)</f>
        <v>2009</v>
      </c>
      <c r="E851">
        <f>LOOKUP(D851,$H$5:$H$14,$I$5:$I$14)</f>
        <v>2.13</v>
      </c>
      <c r="F851" s="2">
        <f>E851*C851</f>
        <v>837.08999999999992</v>
      </c>
      <c r="G851" s="2"/>
      <c r="K851" s="15">
        <v>38356</v>
      </c>
      <c r="L851" s="2">
        <v>2</v>
      </c>
      <c r="O851" s="15">
        <v>38448</v>
      </c>
      <c r="P851" s="2">
        <v>15</v>
      </c>
      <c r="Q851">
        <f t="shared" si="25"/>
        <v>17</v>
      </c>
      <c r="R851">
        <f t="shared" ref="R851:R914" si="26">IF(AND(Q851&gt;=100,Q851&lt;1000,P851&lt;&gt;""),P851*0.05,IF(AND(Q851&gt;=1000,Q851&lt;10000,P851&lt;&gt;""),P851*0.1,IF(AND(Q851&gt;10000,P851&lt;&gt;""),P851*0.2,0)))</f>
        <v>0</v>
      </c>
    </row>
    <row r="852" spans="1:18" x14ac:dyDescent="0.25">
      <c r="A852" s="1">
        <v>39898</v>
      </c>
      <c r="B852" s="2" t="s">
        <v>45</v>
      </c>
      <c r="C852">
        <v>436</v>
      </c>
      <c r="D852">
        <f>YEAR(A852)</f>
        <v>2009</v>
      </c>
      <c r="E852">
        <f>LOOKUP(D852,$H$5:$H$14,$I$5:$I$14)</f>
        <v>2.13</v>
      </c>
      <c r="F852" s="2">
        <f>E852*C852</f>
        <v>928.68</v>
      </c>
      <c r="G852" s="2"/>
      <c r="K852" s="15">
        <v>38448</v>
      </c>
      <c r="L852" s="2">
        <v>15</v>
      </c>
      <c r="O852" s="15">
        <v>39808</v>
      </c>
      <c r="P852" s="2">
        <v>14</v>
      </c>
      <c r="Q852">
        <f t="shared" si="25"/>
        <v>31</v>
      </c>
      <c r="R852">
        <f t="shared" si="26"/>
        <v>0</v>
      </c>
    </row>
    <row r="853" spans="1:18" x14ac:dyDescent="0.25">
      <c r="A853" s="1">
        <v>39894</v>
      </c>
      <c r="B853" s="2" t="s">
        <v>45</v>
      </c>
      <c r="C853">
        <v>422</v>
      </c>
      <c r="D853">
        <f>YEAR(A853)</f>
        <v>2009</v>
      </c>
      <c r="E853">
        <f>LOOKUP(D853,$H$5:$H$14,$I$5:$I$14)</f>
        <v>2.13</v>
      </c>
      <c r="F853" s="2">
        <f>E853*C853</f>
        <v>898.8599999999999</v>
      </c>
      <c r="G853" s="2"/>
      <c r="K853" s="15">
        <v>39808</v>
      </c>
      <c r="L853" s="2">
        <v>14</v>
      </c>
      <c r="O853" s="15">
        <v>40031</v>
      </c>
      <c r="P853" s="2">
        <v>18</v>
      </c>
      <c r="Q853">
        <f t="shared" ref="Q853:Q916" si="27">IF(P853&lt;&gt;"",P853+Q852,P853)</f>
        <v>49</v>
      </c>
      <c r="R853">
        <f t="shared" si="26"/>
        <v>0</v>
      </c>
    </row>
    <row r="854" spans="1:18" x14ac:dyDescent="0.25">
      <c r="A854" s="1">
        <v>39871</v>
      </c>
      <c r="B854" s="2" t="s">
        <v>45</v>
      </c>
      <c r="C854">
        <v>156</v>
      </c>
      <c r="D854">
        <f>YEAR(A854)</f>
        <v>2009</v>
      </c>
      <c r="E854">
        <f>LOOKUP(D854,$H$5:$H$14,$I$5:$I$14)</f>
        <v>2.13</v>
      </c>
      <c r="F854" s="2">
        <f>E854*C854</f>
        <v>332.28</v>
      </c>
      <c r="G854" s="2"/>
      <c r="K854" s="15">
        <v>40031</v>
      </c>
      <c r="L854" s="2">
        <v>18</v>
      </c>
      <c r="O854" s="15">
        <v>41629</v>
      </c>
      <c r="P854" s="2">
        <v>20</v>
      </c>
      <c r="Q854">
        <f t="shared" si="27"/>
        <v>69</v>
      </c>
      <c r="R854">
        <f t="shared" si="26"/>
        <v>0</v>
      </c>
    </row>
    <row r="855" spans="1:18" x14ac:dyDescent="0.25">
      <c r="A855" s="1">
        <v>39832</v>
      </c>
      <c r="B855" s="2" t="s">
        <v>45</v>
      </c>
      <c r="C855">
        <v>163</v>
      </c>
      <c r="D855">
        <f>YEAR(A855)</f>
        <v>2009</v>
      </c>
      <c r="E855">
        <f>LOOKUP(D855,$H$5:$H$14,$I$5:$I$14)</f>
        <v>2.13</v>
      </c>
      <c r="F855" s="2">
        <f>E855*C855</f>
        <v>347.19</v>
      </c>
      <c r="G855" s="2"/>
      <c r="K855" s="15">
        <v>41629</v>
      </c>
      <c r="L855" s="2">
        <v>20</v>
      </c>
      <c r="O855" s="16" t="s">
        <v>157</v>
      </c>
      <c r="P855" s="17"/>
      <c r="Q855">
        <f t="shared" si="27"/>
        <v>0</v>
      </c>
      <c r="R855">
        <f t="shared" si="26"/>
        <v>0</v>
      </c>
    </row>
    <row r="856" spans="1:18" x14ac:dyDescent="0.25">
      <c r="A856" s="1">
        <v>39747</v>
      </c>
      <c r="B856" s="2" t="s">
        <v>45</v>
      </c>
      <c r="C856">
        <v>162</v>
      </c>
      <c r="D856">
        <f>YEAR(A856)</f>
        <v>2008</v>
      </c>
      <c r="E856">
        <f>LOOKUP(D856,$H$5:$H$14,$I$5:$I$14)</f>
        <v>2.15</v>
      </c>
      <c r="F856" s="2">
        <f>E856*C856</f>
        <v>348.3</v>
      </c>
      <c r="G856" s="2"/>
      <c r="K856" s="8" t="s">
        <v>157</v>
      </c>
      <c r="L856" s="2"/>
      <c r="O856" s="15">
        <v>39496</v>
      </c>
      <c r="P856" s="2">
        <v>2</v>
      </c>
      <c r="Q856">
        <f t="shared" si="27"/>
        <v>2</v>
      </c>
      <c r="R856">
        <f t="shared" si="26"/>
        <v>0</v>
      </c>
    </row>
    <row r="857" spans="1:18" x14ac:dyDescent="0.25">
      <c r="A857" s="1">
        <v>39732</v>
      </c>
      <c r="B857" s="2" t="s">
        <v>45</v>
      </c>
      <c r="C857">
        <v>284</v>
      </c>
      <c r="D857">
        <f>YEAR(A857)</f>
        <v>2008</v>
      </c>
      <c r="E857">
        <f>LOOKUP(D857,$H$5:$H$14,$I$5:$I$14)</f>
        <v>2.15</v>
      </c>
      <c r="F857" s="2">
        <f>E857*C857</f>
        <v>610.6</v>
      </c>
      <c r="G857" s="2"/>
      <c r="K857" s="15">
        <v>39496</v>
      </c>
      <c r="L857" s="2">
        <v>2</v>
      </c>
      <c r="O857" s="15">
        <v>40139</v>
      </c>
      <c r="P857" s="2">
        <v>2</v>
      </c>
      <c r="Q857">
        <f t="shared" si="27"/>
        <v>4</v>
      </c>
      <c r="R857">
        <f t="shared" si="26"/>
        <v>0</v>
      </c>
    </row>
    <row r="858" spans="1:18" x14ac:dyDescent="0.25">
      <c r="A858" s="1">
        <v>39719</v>
      </c>
      <c r="B858" s="2" t="s">
        <v>45</v>
      </c>
      <c r="C858">
        <v>383</v>
      </c>
      <c r="D858">
        <f>YEAR(A858)</f>
        <v>2008</v>
      </c>
      <c r="E858">
        <f>LOOKUP(D858,$H$5:$H$14,$I$5:$I$14)</f>
        <v>2.15</v>
      </c>
      <c r="F858" s="2">
        <f>E858*C858</f>
        <v>823.44999999999993</v>
      </c>
      <c r="G858" s="2"/>
      <c r="K858" s="15">
        <v>40139</v>
      </c>
      <c r="L858" s="2">
        <v>2</v>
      </c>
      <c r="O858" s="15">
        <v>41913</v>
      </c>
      <c r="P858" s="2">
        <v>16</v>
      </c>
      <c r="Q858">
        <f t="shared" si="27"/>
        <v>20</v>
      </c>
      <c r="R858">
        <f t="shared" si="26"/>
        <v>0</v>
      </c>
    </row>
    <row r="859" spans="1:18" x14ac:dyDescent="0.25">
      <c r="A859" s="1">
        <v>39714</v>
      </c>
      <c r="B859" s="2" t="s">
        <v>45</v>
      </c>
      <c r="C859">
        <v>203</v>
      </c>
      <c r="D859">
        <f>YEAR(A859)</f>
        <v>2008</v>
      </c>
      <c r="E859">
        <f>LOOKUP(D859,$H$5:$H$14,$I$5:$I$14)</f>
        <v>2.15</v>
      </c>
      <c r="F859" s="2">
        <f>E859*C859</f>
        <v>436.45</v>
      </c>
      <c r="G859" s="2"/>
      <c r="K859" s="15">
        <v>41913</v>
      </c>
      <c r="L859" s="2">
        <v>16</v>
      </c>
      <c r="O859" s="16" t="s">
        <v>125</v>
      </c>
      <c r="P859" s="17"/>
      <c r="Q859">
        <f t="shared" si="27"/>
        <v>0</v>
      </c>
      <c r="R859">
        <f t="shared" si="26"/>
        <v>0</v>
      </c>
    </row>
    <row r="860" spans="1:18" x14ac:dyDescent="0.25">
      <c r="A860" s="1">
        <v>39646</v>
      </c>
      <c r="B860" s="2" t="s">
        <v>45</v>
      </c>
      <c r="C860">
        <v>380</v>
      </c>
      <c r="D860">
        <f>YEAR(A860)</f>
        <v>2008</v>
      </c>
      <c r="E860">
        <f>LOOKUP(D860,$H$5:$H$14,$I$5:$I$14)</f>
        <v>2.15</v>
      </c>
      <c r="F860" s="2">
        <f>E860*C860</f>
        <v>817</v>
      </c>
      <c r="G860" s="2"/>
      <c r="K860" s="8" t="s">
        <v>125</v>
      </c>
      <c r="L860" s="2"/>
      <c r="O860" s="15">
        <v>38978</v>
      </c>
      <c r="P860" s="2">
        <v>8</v>
      </c>
      <c r="Q860">
        <f t="shared" si="27"/>
        <v>8</v>
      </c>
      <c r="R860">
        <f t="shared" si="26"/>
        <v>0</v>
      </c>
    </row>
    <row r="861" spans="1:18" x14ac:dyDescent="0.25">
      <c r="A861" s="1">
        <v>39597</v>
      </c>
      <c r="B861" s="2" t="s">
        <v>45</v>
      </c>
      <c r="C861">
        <v>420</v>
      </c>
      <c r="D861">
        <f>YEAR(A861)</f>
        <v>2008</v>
      </c>
      <c r="E861">
        <f>LOOKUP(D861,$H$5:$H$14,$I$5:$I$14)</f>
        <v>2.15</v>
      </c>
      <c r="F861" s="2">
        <f>E861*C861</f>
        <v>903</v>
      </c>
      <c r="G861" s="2"/>
      <c r="K861" s="15">
        <v>38978</v>
      </c>
      <c r="L861" s="2">
        <v>8</v>
      </c>
      <c r="O861" s="15">
        <v>41061</v>
      </c>
      <c r="P861" s="2">
        <v>2</v>
      </c>
      <c r="Q861">
        <f t="shared" si="27"/>
        <v>10</v>
      </c>
      <c r="R861">
        <f t="shared" si="26"/>
        <v>0</v>
      </c>
    </row>
    <row r="862" spans="1:18" x14ac:dyDescent="0.25">
      <c r="A862" s="1">
        <v>39536</v>
      </c>
      <c r="B862" s="2" t="s">
        <v>45</v>
      </c>
      <c r="C862">
        <v>170</v>
      </c>
      <c r="D862">
        <f>YEAR(A862)</f>
        <v>2008</v>
      </c>
      <c r="E862">
        <f>LOOKUP(D862,$H$5:$H$14,$I$5:$I$14)</f>
        <v>2.15</v>
      </c>
      <c r="F862" s="2">
        <f>E862*C862</f>
        <v>365.5</v>
      </c>
      <c r="G862" s="2"/>
      <c r="K862" s="15">
        <v>41061</v>
      </c>
      <c r="L862" s="2">
        <v>2</v>
      </c>
      <c r="O862" s="15">
        <v>41064</v>
      </c>
      <c r="P862" s="2">
        <v>8</v>
      </c>
      <c r="Q862">
        <f t="shared" si="27"/>
        <v>18</v>
      </c>
      <c r="R862">
        <f t="shared" si="26"/>
        <v>0</v>
      </c>
    </row>
    <row r="863" spans="1:18" x14ac:dyDescent="0.25">
      <c r="A863" s="1">
        <v>39503</v>
      </c>
      <c r="B863" s="2" t="s">
        <v>45</v>
      </c>
      <c r="C863">
        <v>308</v>
      </c>
      <c r="D863">
        <f>YEAR(A863)</f>
        <v>2008</v>
      </c>
      <c r="E863">
        <f>LOOKUP(D863,$H$5:$H$14,$I$5:$I$14)</f>
        <v>2.15</v>
      </c>
      <c r="F863" s="2">
        <f>E863*C863</f>
        <v>662.19999999999993</v>
      </c>
      <c r="G863" s="2"/>
      <c r="K863" s="15">
        <v>41064</v>
      </c>
      <c r="L863" s="2">
        <v>8</v>
      </c>
      <c r="O863" s="16" t="s">
        <v>98</v>
      </c>
      <c r="P863" s="17"/>
      <c r="Q863">
        <f t="shared" si="27"/>
        <v>0</v>
      </c>
      <c r="R863">
        <f t="shared" si="26"/>
        <v>0</v>
      </c>
    </row>
    <row r="864" spans="1:18" x14ac:dyDescent="0.25">
      <c r="A864" s="1">
        <v>39495</v>
      </c>
      <c r="B864" s="2" t="s">
        <v>45</v>
      </c>
      <c r="C864">
        <v>452</v>
      </c>
      <c r="D864">
        <f>YEAR(A864)</f>
        <v>2008</v>
      </c>
      <c r="E864">
        <f>LOOKUP(D864,$H$5:$H$14,$I$5:$I$14)</f>
        <v>2.15</v>
      </c>
      <c r="F864" s="2">
        <f>E864*C864</f>
        <v>971.8</v>
      </c>
      <c r="G864" s="2"/>
      <c r="K864" s="8" t="s">
        <v>98</v>
      </c>
      <c r="L864" s="2"/>
      <c r="O864" s="15">
        <v>38788</v>
      </c>
      <c r="P864" s="2">
        <v>12</v>
      </c>
      <c r="Q864">
        <f t="shared" si="27"/>
        <v>12</v>
      </c>
      <c r="R864">
        <f t="shared" si="26"/>
        <v>0</v>
      </c>
    </row>
    <row r="865" spans="1:18" x14ac:dyDescent="0.25">
      <c r="A865" s="1">
        <v>39489</v>
      </c>
      <c r="B865" s="2" t="s">
        <v>45</v>
      </c>
      <c r="C865">
        <v>196</v>
      </c>
      <c r="D865">
        <f>YEAR(A865)</f>
        <v>2008</v>
      </c>
      <c r="E865">
        <f>LOOKUP(D865,$H$5:$H$14,$I$5:$I$14)</f>
        <v>2.15</v>
      </c>
      <c r="F865" s="2">
        <f>E865*C865</f>
        <v>421.4</v>
      </c>
      <c r="G865" s="2"/>
      <c r="K865" s="15">
        <v>38788</v>
      </c>
      <c r="L865" s="2">
        <v>12</v>
      </c>
      <c r="O865" s="15">
        <v>40275</v>
      </c>
      <c r="P865" s="2">
        <v>19</v>
      </c>
      <c r="Q865">
        <f t="shared" si="27"/>
        <v>31</v>
      </c>
      <c r="R865">
        <f t="shared" si="26"/>
        <v>0</v>
      </c>
    </row>
    <row r="866" spans="1:18" x14ac:dyDescent="0.25">
      <c r="A866" s="1">
        <v>39446</v>
      </c>
      <c r="B866" s="2" t="s">
        <v>45</v>
      </c>
      <c r="C866">
        <v>320</v>
      </c>
      <c r="D866">
        <f>YEAR(A866)</f>
        <v>2007</v>
      </c>
      <c r="E866">
        <f>LOOKUP(D866,$H$5:$H$14,$I$5:$I$14)</f>
        <v>2.09</v>
      </c>
      <c r="F866" s="2">
        <f>E866*C866</f>
        <v>668.8</v>
      </c>
      <c r="G866" s="2"/>
      <c r="K866" s="15">
        <v>40275</v>
      </c>
      <c r="L866" s="2">
        <v>19</v>
      </c>
      <c r="O866" s="15">
        <v>40437</v>
      </c>
      <c r="P866" s="2">
        <v>20</v>
      </c>
      <c r="Q866">
        <f t="shared" si="27"/>
        <v>51</v>
      </c>
      <c r="R866">
        <f t="shared" si="26"/>
        <v>0</v>
      </c>
    </row>
    <row r="867" spans="1:18" x14ac:dyDescent="0.25">
      <c r="A867" s="1">
        <v>39438</v>
      </c>
      <c r="B867" s="2" t="s">
        <v>45</v>
      </c>
      <c r="C867">
        <v>258</v>
      </c>
      <c r="D867">
        <f>YEAR(A867)</f>
        <v>2007</v>
      </c>
      <c r="E867">
        <f>LOOKUP(D867,$H$5:$H$14,$I$5:$I$14)</f>
        <v>2.09</v>
      </c>
      <c r="F867" s="2">
        <f>E867*C867</f>
        <v>539.21999999999991</v>
      </c>
      <c r="G867" s="2"/>
      <c r="K867" s="15">
        <v>40437</v>
      </c>
      <c r="L867" s="2">
        <v>20</v>
      </c>
      <c r="O867" s="15">
        <v>41969</v>
      </c>
      <c r="P867" s="2">
        <v>4</v>
      </c>
      <c r="Q867">
        <f t="shared" si="27"/>
        <v>55</v>
      </c>
      <c r="R867">
        <f t="shared" si="26"/>
        <v>0</v>
      </c>
    </row>
    <row r="868" spans="1:18" x14ac:dyDescent="0.25">
      <c r="A868" s="1">
        <v>39433</v>
      </c>
      <c r="B868" s="2" t="s">
        <v>45</v>
      </c>
      <c r="C868">
        <v>138</v>
      </c>
      <c r="D868">
        <f>YEAR(A868)</f>
        <v>2007</v>
      </c>
      <c r="E868">
        <f>LOOKUP(D868,$H$5:$H$14,$I$5:$I$14)</f>
        <v>2.09</v>
      </c>
      <c r="F868" s="2">
        <f>E868*C868</f>
        <v>288.41999999999996</v>
      </c>
      <c r="G868" s="2"/>
      <c r="K868" s="15">
        <v>41969</v>
      </c>
      <c r="L868" s="2">
        <v>4</v>
      </c>
      <c r="O868" s="16" t="s">
        <v>40</v>
      </c>
      <c r="P868" s="17"/>
      <c r="Q868">
        <f t="shared" si="27"/>
        <v>0</v>
      </c>
      <c r="R868">
        <f t="shared" si="26"/>
        <v>0</v>
      </c>
    </row>
    <row r="869" spans="1:18" x14ac:dyDescent="0.25">
      <c r="A869" s="1">
        <v>39382</v>
      </c>
      <c r="B869" s="2" t="s">
        <v>45</v>
      </c>
      <c r="C869">
        <v>424</v>
      </c>
      <c r="D869">
        <f>YEAR(A869)</f>
        <v>2007</v>
      </c>
      <c r="E869">
        <f>LOOKUP(D869,$H$5:$H$14,$I$5:$I$14)</f>
        <v>2.09</v>
      </c>
      <c r="F869" s="2">
        <f>E869*C869</f>
        <v>886.16</v>
      </c>
      <c r="G869" s="2"/>
      <c r="K869" s="8" t="s">
        <v>40</v>
      </c>
      <c r="L869" s="2"/>
      <c r="O869" s="15">
        <v>38460</v>
      </c>
      <c r="P869" s="2">
        <v>2</v>
      </c>
      <c r="Q869">
        <f t="shared" si="27"/>
        <v>2</v>
      </c>
      <c r="R869">
        <f t="shared" si="26"/>
        <v>0</v>
      </c>
    </row>
    <row r="870" spans="1:18" x14ac:dyDescent="0.25">
      <c r="A870" s="1">
        <v>39354</v>
      </c>
      <c r="B870" s="2" t="s">
        <v>45</v>
      </c>
      <c r="C870">
        <v>476</v>
      </c>
      <c r="D870">
        <f>YEAR(A870)</f>
        <v>2007</v>
      </c>
      <c r="E870">
        <f>LOOKUP(D870,$H$5:$H$14,$I$5:$I$14)</f>
        <v>2.09</v>
      </c>
      <c r="F870" s="2">
        <f>E870*C870</f>
        <v>994.83999999999992</v>
      </c>
      <c r="G870" s="2"/>
      <c r="K870" s="15">
        <v>38460</v>
      </c>
      <c r="L870" s="2">
        <v>2</v>
      </c>
      <c r="O870" s="15">
        <v>39093</v>
      </c>
      <c r="P870" s="2">
        <v>20</v>
      </c>
      <c r="Q870">
        <f t="shared" si="27"/>
        <v>22</v>
      </c>
      <c r="R870">
        <f t="shared" si="26"/>
        <v>0</v>
      </c>
    </row>
    <row r="871" spans="1:18" x14ac:dyDescent="0.25">
      <c r="A871" s="1">
        <v>39303</v>
      </c>
      <c r="B871" s="2" t="s">
        <v>45</v>
      </c>
      <c r="C871">
        <v>405</v>
      </c>
      <c r="D871">
        <f>YEAR(A871)</f>
        <v>2007</v>
      </c>
      <c r="E871">
        <f>LOOKUP(D871,$H$5:$H$14,$I$5:$I$14)</f>
        <v>2.09</v>
      </c>
      <c r="F871" s="2">
        <f>E871*C871</f>
        <v>846.44999999999993</v>
      </c>
      <c r="G871" s="2"/>
      <c r="K871" s="15">
        <v>39093</v>
      </c>
      <c r="L871" s="2">
        <v>20</v>
      </c>
      <c r="O871" s="15">
        <v>39334</v>
      </c>
      <c r="P871" s="2">
        <v>2</v>
      </c>
      <c r="Q871">
        <f t="shared" si="27"/>
        <v>24</v>
      </c>
      <c r="R871">
        <f t="shared" si="26"/>
        <v>0</v>
      </c>
    </row>
    <row r="872" spans="1:18" x14ac:dyDescent="0.25">
      <c r="A872" s="1">
        <v>39295</v>
      </c>
      <c r="B872" s="2" t="s">
        <v>45</v>
      </c>
      <c r="C872">
        <v>396</v>
      </c>
      <c r="D872">
        <f>YEAR(A872)</f>
        <v>2007</v>
      </c>
      <c r="E872">
        <f>LOOKUP(D872,$H$5:$H$14,$I$5:$I$14)</f>
        <v>2.09</v>
      </c>
      <c r="F872" s="2">
        <f>E872*C872</f>
        <v>827.64</v>
      </c>
      <c r="G872" s="2"/>
      <c r="K872" s="15">
        <v>39334</v>
      </c>
      <c r="L872" s="2">
        <v>2</v>
      </c>
      <c r="O872" s="15">
        <v>39392</v>
      </c>
      <c r="P872" s="2">
        <v>8</v>
      </c>
      <c r="Q872">
        <f t="shared" si="27"/>
        <v>32</v>
      </c>
      <c r="R872">
        <f t="shared" si="26"/>
        <v>0</v>
      </c>
    </row>
    <row r="873" spans="1:18" x14ac:dyDescent="0.25">
      <c r="A873" s="1">
        <v>39290</v>
      </c>
      <c r="B873" s="2" t="s">
        <v>45</v>
      </c>
      <c r="C873">
        <v>355</v>
      </c>
      <c r="D873">
        <f>YEAR(A873)</f>
        <v>2007</v>
      </c>
      <c r="E873">
        <f>LOOKUP(D873,$H$5:$H$14,$I$5:$I$14)</f>
        <v>2.09</v>
      </c>
      <c r="F873" s="2">
        <f>E873*C873</f>
        <v>741.94999999999993</v>
      </c>
      <c r="G873" s="2"/>
      <c r="K873" s="15">
        <v>39392</v>
      </c>
      <c r="L873" s="2">
        <v>8</v>
      </c>
      <c r="O873" s="15">
        <v>40286</v>
      </c>
      <c r="P873" s="2">
        <v>18</v>
      </c>
      <c r="Q873">
        <f t="shared" si="27"/>
        <v>50</v>
      </c>
      <c r="R873">
        <f t="shared" si="26"/>
        <v>0</v>
      </c>
    </row>
    <row r="874" spans="1:18" x14ac:dyDescent="0.25">
      <c r="A874" s="1">
        <v>39278</v>
      </c>
      <c r="B874" s="2" t="s">
        <v>45</v>
      </c>
      <c r="C874">
        <v>446</v>
      </c>
      <c r="D874">
        <f>YEAR(A874)</f>
        <v>2007</v>
      </c>
      <c r="E874">
        <f>LOOKUP(D874,$H$5:$H$14,$I$5:$I$14)</f>
        <v>2.09</v>
      </c>
      <c r="F874" s="2">
        <f>E874*C874</f>
        <v>932.14</v>
      </c>
      <c r="G874" s="2"/>
      <c r="K874" s="15">
        <v>40286</v>
      </c>
      <c r="L874" s="2">
        <v>18</v>
      </c>
      <c r="O874" s="16" t="s">
        <v>28</v>
      </c>
      <c r="P874" s="17"/>
      <c r="Q874">
        <f t="shared" si="27"/>
        <v>0</v>
      </c>
      <c r="R874">
        <f t="shared" si="26"/>
        <v>0</v>
      </c>
    </row>
    <row r="875" spans="1:18" x14ac:dyDescent="0.25">
      <c r="A875" s="1">
        <v>39131</v>
      </c>
      <c r="B875" s="2" t="s">
        <v>45</v>
      </c>
      <c r="C875">
        <v>337</v>
      </c>
      <c r="D875">
        <f>YEAR(A875)</f>
        <v>2007</v>
      </c>
      <c r="E875">
        <f>LOOKUP(D875,$H$5:$H$14,$I$5:$I$14)</f>
        <v>2.09</v>
      </c>
      <c r="F875" s="2">
        <f>E875*C875</f>
        <v>704.32999999999993</v>
      </c>
      <c r="G875" s="2"/>
      <c r="K875" s="8" t="s">
        <v>28</v>
      </c>
      <c r="L875" s="2"/>
      <c r="O875" s="15">
        <v>38421</v>
      </c>
      <c r="P875" s="2">
        <v>102</v>
      </c>
      <c r="Q875">
        <f t="shared" si="27"/>
        <v>102</v>
      </c>
      <c r="R875">
        <f t="shared" si="26"/>
        <v>5.1000000000000005</v>
      </c>
    </row>
    <row r="876" spans="1:18" x14ac:dyDescent="0.25">
      <c r="A876" s="1">
        <v>39095</v>
      </c>
      <c r="B876" s="2" t="s">
        <v>45</v>
      </c>
      <c r="C876">
        <v>245</v>
      </c>
      <c r="D876">
        <f>YEAR(A876)</f>
        <v>2007</v>
      </c>
      <c r="E876">
        <f>LOOKUP(D876,$H$5:$H$14,$I$5:$I$14)</f>
        <v>2.09</v>
      </c>
      <c r="F876" s="2">
        <f>E876*C876</f>
        <v>512.04999999999995</v>
      </c>
      <c r="G876" s="2"/>
      <c r="K876" s="15">
        <v>38421</v>
      </c>
      <c r="L876" s="2">
        <v>102</v>
      </c>
      <c r="O876" s="15">
        <v>38496</v>
      </c>
      <c r="P876" s="2">
        <v>49</v>
      </c>
      <c r="Q876">
        <f t="shared" si="27"/>
        <v>151</v>
      </c>
      <c r="R876">
        <f t="shared" si="26"/>
        <v>2.4500000000000002</v>
      </c>
    </row>
    <row r="877" spans="1:18" x14ac:dyDescent="0.25">
      <c r="A877" s="1">
        <v>39057</v>
      </c>
      <c r="B877" s="2" t="s">
        <v>45</v>
      </c>
      <c r="C877">
        <v>105</v>
      </c>
      <c r="D877">
        <f>YEAR(A877)</f>
        <v>2006</v>
      </c>
      <c r="E877">
        <f>LOOKUP(D877,$H$5:$H$14,$I$5:$I$14)</f>
        <v>2.0499999999999998</v>
      </c>
      <c r="F877" s="2">
        <f>E877*C877</f>
        <v>215.24999999999997</v>
      </c>
      <c r="G877" s="2"/>
      <c r="K877" s="15">
        <v>38496</v>
      </c>
      <c r="L877" s="2">
        <v>49</v>
      </c>
      <c r="O877" s="15">
        <v>38579</v>
      </c>
      <c r="P877" s="2">
        <v>47</v>
      </c>
      <c r="Q877">
        <f t="shared" si="27"/>
        <v>198</v>
      </c>
      <c r="R877">
        <f t="shared" si="26"/>
        <v>2.35</v>
      </c>
    </row>
    <row r="878" spans="1:18" x14ac:dyDescent="0.25">
      <c r="A878" s="1">
        <v>39043</v>
      </c>
      <c r="B878" s="2" t="s">
        <v>45</v>
      </c>
      <c r="C878">
        <v>303</v>
      </c>
      <c r="D878">
        <f>YEAR(A878)</f>
        <v>2006</v>
      </c>
      <c r="E878">
        <f>LOOKUP(D878,$H$5:$H$14,$I$5:$I$14)</f>
        <v>2.0499999999999998</v>
      </c>
      <c r="F878" s="2">
        <f>E878*C878</f>
        <v>621.15</v>
      </c>
      <c r="G878" s="2"/>
      <c r="K878" s="15">
        <v>38579</v>
      </c>
      <c r="L878" s="2">
        <v>47</v>
      </c>
      <c r="O878" s="15">
        <v>38589</v>
      </c>
      <c r="P878" s="2">
        <v>54</v>
      </c>
      <c r="Q878">
        <f t="shared" si="27"/>
        <v>252</v>
      </c>
      <c r="R878">
        <f t="shared" si="26"/>
        <v>2.7</v>
      </c>
    </row>
    <row r="879" spans="1:18" x14ac:dyDescent="0.25">
      <c r="A879" s="1">
        <v>39015</v>
      </c>
      <c r="B879" s="2" t="s">
        <v>45</v>
      </c>
      <c r="C879">
        <v>403</v>
      </c>
      <c r="D879">
        <f>YEAR(A879)</f>
        <v>2006</v>
      </c>
      <c r="E879">
        <f>LOOKUP(D879,$H$5:$H$14,$I$5:$I$14)</f>
        <v>2.0499999999999998</v>
      </c>
      <c r="F879" s="2">
        <f>E879*C879</f>
        <v>826.15</v>
      </c>
      <c r="G879" s="2"/>
      <c r="K879" s="15">
        <v>38589</v>
      </c>
      <c r="L879" s="2">
        <v>54</v>
      </c>
      <c r="O879" s="15">
        <v>38610</v>
      </c>
      <c r="P879" s="2">
        <v>47</v>
      </c>
      <c r="Q879">
        <f t="shared" si="27"/>
        <v>299</v>
      </c>
      <c r="R879">
        <f t="shared" si="26"/>
        <v>2.35</v>
      </c>
    </row>
    <row r="880" spans="1:18" x14ac:dyDescent="0.25">
      <c r="A880" s="1">
        <v>38995</v>
      </c>
      <c r="B880" s="2" t="s">
        <v>45</v>
      </c>
      <c r="C880">
        <v>198</v>
      </c>
      <c r="D880">
        <f>YEAR(A880)</f>
        <v>2006</v>
      </c>
      <c r="E880">
        <f>LOOKUP(D880,$H$5:$H$14,$I$5:$I$14)</f>
        <v>2.0499999999999998</v>
      </c>
      <c r="F880" s="2">
        <f>E880*C880</f>
        <v>405.9</v>
      </c>
      <c r="G880" s="2"/>
      <c r="K880" s="15">
        <v>38610</v>
      </c>
      <c r="L880" s="2">
        <v>47</v>
      </c>
      <c r="O880" s="15">
        <v>38628</v>
      </c>
      <c r="P880" s="2">
        <v>118</v>
      </c>
      <c r="Q880">
        <f t="shared" si="27"/>
        <v>417</v>
      </c>
      <c r="R880">
        <f t="shared" si="26"/>
        <v>5.9</v>
      </c>
    </row>
    <row r="881" spans="1:18" x14ac:dyDescent="0.25">
      <c r="A881" s="1">
        <v>38870</v>
      </c>
      <c r="B881" s="2" t="s">
        <v>45</v>
      </c>
      <c r="C881">
        <v>429</v>
      </c>
      <c r="D881">
        <f>YEAR(A881)</f>
        <v>2006</v>
      </c>
      <c r="E881">
        <f>LOOKUP(D881,$H$5:$H$14,$I$5:$I$14)</f>
        <v>2.0499999999999998</v>
      </c>
      <c r="F881" s="2">
        <f>E881*C881</f>
        <v>879.44999999999993</v>
      </c>
      <c r="G881" s="2"/>
      <c r="K881" s="15">
        <v>38628</v>
      </c>
      <c r="L881" s="2">
        <v>118</v>
      </c>
      <c r="O881" s="15">
        <v>38638</v>
      </c>
      <c r="P881" s="2">
        <v>132</v>
      </c>
      <c r="Q881">
        <f t="shared" si="27"/>
        <v>549</v>
      </c>
      <c r="R881">
        <f t="shared" si="26"/>
        <v>6.6000000000000005</v>
      </c>
    </row>
    <row r="882" spans="1:18" x14ac:dyDescent="0.25">
      <c r="A882" s="1">
        <v>38846</v>
      </c>
      <c r="B882" s="2" t="s">
        <v>45</v>
      </c>
      <c r="C882">
        <v>385</v>
      </c>
      <c r="D882">
        <f>YEAR(A882)</f>
        <v>2006</v>
      </c>
      <c r="E882">
        <f>LOOKUP(D882,$H$5:$H$14,$I$5:$I$14)</f>
        <v>2.0499999999999998</v>
      </c>
      <c r="F882" s="2">
        <f>E882*C882</f>
        <v>789.24999999999989</v>
      </c>
      <c r="G882" s="2"/>
      <c r="K882" s="15">
        <v>38638</v>
      </c>
      <c r="L882" s="2">
        <v>132</v>
      </c>
      <c r="O882" s="15">
        <v>38959</v>
      </c>
      <c r="P882" s="2">
        <v>114</v>
      </c>
      <c r="Q882">
        <f t="shared" si="27"/>
        <v>663</v>
      </c>
      <c r="R882">
        <f t="shared" si="26"/>
        <v>5.7</v>
      </c>
    </row>
    <row r="883" spans="1:18" x14ac:dyDescent="0.25">
      <c r="A883" s="1">
        <v>38766</v>
      </c>
      <c r="B883" s="2" t="s">
        <v>45</v>
      </c>
      <c r="C883">
        <v>264</v>
      </c>
      <c r="D883">
        <f>YEAR(A883)</f>
        <v>2006</v>
      </c>
      <c r="E883">
        <f>LOOKUP(D883,$H$5:$H$14,$I$5:$I$14)</f>
        <v>2.0499999999999998</v>
      </c>
      <c r="F883" s="2">
        <f>E883*C883</f>
        <v>541.19999999999993</v>
      </c>
      <c r="G883" s="2"/>
      <c r="K883" s="15">
        <v>38959</v>
      </c>
      <c r="L883" s="2">
        <v>114</v>
      </c>
      <c r="O883" s="15">
        <v>38962</v>
      </c>
      <c r="P883" s="2">
        <v>33</v>
      </c>
      <c r="Q883">
        <f t="shared" si="27"/>
        <v>696</v>
      </c>
      <c r="R883">
        <f t="shared" si="26"/>
        <v>1.6500000000000001</v>
      </c>
    </row>
    <row r="884" spans="1:18" x14ac:dyDescent="0.25">
      <c r="A884" s="1">
        <v>38736</v>
      </c>
      <c r="B884" s="2" t="s">
        <v>45</v>
      </c>
      <c r="C884">
        <v>212</v>
      </c>
      <c r="D884">
        <f>YEAR(A884)</f>
        <v>2006</v>
      </c>
      <c r="E884">
        <f>LOOKUP(D884,$H$5:$H$14,$I$5:$I$14)</f>
        <v>2.0499999999999998</v>
      </c>
      <c r="F884" s="2">
        <f>E884*C884</f>
        <v>434.59999999999997</v>
      </c>
      <c r="G884" s="2"/>
      <c r="K884" s="15">
        <v>38962</v>
      </c>
      <c r="L884" s="2">
        <v>33</v>
      </c>
      <c r="O884" s="15">
        <v>39152</v>
      </c>
      <c r="P884" s="2">
        <v>118</v>
      </c>
      <c r="Q884">
        <f t="shared" si="27"/>
        <v>814</v>
      </c>
      <c r="R884">
        <f t="shared" si="26"/>
        <v>5.9</v>
      </c>
    </row>
    <row r="885" spans="1:18" x14ac:dyDescent="0.25">
      <c r="A885" s="1">
        <v>38623</v>
      </c>
      <c r="B885" s="2" t="s">
        <v>45</v>
      </c>
      <c r="C885">
        <v>433</v>
      </c>
      <c r="D885">
        <f>YEAR(A885)</f>
        <v>2005</v>
      </c>
      <c r="E885">
        <f>LOOKUP(D885,$H$5:$H$14,$I$5:$I$14)</f>
        <v>2</v>
      </c>
      <c r="F885" s="2">
        <f>E885*C885</f>
        <v>866</v>
      </c>
      <c r="G885" s="2"/>
      <c r="K885" s="15">
        <v>39152</v>
      </c>
      <c r="L885" s="2">
        <v>118</v>
      </c>
      <c r="O885" s="15">
        <v>39223</v>
      </c>
      <c r="P885" s="2">
        <v>119</v>
      </c>
      <c r="Q885">
        <f t="shared" si="27"/>
        <v>933</v>
      </c>
      <c r="R885">
        <f t="shared" si="26"/>
        <v>5.95</v>
      </c>
    </row>
    <row r="886" spans="1:18" x14ac:dyDescent="0.25">
      <c r="A886" s="1">
        <v>38546</v>
      </c>
      <c r="B886" s="2" t="s">
        <v>45</v>
      </c>
      <c r="C886">
        <v>214</v>
      </c>
      <c r="D886">
        <f>YEAR(A886)</f>
        <v>2005</v>
      </c>
      <c r="E886">
        <f>LOOKUP(D886,$H$5:$H$14,$I$5:$I$14)</f>
        <v>2</v>
      </c>
      <c r="F886" s="2">
        <f>E886*C886</f>
        <v>428</v>
      </c>
      <c r="G886" s="2"/>
      <c r="K886" s="15">
        <v>39223</v>
      </c>
      <c r="L886" s="2">
        <v>119</v>
      </c>
      <c r="O886" s="15">
        <v>39254</v>
      </c>
      <c r="P886" s="2">
        <v>74</v>
      </c>
      <c r="Q886">
        <f t="shared" si="27"/>
        <v>1007</v>
      </c>
      <c r="R886">
        <f t="shared" si="26"/>
        <v>7.4</v>
      </c>
    </row>
    <row r="887" spans="1:18" x14ac:dyDescent="0.25">
      <c r="A887" s="1">
        <v>38517</v>
      </c>
      <c r="B887" s="2" t="s">
        <v>45</v>
      </c>
      <c r="C887">
        <v>425</v>
      </c>
      <c r="D887">
        <f>YEAR(A887)</f>
        <v>2005</v>
      </c>
      <c r="E887">
        <f>LOOKUP(D887,$H$5:$H$14,$I$5:$I$14)</f>
        <v>2</v>
      </c>
      <c r="F887" s="2">
        <f>E887*C887</f>
        <v>850</v>
      </c>
      <c r="G887" s="2"/>
      <c r="K887" s="15">
        <v>39254</v>
      </c>
      <c r="L887" s="2">
        <v>74</v>
      </c>
      <c r="O887" s="15">
        <v>39443</v>
      </c>
      <c r="P887" s="2">
        <v>165</v>
      </c>
      <c r="Q887">
        <f t="shared" si="27"/>
        <v>1172</v>
      </c>
      <c r="R887">
        <f t="shared" si="26"/>
        <v>16.5</v>
      </c>
    </row>
    <row r="888" spans="1:18" x14ac:dyDescent="0.25">
      <c r="A888" s="1">
        <v>38481</v>
      </c>
      <c r="B888" s="2" t="s">
        <v>45</v>
      </c>
      <c r="C888">
        <v>366</v>
      </c>
      <c r="D888">
        <f>YEAR(A888)</f>
        <v>2005</v>
      </c>
      <c r="E888">
        <f>LOOKUP(D888,$H$5:$H$14,$I$5:$I$14)</f>
        <v>2</v>
      </c>
      <c r="F888" s="2">
        <f>E888*C888</f>
        <v>732</v>
      </c>
      <c r="G888" s="2"/>
      <c r="K888" s="15">
        <v>39443</v>
      </c>
      <c r="L888" s="2">
        <v>165</v>
      </c>
      <c r="O888" s="15">
        <v>39512</v>
      </c>
      <c r="P888" s="2">
        <v>135</v>
      </c>
      <c r="Q888">
        <f t="shared" si="27"/>
        <v>1307</v>
      </c>
      <c r="R888">
        <f t="shared" si="26"/>
        <v>13.5</v>
      </c>
    </row>
    <row r="889" spans="1:18" x14ac:dyDescent="0.25">
      <c r="A889" s="1">
        <v>40833</v>
      </c>
      <c r="B889" s="2" t="s">
        <v>212</v>
      </c>
      <c r="C889">
        <v>8</v>
      </c>
      <c r="D889">
        <f>YEAR(A889)</f>
        <v>2011</v>
      </c>
      <c r="E889">
        <f>LOOKUP(D889,$H$5:$H$14,$I$5:$I$14)</f>
        <v>2.2000000000000002</v>
      </c>
      <c r="F889" s="2">
        <f>E889*C889</f>
        <v>17.600000000000001</v>
      </c>
      <c r="G889" s="2"/>
      <c r="K889" s="15">
        <v>39512</v>
      </c>
      <c r="L889" s="2">
        <v>135</v>
      </c>
      <c r="O889" s="15">
        <v>39522</v>
      </c>
      <c r="P889" s="2">
        <v>166</v>
      </c>
      <c r="Q889">
        <f t="shared" si="27"/>
        <v>1473</v>
      </c>
      <c r="R889">
        <f t="shared" si="26"/>
        <v>16.600000000000001</v>
      </c>
    </row>
    <row r="890" spans="1:18" x14ac:dyDescent="0.25">
      <c r="A890" s="1">
        <v>40348</v>
      </c>
      <c r="B890" s="2" t="s">
        <v>212</v>
      </c>
      <c r="C890">
        <v>18</v>
      </c>
      <c r="D890">
        <f>YEAR(A890)</f>
        <v>2010</v>
      </c>
      <c r="E890">
        <f>LOOKUP(D890,$H$5:$H$14,$I$5:$I$14)</f>
        <v>2.1</v>
      </c>
      <c r="F890" s="2">
        <f>E890*C890</f>
        <v>37.800000000000004</v>
      </c>
      <c r="G890" s="2"/>
      <c r="K890" s="15">
        <v>39522</v>
      </c>
      <c r="L890" s="2">
        <v>166</v>
      </c>
      <c r="O890" s="15">
        <v>39662</v>
      </c>
      <c r="P890" s="2">
        <v>31</v>
      </c>
      <c r="Q890">
        <f t="shared" si="27"/>
        <v>1504</v>
      </c>
      <c r="R890">
        <f t="shared" si="26"/>
        <v>3.1</v>
      </c>
    </row>
    <row r="891" spans="1:18" x14ac:dyDescent="0.25">
      <c r="A891" s="1">
        <v>41848</v>
      </c>
      <c r="B891" s="2" t="s">
        <v>190</v>
      </c>
      <c r="C891">
        <v>4</v>
      </c>
      <c r="D891">
        <f>YEAR(A891)</f>
        <v>2014</v>
      </c>
      <c r="E891">
        <f>LOOKUP(D891,$H$5:$H$14,$I$5:$I$14)</f>
        <v>2.23</v>
      </c>
      <c r="F891" s="2">
        <f>E891*C891</f>
        <v>8.92</v>
      </c>
      <c r="G891" s="2"/>
      <c r="K891" s="15">
        <v>39662</v>
      </c>
      <c r="L891" s="2">
        <v>31</v>
      </c>
      <c r="O891" s="15">
        <v>39689</v>
      </c>
      <c r="P891" s="2">
        <v>105</v>
      </c>
      <c r="Q891">
        <f t="shared" si="27"/>
        <v>1609</v>
      </c>
      <c r="R891">
        <f t="shared" si="26"/>
        <v>10.5</v>
      </c>
    </row>
    <row r="892" spans="1:18" x14ac:dyDescent="0.25">
      <c r="A892" s="1">
        <v>41646</v>
      </c>
      <c r="B892" s="2" t="s">
        <v>190</v>
      </c>
      <c r="C892">
        <v>14</v>
      </c>
      <c r="D892">
        <f>YEAR(A892)</f>
        <v>2014</v>
      </c>
      <c r="E892">
        <f>LOOKUP(D892,$H$5:$H$14,$I$5:$I$14)</f>
        <v>2.23</v>
      </c>
      <c r="F892" s="2">
        <f>E892*C892</f>
        <v>31.22</v>
      </c>
      <c r="G892" s="2"/>
      <c r="K892" s="15">
        <v>39689</v>
      </c>
      <c r="L892" s="2">
        <v>105</v>
      </c>
      <c r="O892" s="15">
        <v>39889</v>
      </c>
      <c r="P892" s="2">
        <v>24</v>
      </c>
      <c r="Q892">
        <f t="shared" si="27"/>
        <v>1633</v>
      </c>
      <c r="R892">
        <f t="shared" si="26"/>
        <v>2.4000000000000004</v>
      </c>
    </row>
    <row r="893" spans="1:18" x14ac:dyDescent="0.25">
      <c r="A893" s="1">
        <v>39985</v>
      </c>
      <c r="B893" s="2" t="s">
        <v>190</v>
      </c>
      <c r="C893">
        <v>3</v>
      </c>
      <c r="D893">
        <f>YEAR(A893)</f>
        <v>2009</v>
      </c>
      <c r="E893">
        <f>LOOKUP(D893,$H$5:$H$14,$I$5:$I$14)</f>
        <v>2.13</v>
      </c>
      <c r="F893" s="2">
        <f>E893*C893</f>
        <v>6.39</v>
      </c>
      <c r="G893" s="2"/>
      <c r="K893" s="15">
        <v>39889</v>
      </c>
      <c r="L893" s="2">
        <v>24</v>
      </c>
      <c r="O893" s="15">
        <v>39893</v>
      </c>
      <c r="P893" s="2">
        <v>73</v>
      </c>
      <c r="Q893">
        <f t="shared" si="27"/>
        <v>1706</v>
      </c>
      <c r="R893">
        <f t="shared" si="26"/>
        <v>7.3000000000000007</v>
      </c>
    </row>
    <row r="894" spans="1:18" x14ac:dyDescent="0.25">
      <c r="A894" s="1">
        <v>40855</v>
      </c>
      <c r="B894" s="2" t="s">
        <v>21</v>
      </c>
      <c r="C894">
        <v>2</v>
      </c>
      <c r="D894">
        <f>YEAR(A894)</f>
        <v>2011</v>
      </c>
      <c r="E894">
        <f>LOOKUP(D894,$H$5:$H$14,$I$5:$I$14)</f>
        <v>2.2000000000000002</v>
      </c>
      <c r="F894" s="2">
        <f>E894*C894</f>
        <v>4.4000000000000004</v>
      </c>
      <c r="G894" s="2"/>
      <c r="K894" s="15">
        <v>39893</v>
      </c>
      <c r="L894" s="2">
        <v>73</v>
      </c>
      <c r="O894" s="15">
        <v>39964</v>
      </c>
      <c r="P894" s="2">
        <v>111</v>
      </c>
      <c r="Q894">
        <f t="shared" si="27"/>
        <v>1817</v>
      </c>
      <c r="R894">
        <f t="shared" si="26"/>
        <v>11.100000000000001</v>
      </c>
    </row>
    <row r="895" spans="1:18" x14ac:dyDescent="0.25">
      <c r="A895" s="1">
        <v>40833</v>
      </c>
      <c r="B895" s="2" t="s">
        <v>21</v>
      </c>
      <c r="C895">
        <v>12</v>
      </c>
      <c r="D895">
        <f>YEAR(A895)</f>
        <v>2011</v>
      </c>
      <c r="E895">
        <f>LOOKUP(D895,$H$5:$H$14,$I$5:$I$14)</f>
        <v>2.2000000000000002</v>
      </c>
      <c r="F895" s="2">
        <f>E895*C895</f>
        <v>26.400000000000002</v>
      </c>
      <c r="G895" s="2"/>
      <c r="K895" s="15">
        <v>39964</v>
      </c>
      <c r="L895" s="2">
        <v>111</v>
      </c>
      <c r="O895" s="15">
        <v>40044</v>
      </c>
      <c r="P895" s="2">
        <v>62</v>
      </c>
      <c r="Q895">
        <f t="shared" si="27"/>
        <v>1879</v>
      </c>
      <c r="R895">
        <f t="shared" si="26"/>
        <v>6.2</v>
      </c>
    </row>
    <row r="896" spans="1:18" x14ac:dyDescent="0.25">
      <c r="A896" s="1">
        <v>40797</v>
      </c>
      <c r="B896" s="2" t="s">
        <v>21</v>
      </c>
      <c r="C896">
        <v>3</v>
      </c>
      <c r="D896">
        <f>YEAR(A896)</f>
        <v>2011</v>
      </c>
      <c r="E896">
        <f>LOOKUP(D896,$H$5:$H$14,$I$5:$I$14)</f>
        <v>2.2000000000000002</v>
      </c>
      <c r="F896" s="2">
        <f>E896*C896</f>
        <v>6.6000000000000005</v>
      </c>
      <c r="G896" s="2"/>
      <c r="K896" s="15">
        <v>40044</v>
      </c>
      <c r="L896" s="2">
        <v>62</v>
      </c>
      <c r="O896" s="15">
        <v>40045</v>
      </c>
      <c r="P896" s="2">
        <v>170</v>
      </c>
      <c r="Q896">
        <f t="shared" si="27"/>
        <v>2049</v>
      </c>
      <c r="R896">
        <f t="shared" si="26"/>
        <v>17</v>
      </c>
    </row>
    <row r="897" spans="1:18" x14ac:dyDescent="0.25">
      <c r="A897" s="1">
        <v>39376</v>
      </c>
      <c r="B897" s="2" t="s">
        <v>21</v>
      </c>
      <c r="C897">
        <v>3</v>
      </c>
      <c r="D897">
        <f>YEAR(A897)</f>
        <v>2007</v>
      </c>
      <c r="E897">
        <f>LOOKUP(D897,$H$5:$H$14,$I$5:$I$14)</f>
        <v>2.09</v>
      </c>
      <c r="F897" s="2">
        <f>E897*C897</f>
        <v>6.27</v>
      </c>
      <c r="G897" s="2"/>
      <c r="K897" s="15">
        <v>40045</v>
      </c>
      <c r="L897" s="2">
        <v>170</v>
      </c>
      <c r="O897" s="15">
        <v>40180</v>
      </c>
      <c r="P897" s="2">
        <v>73</v>
      </c>
      <c r="Q897">
        <f t="shared" si="27"/>
        <v>2122</v>
      </c>
      <c r="R897">
        <f t="shared" si="26"/>
        <v>7.3000000000000007</v>
      </c>
    </row>
    <row r="898" spans="1:18" x14ac:dyDescent="0.25">
      <c r="A898" s="1">
        <v>38409</v>
      </c>
      <c r="B898" s="2" t="s">
        <v>21</v>
      </c>
      <c r="C898">
        <v>16</v>
      </c>
      <c r="D898">
        <f>YEAR(A898)</f>
        <v>2005</v>
      </c>
      <c r="E898">
        <f>LOOKUP(D898,$H$5:$H$14,$I$5:$I$14)</f>
        <v>2</v>
      </c>
      <c r="F898" s="2">
        <f>E898*C898</f>
        <v>32</v>
      </c>
      <c r="G898" s="2"/>
      <c r="K898" s="15">
        <v>40180</v>
      </c>
      <c r="L898" s="2">
        <v>73</v>
      </c>
      <c r="O898" s="15">
        <v>40220</v>
      </c>
      <c r="P898" s="2">
        <v>121</v>
      </c>
      <c r="Q898">
        <f t="shared" si="27"/>
        <v>2243</v>
      </c>
      <c r="R898">
        <f t="shared" si="26"/>
        <v>12.100000000000001</v>
      </c>
    </row>
    <row r="899" spans="1:18" x14ac:dyDescent="0.25">
      <c r="A899" s="1">
        <v>39705</v>
      </c>
      <c r="B899" s="2" t="s">
        <v>89</v>
      </c>
      <c r="C899">
        <v>7</v>
      </c>
      <c r="D899">
        <f>YEAR(A899)</f>
        <v>2008</v>
      </c>
      <c r="E899">
        <f>LOOKUP(D899,$H$5:$H$14,$I$5:$I$14)</f>
        <v>2.15</v>
      </c>
      <c r="F899" s="2">
        <f>E899*C899</f>
        <v>15.049999999999999</v>
      </c>
      <c r="G899" s="2"/>
      <c r="K899" s="15">
        <v>40220</v>
      </c>
      <c r="L899" s="2">
        <v>121</v>
      </c>
      <c r="O899" s="15">
        <v>40240</v>
      </c>
      <c r="P899" s="2">
        <v>35</v>
      </c>
      <c r="Q899">
        <f t="shared" si="27"/>
        <v>2278</v>
      </c>
      <c r="R899">
        <f t="shared" si="26"/>
        <v>3.5</v>
      </c>
    </row>
    <row r="900" spans="1:18" x14ac:dyDescent="0.25">
      <c r="A900" s="1">
        <v>39464</v>
      </c>
      <c r="B900" s="2" t="s">
        <v>89</v>
      </c>
      <c r="C900">
        <v>14</v>
      </c>
      <c r="D900">
        <f>YEAR(A900)</f>
        <v>2008</v>
      </c>
      <c r="E900">
        <f>LOOKUP(D900,$H$5:$H$14,$I$5:$I$14)</f>
        <v>2.15</v>
      </c>
      <c r="F900" s="2">
        <f>E900*C900</f>
        <v>30.099999999999998</v>
      </c>
      <c r="G900" s="2"/>
      <c r="K900" s="15">
        <v>40240</v>
      </c>
      <c r="L900" s="2">
        <v>35</v>
      </c>
      <c r="O900" s="15">
        <v>40265</v>
      </c>
      <c r="P900" s="2">
        <v>158</v>
      </c>
      <c r="Q900">
        <f t="shared" si="27"/>
        <v>2436</v>
      </c>
      <c r="R900">
        <f t="shared" si="26"/>
        <v>15.8</v>
      </c>
    </row>
    <row r="901" spans="1:18" x14ac:dyDescent="0.25">
      <c r="A901" s="1">
        <v>39388</v>
      </c>
      <c r="B901" s="2" t="s">
        <v>89</v>
      </c>
      <c r="C901">
        <v>8</v>
      </c>
      <c r="D901">
        <f>YEAR(A901)</f>
        <v>2007</v>
      </c>
      <c r="E901">
        <f>LOOKUP(D901,$H$5:$H$14,$I$5:$I$14)</f>
        <v>2.09</v>
      </c>
      <c r="F901" s="2">
        <f>E901*C901</f>
        <v>16.72</v>
      </c>
      <c r="G901" s="2"/>
      <c r="K901" s="15">
        <v>40265</v>
      </c>
      <c r="L901" s="2">
        <v>158</v>
      </c>
      <c r="O901" s="15">
        <v>40295</v>
      </c>
      <c r="P901" s="2">
        <v>57</v>
      </c>
      <c r="Q901">
        <f t="shared" si="27"/>
        <v>2493</v>
      </c>
      <c r="R901">
        <f t="shared" si="26"/>
        <v>5.7</v>
      </c>
    </row>
    <row r="902" spans="1:18" x14ac:dyDescent="0.25">
      <c r="A902" s="1">
        <v>38689</v>
      </c>
      <c r="B902" s="2" t="s">
        <v>89</v>
      </c>
      <c r="C902">
        <v>3</v>
      </c>
      <c r="D902">
        <f>YEAR(A902)</f>
        <v>2005</v>
      </c>
      <c r="E902">
        <f>LOOKUP(D902,$H$5:$H$14,$I$5:$I$14)</f>
        <v>2</v>
      </c>
      <c r="F902" s="2">
        <f>E902*C902</f>
        <v>6</v>
      </c>
      <c r="G902" s="2"/>
      <c r="K902" s="15">
        <v>40295</v>
      </c>
      <c r="L902" s="2">
        <v>57</v>
      </c>
      <c r="O902" s="15">
        <v>40391</v>
      </c>
      <c r="P902" s="2">
        <v>161</v>
      </c>
      <c r="Q902">
        <f t="shared" si="27"/>
        <v>2654</v>
      </c>
      <c r="R902">
        <f t="shared" si="26"/>
        <v>16.100000000000001</v>
      </c>
    </row>
    <row r="903" spans="1:18" x14ac:dyDescent="0.25">
      <c r="A903" s="1">
        <v>39994</v>
      </c>
      <c r="B903" s="2" t="s">
        <v>193</v>
      </c>
      <c r="C903">
        <v>6</v>
      </c>
      <c r="D903">
        <f>YEAR(A903)</f>
        <v>2009</v>
      </c>
      <c r="E903">
        <f>LOOKUP(D903,$H$5:$H$14,$I$5:$I$14)</f>
        <v>2.13</v>
      </c>
      <c r="F903" s="2">
        <f>E903*C903</f>
        <v>12.78</v>
      </c>
      <c r="G903" s="2"/>
      <c r="K903" s="15">
        <v>40391</v>
      </c>
      <c r="L903" s="2">
        <v>161</v>
      </c>
      <c r="O903" s="15">
        <v>40456</v>
      </c>
      <c r="P903" s="2">
        <v>61</v>
      </c>
      <c r="Q903">
        <f t="shared" si="27"/>
        <v>2715</v>
      </c>
      <c r="R903">
        <f t="shared" si="26"/>
        <v>6.1000000000000005</v>
      </c>
    </row>
    <row r="904" spans="1:18" x14ac:dyDescent="0.25">
      <c r="A904" s="1">
        <v>41239</v>
      </c>
      <c r="B904" s="2" t="s">
        <v>2</v>
      </c>
      <c r="C904">
        <v>12</v>
      </c>
      <c r="D904">
        <f>YEAR(A904)</f>
        <v>2012</v>
      </c>
      <c r="E904">
        <f>LOOKUP(D904,$H$5:$H$14,$I$5:$I$14)</f>
        <v>2.25</v>
      </c>
      <c r="F904" s="2">
        <f>E904*C904</f>
        <v>27</v>
      </c>
      <c r="G904" s="2"/>
      <c r="K904" s="15">
        <v>40456</v>
      </c>
      <c r="L904" s="2">
        <v>61</v>
      </c>
      <c r="O904" s="15">
        <v>40504</v>
      </c>
      <c r="P904" s="2">
        <v>167</v>
      </c>
      <c r="Q904">
        <f t="shared" si="27"/>
        <v>2882</v>
      </c>
      <c r="R904">
        <f t="shared" si="26"/>
        <v>16.7</v>
      </c>
    </row>
    <row r="905" spans="1:18" x14ac:dyDescent="0.25">
      <c r="A905" s="1">
        <v>38357</v>
      </c>
      <c r="B905" s="2" t="s">
        <v>2</v>
      </c>
      <c r="C905">
        <v>2</v>
      </c>
      <c r="D905">
        <f>YEAR(A905)</f>
        <v>2005</v>
      </c>
      <c r="E905">
        <f>LOOKUP(D905,$H$5:$H$14,$I$5:$I$14)</f>
        <v>2</v>
      </c>
      <c r="F905" s="2">
        <f>E905*C905</f>
        <v>4</v>
      </c>
      <c r="G905" s="2"/>
      <c r="K905" s="15">
        <v>40504</v>
      </c>
      <c r="L905" s="2">
        <v>167</v>
      </c>
      <c r="O905" s="15">
        <v>40505</v>
      </c>
      <c r="P905" s="2">
        <v>32</v>
      </c>
      <c r="Q905">
        <f t="shared" si="27"/>
        <v>2914</v>
      </c>
      <c r="R905">
        <f t="shared" si="26"/>
        <v>3.2</v>
      </c>
    </row>
    <row r="906" spans="1:18" x14ac:dyDescent="0.25">
      <c r="A906" s="1">
        <v>41977</v>
      </c>
      <c r="B906" s="2" t="s">
        <v>25</v>
      </c>
      <c r="C906">
        <v>197</v>
      </c>
      <c r="D906">
        <f>YEAR(A906)</f>
        <v>2014</v>
      </c>
      <c r="E906">
        <f>LOOKUP(D906,$H$5:$H$14,$I$5:$I$14)</f>
        <v>2.23</v>
      </c>
      <c r="F906" s="2">
        <f>E906*C906</f>
        <v>439.31</v>
      </c>
      <c r="G906" s="2"/>
      <c r="K906" s="15">
        <v>40505</v>
      </c>
      <c r="L906" s="2">
        <v>32</v>
      </c>
      <c r="O906" s="15">
        <v>40580</v>
      </c>
      <c r="P906" s="2">
        <v>62</v>
      </c>
      <c r="Q906">
        <f t="shared" si="27"/>
        <v>2976</v>
      </c>
      <c r="R906">
        <f t="shared" si="26"/>
        <v>6.2</v>
      </c>
    </row>
    <row r="907" spans="1:18" x14ac:dyDescent="0.25">
      <c r="A907" s="1">
        <v>41921</v>
      </c>
      <c r="B907" s="2" t="s">
        <v>25</v>
      </c>
      <c r="C907">
        <v>37</v>
      </c>
      <c r="D907">
        <f>YEAR(A907)</f>
        <v>2014</v>
      </c>
      <c r="E907">
        <f>LOOKUP(D907,$H$5:$H$14,$I$5:$I$14)</f>
        <v>2.23</v>
      </c>
      <c r="F907" s="2">
        <f>E907*C907</f>
        <v>82.51</v>
      </c>
      <c r="G907" s="2"/>
      <c r="K907" s="15">
        <v>40580</v>
      </c>
      <c r="L907" s="2">
        <v>62</v>
      </c>
      <c r="O907" s="15">
        <v>40652</v>
      </c>
      <c r="P907" s="2">
        <v>55</v>
      </c>
      <c r="Q907">
        <f t="shared" si="27"/>
        <v>3031</v>
      </c>
      <c r="R907">
        <f t="shared" si="26"/>
        <v>5.5</v>
      </c>
    </row>
    <row r="908" spans="1:18" x14ac:dyDescent="0.25">
      <c r="A908" s="1">
        <v>41686</v>
      </c>
      <c r="B908" s="2" t="s">
        <v>25</v>
      </c>
      <c r="C908">
        <v>187</v>
      </c>
      <c r="D908">
        <f>YEAR(A908)</f>
        <v>2014</v>
      </c>
      <c r="E908">
        <f>LOOKUP(D908,$H$5:$H$14,$I$5:$I$14)</f>
        <v>2.23</v>
      </c>
      <c r="F908" s="2">
        <f>E908*C908</f>
        <v>417.01</v>
      </c>
      <c r="G908" s="2"/>
      <c r="K908" s="15">
        <v>40652</v>
      </c>
      <c r="L908" s="2">
        <v>55</v>
      </c>
      <c r="O908" s="15">
        <v>40799</v>
      </c>
      <c r="P908" s="2">
        <v>176</v>
      </c>
      <c r="Q908">
        <f t="shared" si="27"/>
        <v>3207</v>
      </c>
      <c r="R908">
        <f t="shared" si="26"/>
        <v>17.600000000000001</v>
      </c>
    </row>
    <row r="909" spans="1:18" x14ac:dyDescent="0.25">
      <c r="A909" s="1">
        <v>41572</v>
      </c>
      <c r="B909" s="2" t="s">
        <v>25</v>
      </c>
      <c r="C909">
        <v>51</v>
      </c>
      <c r="D909">
        <f>YEAR(A909)</f>
        <v>2013</v>
      </c>
      <c r="E909">
        <f>LOOKUP(D909,$H$5:$H$14,$I$5:$I$14)</f>
        <v>2.2200000000000002</v>
      </c>
      <c r="F909" s="2">
        <f>E909*C909</f>
        <v>113.22000000000001</v>
      </c>
      <c r="G909" s="2"/>
      <c r="K909" s="15">
        <v>40799</v>
      </c>
      <c r="L909" s="2">
        <v>176</v>
      </c>
      <c r="O909" s="15">
        <v>40818</v>
      </c>
      <c r="P909" s="2">
        <v>181</v>
      </c>
      <c r="Q909">
        <f t="shared" si="27"/>
        <v>3388</v>
      </c>
      <c r="R909">
        <f t="shared" si="26"/>
        <v>18.100000000000001</v>
      </c>
    </row>
    <row r="910" spans="1:18" x14ac:dyDescent="0.25">
      <c r="A910" s="1">
        <v>41503</v>
      </c>
      <c r="B910" s="2" t="s">
        <v>25</v>
      </c>
      <c r="C910">
        <v>40</v>
      </c>
      <c r="D910">
        <f>YEAR(A910)</f>
        <v>2013</v>
      </c>
      <c r="E910">
        <f>LOOKUP(D910,$H$5:$H$14,$I$5:$I$14)</f>
        <v>2.2200000000000002</v>
      </c>
      <c r="F910" s="2">
        <f>E910*C910</f>
        <v>88.800000000000011</v>
      </c>
      <c r="G910" s="2"/>
      <c r="K910" s="15">
        <v>40818</v>
      </c>
      <c r="L910" s="2">
        <v>181</v>
      </c>
      <c r="O910" s="15">
        <v>41053</v>
      </c>
      <c r="P910" s="2">
        <v>57</v>
      </c>
      <c r="Q910">
        <f t="shared" si="27"/>
        <v>3445</v>
      </c>
      <c r="R910">
        <f t="shared" si="26"/>
        <v>5.7</v>
      </c>
    </row>
    <row r="911" spans="1:18" x14ac:dyDescent="0.25">
      <c r="A911" s="1">
        <v>41373</v>
      </c>
      <c r="B911" s="2" t="s">
        <v>25</v>
      </c>
      <c r="C911">
        <v>81</v>
      </c>
      <c r="D911">
        <f>YEAR(A911)</f>
        <v>2013</v>
      </c>
      <c r="E911">
        <f>LOOKUP(D911,$H$5:$H$14,$I$5:$I$14)</f>
        <v>2.2200000000000002</v>
      </c>
      <c r="F911" s="2">
        <f>E911*C911</f>
        <v>179.82000000000002</v>
      </c>
      <c r="G911" s="2"/>
      <c r="K911" s="15">
        <v>41053</v>
      </c>
      <c r="L911" s="2">
        <v>57</v>
      </c>
      <c r="O911" s="15">
        <v>41097</v>
      </c>
      <c r="P911" s="2">
        <v>90</v>
      </c>
      <c r="Q911">
        <f t="shared" si="27"/>
        <v>3535</v>
      </c>
      <c r="R911">
        <f t="shared" si="26"/>
        <v>9</v>
      </c>
    </row>
    <row r="912" spans="1:18" x14ac:dyDescent="0.25">
      <c r="A912" s="1">
        <v>40945</v>
      </c>
      <c r="B912" s="2" t="s">
        <v>25</v>
      </c>
      <c r="C912">
        <v>104</v>
      </c>
      <c r="D912">
        <f>YEAR(A912)</f>
        <v>2012</v>
      </c>
      <c r="E912">
        <f>LOOKUP(D912,$H$5:$H$14,$I$5:$I$14)</f>
        <v>2.25</v>
      </c>
      <c r="F912" s="2">
        <f>E912*C912</f>
        <v>234</v>
      </c>
      <c r="G912" s="2"/>
      <c r="K912" s="15">
        <v>41097</v>
      </c>
      <c r="L912" s="2">
        <v>90</v>
      </c>
      <c r="O912" s="15">
        <v>41229</v>
      </c>
      <c r="P912" s="2">
        <v>187</v>
      </c>
      <c r="Q912">
        <f t="shared" si="27"/>
        <v>3722</v>
      </c>
      <c r="R912">
        <f t="shared" si="26"/>
        <v>18.7</v>
      </c>
    </row>
    <row r="913" spans="1:18" x14ac:dyDescent="0.25">
      <c r="A913" s="1">
        <v>40936</v>
      </c>
      <c r="B913" s="2" t="s">
        <v>25</v>
      </c>
      <c r="C913">
        <v>121</v>
      </c>
      <c r="D913">
        <f>YEAR(A913)</f>
        <v>2012</v>
      </c>
      <c r="E913">
        <f>LOOKUP(D913,$H$5:$H$14,$I$5:$I$14)</f>
        <v>2.25</v>
      </c>
      <c r="F913" s="2">
        <f>E913*C913</f>
        <v>272.25</v>
      </c>
      <c r="G913" s="2"/>
      <c r="K913" s="15">
        <v>41229</v>
      </c>
      <c r="L913" s="2">
        <v>187</v>
      </c>
      <c r="O913" s="15">
        <v>41332</v>
      </c>
      <c r="P913" s="2">
        <v>58</v>
      </c>
      <c r="Q913">
        <f t="shared" si="27"/>
        <v>3780</v>
      </c>
      <c r="R913">
        <f t="shared" si="26"/>
        <v>5.8000000000000007</v>
      </c>
    </row>
    <row r="914" spans="1:18" x14ac:dyDescent="0.25">
      <c r="A914" s="1">
        <v>40881</v>
      </c>
      <c r="B914" s="2" t="s">
        <v>25</v>
      </c>
      <c r="C914">
        <v>146</v>
      </c>
      <c r="D914">
        <f>YEAR(A914)</f>
        <v>2011</v>
      </c>
      <c r="E914">
        <f>LOOKUP(D914,$H$5:$H$14,$I$5:$I$14)</f>
        <v>2.2000000000000002</v>
      </c>
      <c r="F914" s="2">
        <f>E914*C914</f>
        <v>321.20000000000005</v>
      </c>
      <c r="G914" s="2"/>
      <c r="K914" s="15">
        <v>41332</v>
      </c>
      <c r="L914" s="2">
        <v>58</v>
      </c>
      <c r="O914" s="15">
        <v>41352</v>
      </c>
      <c r="P914" s="2">
        <v>135</v>
      </c>
      <c r="Q914">
        <f t="shared" si="27"/>
        <v>3915</v>
      </c>
      <c r="R914">
        <f t="shared" si="26"/>
        <v>13.5</v>
      </c>
    </row>
    <row r="915" spans="1:18" x14ac:dyDescent="0.25">
      <c r="A915" s="1">
        <v>40847</v>
      </c>
      <c r="B915" s="2" t="s">
        <v>25</v>
      </c>
      <c r="C915">
        <v>134</v>
      </c>
      <c r="D915">
        <f>YEAR(A915)</f>
        <v>2011</v>
      </c>
      <c r="E915">
        <f>LOOKUP(D915,$H$5:$H$14,$I$5:$I$14)</f>
        <v>2.2000000000000002</v>
      </c>
      <c r="F915" s="2">
        <f>E915*C915</f>
        <v>294.8</v>
      </c>
      <c r="G915" s="2"/>
      <c r="K915" s="15">
        <v>41352</v>
      </c>
      <c r="L915" s="2">
        <v>135</v>
      </c>
      <c r="O915" s="15">
        <v>41543</v>
      </c>
      <c r="P915" s="2">
        <v>147</v>
      </c>
      <c r="Q915">
        <f t="shared" si="27"/>
        <v>4062</v>
      </c>
      <c r="R915">
        <f t="shared" ref="R915:R978" si="28">IF(AND(Q915&gt;=100,Q915&lt;1000,P915&lt;&gt;""),P915*0.05,IF(AND(Q915&gt;=1000,Q915&lt;10000,P915&lt;&gt;""),P915*0.1,IF(AND(Q915&gt;10000,P915&lt;&gt;""),P915*0.2,0)))</f>
        <v>14.700000000000001</v>
      </c>
    </row>
    <row r="916" spans="1:18" x14ac:dyDescent="0.25">
      <c r="A916" s="1">
        <v>40826</v>
      </c>
      <c r="B916" s="2" t="s">
        <v>25</v>
      </c>
      <c r="C916">
        <v>73</v>
      </c>
      <c r="D916">
        <f>YEAR(A916)</f>
        <v>2011</v>
      </c>
      <c r="E916">
        <f>LOOKUP(D916,$H$5:$H$14,$I$5:$I$14)</f>
        <v>2.2000000000000002</v>
      </c>
      <c r="F916" s="2">
        <f>E916*C916</f>
        <v>160.60000000000002</v>
      </c>
      <c r="G916" s="2"/>
      <c r="K916" s="15">
        <v>41543</v>
      </c>
      <c r="L916" s="2">
        <v>147</v>
      </c>
      <c r="O916" s="15">
        <v>41583</v>
      </c>
      <c r="P916" s="2">
        <v>177</v>
      </c>
      <c r="Q916">
        <f t="shared" si="27"/>
        <v>4239</v>
      </c>
      <c r="R916">
        <f t="shared" si="28"/>
        <v>17.7</v>
      </c>
    </row>
    <row r="917" spans="1:18" x14ac:dyDescent="0.25">
      <c r="A917" s="1">
        <v>40708</v>
      </c>
      <c r="B917" s="2" t="s">
        <v>25</v>
      </c>
      <c r="C917">
        <v>143</v>
      </c>
      <c r="D917">
        <f>YEAR(A917)</f>
        <v>2011</v>
      </c>
      <c r="E917">
        <f>LOOKUP(D917,$H$5:$H$14,$I$5:$I$14)</f>
        <v>2.2000000000000002</v>
      </c>
      <c r="F917" s="2">
        <f>E917*C917</f>
        <v>314.60000000000002</v>
      </c>
      <c r="G917" s="2"/>
      <c r="K917" s="15">
        <v>41583</v>
      </c>
      <c r="L917" s="2">
        <v>177</v>
      </c>
      <c r="O917" s="15">
        <v>41921</v>
      </c>
      <c r="P917" s="2">
        <v>85</v>
      </c>
      <c r="Q917">
        <f t="shared" ref="Q917:Q980" si="29">IF(P917&lt;&gt;"",P917+Q916,P917)</f>
        <v>4324</v>
      </c>
      <c r="R917">
        <f t="shared" si="28"/>
        <v>8.5</v>
      </c>
    </row>
    <row r="918" spans="1:18" x14ac:dyDescent="0.25">
      <c r="A918" s="1">
        <v>40483</v>
      </c>
      <c r="B918" s="2" t="s">
        <v>25</v>
      </c>
      <c r="C918">
        <v>20</v>
      </c>
      <c r="D918">
        <f>YEAR(A918)</f>
        <v>2010</v>
      </c>
      <c r="E918">
        <f>LOOKUP(D918,$H$5:$H$14,$I$5:$I$14)</f>
        <v>2.1</v>
      </c>
      <c r="F918" s="2">
        <f>E918*C918</f>
        <v>42</v>
      </c>
      <c r="G918" s="2"/>
      <c r="K918" s="15">
        <v>41921</v>
      </c>
      <c r="L918" s="2">
        <v>85</v>
      </c>
      <c r="O918" s="15">
        <v>41959</v>
      </c>
      <c r="P918" s="2">
        <v>116</v>
      </c>
      <c r="Q918">
        <f t="shared" si="29"/>
        <v>4440</v>
      </c>
      <c r="R918">
        <f t="shared" si="28"/>
        <v>11.600000000000001</v>
      </c>
    </row>
    <row r="919" spans="1:18" x14ac:dyDescent="0.25">
      <c r="A919" s="1">
        <v>40468</v>
      </c>
      <c r="B919" s="2" t="s">
        <v>25</v>
      </c>
      <c r="C919">
        <v>44</v>
      </c>
      <c r="D919">
        <f>YEAR(A919)</f>
        <v>2010</v>
      </c>
      <c r="E919">
        <f>LOOKUP(D919,$H$5:$H$14,$I$5:$I$14)</f>
        <v>2.1</v>
      </c>
      <c r="F919" s="2">
        <f>E919*C919</f>
        <v>92.4</v>
      </c>
      <c r="G919" s="2"/>
      <c r="K919" s="15">
        <v>41959</v>
      </c>
      <c r="L919" s="2">
        <v>116</v>
      </c>
      <c r="O919" s="16" t="s">
        <v>141</v>
      </c>
      <c r="P919" s="17"/>
      <c r="Q919">
        <f t="shared" si="29"/>
        <v>0</v>
      </c>
      <c r="R919">
        <f t="shared" si="28"/>
        <v>0</v>
      </c>
    </row>
    <row r="920" spans="1:18" x14ac:dyDescent="0.25">
      <c r="A920" s="1">
        <v>40256</v>
      </c>
      <c r="B920" s="2" t="s">
        <v>25</v>
      </c>
      <c r="C920">
        <v>159</v>
      </c>
      <c r="D920">
        <f>YEAR(A920)</f>
        <v>2010</v>
      </c>
      <c r="E920">
        <f>LOOKUP(D920,$H$5:$H$14,$I$5:$I$14)</f>
        <v>2.1</v>
      </c>
      <c r="F920" s="2">
        <f>E920*C920</f>
        <v>333.90000000000003</v>
      </c>
      <c r="G920" s="2"/>
      <c r="K920" s="8" t="s">
        <v>141</v>
      </c>
      <c r="L920" s="2"/>
      <c r="O920" s="15">
        <v>39215</v>
      </c>
      <c r="P920" s="2">
        <v>12</v>
      </c>
      <c r="Q920">
        <f t="shared" si="29"/>
        <v>12</v>
      </c>
      <c r="R920">
        <f t="shared" si="28"/>
        <v>0</v>
      </c>
    </row>
    <row r="921" spans="1:18" x14ac:dyDescent="0.25">
      <c r="A921" s="1">
        <v>40236</v>
      </c>
      <c r="B921" s="2" t="s">
        <v>25</v>
      </c>
      <c r="C921">
        <v>39</v>
      </c>
      <c r="D921">
        <f>YEAR(A921)</f>
        <v>2010</v>
      </c>
      <c r="E921">
        <f>LOOKUP(D921,$H$5:$H$14,$I$5:$I$14)</f>
        <v>2.1</v>
      </c>
      <c r="F921" s="2">
        <f>E921*C921</f>
        <v>81.900000000000006</v>
      </c>
      <c r="G921" s="2"/>
      <c r="K921" s="15">
        <v>39215</v>
      </c>
      <c r="L921" s="2">
        <v>12</v>
      </c>
      <c r="O921" s="15">
        <v>40463</v>
      </c>
      <c r="P921" s="2">
        <v>17</v>
      </c>
      <c r="Q921">
        <f t="shared" si="29"/>
        <v>29</v>
      </c>
      <c r="R921">
        <f t="shared" si="28"/>
        <v>0</v>
      </c>
    </row>
    <row r="922" spans="1:18" x14ac:dyDescent="0.25">
      <c r="A922" s="1">
        <v>40207</v>
      </c>
      <c r="B922" s="2" t="s">
        <v>25</v>
      </c>
      <c r="C922">
        <v>59</v>
      </c>
      <c r="D922">
        <f>YEAR(A922)</f>
        <v>2010</v>
      </c>
      <c r="E922">
        <f>LOOKUP(D922,$H$5:$H$14,$I$5:$I$14)</f>
        <v>2.1</v>
      </c>
      <c r="F922" s="2">
        <f>E922*C922</f>
        <v>123.9</v>
      </c>
      <c r="G922" s="2"/>
      <c r="K922" s="15">
        <v>40463</v>
      </c>
      <c r="L922" s="2">
        <v>17</v>
      </c>
      <c r="O922" s="16" t="s">
        <v>220</v>
      </c>
      <c r="P922" s="17"/>
      <c r="Q922">
        <f t="shared" si="29"/>
        <v>0</v>
      </c>
      <c r="R922">
        <f t="shared" si="28"/>
        <v>0</v>
      </c>
    </row>
    <row r="923" spans="1:18" x14ac:dyDescent="0.25">
      <c r="A923" s="1">
        <v>40024</v>
      </c>
      <c r="B923" s="2" t="s">
        <v>25</v>
      </c>
      <c r="C923">
        <v>66</v>
      </c>
      <c r="D923">
        <f>YEAR(A923)</f>
        <v>2009</v>
      </c>
      <c r="E923">
        <f>LOOKUP(D923,$H$5:$H$14,$I$5:$I$14)</f>
        <v>2.13</v>
      </c>
      <c r="F923" s="2">
        <f>E923*C923</f>
        <v>140.57999999999998</v>
      </c>
      <c r="G923" s="2"/>
      <c r="K923" s="8" t="s">
        <v>220</v>
      </c>
      <c r="L923" s="2"/>
      <c r="O923" s="15">
        <v>40647</v>
      </c>
      <c r="P923" s="2">
        <v>4</v>
      </c>
      <c r="Q923">
        <f t="shared" si="29"/>
        <v>4</v>
      </c>
      <c r="R923">
        <f t="shared" si="28"/>
        <v>0</v>
      </c>
    </row>
    <row r="924" spans="1:18" x14ac:dyDescent="0.25">
      <c r="A924" s="1">
        <v>39835</v>
      </c>
      <c r="B924" s="2" t="s">
        <v>25</v>
      </c>
      <c r="C924">
        <v>161</v>
      </c>
      <c r="D924">
        <f>YEAR(A924)</f>
        <v>2009</v>
      </c>
      <c r="E924">
        <f>LOOKUP(D924,$H$5:$H$14,$I$5:$I$14)</f>
        <v>2.13</v>
      </c>
      <c r="F924" s="2">
        <f>E924*C924</f>
        <v>342.93</v>
      </c>
      <c r="G924" s="2"/>
      <c r="K924" s="15">
        <v>40647</v>
      </c>
      <c r="L924" s="2">
        <v>4</v>
      </c>
      <c r="O924" s="15">
        <v>40874</v>
      </c>
      <c r="P924" s="2">
        <v>8</v>
      </c>
      <c r="Q924">
        <f t="shared" si="29"/>
        <v>12</v>
      </c>
      <c r="R924">
        <f t="shared" si="28"/>
        <v>0</v>
      </c>
    </row>
    <row r="925" spans="1:18" x14ac:dyDescent="0.25">
      <c r="A925" s="1">
        <v>39647</v>
      </c>
      <c r="B925" s="2" t="s">
        <v>25</v>
      </c>
      <c r="C925">
        <v>194</v>
      </c>
      <c r="D925">
        <f>YEAR(A925)</f>
        <v>2008</v>
      </c>
      <c r="E925">
        <f>LOOKUP(D925,$H$5:$H$14,$I$5:$I$14)</f>
        <v>2.15</v>
      </c>
      <c r="F925" s="2">
        <f>E925*C925</f>
        <v>417.09999999999997</v>
      </c>
      <c r="G925" s="2"/>
      <c r="K925" s="15">
        <v>40874</v>
      </c>
      <c r="L925" s="2">
        <v>8</v>
      </c>
      <c r="O925" s="16" t="s">
        <v>45</v>
      </c>
      <c r="P925" s="17"/>
      <c r="Q925">
        <f t="shared" si="29"/>
        <v>0</v>
      </c>
      <c r="R925">
        <f t="shared" si="28"/>
        <v>0</v>
      </c>
    </row>
    <row r="926" spans="1:18" x14ac:dyDescent="0.25">
      <c r="A926" s="1">
        <v>39277</v>
      </c>
      <c r="B926" s="2" t="s">
        <v>25</v>
      </c>
      <c r="C926">
        <v>113</v>
      </c>
      <c r="D926">
        <f>YEAR(A926)</f>
        <v>2007</v>
      </c>
      <c r="E926">
        <f>LOOKUP(D926,$H$5:$H$14,$I$5:$I$14)</f>
        <v>2.09</v>
      </c>
      <c r="F926" s="2">
        <f>E926*C926</f>
        <v>236.17</v>
      </c>
      <c r="G926" s="2"/>
      <c r="K926" s="8" t="s">
        <v>45</v>
      </c>
      <c r="L926" s="2"/>
      <c r="O926" s="15">
        <v>38481</v>
      </c>
      <c r="P926" s="2">
        <v>366</v>
      </c>
      <c r="Q926">
        <f t="shared" si="29"/>
        <v>366</v>
      </c>
      <c r="R926">
        <f t="shared" si="28"/>
        <v>18.3</v>
      </c>
    </row>
    <row r="927" spans="1:18" x14ac:dyDescent="0.25">
      <c r="A927" s="1">
        <v>39154</v>
      </c>
      <c r="B927" s="2" t="s">
        <v>25</v>
      </c>
      <c r="C927">
        <v>54</v>
      </c>
      <c r="D927">
        <f>YEAR(A927)</f>
        <v>2007</v>
      </c>
      <c r="E927">
        <f>LOOKUP(D927,$H$5:$H$14,$I$5:$I$14)</f>
        <v>2.09</v>
      </c>
      <c r="F927" s="2">
        <f>E927*C927</f>
        <v>112.85999999999999</v>
      </c>
      <c r="G927" s="2"/>
      <c r="K927" s="15">
        <v>38481</v>
      </c>
      <c r="L927" s="2">
        <v>366</v>
      </c>
      <c r="O927" s="15">
        <v>38517</v>
      </c>
      <c r="P927" s="2">
        <v>425</v>
      </c>
      <c r="Q927">
        <f t="shared" si="29"/>
        <v>791</v>
      </c>
      <c r="R927">
        <f t="shared" si="28"/>
        <v>21.25</v>
      </c>
    </row>
    <row r="928" spans="1:18" x14ac:dyDescent="0.25">
      <c r="A928" s="1">
        <v>38924</v>
      </c>
      <c r="B928" s="2" t="s">
        <v>25</v>
      </c>
      <c r="C928">
        <v>157</v>
      </c>
      <c r="D928">
        <f>YEAR(A928)</f>
        <v>2006</v>
      </c>
      <c r="E928">
        <f>LOOKUP(D928,$H$5:$H$14,$I$5:$I$14)</f>
        <v>2.0499999999999998</v>
      </c>
      <c r="F928" s="2">
        <f>E928*C928</f>
        <v>321.84999999999997</v>
      </c>
      <c r="G928" s="2"/>
      <c r="K928" s="15">
        <v>38517</v>
      </c>
      <c r="L928" s="2">
        <v>425</v>
      </c>
      <c r="O928" s="15">
        <v>38546</v>
      </c>
      <c r="P928" s="2">
        <v>214</v>
      </c>
      <c r="Q928">
        <f t="shared" si="29"/>
        <v>1005</v>
      </c>
      <c r="R928">
        <f t="shared" si="28"/>
        <v>21.400000000000002</v>
      </c>
    </row>
    <row r="929" spans="1:18" x14ac:dyDescent="0.25">
      <c r="A929" s="1">
        <v>38845</v>
      </c>
      <c r="B929" s="2" t="s">
        <v>25</v>
      </c>
      <c r="C929">
        <v>41</v>
      </c>
      <c r="D929">
        <f>YEAR(A929)</f>
        <v>2006</v>
      </c>
      <c r="E929">
        <f>LOOKUP(D929,$H$5:$H$14,$I$5:$I$14)</f>
        <v>2.0499999999999998</v>
      </c>
      <c r="F929" s="2">
        <f>E929*C929</f>
        <v>84.05</v>
      </c>
      <c r="G929" s="2"/>
      <c r="K929" s="15">
        <v>38546</v>
      </c>
      <c r="L929" s="2">
        <v>214</v>
      </c>
      <c r="O929" s="15">
        <v>38623</v>
      </c>
      <c r="P929" s="2">
        <v>433</v>
      </c>
      <c r="Q929">
        <f t="shared" si="29"/>
        <v>1438</v>
      </c>
      <c r="R929">
        <f t="shared" si="28"/>
        <v>43.300000000000004</v>
      </c>
    </row>
    <row r="930" spans="1:18" x14ac:dyDescent="0.25">
      <c r="A930" s="1">
        <v>38452</v>
      </c>
      <c r="B930" s="2" t="s">
        <v>25</v>
      </c>
      <c r="C930">
        <v>194</v>
      </c>
      <c r="D930">
        <f>YEAR(A930)</f>
        <v>2005</v>
      </c>
      <c r="E930">
        <f>LOOKUP(D930,$H$5:$H$14,$I$5:$I$14)</f>
        <v>2</v>
      </c>
      <c r="F930" s="2">
        <f>E930*C930</f>
        <v>388</v>
      </c>
      <c r="G930" s="2"/>
      <c r="K930" s="15">
        <v>38623</v>
      </c>
      <c r="L930" s="2">
        <v>433</v>
      </c>
      <c r="O930" s="15">
        <v>38736</v>
      </c>
      <c r="P930" s="2">
        <v>212</v>
      </c>
      <c r="Q930">
        <f t="shared" si="29"/>
        <v>1650</v>
      </c>
      <c r="R930">
        <f t="shared" si="28"/>
        <v>21.200000000000003</v>
      </c>
    </row>
    <row r="931" spans="1:18" x14ac:dyDescent="0.25">
      <c r="A931" s="1">
        <v>38414</v>
      </c>
      <c r="B931" s="2" t="s">
        <v>25</v>
      </c>
      <c r="C931">
        <v>102</v>
      </c>
      <c r="D931">
        <f>YEAR(A931)</f>
        <v>2005</v>
      </c>
      <c r="E931">
        <f>LOOKUP(D931,$H$5:$H$14,$I$5:$I$14)</f>
        <v>2</v>
      </c>
      <c r="F931" s="2">
        <f>E931*C931</f>
        <v>204</v>
      </c>
      <c r="G931" s="2"/>
      <c r="K931" s="15">
        <v>38736</v>
      </c>
      <c r="L931" s="2">
        <v>212</v>
      </c>
      <c r="O931" s="15">
        <v>38766</v>
      </c>
      <c r="P931" s="2">
        <v>264</v>
      </c>
      <c r="Q931">
        <f t="shared" si="29"/>
        <v>1914</v>
      </c>
      <c r="R931">
        <f t="shared" si="28"/>
        <v>26.400000000000002</v>
      </c>
    </row>
    <row r="932" spans="1:18" x14ac:dyDescent="0.25">
      <c r="A932" s="1">
        <v>41991</v>
      </c>
      <c r="B932" s="2" t="s">
        <v>17</v>
      </c>
      <c r="C932">
        <v>283</v>
      </c>
      <c r="D932">
        <f>YEAR(A932)</f>
        <v>2014</v>
      </c>
      <c r="E932">
        <f>LOOKUP(D932,$H$5:$H$14,$I$5:$I$14)</f>
        <v>2.23</v>
      </c>
      <c r="F932" s="2">
        <f>E932*C932</f>
        <v>631.09</v>
      </c>
      <c r="G932" s="2"/>
      <c r="K932" s="15">
        <v>38766</v>
      </c>
      <c r="L932" s="2">
        <v>264</v>
      </c>
      <c r="O932" s="15">
        <v>38846</v>
      </c>
      <c r="P932" s="2">
        <v>385</v>
      </c>
      <c r="Q932">
        <f t="shared" si="29"/>
        <v>2299</v>
      </c>
      <c r="R932">
        <f t="shared" si="28"/>
        <v>38.5</v>
      </c>
    </row>
    <row r="933" spans="1:18" x14ac:dyDescent="0.25">
      <c r="A933" s="1">
        <v>41986</v>
      </c>
      <c r="B933" s="2" t="s">
        <v>17</v>
      </c>
      <c r="C933">
        <v>482</v>
      </c>
      <c r="D933">
        <f>YEAR(A933)</f>
        <v>2014</v>
      </c>
      <c r="E933">
        <f>LOOKUP(D933,$H$5:$H$14,$I$5:$I$14)</f>
        <v>2.23</v>
      </c>
      <c r="F933" s="2">
        <f>E933*C933</f>
        <v>1074.8599999999999</v>
      </c>
      <c r="G933" s="2"/>
      <c r="K933" s="15">
        <v>38846</v>
      </c>
      <c r="L933" s="2">
        <v>385</v>
      </c>
      <c r="O933" s="15">
        <v>38870</v>
      </c>
      <c r="P933" s="2">
        <v>429</v>
      </c>
      <c r="Q933">
        <f t="shared" si="29"/>
        <v>2728</v>
      </c>
      <c r="R933">
        <f t="shared" si="28"/>
        <v>42.900000000000006</v>
      </c>
    </row>
    <row r="934" spans="1:18" x14ac:dyDescent="0.25">
      <c r="A934" s="1">
        <v>41894</v>
      </c>
      <c r="B934" s="2" t="s">
        <v>17</v>
      </c>
      <c r="C934">
        <v>438</v>
      </c>
      <c r="D934">
        <f>YEAR(A934)</f>
        <v>2014</v>
      </c>
      <c r="E934">
        <f>LOOKUP(D934,$H$5:$H$14,$I$5:$I$14)</f>
        <v>2.23</v>
      </c>
      <c r="F934" s="2">
        <f>E934*C934</f>
        <v>976.74</v>
      </c>
      <c r="G934" s="2"/>
      <c r="K934" s="15">
        <v>38870</v>
      </c>
      <c r="L934" s="2">
        <v>429</v>
      </c>
      <c r="O934" s="15">
        <v>38995</v>
      </c>
      <c r="P934" s="2">
        <v>198</v>
      </c>
      <c r="Q934">
        <f t="shared" si="29"/>
        <v>2926</v>
      </c>
      <c r="R934">
        <f t="shared" si="28"/>
        <v>19.8</v>
      </c>
    </row>
    <row r="935" spans="1:18" x14ac:dyDescent="0.25">
      <c r="A935" s="1">
        <v>41848</v>
      </c>
      <c r="B935" s="2" t="s">
        <v>17</v>
      </c>
      <c r="C935">
        <v>288</v>
      </c>
      <c r="D935">
        <f>YEAR(A935)</f>
        <v>2014</v>
      </c>
      <c r="E935">
        <f>LOOKUP(D935,$H$5:$H$14,$I$5:$I$14)</f>
        <v>2.23</v>
      </c>
      <c r="F935" s="2">
        <f>E935*C935</f>
        <v>642.24</v>
      </c>
      <c r="G935" s="2"/>
      <c r="K935" s="15">
        <v>38995</v>
      </c>
      <c r="L935" s="2">
        <v>198</v>
      </c>
      <c r="O935" s="15">
        <v>39015</v>
      </c>
      <c r="P935" s="2">
        <v>403</v>
      </c>
      <c r="Q935">
        <f t="shared" si="29"/>
        <v>3329</v>
      </c>
      <c r="R935">
        <f t="shared" si="28"/>
        <v>40.300000000000004</v>
      </c>
    </row>
    <row r="936" spans="1:18" x14ac:dyDescent="0.25">
      <c r="A936" s="1">
        <v>41840</v>
      </c>
      <c r="B936" s="2" t="s">
        <v>17</v>
      </c>
      <c r="C936">
        <v>442</v>
      </c>
      <c r="D936">
        <f>YEAR(A936)</f>
        <v>2014</v>
      </c>
      <c r="E936">
        <f>LOOKUP(D936,$H$5:$H$14,$I$5:$I$14)</f>
        <v>2.23</v>
      </c>
      <c r="F936" s="2">
        <f>E936*C936</f>
        <v>985.66</v>
      </c>
      <c r="G936" s="2"/>
      <c r="K936" s="15">
        <v>39015</v>
      </c>
      <c r="L936" s="2">
        <v>403</v>
      </c>
      <c r="O936" s="15">
        <v>39043</v>
      </c>
      <c r="P936" s="2">
        <v>303</v>
      </c>
      <c r="Q936">
        <f t="shared" si="29"/>
        <v>3632</v>
      </c>
      <c r="R936">
        <f t="shared" si="28"/>
        <v>30.3</v>
      </c>
    </row>
    <row r="937" spans="1:18" x14ac:dyDescent="0.25">
      <c r="A937" s="1">
        <v>41837</v>
      </c>
      <c r="B937" s="2" t="s">
        <v>17</v>
      </c>
      <c r="C937">
        <v>371</v>
      </c>
      <c r="D937">
        <f>YEAR(A937)</f>
        <v>2014</v>
      </c>
      <c r="E937">
        <f>LOOKUP(D937,$H$5:$H$14,$I$5:$I$14)</f>
        <v>2.23</v>
      </c>
      <c r="F937" s="2">
        <f>E937*C937</f>
        <v>827.33</v>
      </c>
      <c r="G937" s="2"/>
      <c r="K937" s="15">
        <v>39043</v>
      </c>
      <c r="L937" s="2">
        <v>303</v>
      </c>
      <c r="O937" s="15">
        <v>39057</v>
      </c>
      <c r="P937" s="2">
        <v>105</v>
      </c>
      <c r="Q937">
        <f t="shared" si="29"/>
        <v>3737</v>
      </c>
      <c r="R937">
        <f t="shared" si="28"/>
        <v>10.5</v>
      </c>
    </row>
    <row r="938" spans="1:18" x14ac:dyDescent="0.25">
      <c r="A938" s="1">
        <v>41744</v>
      </c>
      <c r="B938" s="2" t="s">
        <v>17</v>
      </c>
      <c r="C938">
        <v>406</v>
      </c>
      <c r="D938">
        <f>YEAR(A938)</f>
        <v>2014</v>
      </c>
      <c r="E938">
        <f>LOOKUP(D938,$H$5:$H$14,$I$5:$I$14)</f>
        <v>2.23</v>
      </c>
      <c r="F938" s="2">
        <f>E938*C938</f>
        <v>905.38</v>
      </c>
      <c r="G938" s="2"/>
      <c r="K938" s="15">
        <v>39057</v>
      </c>
      <c r="L938" s="2">
        <v>105</v>
      </c>
      <c r="O938" s="15">
        <v>39095</v>
      </c>
      <c r="P938" s="2">
        <v>245</v>
      </c>
      <c r="Q938">
        <f t="shared" si="29"/>
        <v>3982</v>
      </c>
      <c r="R938">
        <f t="shared" si="28"/>
        <v>24.5</v>
      </c>
    </row>
    <row r="939" spans="1:18" x14ac:dyDescent="0.25">
      <c r="A939" s="1">
        <v>41666</v>
      </c>
      <c r="B939" s="2" t="s">
        <v>17</v>
      </c>
      <c r="C939">
        <v>392</v>
      </c>
      <c r="D939">
        <f>YEAR(A939)</f>
        <v>2014</v>
      </c>
      <c r="E939">
        <f>LOOKUP(D939,$H$5:$H$14,$I$5:$I$14)</f>
        <v>2.23</v>
      </c>
      <c r="F939" s="2">
        <f>E939*C939</f>
        <v>874.16</v>
      </c>
      <c r="G939" s="2"/>
      <c r="K939" s="15">
        <v>39095</v>
      </c>
      <c r="L939" s="2">
        <v>245</v>
      </c>
      <c r="O939" s="15">
        <v>39131</v>
      </c>
      <c r="P939" s="2">
        <v>337</v>
      </c>
      <c r="Q939">
        <f t="shared" si="29"/>
        <v>4319</v>
      </c>
      <c r="R939">
        <f t="shared" si="28"/>
        <v>33.700000000000003</v>
      </c>
    </row>
    <row r="940" spans="1:18" x14ac:dyDescent="0.25">
      <c r="A940" s="1">
        <v>41610</v>
      </c>
      <c r="B940" s="2" t="s">
        <v>17</v>
      </c>
      <c r="C940">
        <v>292</v>
      </c>
      <c r="D940">
        <f>YEAR(A940)</f>
        <v>2013</v>
      </c>
      <c r="E940">
        <f>LOOKUP(D940,$H$5:$H$14,$I$5:$I$14)</f>
        <v>2.2200000000000002</v>
      </c>
      <c r="F940" s="2">
        <f>E940*C940</f>
        <v>648.24</v>
      </c>
      <c r="G940" s="2"/>
      <c r="K940" s="15">
        <v>39131</v>
      </c>
      <c r="L940" s="2">
        <v>337</v>
      </c>
      <c r="O940" s="15">
        <v>39278</v>
      </c>
      <c r="P940" s="2">
        <v>446</v>
      </c>
      <c r="Q940">
        <f t="shared" si="29"/>
        <v>4765</v>
      </c>
      <c r="R940">
        <f t="shared" si="28"/>
        <v>44.6</v>
      </c>
    </row>
    <row r="941" spans="1:18" x14ac:dyDescent="0.25">
      <c r="A941" s="1">
        <v>41499</v>
      </c>
      <c r="B941" s="2" t="s">
        <v>17</v>
      </c>
      <c r="C941">
        <v>219</v>
      </c>
      <c r="D941">
        <f>YEAR(A941)</f>
        <v>2013</v>
      </c>
      <c r="E941">
        <f>LOOKUP(D941,$H$5:$H$14,$I$5:$I$14)</f>
        <v>2.2200000000000002</v>
      </c>
      <c r="F941" s="2">
        <f>E941*C941</f>
        <v>486.18000000000006</v>
      </c>
      <c r="G941" s="2"/>
      <c r="K941" s="15">
        <v>39278</v>
      </c>
      <c r="L941" s="2">
        <v>446</v>
      </c>
      <c r="O941" s="15">
        <v>39290</v>
      </c>
      <c r="P941" s="2">
        <v>355</v>
      </c>
      <c r="Q941">
        <f t="shared" si="29"/>
        <v>5120</v>
      </c>
      <c r="R941">
        <f t="shared" si="28"/>
        <v>35.5</v>
      </c>
    </row>
    <row r="942" spans="1:18" x14ac:dyDescent="0.25">
      <c r="A942" s="1">
        <v>41465</v>
      </c>
      <c r="B942" s="2" t="s">
        <v>17</v>
      </c>
      <c r="C942">
        <v>299</v>
      </c>
      <c r="D942">
        <f>YEAR(A942)</f>
        <v>2013</v>
      </c>
      <c r="E942">
        <f>LOOKUP(D942,$H$5:$H$14,$I$5:$I$14)</f>
        <v>2.2200000000000002</v>
      </c>
      <c r="F942" s="2">
        <f>E942*C942</f>
        <v>663.78000000000009</v>
      </c>
      <c r="G942" s="2"/>
      <c r="K942" s="15">
        <v>39290</v>
      </c>
      <c r="L942" s="2">
        <v>355</v>
      </c>
      <c r="O942" s="15">
        <v>39295</v>
      </c>
      <c r="P942" s="2">
        <v>396</v>
      </c>
      <c r="Q942">
        <f t="shared" si="29"/>
        <v>5516</v>
      </c>
      <c r="R942">
        <f t="shared" si="28"/>
        <v>39.6</v>
      </c>
    </row>
    <row r="943" spans="1:18" x14ac:dyDescent="0.25">
      <c r="A943" s="1">
        <v>41429</v>
      </c>
      <c r="B943" s="2" t="s">
        <v>17</v>
      </c>
      <c r="C943">
        <v>269</v>
      </c>
      <c r="D943">
        <f>YEAR(A943)</f>
        <v>2013</v>
      </c>
      <c r="E943">
        <f>LOOKUP(D943,$H$5:$H$14,$I$5:$I$14)</f>
        <v>2.2200000000000002</v>
      </c>
      <c r="F943" s="2">
        <f>E943*C943</f>
        <v>597.18000000000006</v>
      </c>
      <c r="G943" s="2"/>
      <c r="K943" s="15">
        <v>39295</v>
      </c>
      <c r="L943" s="2">
        <v>396</v>
      </c>
      <c r="O943" s="15">
        <v>39303</v>
      </c>
      <c r="P943" s="2">
        <v>405</v>
      </c>
      <c r="Q943">
        <f t="shared" si="29"/>
        <v>5921</v>
      </c>
      <c r="R943">
        <f t="shared" si="28"/>
        <v>40.5</v>
      </c>
    </row>
    <row r="944" spans="1:18" x14ac:dyDescent="0.25">
      <c r="A944" s="1">
        <v>41375</v>
      </c>
      <c r="B944" s="2" t="s">
        <v>17</v>
      </c>
      <c r="C944">
        <v>149</v>
      </c>
      <c r="D944">
        <f>YEAR(A944)</f>
        <v>2013</v>
      </c>
      <c r="E944">
        <f>LOOKUP(D944,$H$5:$H$14,$I$5:$I$14)</f>
        <v>2.2200000000000002</v>
      </c>
      <c r="F944" s="2">
        <f>E944*C944</f>
        <v>330.78000000000003</v>
      </c>
      <c r="G944" s="2"/>
      <c r="K944" s="15">
        <v>39303</v>
      </c>
      <c r="L944" s="2">
        <v>405</v>
      </c>
      <c r="O944" s="15">
        <v>39354</v>
      </c>
      <c r="P944" s="2">
        <v>476</v>
      </c>
      <c r="Q944">
        <f t="shared" si="29"/>
        <v>6397</v>
      </c>
      <c r="R944">
        <f t="shared" si="28"/>
        <v>47.6</v>
      </c>
    </row>
    <row r="945" spans="1:18" x14ac:dyDescent="0.25">
      <c r="A945" s="1">
        <v>41337</v>
      </c>
      <c r="B945" s="2" t="s">
        <v>17</v>
      </c>
      <c r="C945">
        <v>143</v>
      </c>
      <c r="D945">
        <f>YEAR(A945)</f>
        <v>2013</v>
      </c>
      <c r="E945">
        <f>LOOKUP(D945,$H$5:$H$14,$I$5:$I$14)</f>
        <v>2.2200000000000002</v>
      </c>
      <c r="F945" s="2">
        <f>E945*C945</f>
        <v>317.46000000000004</v>
      </c>
      <c r="G945" s="2"/>
      <c r="K945" s="15">
        <v>39354</v>
      </c>
      <c r="L945" s="2">
        <v>476</v>
      </c>
      <c r="O945" s="15">
        <v>39382</v>
      </c>
      <c r="P945" s="2">
        <v>424</v>
      </c>
      <c r="Q945">
        <f t="shared" si="29"/>
        <v>6821</v>
      </c>
      <c r="R945">
        <f t="shared" si="28"/>
        <v>42.400000000000006</v>
      </c>
    </row>
    <row r="946" spans="1:18" x14ac:dyDescent="0.25">
      <c r="A946" s="1">
        <v>41309</v>
      </c>
      <c r="B946" s="2" t="s">
        <v>17</v>
      </c>
      <c r="C946">
        <v>441</v>
      </c>
      <c r="D946">
        <f>YEAR(A946)</f>
        <v>2013</v>
      </c>
      <c r="E946">
        <f>LOOKUP(D946,$H$5:$H$14,$I$5:$I$14)</f>
        <v>2.2200000000000002</v>
      </c>
      <c r="F946" s="2">
        <f>E946*C946</f>
        <v>979.0200000000001</v>
      </c>
      <c r="G946" s="2"/>
      <c r="K946" s="15">
        <v>39382</v>
      </c>
      <c r="L946" s="2">
        <v>424</v>
      </c>
      <c r="O946" s="15">
        <v>39433</v>
      </c>
      <c r="P946" s="2">
        <v>138</v>
      </c>
      <c r="Q946">
        <f t="shared" si="29"/>
        <v>6959</v>
      </c>
      <c r="R946">
        <f t="shared" si="28"/>
        <v>13.8</v>
      </c>
    </row>
    <row r="947" spans="1:18" x14ac:dyDescent="0.25">
      <c r="A947" s="1">
        <v>41247</v>
      </c>
      <c r="B947" s="2" t="s">
        <v>17</v>
      </c>
      <c r="C947">
        <v>233</v>
      </c>
      <c r="D947">
        <f>YEAR(A947)</f>
        <v>2012</v>
      </c>
      <c r="E947">
        <f>LOOKUP(D947,$H$5:$H$14,$I$5:$I$14)</f>
        <v>2.25</v>
      </c>
      <c r="F947" s="2">
        <f>E947*C947</f>
        <v>524.25</v>
      </c>
      <c r="G947" s="2"/>
      <c r="K947" s="15">
        <v>39433</v>
      </c>
      <c r="L947" s="2">
        <v>138</v>
      </c>
      <c r="O947" s="15">
        <v>39438</v>
      </c>
      <c r="P947" s="2">
        <v>258</v>
      </c>
      <c r="Q947">
        <f t="shared" si="29"/>
        <v>7217</v>
      </c>
      <c r="R947">
        <f t="shared" si="28"/>
        <v>25.8</v>
      </c>
    </row>
    <row r="948" spans="1:18" x14ac:dyDescent="0.25">
      <c r="A948" s="1">
        <v>41157</v>
      </c>
      <c r="B948" s="2" t="s">
        <v>17</v>
      </c>
      <c r="C948">
        <v>273</v>
      </c>
      <c r="D948">
        <f>YEAR(A948)</f>
        <v>2012</v>
      </c>
      <c r="E948">
        <f>LOOKUP(D948,$H$5:$H$14,$I$5:$I$14)</f>
        <v>2.25</v>
      </c>
      <c r="F948" s="2">
        <f>E948*C948</f>
        <v>614.25</v>
      </c>
      <c r="G948" s="2"/>
      <c r="K948" s="15">
        <v>39438</v>
      </c>
      <c r="L948" s="2">
        <v>258</v>
      </c>
      <c r="O948" s="15">
        <v>39446</v>
      </c>
      <c r="P948" s="2">
        <v>320</v>
      </c>
      <c r="Q948">
        <f t="shared" si="29"/>
        <v>7537</v>
      </c>
      <c r="R948">
        <f t="shared" si="28"/>
        <v>32</v>
      </c>
    </row>
    <row r="949" spans="1:18" x14ac:dyDescent="0.25">
      <c r="A949" s="1">
        <v>41154</v>
      </c>
      <c r="B949" s="2" t="s">
        <v>17</v>
      </c>
      <c r="C949">
        <v>496</v>
      </c>
      <c r="D949">
        <f>YEAR(A949)</f>
        <v>2012</v>
      </c>
      <c r="E949">
        <f>LOOKUP(D949,$H$5:$H$14,$I$5:$I$14)</f>
        <v>2.25</v>
      </c>
      <c r="F949" s="2">
        <f>E949*C949</f>
        <v>1116</v>
      </c>
      <c r="G949" s="2"/>
      <c r="K949" s="15">
        <v>39446</v>
      </c>
      <c r="L949" s="2">
        <v>320</v>
      </c>
      <c r="O949" s="15">
        <v>39489</v>
      </c>
      <c r="P949" s="2">
        <v>196</v>
      </c>
      <c r="Q949">
        <f t="shared" si="29"/>
        <v>7733</v>
      </c>
      <c r="R949">
        <f t="shared" si="28"/>
        <v>19.600000000000001</v>
      </c>
    </row>
    <row r="950" spans="1:18" x14ac:dyDescent="0.25">
      <c r="A950" s="1">
        <v>41115</v>
      </c>
      <c r="B950" s="2" t="s">
        <v>17</v>
      </c>
      <c r="C950">
        <v>229</v>
      </c>
      <c r="D950">
        <f>YEAR(A950)</f>
        <v>2012</v>
      </c>
      <c r="E950">
        <f>LOOKUP(D950,$H$5:$H$14,$I$5:$I$14)</f>
        <v>2.25</v>
      </c>
      <c r="F950" s="2">
        <f>E950*C950</f>
        <v>515.25</v>
      </c>
      <c r="G950" s="2"/>
      <c r="K950" s="15">
        <v>39489</v>
      </c>
      <c r="L950" s="2">
        <v>196</v>
      </c>
      <c r="O950" s="15">
        <v>39495</v>
      </c>
      <c r="P950" s="2">
        <v>452</v>
      </c>
      <c r="Q950">
        <f t="shared" si="29"/>
        <v>8185</v>
      </c>
      <c r="R950">
        <f t="shared" si="28"/>
        <v>45.2</v>
      </c>
    </row>
    <row r="951" spans="1:18" x14ac:dyDescent="0.25">
      <c r="A951" s="1">
        <v>41090</v>
      </c>
      <c r="B951" s="2" t="s">
        <v>17</v>
      </c>
      <c r="C951">
        <v>163</v>
      </c>
      <c r="D951">
        <f>YEAR(A951)</f>
        <v>2012</v>
      </c>
      <c r="E951">
        <f>LOOKUP(D951,$H$5:$H$14,$I$5:$I$14)</f>
        <v>2.25</v>
      </c>
      <c r="F951" s="2">
        <f>E951*C951</f>
        <v>366.75</v>
      </c>
      <c r="G951" s="2"/>
      <c r="K951" s="15">
        <v>39495</v>
      </c>
      <c r="L951" s="2">
        <v>452</v>
      </c>
      <c r="O951" s="15">
        <v>39503</v>
      </c>
      <c r="P951" s="2">
        <v>308</v>
      </c>
      <c r="Q951">
        <f t="shared" si="29"/>
        <v>8493</v>
      </c>
      <c r="R951">
        <f t="shared" si="28"/>
        <v>30.8</v>
      </c>
    </row>
    <row r="952" spans="1:18" x14ac:dyDescent="0.25">
      <c r="A952" s="1">
        <v>40817</v>
      </c>
      <c r="B952" s="2" t="s">
        <v>17</v>
      </c>
      <c r="C952">
        <v>394</v>
      </c>
      <c r="D952">
        <f>YEAR(A952)</f>
        <v>2011</v>
      </c>
      <c r="E952">
        <f>LOOKUP(D952,$H$5:$H$14,$I$5:$I$14)</f>
        <v>2.2000000000000002</v>
      </c>
      <c r="F952" s="2">
        <f>E952*C952</f>
        <v>866.80000000000007</v>
      </c>
      <c r="G952" s="2"/>
      <c r="K952" s="15">
        <v>39503</v>
      </c>
      <c r="L952" s="2">
        <v>308</v>
      </c>
      <c r="O952" s="15">
        <v>39536</v>
      </c>
      <c r="P952" s="2">
        <v>170</v>
      </c>
      <c r="Q952">
        <f t="shared" si="29"/>
        <v>8663</v>
      </c>
      <c r="R952">
        <f t="shared" si="28"/>
        <v>17</v>
      </c>
    </row>
    <row r="953" spans="1:18" x14ac:dyDescent="0.25">
      <c r="A953" s="1">
        <v>40735</v>
      </c>
      <c r="B953" s="2" t="s">
        <v>17</v>
      </c>
      <c r="C953">
        <v>276</v>
      </c>
      <c r="D953">
        <f>YEAR(A953)</f>
        <v>2011</v>
      </c>
      <c r="E953">
        <f>LOOKUP(D953,$H$5:$H$14,$I$5:$I$14)</f>
        <v>2.2000000000000002</v>
      </c>
      <c r="F953" s="2">
        <f>E953*C953</f>
        <v>607.20000000000005</v>
      </c>
      <c r="G953" s="2"/>
      <c r="K953" s="15">
        <v>39536</v>
      </c>
      <c r="L953" s="2">
        <v>170</v>
      </c>
      <c r="O953" s="15">
        <v>39597</v>
      </c>
      <c r="P953" s="2">
        <v>420</v>
      </c>
      <c r="Q953">
        <f t="shared" si="29"/>
        <v>9083</v>
      </c>
      <c r="R953">
        <f t="shared" si="28"/>
        <v>42</v>
      </c>
    </row>
    <row r="954" spans="1:18" x14ac:dyDescent="0.25">
      <c r="A954" s="1">
        <v>40732</v>
      </c>
      <c r="B954" s="2" t="s">
        <v>17</v>
      </c>
      <c r="C954">
        <v>101</v>
      </c>
      <c r="D954">
        <f>YEAR(A954)</f>
        <v>2011</v>
      </c>
      <c r="E954">
        <f>LOOKUP(D954,$H$5:$H$14,$I$5:$I$14)</f>
        <v>2.2000000000000002</v>
      </c>
      <c r="F954" s="2">
        <f>E954*C954</f>
        <v>222.20000000000002</v>
      </c>
      <c r="G954" s="2"/>
      <c r="K954" s="15">
        <v>39597</v>
      </c>
      <c r="L954" s="2">
        <v>420</v>
      </c>
      <c r="O954" s="15">
        <v>39646</v>
      </c>
      <c r="P954" s="2">
        <v>380</v>
      </c>
      <c r="Q954">
        <f t="shared" si="29"/>
        <v>9463</v>
      </c>
      <c r="R954">
        <f t="shared" si="28"/>
        <v>38</v>
      </c>
    </row>
    <row r="955" spans="1:18" x14ac:dyDescent="0.25">
      <c r="A955" s="1">
        <v>40695</v>
      </c>
      <c r="B955" s="2" t="s">
        <v>17</v>
      </c>
      <c r="C955">
        <v>134</v>
      </c>
      <c r="D955">
        <f>YEAR(A955)</f>
        <v>2011</v>
      </c>
      <c r="E955">
        <f>LOOKUP(D955,$H$5:$H$14,$I$5:$I$14)</f>
        <v>2.2000000000000002</v>
      </c>
      <c r="F955" s="2">
        <f>E955*C955</f>
        <v>294.8</v>
      </c>
      <c r="G955" s="2"/>
      <c r="K955" s="15">
        <v>39646</v>
      </c>
      <c r="L955" s="2">
        <v>380</v>
      </c>
      <c r="O955" s="15">
        <v>39714</v>
      </c>
      <c r="P955" s="2">
        <v>203</v>
      </c>
      <c r="Q955">
        <f t="shared" si="29"/>
        <v>9666</v>
      </c>
      <c r="R955">
        <f t="shared" si="28"/>
        <v>20.3</v>
      </c>
    </row>
    <row r="956" spans="1:18" x14ac:dyDescent="0.25">
      <c r="A956" s="1">
        <v>40691</v>
      </c>
      <c r="B956" s="2" t="s">
        <v>17</v>
      </c>
      <c r="C956">
        <v>499</v>
      </c>
      <c r="D956">
        <f>YEAR(A956)</f>
        <v>2011</v>
      </c>
      <c r="E956">
        <f>LOOKUP(D956,$H$5:$H$14,$I$5:$I$14)</f>
        <v>2.2000000000000002</v>
      </c>
      <c r="F956" s="2">
        <f>E956*C956</f>
        <v>1097.8000000000002</v>
      </c>
      <c r="G956" s="2"/>
      <c r="K956" s="15">
        <v>39714</v>
      </c>
      <c r="L956" s="2">
        <v>203</v>
      </c>
      <c r="O956" s="15">
        <v>39719</v>
      </c>
      <c r="P956" s="2">
        <v>383</v>
      </c>
      <c r="Q956">
        <f t="shared" si="29"/>
        <v>10049</v>
      </c>
      <c r="R956">
        <f t="shared" si="28"/>
        <v>76.600000000000009</v>
      </c>
    </row>
    <row r="957" spans="1:18" x14ac:dyDescent="0.25">
      <c r="A957" s="1">
        <v>40630</v>
      </c>
      <c r="B957" s="2" t="s">
        <v>17</v>
      </c>
      <c r="C957">
        <v>366</v>
      </c>
      <c r="D957">
        <f>YEAR(A957)</f>
        <v>2011</v>
      </c>
      <c r="E957">
        <f>LOOKUP(D957,$H$5:$H$14,$I$5:$I$14)</f>
        <v>2.2000000000000002</v>
      </c>
      <c r="F957" s="2">
        <f>E957*C957</f>
        <v>805.2</v>
      </c>
      <c r="G957" s="2"/>
      <c r="K957" s="15">
        <v>39719</v>
      </c>
      <c r="L957" s="2">
        <v>383</v>
      </c>
      <c r="O957" s="15">
        <v>39732</v>
      </c>
      <c r="P957" s="2">
        <v>284</v>
      </c>
      <c r="Q957">
        <f t="shared" si="29"/>
        <v>10333</v>
      </c>
      <c r="R957">
        <f t="shared" si="28"/>
        <v>56.800000000000004</v>
      </c>
    </row>
    <row r="958" spans="1:18" x14ac:dyDescent="0.25">
      <c r="A958" s="1">
        <v>40521</v>
      </c>
      <c r="B958" s="2" t="s">
        <v>17</v>
      </c>
      <c r="C958">
        <v>241</v>
      </c>
      <c r="D958">
        <f>YEAR(A958)</f>
        <v>2010</v>
      </c>
      <c r="E958">
        <f>LOOKUP(D958,$H$5:$H$14,$I$5:$I$14)</f>
        <v>2.1</v>
      </c>
      <c r="F958" s="2">
        <f>E958*C958</f>
        <v>506.1</v>
      </c>
      <c r="G958" s="2"/>
      <c r="K958" s="15">
        <v>39732</v>
      </c>
      <c r="L958" s="2">
        <v>284</v>
      </c>
      <c r="O958" s="15">
        <v>39747</v>
      </c>
      <c r="P958" s="2">
        <v>162</v>
      </c>
      <c r="Q958">
        <f t="shared" si="29"/>
        <v>10495</v>
      </c>
      <c r="R958">
        <f t="shared" si="28"/>
        <v>32.4</v>
      </c>
    </row>
    <row r="959" spans="1:18" x14ac:dyDescent="0.25">
      <c r="A959" s="1">
        <v>40490</v>
      </c>
      <c r="B959" s="2" t="s">
        <v>17</v>
      </c>
      <c r="C959">
        <v>214</v>
      </c>
      <c r="D959">
        <f>YEAR(A959)</f>
        <v>2010</v>
      </c>
      <c r="E959">
        <f>LOOKUP(D959,$H$5:$H$14,$I$5:$I$14)</f>
        <v>2.1</v>
      </c>
      <c r="F959" s="2">
        <f>E959*C959</f>
        <v>449.40000000000003</v>
      </c>
      <c r="G959" s="2"/>
      <c r="K959" s="15">
        <v>39747</v>
      </c>
      <c r="L959" s="2">
        <v>162</v>
      </c>
      <c r="O959" s="15">
        <v>39832</v>
      </c>
      <c r="P959" s="2">
        <v>163</v>
      </c>
      <c r="Q959">
        <f t="shared" si="29"/>
        <v>10658</v>
      </c>
      <c r="R959">
        <f t="shared" si="28"/>
        <v>32.6</v>
      </c>
    </row>
    <row r="960" spans="1:18" x14ac:dyDescent="0.25">
      <c r="A960" s="1">
        <v>40440</v>
      </c>
      <c r="B960" s="2" t="s">
        <v>17</v>
      </c>
      <c r="C960">
        <v>159</v>
      </c>
      <c r="D960">
        <f>YEAR(A960)</f>
        <v>2010</v>
      </c>
      <c r="E960">
        <f>LOOKUP(D960,$H$5:$H$14,$I$5:$I$14)</f>
        <v>2.1</v>
      </c>
      <c r="F960" s="2">
        <f>E960*C960</f>
        <v>333.90000000000003</v>
      </c>
      <c r="G960" s="2"/>
      <c r="K960" s="15">
        <v>39832</v>
      </c>
      <c r="L960" s="2">
        <v>163</v>
      </c>
      <c r="O960" s="15">
        <v>39871</v>
      </c>
      <c r="P960" s="2">
        <v>156</v>
      </c>
      <c r="Q960">
        <f t="shared" si="29"/>
        <v>10814</v>
      </c>
      <c r="R960">
        <f t="shared" si="28"/>
        <v>31.200000000000003</v>
      </c>
    </row>
    <row r="961" spans="1:18" x14ac:dyDescent="0.25">
      <c r="A961" s="1">
        <v>40434</v>
      </c>
      <c r="B961" s="2" t="s">
        <v>17</v>
      </c>
      <c r="C961">
        <v>227</v>
      </c>
      <c r="D961">
        <f>YEAR(A961)</f>
        <v>2010</v>
      </c>
      <c r="E961">
        <f>LOOKUP(D961,$H$5:$H$14,$I$5:$I$14)</f>
        <v>2.1</v>
      </c>
      <c r="F961" s="2">
        <f>E961*C961</f>
        <v>476.70000000000005</v>
      </c>
      <c r="G961" s="2"/>
      <c r="K961" s="15">
        <v>39871</v>
      </c>
      <c r="L961" s="2">
        <v>156</v>
      </c>
      <c r="O961" s="15">
        <v>39894</v>
      </c>
      <c r="P961" s="2">
        <v>422</v>
      </c>
      <c r="Q961">
        <f t="shared" si="29"/>
        <v>11236</v>
      </c>
      <c r="R961">
        <f t="shared" si="28"/>
        <v>84.4</v>
      </c>
    </row>
    <row r="962" spans="1:18" x14ac:dyDescent="0.25">
      <c r="A962" s="1">
        <v>40204</v>
      </c>
      <c r="B962" s="2" t="s">
        <v>17</v>
      </c>
      <c r="C962">
        <v>500</v>
      </c>
      <c r="D962">
        <f>YEAR(A962)</f>
        <v>2010</v>
      </c>
      <c r="E962">
        <f>LOOKUP(D962,$H$5:$H$14,$I$5:$I$14)</f>
        <v>2.1</v>
      </c>
      <c r="F962" s="2">
        <f>E962*C962</f>
        <v>1050</v>
      </c>
      <c r="G962" s="2"/>
      <c r="K962" s="15">
        <v>39894</v>
      </c>
      <c r="L962" s="2">
        <v>422</v>
      </c>
      <c r="O962" s="15">
        <v>39898</v>
      </c>
      <c r="P962" s="2">
        <v>436</v>
      </c>
      <c r="Q962">
        <f t="shared" si="29"/>
        <v>11672</v>
      </c>
      <c r="R962">
        <f t="shared" si="28"/>
        <v>87.2</v>
      </c>
    </row>
    <row r="963" spans="1:18" x14ac:dyDescent="0.25">
      <c r="A963" s="1">
        <v>40203</v>
      </c>
      <c r="B963" s="2" t="s">
        <v>17</v>
      </c>
      <c r="C963">
        <v>121</v>
      </c>
      <c r="D963">
        <f>YEAR(A963)</f>
        <v>2010</v>
      </c>
      <c r="E963">
        <f>LOOKUP(D963,$H$5:$H$14,$I$5:$I$14)</f>
        <v>2.1</v>
      </c>
      <c r="F963" s="2">
        <f>E963*C963</f>
        <v>254.10000000000002</v>
      </c>
      <c r="G963" s="2"/>
      <c r="K963" s="15">
        <v>39898</v>
      </c>
      <c r="L963" s="2">
        <v>436</v>
      </c>
      <c r="O963" s="15">
        <v>39953</v>
      </c>
      <c r="P963" s="2">
        <v>393</v>
      </c>
      <c r="Q963">
        <f t="shared" si="29"/>
        <v>12065</v>
      </c>
      <c r="R963">
        <f t="shared" si="28"/>
        <v>78.600000000000009</v>
      </c>
    </row>
    <row r="964" spans="1:18" x14ac:dyDescent="0.25">
      <c r="A964" s="1">
        <v>40202</v>
      </c>
      <c r="B964" s="2" t="s">
        <v>17</v>
      </c>
      <c r="C964">
        <v>376</v>
      </c>
      <c r="D964">
        <f>YEAR(A964)</f>
        <v>2010</v>
      </c>
      <c r="E964">
        <f>LOOKUP(D964,$H$5:$H$14,$I$5:$I$14)</f>
        <v>2.1</v>
      </c>
      <c r="F964" s="2">
        <f>E964*C964</f>
        <v>789.6</v>
      </c>
      <c r="G964" s="2"/>
      <c r="K964" s="15">
        <v>39953</v>
      </c>
      <c r="L964" s="2">
        <v>393</v>
      </c>
      <c r="O964" s="15">
        <v>39980</v>
      </c>
      <c r="P964" s="2">
        <v>350</v>
      </c>
      <c r="Q964">
        <f t="shared" si="29"/>
        <v>12415</v>
      </c>
      <c r="R964">
        <f t="shared" si="28"/>
        <v>70</v>
      </c>
    </row>
    <row r="965" spans="1:18" x14ac:dyDescent="0.25">
      <c r="A965" s="1">
        <v>40199</v>
      </c>
      <c r="B965" s="2" t="s">
        <v>17</v>
      </c>
      <c r="C965">
        <v>214</v>
      </c>
      <c r="D965">
        <f>YEAR(A965)</f>
        <v>2010</v>
      </c>
      <c r="E965">
        <f>LOOKUP(D965,$H$5:$H$14,$I$5:$I$14)</f>
        <v>2.1</v>
      </c>
      <c r="F965" s="2">
        <f>E965*C965</f>
        <v>449.40000000000003</v>
      </c>
      <c r="G965" s="2"/>
      <c r="K965" s="15">
        <v>39980</v>
      </c>
      <c r="L965" s="2">
        <v>350</v>
      </c>
      <c r="O965" s="15">
        <v>40027</v>
      </c>
      <c r="P965" s="2">
        <v>333</v>
      </c>
      <c r="Q965">
        <f t="shared" si="29"/>
        <v>12748</v>
      </c>
      <c r="R965">
        <f t="shared" si="28"/>
        <v>66.600000000000009</v>
      </c>
    </row>
    <row r="966" spans="1:18" x14ac:dyDescent="0.25">
      <c r="A966" s="1">
        <v>40172</v>
      </c>
      <c r="B966" s="2" t="s">
        <v>17</v>
      </c>
      <c r="C966">
        <v>142</v>
      </c>
      <c r="D966">
        <f>YEAR(A966)</f>
        <v>2009</v>
      </c>
      <c r="E966">
        <f>LOOKUP(D966,$H$5:$H$14,$I$5:$I$14)</f>
        <v>2.13</v>
      </c>
      <c r="F966" s="2">
        <f>E966*C966</f>
        <v>302.45999999999998</v>
      </c>
      <c r="G966" s="2"/>
      <c r="K966" s="15">
        <v>40027</v>
      </c>
      <c r="L966" s="2">
        <v>333</v>
      </c>
      <c r="O966" s="15">
        <v>40075</v>
      </c>
      <c r="P966" s="2">
        <v>209</v>
      </c>
      <c r="Q966">
        <f t="shared" si="29"/>
        <v>12957</v>
      </c>
      <c r="R966">
        <f t="shared" si="28"/>
        <v>41.800000000000004</v>
      </c>
    </row>
    <row r="967" spans="1:18" x14ac:dyDescent="0.25">
      <c r="A967" s="1">
        <v>40124</v>
      </c>
      <c r="B967" s="2" t="s">
        <v>17</v>
      </c>
      <c r="C967">
        <v>224</v>
      </c>
      <c r="D967">
        <f>YEAR(A967)</f>
        <v>2009</v>
      </c>
      <c r="E967">
        <f>LOOKUP(D967,$H$5:$H$14,$I$5:$I$14)</f>
        <v>2.13</v>
      </c>
      <c r="F967" s="2">
        <f>E967*C967</f>
        <v>477.12</v>
      </c>
      <c r="G967" s="2"/>
      <c r="K967" s="15">
        <v>40075</v>
      </c>
      <c r="L967" s="2">
        <v>209</v>
      </c>
      <c r="O967" s="15">
        <v>40128</v>
      </c>
      <c r="P967" s="2">
        <v>326</v>
      </c>
      <c r="Q967">
        <f t="shared" si="29"/>
        <v>13283</v>
      </c>
      <c r="R967">
        <f t="shared" si="28"/>
        <v>65.2</v>
      </c>
    </row>
    <row r="968" spans="1:18" x14ac:dyDescent="0.25">
      <c r="A968" s="1">
        <v>40083</v>
      </c>
      <c r="B968" s="2" t="s">
        <v>17</v>
      </c>
      <c r="C968">
        <v>488</v>
      </c>
      <c r="D968">
        <f>YEAR(A968)</f>
        <v>2009</v>
      </c>
      <c r="E968">
        <f>LOOKUP(D968,$H$5:$H$14,$I$5:$I$14)</f>
        <v>2.13</v>
      </c>
      <c r="F968" s="2">
        <f>E968*C968</f>
        <v>1039.44</v>
      </c>
      <c r="G968" s="2"/>
      <c r="K968" s="15">
        <v>40128</v>
      </c>
      <c r="L968" s="2">
        <v>326</v>
      </c>
      <c r="O968" s="15">
        <v>40136</v>
      </c>
      <c r="P968" s="2">
        <v>232</v>
      </c>
      <c r="Q968">
        <f t="shared" si="29"/>
        <v>13515</v>
      </c>
      <c r="R968">
        <f t="shared" si="28"/>
        <v>46.400000000000006</v>
      </c>
    </row>
    <row r="969" spans="1:18" x14ac:dyDescent="0.25">
      <c r="A969" s="1">
        <v>40066</v>
      </c>
      <c r="B969" s="2" t="s">
        <v>17</v>
      </c>
      <c r="C969">
        <v>219</v>
      </c>
      <c r="D969">
        <f>YEAR(A969)</f>
        <v>2009</v>
      </c>
      <c r="E969">
        <f>LOOKUP(D969,$H$5:$H$14,$I$5:$I$14)</f>
        <v>2.13</v>
      </c>
      <c r="F969" s="2">
        <f>E969*C969</f>
        <v>466.46999999999997</v>
      </c>
      <c r="G969" s="2"/>
      <c r="K969" s="15">
        <v>40136</v>
      </c>
      <c r="L969" s="2">
        <v>232</v>
      </c>
      <c r="O969" s="15">
        <v>40193</v>
      </c>
      <c r="P969" s="2">
        <v>117</v>
      </c>
      <c r="Q969">
        <f t="shared" si="29"/>
        <v>13632</v>
      </c>
      <c r="R969">
        <f t="shared" si="28"/>
        <v>23.400000000000002</v>
      </c>
    </row>
    <row r="970" spans="1:18" x14ac:dyDescent="0.25">
      <c r="A970" s="1">
        <v>39865</v>
      </c>
      <c r="B970" s="2" t="s">
        <v>17</v>
      </c>
      <c r="C970">
        <v>355</v>
      </c>
      <c r="D970">
        <f>YEAR(A970)</f>
        <v>2009</v>
      </c>
      <c r="E970">
        <f>LOOKUP(D970,$H$5:$H$14,$I$5:$I$14)</f>
        <v>2.13</v>
      </c>
      <c r="F970" s="2">
        <f>E970*C970</f>
        <v>756.15</v>
      </c>
      <c r="G970" s="2"/>
      <c r="K970" s="15">
        <v>40193</v>
      </c>
      <c r="L970" s="2">
        <v>117</v>
      </c>
      <c r="O970" s="15">
        <v>40211</v>
      </c>
      <c r="P970" s="2">
        <v>247</v>
      </c>
      <c r="Q970">
        <f t="shared" si="29"/>
        <v>13879</v>
      </c>
      <c r="R970">
        <f t="shared" si="28"/>
        <v>49.400000000000006</v>
      </c>
    </row>
    <row r="971" spans="1:18" x14ac:dyDescent="0.25">
      <c r="A971" s="1">
        <v>39797</v>
      </c>
      <c r="B971" s="2" t="s">
        <v>17</v>
      </c>
      <c r="C971">
        <v>369</v>
      </c>
      <c r="D971">
        <f>YEAR(A971)</f>
        <v>2008</v>
      </c>
      <c r="E971">
        <f>LOOKUP(D971,$H$5:$H$14,$I$5:$I$14)</f>
        <v>2.15</v>
      </c>
      <c r="F971" s="2">
        <f>E971*C971</f>
        <v>793.35</v>
      </c>
      <c r="G971" s="2"/>
      <c r="K971" s="15">
        <v>40211</v>
      </c>
      <c r="L971" s="2">
        <v>247</v>
      </c>
      <c r="O971" s="15">
        <v>40218</v>
      </c>
      <c r="P971" s="2">
        <v>271</v>
      </c>
      <c r="Q971">
        <f t="shared" si="29"/>
        <v>14150</v>
      </c>
      <c r="R971">
        <f t="shared" si="28"/>
        <v>54.2</v>
      </c>
    </row>
    <row r="972" spans="1:18" x14ac:dyDescent="0.25">
      <c r="A972" s="1">
        <v>39774</v>
      </c>
      <c r="B972" s="2" t="s">
        <v>17</v>
      </c>
      <c r="C972">
        <v>201</v>
      </c>
      <c r="D972">
        <f>YEAR(A972)</f>
        <v>2008</v>
      </c>
      <c r="E972">
        <f>LOOKUP(D972,$H$5:$H$14,$I$5:$I$14)</f>
        <v>2.15</v>
      </c>
      <c r="F972" s="2">
        <f>E972*C972</f>
        <v>432.15</v>
      </c>
      <c r="G972" s="2"/>
      <c r="K972" s="15">
        <v>40218</v>
      </c>
      <c r="L972" s="2">
        <v>271</v>
      </c>
      <c r="O972" s="15">
        <v>40245</v>
      </c>
      <c r="P972" s="2">
        <v>396</v>
      </c>
      <c r="Q972">
        <f t="shared" si="29"/>
        <v>14546</v>
      </c>
      <c r="R972">
        <f t="shared" si="28"/>
        <v>79.2</v>
      </c>
    </row>
    <row r="973" spans="1:18" x14ac:dyDescent="0.25">
      <c r="A973" s="1">
        <v>39640</v>
      </c>
      <c r="B973" s="2" t="s">
        <v>17</v>
      </c>
      <c r="C973">
        <v>378</v>
      </c>
      <c r="D973">
        <f>YEAR(A973)</f>
        <v>2008</v>
      </c>
      <c r="E973">
        <f>LOOKUP(D973,$H$5:$H$14,$I$5:$I$14)</f>
        <v>2.15</v>
      </c>
      <c r="F973" s="2">
        <f>E973*C973</f>
        <v>812.69999999999993</v>
      </c>
      <c r="G973" s="2"/>
      <c r="K973" s="15">
        <v>40245</v>
      </c>
      <c r="L973" s="2">
        <v>396</v>
      </c>
      <c r="O973" s="15">
        <v>40250</v>
      </c>
      <c r="P973" s="2">
        <v>115</v>
      </c>
      <c r="Q973">
        <f t="shared" si="29"/>
        <v>14661</v>
      </c>
      <c r="R973">
        <f t="shared" si="28"/>
        <v>23</v>
      </c>
    </row>
    <row r="974" spans="1:18" x14ac:dyDescent="0.25">
      <c r="A974" s="1">
        <v>39582</v>
      </c>
      <c r="B974" s="2" t="s">
        <v>17</v>
      </c>
      <c r="C974">
        <v>245</v>
      </c>
      <c r="D974">
        <f>YEAR(A974)</f>
        <v>2008</v>
      </c>
      <c r="E974">
        <f>LOOKUP(D974,$H$5:$H$14,$I$5:$I$14)</f>
        <v>2.15</v>
      </c>
      <c r="F974" s="2">
        <f>E974*C974</f>
        <v>526.75</v>
      </c>
      <c r="G974" s="2"/>
      <c r="K974" s="15">
        <v>40250</v>
      </c>
      <c r="L974" s="2">
        <v>115</v>
      </c>
      <c r="O974" s="15">
        <v>40283</v>
      </c>
      <c r="P974" s="2">
        <v>182</v>
      </c>
      <c r="Q974">
        <f t="shared" si="29"/>
        <v>14843</v>
      </c>
      <c r="R974">
        <f t="shared" si="28"/>
        <v>36.4</v>
      </c>
    </row>
    <row r="975" spans="1:18" x14ac:dyDescent="0.25">
      <c r="A975" s="1">
        <v>39564</v>
      </c>
      <c r="B975" s="2" t="s">
        <v>17</v>
      </c>
      <c r="C975">
        <v>304</v>
      </c>
      <c r="D975">
        <f>YEAR(A975)</f>
        <v>2008</v>
      </c>
      <c r="E975">
        <f>LOOKUP(D975,$H$5:$H$14,$I$5:$I$14)</f>
        <v>2.15</v>
      </c>
      <c r="F975" s="2">
        <f>E975*C975</f>
        <v>653.6</v>
      </c>
      <c r="G975" s="2"/>
      <c r="K975" s="15">
        <v>40283</v>
      </c>
      <c r="L975" s="2">
        <v>182</v>
      </c>
      <c r="O975" s="15">
        <v>40337</v>
      </c>
      <c r="P975" s="2">
        <v>344</v>
      </c>
      <c r="Q975">
        <f t="shared" si="29"/>
        <v>15187</v>
      </c>
      <c r="R975">
        <f t="shared" si="28"/>
        <v>68.8</v>
      </c>
    </row>
    <row r="976" spans="1:18" x14ac:dyDescent="0.25">
      <c r="A976" s="1">
        <v>39385</v>
      </c>
      <c r="B976" s="2" t="s">
        <v>17</v>
      </c>
      <c r="C976">
        <v>480</v>
      </c>
      <c r="D976">
        <f>YEAR(A976)</f>
        <v>2007</v>
      </c>
      <c r="E976">
        <f>LOOKUP(D976,$H$5:$H$14,$I$5:$I$14)</f>
        <v>2.09</v>
      </c>
      <c r="F976" s="2">
        <f>E976*C976</f>
        <v>1003.1999999999999</v>
      </c>
      <c r="G976" s="2"/>
      <c r="K976" s="15">
        <v>40337</v>
      </c>
      <c r="L976" s="2">
        <v>344</v>
      </c>
      <c r="O976" s="15">
        <v>40348</v>
      </c>
      <c r="P976" s="2">
        <v>332</v>
      </c>
      <c r="Q976">
        <f t="shared" si="29"/>
        <v>15519</v>
      </c>
      <c r="R976">
        <f t="shared" si="28"/>
        <v>66.400000000000006</v>
      </c>
    </row>
    <row r="977" spans="1:18" x14ac:dyDescent="0.25">
      <c r="A977" s="1">
        <v>39375</v>
      </c>
      <c r="B977" s="2" t="s">
        <v>17</v>
      </c>
      <c r="C977">
        <v>405</v>
      </c>
      <c r="D977">
        <f>YEAR(A977)</f>
        <v>2007</v>
      </c>
      <c r="E977">
        <f>LOOKUP(D977,$H$5:$H$14,$I$5:$I$14)</f>
        <v>2.09</v>
      </c>
      <c r="F977" s="2">
        <f>E977*C977</f>
        <v>846.44999999999993</v>
      </c>
      <c r="G977" s="2"/>
      <c r="K977" s="15">
        <v>40348</v>
      </c>
      <c r="L977" s="2">
        <v>332</v>
      </c>
      <c r="O977" s="15">
        <v>40355</v>
      </c>
      <c r="P977" s="2">
        <v>480</v>
      </c>
      <c r="Q977">
        <f t="shared" si="29"/>
        <v>15999</v>
      </c>
      <c r="R977">
        <f t="shared" si="28"/>
        <v>96</v>
      </c>
    </row>
    <row r="978" spans="1:18" x14ac:dyDescent="0.25">
      <c r="A978" s="1">
        <v>39247</v>
      </c>
      <c r="B978" s="2" t="s">
        <v>17</v>
      </c>
      <c r="C978">
        <v>121</v>
      </c>
      <c r="D978">
        <f>YEAR(A978)</f>
        <v>2007</v>
      </c>
      <c r="E978">
        <f>LOOKUP(D978,$H$5:$H$14,$I$5:$I$14)</f>
        <v>2.09</v>
      </c>
      <c r="F978" s="2">
        <f>E978*C978</f>
        <v>252.89</v>
      </c>
      <c r="G978" s="2"/>
      <c r="K978" s="15">
        <v>40355</v>
      </c>
      <c r="L978" s="2">
        <v>480</v>
      </c>
      <c r="O978" s="15">
        <v>40454</v>
      </c>
      <c r="P978" s="2">
        <v>263</v>
      </c>
      <c r="Q978">
        <f t="shared" si="29"/>
        <v>16262</v>
      </c>
      <c r="R978">
        <f t="shared" si="28"/>
        <v>52.6</v>
      </c>
    </row>
    <row r="979" spans="1:18" x14ac:dyDescent="0.25">
      <c r="A979" s="1">
        <v>39231</v>
      </c>
      <c r="B979" s="2" t="s">
        <v>17</v>
      </c>
      <c r="C979">
        <v>140</v>
      </c>
      <c r="D979">
        <f>YEAR(A979)</f>
        <v>2007</v>
      </c>
      <c r="E979">
        <f>LOOKUP(D979,$H$5:$H$14,$I$5:$I$14)</f>
        <v>2.09</v>
      </c>
      <c r="F979" s="2">
        <f>E979*C979</f>
        <v>292.59999999999997</v>
      </c>
      <c r="G979" s="2"/>
      <c r="K979" s="15">
        <v>40454</v>
      </c>
      <c r="L979" s="2">
        <v>263</v>
      </c>
      <c r="O979" s="15">
        <v>40457</v>
      </c>
      <c r="P979" s="2">
        <v>299</v>
      </c>
      <c r="Q979">
        <f t="shared" si="29"/>
        <v>16561</v>
      </c>
      <c r="R979">
        <f t="shared" ref="R979:R1042" si="30">IF(AND(Q979&gt;=100,Q979&lt;1000,P979&lt;&gt;""),P979*0.05,IF(AND(Q979&gt;=1000,Q979&lt;10000,P979&lt;&gt;""),P979*0.1,IF(AND(Q979&gt;10000,P979&lt;&gt;""),P979*0.2,0)))</f>
        <v>59.800000000000004</v>
      </c>
    </row>
    <row r="980" spans="1:18" x14ac:dyDescent="0.25">
      <c r="A980" s="1">
        <v>39188</v>
      </c>
      <c r="B980" s="2" t="s">
        <v>17</v>
      </c>
      <c r="C980">
        <v>268</v>
      </c>
      <c r="D980">
        <f>YEAR(A980)</f>
        <v>2007</v>
      </c>
      <c r="E980">
        <f>LOOKUP(D980,$H$5:$H$14,$I$5:$I$14)</f>
        <v>2.09</v>
      </c>
      <c r="F980" s="2">
        <f>E980*C980</f>
        <v>560.12</v>
      </c>
      <c r="G980" s="2"/>
      <c r="K980" s="15">
        <v>40457</v>
      </c>
      <c r="L980" s="2">
        <v>299</v>
      </c>
      <c r="O980" s="15">
        <v>40480</v>
      </c>
      <c r="P980" s="2">
        <v>313</v>
      </c>
      <c r="Q980">
        <f t="shared" si="29"/>
        <v>16874</v>
      </c>
      <c r="R980">
        <f t="shared" si="30"/>
        <v>62.6</v>
      </c>
    </row>
    <row r="981" spans="1:18" x14ac:dyDescent="0.25">
      <c r="A981" s="1">
        <v>39140</v>
      </c>
      <c r="B981" s="2" t="s">
        <v>17</v>
      </c>
      <c r="C981">
        <v>258</v>
      </c>
      <c r="D981">
        <f>YEAR(A981)</f>
        <v>2007</v>
      </c>
      <c r="E981">
        <f>LOOKUP(D981,$H$5:$H$14,$I$5:$I$14)</f>
        <v>2.09</v>
      </c>
      <c r="F981" s="2">
        <f>E981*C981</f>
        <v>539.21999999999991</v>
      </c>
      <c r="G981" s="2"/>
      <c r="K981" s="15">
        <v>40480</v>
      </c>
      <c r="L981" s="2">
        <v>313</v>
      </c>
      <c r="O981" s="15">
        <v>40481</v>
      </c>
      <c r="P981" s="2">
        <v>251</v>
      </c>
      <c r="Q981">
        <f t="shared" ref="Q981:Q1044" si="31">IF(P981&lt;&gt;"",P981+Q980,P981)</f>
        <v>17125</v>
      </c>
      <c r="R981">
        <f t="shared" si="30"/>
        <v>50.2</v>
      </c>
    </row>
    <row r="982" spans="1:18" x14ac:dyDescent="0.25">
      <c r="A982" s="1">
        <v>39109</v>
      </c>
      <c r="B982" s="2" t="s">
        <v>17</v>
      </c>
      <c r="C982">
        <v>114</v>
      </c>
      <c r="D982">
        <f>YEAR(A982)</f>
        <v>2007</v>
      </c>
      <c r="E982">
        <f>LOOKUP(D982,$H$5:$H$14,$I$5:$I$14)</f>
        <v>2.09</v>
      </c>
      <c r="F982" s="2">
        <f>E982*C982</f>
        <v>238.26</v>
      </c>
      <c r="G982" s="2"/>
      <c r="K982" s="15">
        <v>40481</v>
      </c>
      <c r="L982" s="2">
        <v>251</v>
      </c>
      <c r="O982" s="15">
        <v>40492</v>
      </c>
      <c r="P982" s="2">
        <v>269</v>
      </c>
      <c r="Q982">
        <f t="shared" si="31"/>
        <v>17394</v>
      </c>
      <c r="R982">
        <f t="shared" si="30"/>
        <v>53.800000000000004</v>
      </c>
    </row>
    <row r="983" spans="1:18" x14ac:dyDescent="0.25">
      <c r="A983" s="1">
        <v>39092</v>
      </c>
      <c r="B983" s="2" t="s">
        <v>17</v>
      </c>
      <c r="C983">
        <v>459</v>
      </c>
      <c r="D983">
        <f>YEAR(A983)</f>
        <v>2007</v>
      </c>
      <c r="E983">
        <f>LOOKUP(D983,$H$5:$H$14,$I$5:$I$14)</f>
        <v>2.09</v>
      </c>
      <c r="F983" s="2">
        <f>E983*C983</f>
        <v>959.31</v>
      </c>
      <c r="G983" s="2"/>
      <c r="K983" s="15">
        <v>40492</v>
      </c>
      <c r="L983" s="2">
        <v>269</v>
      </c>
      <c r="O983" s="15">
        <v>40520</v>
      </c>
      <c r="P983" s="2">
        <v>423</v>
      </c>
      <c r="Q983">
        <f t="shared" si="31"/>
        <v>17817</v>
      </c>
      <c r="R983">
        <f t="shared" si="30"/>
        <v>84.600000000000009</v>
      </c>
    </row>
    <row r="984" spans="1:18" x14ac:dyDescent="0.25">
      <c r="A984" s="1">
        <v>39081</v>
      </c>
      <c r="B984" s="2" t="s">
        <v>17</v>
      </c>
      <c r="C984">
        <v>458</v>
      </c>
      <c r="D984">
        <f>YEAR(A984)</f>
        <v>2006</v>
      </c>
      <c r="E984">
        <f>LOOKUP(D984,$H$5:$H$14,$I$5:$I$14)</f>
        <v>2.0499999999999998</v>
      </c>
      <c r="F984" s="2">
        <f>E984*C984</f>
        <v>938.89999999999986</v>
      </c>
      <c r="G984" s="2"/>
      <c r="K984" s="15">
        <v>40520</v>
      </c>
      <c r="L984" s="2">
        <v>423</v>
      </c>
      <c r="O984" s="15">
        <v>40550</v>
      </c>
      <c r="P984" s="2">
        <v>330</v>
      </c>
      <c r="Q984">
        <f t="shared" si="31"/>
        <v>18147</v>
      </c>
      <c r="R984">
        <f t="shared" si="30"/>
        <v>66</v>
      </c>
    </row>
    <row r="985" spans="1:18" x14ac:dyDescent="0.25">
      <c r="A985" s="1">
        <v>39019</v>
      </c>
      <c r="B985" s="2" t="s">
        <v>17</v>
      </c>
      <c r="C985">
        <v>465</v>
      </c>
      <c r="D985">
        <f>YEAR(A985)</f>
        <v>2006</v>
      </c>
      <c r="E985">
        <f>LOOKUP(D985,$H$5:$H$14,$I$5:$I$14)</f>
        <v>2.0499999999999998</v>
      </c>
      <c r="F985" s="2">
        <f>E985*C985</f>
        <v>953.24999999999989</v>
      </c>
      <c r="G985" s="2"/>
      <c r="K985" s="15">
        <v>40550</v>
      </c>
      <c r="L985" s="2">
        <v>330</v>
      </c>
      <c r="O985" s="15">
        <v>40573</v>
      </c>
      <c r="P985" s="2">
        <v>154</v>
      </c>
      <c r="Q985">
        <f t="shared" si="31"/>
        <v>18301</v>
      </c>
      <c r="R985">
        <f t="shared" si="30"/>
        <v>30.8</v>
      </c>
    </row>
    <row r="986" spans="1:18" x14ac:dyDescent="0.25">
      <c r="A986" s="1">
        <v>39009</v>
      </c>
      <c r="B986" s="2" t="s">
        <v>17</v>
      </c>
      <c r="C986">
        <v>115</v>
      </c>
      <c r="D986">
        <f>YEAR(A986)</f>
        <v>2006</v>
      </c>
      <c r="E986">
        <f>LOOKUP(D986,$H$5:$H$14,$I$5:$I$14)</f>
        <v>2.0499999999999998</v>
      </c>
      <c r="F986" s="2">
        <f>E986*C986</f>
        <v>235.74999999999997</v>
      </c>
      <c r="G986" s="2"/>
      <c r="K986" s="15">
        <v>40573</v>
      </c>
      <c r="L986" s="2">
        <v>154</v>
      </c>
      <c r="O986" s="15">
        <v>40617</v>
      </c>
      <c r="P986" s="2">
        <v>128</v>
      </c>
      <c r="Q986">
        <f t="shared" si="31"/>
        <v>18429</v>
      </c>
      <c r="R986">
        <f t="shared" si="30"/>
        <v>25.6</v>
      </c>
    </row>
    <row r="987" spans="1:18" x14ac:dyDescent="0.25">
      <c r="A987" s="1">
        <v>38998</v>
      </c>
      <c r="B987" s="2" t="s">
        <v>17</v>
      </c>
      <c r="C987">
        <v>283</v>
      </c>
      <c r="D987">
        <f>YEAR(A987)</f>
        <v>2006</v>
      </c>
      <c r="E987">
        <f>LOOKUP(D987,$H$5:$H$14,$I$5:$I$14)</f>
        <v>2.0499999999999998</v>
      </c>
      <c r="F987" s="2">
        <f>E987*C987</f>
        <v>580.15</v>
      </c>
      <c r="G987" s="2"/>
      <c r="K987" s="15">
        <v>40617</v>
      </c>
      <c r="L987" s="2">
        <v>128</v>
      </c>
      <c r="O987" s="15">
        <v>40642</v>
      </c>
      <c r="P987" s="2">
        <v>162</v>
      </c>
      <c r="Q987">
        <f t="shared" si="31"/>
        <v>18591</v>
      </c>
      <c r="R987">
        <f t="shared" si="30"/>
        <v>32.4</v>
      </c>
    </row>
    <row r="988" spans="1:18" x14ac:dyDescent="0.25">
      <c r="A988" s="1">
        <v>38923</v>
      </c>
      <c r="B988" s="2" t="s">
        <v>17</v>
      </c>
      <c r="C988">
        <v>296</v>
      </c>
      <c r="D988">
        <f>YEAR(A988)</f>
        <v>2006</v>
      </c>
      <c r="E988">
        <f>LOOKUP(D988,$H$5:$H$14,$I$5:$I$14)</f>
        <v>2.0499999999999998</v>
      </c>
      <c r="F988" s="2">
        <f>E988*C988</f>
        <v>606.79999999999995</v>
      </c>
      <c r="G988" s="2"/>
      <c r="K988" s="15">
        <v>40642</v>
      </c>
      <c r="L988" s="2">
        <v>162</v>
      </c>
      <c r="O988" s="15">
        <v>40890</v>
      </c>
      <c r="P988" s="2">
        <v>227</v>
      </c>
      <c r="Q988">
        <f t="shared" si="31"/>
        <v>18818</v>
      </c>
      <c r="R988">
        <f t="shared" si="30"/>
        <v>45.400000000000006</v>
      </c>
    </row>
    <row r="989" spans="1:18" x14ac:dyDescent="0.25">
      <c r="A989" s="1">
        <v>38865</v>
      </c>
      <c r="B989" s="2" t="s">
        <v>17</v>
      </c>
      <c r="C989">
        <v>460</v>
      </c>
      <c r="D989">
        <f>YEAR(A989)</f>
        <v>2006</v>
      </c>
      <c r="E989">
        <f>LOOKUP(D989,$H$5:$H$14,$I$5:$I$14)</f>
        <v>2.0499999999999998</v>
      </c>
      <c r="F989" s="2">
        <f>E989*C989</f>
        <v>942.99999999999989</v>
      </c>
      <c r="G989" s="2"/>
      <c r="K989" s="15">
        <v>40890</v>
      </c>
      <c r="L989" s="2">
        <v>227</v>
      </c>
      <c r="O989" s="15">
        <v>40951</v>
      </c>
      <c r="P989" s="2">
        <v>305</v>
      </c>
      <c r="Q989">
        <f t="shared" si="31"/>
        <v>19123</v>
      </c>
      <c r="R989">
        <f t="shared" si="30"/>
        <v>61</v>
      </c>
    </row>
    <row r="990" spans="1:18" x14ac:dyDescent="0.25">
      <c r="A990" s="1">
        <v>38826</v>
      </c>
      <c r="B990" s="2" t="s">
        <v>17</v>
      </c>
      <c r="C990">
        <v>110</v>
      </c>
      <c r="D990">
        <f>YEAR(A990)</f>
        <v>2006</v>
      </c>
      <c r="E990">
        <f>LOOKUP(D990,$H$5:$H$14,$I$5:$I$14)</f>
        <v>2.0499999999999998</v>
      </c>
      <c r="F990" s="2">
        <f>E990*C990</f>
        <v>225.49999999999997</v>
      </c>
      <c r="G990" s="2"/>
      <c r="K990" s="15">
        <v>40951</v>
      </c>
      <c r="L990" s="2">
        <v>305</v>
      </c>
      <c r="O990" s="15">
        <v>41115</v>
      </c>
      <c r="P990" s="2">
        <v>261</v>
      </c>
      <c r="Q990">
        <f t="shared" si="31"/>
        <v>19384</v>
      </c>
      <c r="R990">
        <f t="shared" si="30"/>
        <v>52.2</v>
      </c>
    </row>
    <row r="991" spans="1:18" x14ac:dyDescent="0.25">
      <c r="A991" s="1">
        <v>38757</v>
      </c>
      <c r="B991" s="2" t="s">
        <v>17</v>
      </c>
      <c r="C991">
        <v>464</v>
      </c>
      <c r="D991">
        <f>YEAR(A991)</f>
        <v>2006</v>
      </c>
      <c r="E991">
        <f>LOOKUP(D991,$H$5:$H$14,$I$5:$I$14)</f>
        <v>2.0499999999999998</v>
      </c>
      <c r="F991" s="2">
        <f>E991*C991</f>
        <v>951.19999999999993</v>
      </c>
      <c r="G991" s="2"/>
      <c r="K991" s="15">
        <v>41115</v>
      </c>
      <c r="L991" s="2">
        <v>261</v>
      </c>
      <c r="O991" s="15">
        <v>41202</v>
      </c>
      <c r="P991" s="2">
        <v>390</v>
      </c>
      <c r="Q991">
        <f t="shared" si="31"/>
        <v>19774</v>
      </c>
      <c r="R991">
        <f t="shared" si="30"/>
        <v>78</v>
      </c>
    </row>
    <row r="992" spans="1:18" x14ac:dyDescent="0.25">
      <c r="A992" s="1">
        <v>38751</v>
      </c>
      <c r="B992" s="2" t="s">
        <v>17</v>
      </c>
      <c r="C992">
        <v>369</v>
      </c>
      <c r="D992">
        <f>YEAR(A992)</f>
        <v>2006</v>
      </c>
      <c r="E992">
        <f>LOOKUP(D992,$H$5:$H$14,$I$5:$I$14)</f>
        <v>2.0499999999999998</v>
      </c>
      <c r="F992" s="2">
        <f>E992*C992</f>
        <v>756.44999999999993</v>
      </c>
      <c r="G992" s="2"/>
      <c r="K992" s="15">
        <v>41202</v>
      </c>
      <c r="L992" s="2">
        <v>390</v>
      </c>
      <c r="O992" s="15">
        <v>41262</v>
      </c>
      <c r="P992" s="2">
        <v>222</v>
      </c>
      <c r="Q992">
        <f t="shared" si="31"/>
        <v>19996</v>
      </c>
      <c r="R992">
        <f t="shared" si="30"/>
        <v>44.400000000000006</v>
      </c>
    </row>
    <row r="993" spans="1:18" x14ac:dyDescent="0.25">
      <c r="A993" s="1">
        <v>38741</v>
      </c>
      <c r="B993" s="2" t="s">
        <v>17</v>
      </c>
      <c r="C993">
        <v>195</v>
      </c>
      <c r="D993">
        <f>YEAR(A993)</f>
        <v>2006</v>
      </c>
      <c r="E993">
        <f>LOOKUP(D993,$H$5:$H$14,$I$5:$I$14)</f>
        <v>2.0499999999999998</v>
      </c>
      <c r="F993" s="2">
        <f>E993*C993</f>
        <v>399.74999999999994</v>
      </c>
      <c r="G993" s="2"/>
      <c r="K993" s="15">
        <v>41262</v>
      </c>
      <c r="L993" s="2">
        <v>222</v>
      </c>
      <c r="O993" s="15">
        <v>41310</v>
      </c>
      <c r="P993" s="2">
        <v>487</v>
      </c>
      <c r="Q993">
        <f t="shared" si="31"/>
        <v>20483</v>
      </c>
      <c r="R993">
        <f t="shared" si="30"/>
        <v>97.4</v>
      </c>
    </row>
    <row r="994" spans="1:18" x14ac:dyDescent="0.25">
      <c r="A994" s="1">
        <v>38716</v>
      </c>
      <c r="B994" s="2" t="s">
        <v>17</v>
      </c>
      <c r="C994">
        <v>367</v>
      </c>
      <c r="D994">
        <f>YEAR(A994)</f>
        <v>2005</v>
      </c>
      <c r="E994">
        <f>LOOKUP(D994,$H$5:$H$14,$I$5:$I$14)</f>
        <v>2</v>
      </c>
      <c r="F994" s="2">
        <f>E994*C994</f>
        <v>734</v>
      </c>
      <c r="G994" s="2"/>
      <c r="K994" s="15">
        <v>41310</v>
      </c>
      <c r="L994" s="2">
        <v>487</v>
      </c>
      <c r="O994" s="15">
        <v>41357</v>
      </c>
      <c r="P994" s="2">
        <v>459</v>
      </c>
      <c r="Q994">
        <f t="shared" si="31"/>
        <v>20942</v>
      </c>
      <c r="R994">
        <f t="shared" si="30"/>
        <v>91.800000000000011</v>
      </c>
    </row>
    <row r="995" spans="1:18" x14ac:dyDescent="0.25">
      <c r="A995" s="1">
        <v>38472</v>
      </c>
      <c r="B995" s="2" t="s">
        <v>17</v>
      </c>
      <c r="C995">
        <v>201</v>
      </c>
      <c r="D995">
        <f>YEAR(A995)</f>
        <v>2005</v>
      </c>
      <c r="E995">
        <f>LOOKUP(D995,$H$5:$H$14,$I$5:$I$14)</f>
        <v>2</v>
      </c>
      <c r="F995" s="2">
        <f>E995*C995</f>
        <v>402</v>
      </c>
      <c r="G995" s="2"/>
      <c r="K995" s="15">
        <v>41357</v>
      </c>
      <c r="L995" s="2">
        <v>459</v>
      </c>
      <c r="O995" s="15">
        <v>41409</v>
      </c>
      <c r="P995" s="2">
        <v>377</v>
      </c>
      <c r="Q995">
        <f t="shared" si="31"/>
        <v>21319</v>
      </c>
      <c r="R995">
        <f t="shared" si="30"/>
        <v>75.400000000000006</v>
      </c>
    </row>
    <row r="996" spans="1:18" x14ac:dyDescent="0.25">
      <c r="A996" s="1">
        <v>38460</v>
      </c>
      <c r="B996" s="2" t="s">
        <v>17</v>
      </c>
      <c r="C996">
        <v>492</v>
      </c>
      <c r="D996">
        <f>YEAR(A996)</f>
        <v>2005</v>
      </c>
      <c r="E996">
        <f>LOOKUP(D996,$H$5:$H$14,$I$5:$I$14)</f>
        <v>2</v>
      </c>
      <c r="F996" s="2">
        <f>E996*C996</f>
        <v>984</v>
      </c>
      <c r="G996" s="2"/>
      <c r="K996" s="15">
        <v>41409</v>
      </c>
      <c r="L996" s="2">
        <v>377</v>
      </c>
      <c r="O996" s="15">
        <v>41414</v>
      </c>
      <c r="P996" s="2">
        <v>461</v>
      </c>
      <c r="Q996">
        <f t="shared" si="31"/>
        <v>21780</v>
      </c>
      <c r="R996">
        <f t="shared" si="30"/>
        <v>92.2</v>
      </c>
    </row>
    <row r="997" spans="1:18" x14ac:dyDescent="0.25">
      <c r="A997" s="1">
        <v>38397</v>
      </c>
      <c r="B997" s="2" t="s">
        <v>17</v>
      </c>
      <c r="C997">
        <v>321</v>
      </c>
      <c r="D997">
        <f>YEAR(A997)</f>
        <v>2005</v>
      </c>
      <c r="E997">
        <f>LOOKUP(D997,$H$5:$H$14,$I$5:$I$14)</f>
        <v>2</v>
      </c>
      <c r="F997" s="2">
        <f>E997*C997</f>
        <v>642</v>
      </c>
      <c r="G997" s="2"/>
      <c r="K997" s="15">
        <v>41414</v>
      </c>
      <c r="L997" s="2">
        <v>461</v>
      </c>
      <c r="O997" s="15">
        <v>41464</v>
      </c>
      <c r="P997" s="2">
        <v>373</v>
      </c>
      <c r="Q997">
        <f t="shared" si="31"/>
        <v>22153</v>
      </c>
      <c r="R997">
        <f t="shared" si="30"/>
        <v>74.600000000000009</v>
      </c>
    </row>
    <row r="998" spans="1:18" x14ac:dyDescent="0.25">
      <c r="A998" s="1">
        <v>40337</v>
      </c>
      <c r="B998" s="2" t="s">
        <v>112</v>
      </c>
      <c r="C998">
        <v>10</v>
      </c>
      <c r="D998">
        <f>YEAR(A998)</f>
        <v>2010</v>
      </c>
      <c r="E998">
        <f>LOOKUP(D998,$H$5:$H$14,$I$5:$I$14)</f>
        <v>2.1</v>
      </c>
      <c r="F998" s="2">
        <f>E998*C998</f>
        <v>21</v>
      </c>
      <c r="G998" s="2"/>
      <c r="K998" s="15">
        <v>41464</v>
      </c>
      <c r="L998" s="2">
        <v>373</v>
      </c>
      <c r="O998" s="15">
        <v>41495</v>
      </c>
      <c r="P998" s="2">
        <v>239</v>
      </c>
      <c r="Q998">
        <f t="shared" si="31"/>
        <v>22392</v>
      </c>
      <c r="R998">
        <f t="shared" si="30"/>
        <v>47.800000000000004</v>
      </c>
    </row>
    <row r="999" spans="1:18" x14ac:dyDescent="0.25">
      <c r="A999" s="1">
        <v>39491</v>
      </c>
      <c r="B999" s="2" t="s">
        <v>112</v>
      </c>
      <c r="C999">
        <v>17</v>
      </c>
      <c r="D999">
        <f>YEAR(A999)</f>
        <v>2008</v>
      </c>
      <c r="E999">
        <f>LOOKUP(D999,$H$5:$H$14,$I$5:$I$14)</f>
        <v>2.15</v>
      </c>
      <c r="F999" s="2">
        <f>E999*C999</f>
        <v>36.549999999999997</v>
      </c>
      <c r="G999" s="2"/>
      <c r="K999" s="15">
        <v>41495</v>
      </c>
      <c r="L999" s="2">
        <v>239</v>
      </c>
      <c r="O999" s="15">
        <v>41514</v>
      </c>
      <c r="P999" s="2">
        <v>193</v>
      </c>
      <c r="Q999">
        <f t="shared" si="31"/>
        <v>22585</v>
      </c>
      <c r="R999">
        <f t="shared" si="30"/>
        <v>38.6</v>
      </c>
    </row>
    <row r="1000" spans="1:18" x14ac:dyDescent="0.25">
      <c r="A1000" s="1">
        <v>39484</v>
      </c>
      <c r="B1000" s="2" t="s">
        <v>112</v>
      </c>
      <c r="C1000">
        <v>16</v>
      </c>
      <c r="D1000">
        <f>YEAR(A1000)</f>
        <v>2008</v>
      </c>
      <c r="E1000">
        <f>LOOKUP(D1000,$H$5:$H$14,$I$5:$I$14)</f>
        <v>2.15</v>
      </c>
      <c r="F1000" s="2">
        <f>E1000*C1000</f>
        <v>34.4</v>
      </c>
      <c r="G1000" s="2"/>
      <c r="K1000" s="15">
        <v>41514</v>
      </c>
      <c r="L1000" s="2">
        <v>193</v>
      </c>
      <c r="O1000" s="15">
        <v>41543</v>
      </c>
      <c r="P1000" s="2">
        <v>212</v>
      </c>
      <c r="Q1000">
        <f t="shared" si="31"/>
        <v>22797</v>
      </c>
      <c r="R1000">
        <f t="shared" si="30"/>
        <v>42.400000000000006</v>
      </c>
    </row>
    <row r="1001" spans="1:18" x14ac:dyDescent="0.25">
      <c r="A1001" s="1">
        <v>39173</v>
      </c>
      <c r="B1001" s="2" t="s">
        <v>112</v>
      </c>
      <c r="C1001">
        <v>11</v>
      </c>
      <c r="D1001">
        <f>YEAR(A1001)</f>
        <v>2007</v>
      </c>
      <c r="E1001">
        <f>LOOKUP(D1001,$H$5:$H$14,$I$5:$I$14)</f>
        <v>2.09</v>
      </c>
      <c r="F1001" s="2">
        <f>E1001*C1001</f>
        <v>22.99</v>
      </c>
      <c r="G1001" s="2"/>
      <c r="K1001" s="15">
        <v>41543</v>
      </c>
      <c r="L1001" s="2">
        <v>212</v>
      </c>
      <c r="O1001" s="15">
        <v>41563</v>
      </c>
      <c r="P1001" s="2">
        <v>100</v>
      </c>
      <c r="Q1001">
        <f t="shared" si="31"/>
        <v>22897</v>
      </c>
      <c r="R1001">
        <f t="shared" si="30"/>
        <v>20</v>
      </c>
    </row>
    <row r="1002" spans="1:18" x14ac:dyDescent="0.25">
      <c r="A1002" s="1">
        <v>38863</v>
      </c>
      <c r="B1002" s="2" t="s">
        <v>112</v>
      </c>
      <c r="C1002">
        <v>15</v>
      </c>
      <c r="D1002">
        <f>YEAR(A1002)</f>
        <v>2006</v>
      </c>
      <c r="E1002">
        <f>LOOKUP(D1002,$H$5:$H$14,$I$5:$I$14)</f>
        <v>2.0499999999999998</v>
      </c>
      <c r="F1002" s="2">
        <f>E1002*C1002</f>
        <v>30.749999999999996</v>
      </c>
      <c r="G1002" s="2"/>
      <c r="K1002" s="15">
        <v>41563</v>
      </c>
      <c r="L1002" s="2">
        <v>100</v>
      </c>
      <c r="O1002" s="15">
        <v>41580</v>
      </c>
      <c r="P1002" s="2">
        <v>163</v>
      </c>
      <c r="Q1002">
        <f t="shared" si="31"/>
        <v>23060</v>
      </c>
      <c r="R1002">
        <f t="shared" si="30"/>
        <v>32.6</v>
      </c>
    </row>
    <row r="1003" spans="1:18" x14ac:dyDescent="0.25">
      <c r="A1003" s="1">
        <v>39069</v>
      </c>
      <c r="B1003" s="2" t="s">
        <v>135</v>
      </c>
      <c r="C1003">
        <v>15</v>
      </c>
      <c r="D1003">
        <f>YEAR(A1003)</f>
        <v>2006</v>
      </c>
      <c r="E1003">
        <f>LOOKUP(D1003,$H$5:$H$14,$I$5:$I$14)</f>
        <v>2.0499999999999998</v>
      </c>
      <c r="F1003" s="2">
        <f>E1003*C1003</f>
        <v>30.749999999999996</v>
      </c>
      <c r="G1003" s="2"/>
      <c r="K1003" s="15">
        <v>41580</v>
      </c>
      <c r="L1003" s="2">
        <v>163</v>
      </c>
      <c r="O1003" s="15">
        <v>41652</v>
      </c>
      <c r="P1003" s="2">
        <v>152</v>
      </c>
      <c r="Q1003">
        <f t="shared" si="31"/>
        <v>23212</v>
      </c>
      <c r="R1003">
        <f t="shared" si="30"/>
        <v>30.400000000000002</v>
      </c>
    </row>
    <row r="1004" spans="1:18" x14ac:dyDescent="0.25">
      <c r="A1004" s="1">
        <v>40184</v>
      </c>
      <c r="B1004" s="2" t="s">
        <v>143</v>
      </c>
      <c r="C1004">
        <v>13</v>
      </c>
      <c r="D1004">
        <f>YEAR(A1004)</f>
        <v>2010</v>
      </c>
      <c r="E1004">
        <f>LOOKUP(D1004,$H$5:$H$14,$I$5:$I$14)</f>
        <v>2.1</v>
      </c>
      <c r="F1004" s="2">
        <f>E1004*C1004</f>
        <v>27.3</v>
      </c>
      <c r="G1004" s="2"/>
      <c r="K1004" s="15">
        <v>41652</v>
      </c>
      <c r="L1004" s="2">
        <v>152</v>
      </c>
      <c r="O1004" s="15">
        <v>41656</v>
      </c>
      <c r="P1004" s="2">
        <v>431</v>
      </c>
      <c r="Q1004">
        <f t="shared" si="31"/>
        <v>23643</v>
      </c>
      <c r="R1004">
        <f t="shared" si="30"/>
        <v>86.2</v>
      </c>
    </row>
    <row r="1005" spans="1:18" x14ac:dyDescent="0.25">
      <c r="A1005" s="1">
        <v>39247</v>
      </c>
      <c r="B1005" s="2" t="s">
        <v>143</v>
      </c>
      <c r="C1005">
        <v>9</v>
      </c>
      <c r="D1005">
        <f>YEAR(A1005)</f>
        <v>2007</v>
      </c>
      <c r="E1005">
        <f>LOOKUP(D1005,$H$5:$H$14,$I$5:$I$14)</f>
        <v>2.09</v>
      </c>
      <c r="F1005" s="2">
        <f>E1005*C1005</f>
        <v>18.809999999999999</v>
      </c>
      <c r="G1005" s="2"/>
      <c r="K1005" s="15">
        <v>41656</v>
      </c>
      <c r="L1005" s="2">
        <v>431</v>
      </c>
      <c r="O1005" s="15">
        <v>41699</v>
      </c>
      <c r="P1005" s="2">
        <v>212</v>
      </c>
      <c r="Q1005">
        <f t="shared" si="31"/>
        <v>23855</v>
      </c>
      <c r="R1005">
        <f t="shared" si="30"/>
        <v>42.400000000000006</v>
      </c>
    </row>
    <row r="1006" spans="1:18" x14ac:dyDescent="0.25">
      <c r="A1006" s="1">
        <v>39667</v>
      </c>
      <c r="B1006" s="2" t="s">
        <v>101</v>
      </c>
      <c r="C1006">
        <v>16</v>
      </c>
      <c r="D1006">
        <f>YEAR(A1006)</f>
        <v>2008</v>
      </c>
      <c r="E1006">
        <f>LOOKUP(D1006,$H$5:$H$14,$I$5:$I$14)</f>
        <v>2.15</v>
      </c>
      <c r="F1006" s="2">
        <f>E1006*C1006</f>
        <v>34.4</v>
      </c>
      <c r="G1006" s="2"/>
      <c r="K1006" s="15">
        <v>41699</v>
      </c>
      <c r="L1006" s="2">
        <v>212</v>
      </c>
      <c r="O1006" s="15">
        <v>41701</v>
      </c>
      <c r="P1006" s="2">
        <v>372</v>
      </c>
      <c r="Q1006">
        <f t="shared" si="31"/>
        <v>24227</v>
      </c>
      <c r="R1006">
        <f t="shared" si="30"/>
        <v>74.400000000000006</v>
      </c>
    </row>
    <row r="1007" spans="1:18" x14ac:dyDescent="0.25">
      <c r="A1007" s="1">
        <v>38792</v>
      </c>
      <c r="B1007" s="2" t="s">
        <v>101</v>
      </c>
      <c r="C1007">
        <v>20</v>
      </c>
      <c r="D1007">
        <f>YEAR(A1007)</f>
        <v>2006</v>
      </c>
      <c r="E1007">
        <f>LOOKUP(D1007,$H$5:$H$14,$I$5:$I$14)</f>
        <v>2.0499999999999998</v>
      </c>
      <c r="F1007" s="2">
        <f>E1007*C1007</f>
        <v>41</v>
      </c>
      <c r="G1007" s="2"/>
      <c r="K1007" s="15">
        <v>41701</v>
      </c>
      <c r="L1007" s="2">
        <v>372</v>
      </c>
      <c r="O1007" s="15">
        <v>41728</v>
      </c>
      <c r="P1007" s="2">
        <v>213</v>
      </c>
      <c r="Q1007">
        <f t="shared" si="31"/>
        <v>24440</v>
      </c>
      <c r="R1007">
        <f t="shared" si="30"/>
        <v>42.6</v>
      </c>
    </row>
    <row r="1008" spans="1:18" x14ac:dyDescent="0.25">
      <c r="A1008" s="1">
        <v>39278</v>
      </c>
      <c r="B1008" s="2" t="s">
        <v>121</v>
      </c>
      <c r="C1008">
        <v>9</v>
      </c>
      <c r="D1008">
        <f>YEAR(A1008)</f>
        <v>2007</v>
      </c>
      <c r="E1008">
        <f>LOOKUP(D1008,$H$5:$H$14,$I$5:$I$14)</f>
        <v>2.09</v>
      </c>
      <c r="F1008" s="2">
        <f>E1008*C1008</f>
        <v>18.809999999999999</v>
      </c>
      <c r="G1008" s="2"/>
      <c r="K1008" s="15">
        <v>41728</v>
      </c>
      <c r="L1008" s="2">
        <v>213</v>
      </c>
      <c r="O1008" s="15">
        <v>41736</v>
      </c>
      <c r="P1008" s="2">
        <v>392</v>
      </c>
      <c r="Q1008">
        <f t="shared" si="31"/>
        <v>24832</v>
      </c>
      <c r="R1008">
        <f t="shared" si="30"/>
        <v>78.400000000000006</v>
      </c>
    </row>
    <row r="1009" spans="1:18" x14ac:dyDescent="0.25">
      <c r="A1009" s="1">
        <v>38918</v>
      </c>
      <c r="B1009" s="2" t="s">
        <v>121</v>
      </c>
      <c r="C1009">
        <v>3</v>
      </c>
      <c r="D1009">
        <f>YEAR(A1009)</f>
        <v>2006</v>
      </c>
      <c r="E1009">
        <f>LOOKUP(D1009,$H$5:$H$14,$I$5:$I$14)</f>
        <v>2.0499999999999998</v>
      </c>
      <c r="F1009" s="2">
        <f>E1009*C1009</f>
        <v>6.1499999999999995</v>
      </c>
      <c r="G1009" s="2"/>
      <c r="K1009" s="15">
        <v>41736</v>
      </c>
      <c r="L1009" s="2">
        <v>392</v>
      </c>
      <c r="O1009" s="15">
        <v>41764</v>
      </c>
      <c r="P1009" s="2">
        <v>215</v>
      </c>
      <c r="Q1009">
        <f t="shared" si="31"/>
        <v>25047</v>
      </c>
      <c r="R1009">
        <f t="shared" si="30"/>
        <v>43</v>
      </c>
    </row>
    <row r="1010" spans="1:18" x14ac:dyDescent="0.25">
      <c r="A1010" s="1">
        <v>39158</v>
      </c>
      <c r="B1010" s="2" t="s">
        <v>138</v>
      </c>
      <c r="C1010">
        <v>10</v>
      </c>
      <c r="D1010">
        <f>YEAR(A1010)</f>
        <v>2007</v>
      </c>
      <c r="E1010">
        <f>LOOKUP(D1010,$H$5:$H$14,$I$5:$I$14)</f>
        <v>2.09</v>
      </c>
      <c r="F1010" s="2">
        <f>E1010*C1010</f>
        <v>20.9</v>
      </c>
      <c r="G1010" s="2"/>
      <c r="K1010" s="15">
        <v>41764</v>
      </c>
      <c r="L1010" s="2">
        <v>215</v>
      </c>
      <c r="O1010" s="15">
        <v>41909</v>
      </c>
      <c r="P1010" s="2">
        <v>452</v>
      </c>
      <c r="Q1010">
        <f t="shared" si="31"/>
        <v>25499</v>
      </c>
      <c r="R1010">
        <f t="shared" si="30"/>
        <v>90.4</v>
      </c>
    </row>
    <row r="1011" spans="1:18" x14ac:dyDescent="0.25">
      <c r="A1011" s="1">
        <v>41014</v>
      </c>
      <c r="B1011" s="2" t="s">
        <v>224</v>
      </c>
      <c r="C1011">
        <v>14</v>
      </c>
      <c r="D1011">
        <f>YEAR(A1011)</f>
        <v>2012</v>
      </c>
      <c r="E1011">
        <f>LOOKUP(D1011,$H$5:$H$14,$I$5:$I$14)</f>
        <v>2.25</v>
      </c>
      <c r="F1011" s="2">
        <f>E1011*C1011</f>
        <v>31.5</v>
      </c>
      <c r="G1011" s="2"/>
      <c r="K1011" s="15">
        <v>41909</v>
      </c>
      <c r="L1011" s="2">
        <v>452</v>
      </c>
      <c r="O1011" s="15">
        <v>41938</v>
      </c>
      <c r="P1011" s="2">
        <v>245</v>
      </c>
      <c r="Q1011">
        <f t="shared" si="31"/>
        <v>25744</v>
      </c>
      <c r="R1011">
        <f t="shared" si="30"/>
        <v>49</v>
      </c>
    </row>
    <row r="1012" spans="1:18" x14ac:dyDescent="0.25">
      <c r="A1012" s="1">
        <v>40899</v>
      </c>
      <c r="B1012" s="2" t="s">
        <v>224</v>
      </c>
      <c r="C1012">
        <v>4</v>
      </c>
      <c r="D1012">
        <f>YEAR(A1012)</f>
        <v>2011</v>
      </c>
      <c r="E1012">
        <f>LOOKUP(D1012,$H$5:$H$14,$I$5:$I$14)</f>
        <v>2.2000000000000002</v>
      </c>
      <c r="F1012" s="2">
        <f>E1012*C1012</f>
        <v>8.8000000000000007</v>
      </c>
      <c r="G1012" s="2"/>
      <c r="K1012" s="15">
        <v>41938</v>
      </c>
      <c r="L1012" s="2">
        <v>245</v>
      </c>
      <c r="O1012" s="15">
        <v>41967</v>
      </c>
      <c r="P1012" s="2">
        <v>230</v>
      </c>
      <c r="Q1012">
        <f t="shared" si="31"/>
        <v>25974</v>
      </c>
      <c r="R1012">
        <f t="shared" si="30"/>
        <v>46</v>
      </c>
    </row>
    <row r="1013" spans="1:18" x14ac:dyDescent="0.25">
      <c r="A1013" s="1">
        <v>41761</v>
      </c>
      <c r="B1013" s="2" t="s">
        <v>137</v>
      </c>
      <c r="C1013">
        <v>4</v>
      </c>
      <c r="D1013">
        <f>YEAR(A1013)</f>
        <v>2014</v>
      </c>
      <c r="E1013">
        <f>LOOKUP(D1013,$H$5:$H$14,$I$5:$I$14)</f>
        <v>2.23</v>
      </c>
      <c r="F1013" s="2">
        <f>E1013*C1013</f>
        <v>8.92</v>
      </c>
      <c r="G1013" s="2"/>
      <c r="K1013" s="15">
        <v>41967</v>
      </c>
      <c r="L1013" s="2">
        <v>230</v>
      </c>
      <c r="O1013" s="15">
        <v>41983</v>
      </c>
      <c r="P1013" s="2">
        <v>146</v>
      </c>
      <c r="Q1013">
        <f t="shared" si="31"/>
        <v>26120</v>
      </c>
      <c r="R1013">
        <f t="shared" si="30"/>
        <v>29.200000000000003</v>
      </c>
    </row>
    <row r="1014" spans="1:18" x14ac:dyDescent="0.25">
      <c r="A1014" s="1">
        <v>41451</v>
      </c>
      <c r="B1014" s="2" t="s">
        <v>137</v>
      </c>
      <c r="C1014">
        <v>9</v>
      </c>
      <c r="D1014">
        <f>YEAR(A1014)</f>
        <v>2013</v>
      </c>
      <c r="E1014">
        <f>LOOKUP(D1014,$H$5:$H$14,$I$5:$I$14)</f>
        <v>2.2200000000000002</v>
      </c>
      <c r="F1014" s="2">
        <f>E1014*C1014</f>
        <v>19.98</v>
      </c>
      <c r="G1014" s="2"/>
      <c r="K1014" s="15">
        <v>41983</v>
      </c>
      <c r="L1014" s="2">
        <v>146</v>
      </c>
      <c r="O1014" s="15">
        <v>41996</v>
      </c>
      <c r="P1014" s="2">
        <v>331</v>
      </c>
      <c r="Q1014">
        <f t="shared" si="31"/>
        <v>26451</v>
      </c>
      <c r="R1014">
        <f t="shared" si="30"/>
        <v>66.2</v>
      </c>
    </row>
    <row r="1015" spans="1:18" x14ac:dyDescent="0.25">
      <c r="A1015" s="1">
        <v>41149</v>
      </c>
      <c r="B1015" s="2" t="s">
        <v>137</v>
      </c>
      <c r="C1015">
        <v>1</v>
      </c>
      <c r="D1015">
        <f>YEAR(A1015)</f>
        <v>2012</v>
      </c>
      <c r="E1015">
        <f>LOOKUP(D1015,$H$5:$H$14,$I$5:$I$14)</f>
        <v>2.25</v>
      </c>
      <c r="F1015" s="2">
        <f>E1015*C1015</f>
        <v>2.25</v>
      </c>
      <c r="G1015" s="2"/>
      <c r="K1015" s="15">
        <v>41996</v>
      </c>
      <c r="L1015" s="2">
        <v>331</v>
      </c>
      <c r="O1015" s="16" t="s">
        <v>212</v>
      </c>
      <c r="P1015" s="17"/>
      <c r="Q1015">
        <f t="shared" si="31"/>
        <v>0</v>
      </c>
      <c r="R1015">
        <f t="shared" si="30"/>
        <v>0</v>
      </c>
    </row>
    <row r="1016" spans="1:18" x14ac:dyDescent="0.25">
      <c r="A1016" s="1">
        <v>39614</v>
      </c>
      <c r="B1016" s="2" t="s">
        <v>137</v>
      </c>
      <c r="C1016">
        <v>12</v>
      </c>
      <c r="D1016">
        <f>YEAR(A1016)</f>
        <v>2008</v>
      </c>
      <c r="E1016">
        <f>LOOKUP(D1016,$H$5:$H$14,$I$5:$I$14)</f>
        <v>2.15</v>
      </c>
      <c r="F1016" s="2">
        <f>E1016*C1016</f>
        <v>25.799999999999997</v>
      </c>
      <c r="G1016" s="2"/>
      <c r="K1016" s="8" t="s">
        <v>212</v>
      </c>
      <c r="L1016" s="2"/>
      <c r="O1016" s="15">
        <v>40348</v>
      </c>
      <c r="P1016" s="2">
        <v>18</v>
      </c>
      <c r="Q1016">
        <f t="shared" si="31"/>
        <v>18</v>
      </c>
      <c r="R1016">
        <f t="shared" si="30"/>
        <v>0</v>
      </c>
    </row>
    <row r="1017" spans="1:18" x14ac:dyDescent="0.25">
      <c r="A1017" s="1">
        <v>39150</v>
      </c>
      <c r="B1017" s="2" t="s">
        <v>137</v>
      </c>
      <c r="C1017">
        <v>13</v>
      </c>
      <c r="D1017">
        <f>YEAR(A1017)</f>
        <v>2007</v>
      </c>
      <c r="E1017">
        <f>LOOKUP(D1017,$H$5:$H$14,$I$5:$I$14)</f>
        <v>2.09</v>
      </c>
      <c r="F1017" s="2">
        <f>E1017*C1017</f>
        <v>27.169999999999998</v>
      </c>
      <c r="G1017" s="2"/>
      <c r="K1017" s="15">
        <v>40348</v>
      </c>
      <c r="L1017" s="2">
        <v>18</v>
      </c>
      <c r="O1017" s="15">
        <v>40833</v>
      </c>
      <c r="P1017" s="2">
        <v>8</v>
      </c>
      <c r="Q1017">
        <f t="shared" si="31"/>
        <v>26</v>
      </c>
      <c r="R1017">
        <f t="shared" si="30"/>
        <v>0</v>
      </c>
    </row>
    <row r="1018" spans="1:18" x14ac:dyDescent="0.25">
      <c r="A1018" s="1">
        <v>41795</v>
      </c>
      <c r="B1018" s="2" t="s">
        <v>130</v>
      </c>
      <c r="C1018">
        <v>9</v>
      </c>
      <c r="D1018">
        <f>YEAR(A1018)</f>
        <v>2014</v>
      </c>
      <c r="E1018">
        <f>LOOKUP(D1018,$H$5:$H$14,$I$5:$I$14)</f>
        <v>2.23</v>
      </c>
      <c r="F1018" s="2">
        <f>E1018*C1018</f>
        <v>20.07</v>
      </c>
      <c r="G1018" s="2"/>
      <c r="K1018" s="15">
        <v>40833</v>
      </c>
      <c r="L1018" s="2">
        <v>8</v>
      </c>
      <c r="O1018" s="16" t="s">
        <v>190</v>
      </c>
      <c r="P1018" s="17"/>
      <c r="Q1018">
        <f t="shared" si="31"/>
        <v>0</v>
      </c>
      <c r="R1018">
        <f t="shared" si="30"/>
        <v>0</v>
      </c>
    </row>
    <row r="1019" spans="1:18" x14ac:dyDescent="0.25">
      <c r="A1019" s="1">
        <v>41574</v>
      </c>
      <c r="B1019" s="2" t="s">
        <v>130</v>
      </c>
      <c r="C1019">
        <v>7</v>
      </c>
      <c r="D1019">
        <f>YEAR(A1019)</f>
        <v>2013</v>
      </c>
      <c r="E1019">
        <f>LOOKUP(D1019,$H$5:$H$14,$I$5:$I$14)</f>
        <v>2.2200000000000002</v>
      </c>
      <c r="F1019" s="2">
        <f>E1019*C1019</f>
        <v>15.540000000000001</v>
      </c>
      <c r="G1019" s="2"/>
      <c r="K1019" s="8" t="s">
        <v>190</v>
      </c>
      <c r="L1019" s="2"/>
      <c r="O1019" s="15">
        <v>39985</v>
      </c>
      <c r="P1019" s="2">
        <v>3</v>
      </c>
      <c r="Q1019">
        <f t="shared" si="31"/>
        <v>3</v>
      </c>
      <c r="R1019">
        <f t="shared" si="30"/>
        <v>0</v>
      </c>
    </row>
    <row r="1020" spans="1:18" x14ac:dyDescent="0.25">
      <c r="A1020" s="1">
        <v>41185</v>
      </c>
      <c r="B1020" s="2" t="s">
        <v>130</v>
      </c>
      <c r="C1020">
        <v>14</v>
      </c>
      <c r="D1020">
        <f>YEAR(A1020)</f>
        <v>2012</v>
      </c>
      <c r="E1020">
        <f>LOOKUP(D1020,$H$5:$H$14,$I$5:$I$14)</f>
        <v>2.25</v>
      </c>
      <c r="F1020" s="2">
        <f>E1020*C1020</f>
        <v>31.5</v>
      </c>
      <c r="G1020" s="2"/>
      <c r="K1020" s="15">
        <v>39985</v>
      </c>
      <c r="L1020" s="2">
        <v>3</v>
      </c>
      <c r="O1020" s="15">
        <v>41646</v>
      </c>
      <c r="P1020" s="2">
        <v>14</v>
      </c>
      <c r="Q1020">
        <f t="shared" si="31"/>
        <v>17</v>
      </c>
      <c r="R1020">
        <f t="shared" si="30"/>
        <v>0</v>
      </c>
    </row>
    <row r="1021" spans="1:18" x14ac:dyDescent="0.25">
      <c r="A1021" s="1">
        <v>39227</v>
      </c>
      <c r="B1021" s="2" t="s">
        <v>130</v>
      </c>
      <c r="C1021">
        <v>4</v>
      </c>
      <c r="D1021">
        <f>YEAR(A1021)</f>
        <v>2007</v>
      </c>
      <c r="E1021">
        <f>LOOKUP(D1021,$H$5:$H$14,$I$5:$I$14)</f>
        <v>2.09</v>
      </c>
      <c r="F1021" s="2">
        <f>E1021*C1021</f>
        <v>8.36</v>
      </c>
      <c r="G1021" s="2"/>
      <c r="K1021" s="15">
        <v>41646</v>
      </c>
      <c r="L1021" s="2">
        <v>14</v>
      </c>
      <c r="O1021" s="15">
        <v>41848</v>
      </c>
      <c r="P1021" s="2">
        <v>4</v>
      </c>
      <c r="Q1021">
        <f t="shared" si="31"/>
        <v>21</v>
      </c>
      <c r="R1021">
        <f t="shared" si="30"/>
        <v>0</v>
      </c>
    </row>
    <row r="1022" spans="1:18" x14ac:dyDescent="0.25">
      <c r="A1022" s="1">
        <v>39055</v>
      </c>
      <c r="B1022" s="2" t="s">
        <v>130</v>
      </c>
      <c r="C1022">
        <v>7</v>
      </c>
      <c r="D1022">
        <f>YEAR(A1022)</f>
        <v>2006</v>
      </c>
      <c r="E1022">
        <f>LOOKUP(D1022,$H$5:$H$14,$I$5:$I$14)</f>
        <v>2.0499999999999998</v>
      </c>
      <c r="F1022" s="2">
        <f>E1022*C1022</f>
        <v>14.349999999999998</v>
      </c>
      <c r="G1022" s="2"/>
      <c r="K1022" s="15">
        <v>41848</v>
      </c>
      <c r="L1022" s="2">
        <v>4</v>
      </c>
      <c r="O1022" s="16" t="s">
        <v>21</v>
      </c>
      <c r="P1022" s="17"/>
      <c r="Q1022">
        <f t="shared" si="31"/>
        <v>0</v>
      </c>
      <c r="R1022">
        <f t="shared" si="30"/>
        <v>0</v>
      </c>
    </row>
    <row r="1023" spans="1:18" x14ac:dyDescent="0.25">
      <c r="A1023" s="1">
        <v>41935</v>
      </c>
      <c r="B1023" s="2" t="s">
        <v>52</v>
      </c>
      <c r="C1023">
        <v>188</v>
      </c>
      <c r="D1023">
        <f>YEAR(A1023)</f>
        <v>2014</v>
      </c>
      <c r="E1023">
        <f>LOOKUP(D1023,$H$5:$H$14,$I$5:$I$14)</f>
        <v>2.23</v>
      </c>
      <c r="F1023" s="2">
        <f>E1023*C1023</f>
        <v>419.24</v>
      </c>
      <c r="G1023" s="2"/>
      <c r="K1023" s="8" t="s">
        <v>21</v>
      </c>
      <c r="L1023" s="2"/>
      <c r="O1023" s="15">
        <v>38409</v>
      </c>
      <c r="P1023" s="2">
        <v>16</v>
      </c>
      <c r="Q1023">
        <f t="shared" si="31"/>
        <v>16</v>
      </c>
      <c r="R1023">
        <f t="shared" si="30"/>
        <v>0</v>
      </c>
    </row>
    <row r="1024" spans="1:18" x14ac:dyDescent="0.25">
      <c r="A1024" s="1">
        <v>41830</v>
      </c>
      <c r="B1024" s="2" t="s">
        <v>52</v>
      </c>
      <c r="C1024">
        <v>91</v>
      </c>
      <c r="D1024">
        <f>YEAR(A1024)</f>
        <v>2014</v>
      </c>
      <c r="E1024">
        <f>LOOKUP(D1024,$H$5:$H$14,$I$5:$I$14)</f>
        <v>2.23</v>
      </c>
      <c r="F1024" s="2">
        <f>E1024*C1024</f>
        <v>202.93</v>
      </c>
      <c r="G1024" s="2"/>
      <c r="K1024" s="15">
        <v>38409</v>
      </c>
      <c r="L1024" s="2">
        <v>16</v>
      </c>
      <c r="O1024" s="15">
        <v>39376</v>
      </c>
      <c r="P1024" s="2">
        <v>3</v>
      </c>
      <c r="Q1024">
        <f t="shared" si="31"/>
        <v>19</v>
      </c>
      <c r="R1024">
        <f t="shared" si="30"/>
        <v>0</v>
      </c>
    </row>
    <row r="1025" spans="1:18" x14ac:dyDescent="0.25">
      <c r="A1025" s="1">
        <v>41798</v>
      </c>
      <c r="B1025" s="2" t="s">
        <v>52</v>
      </c>
      <c r="C1025">
        <v>35</v>
      </c>
      <c r="D1025">
        <f>YEAR(A1025)</f>
        <v>2014</v>
      </c>
      <c r="E1025">
        <f>LOOKUP(D1025,$H$5:$H$14,$I$5:$I$14)</f>
        <v>2.23</v>
      </c>
      <c r="F1025" s="2">
        <f>E1025*C1025</f>
        <v>78.05</v>
      </c>
      <c r="G1025" s="2"/>
      <c r="K1025" s="15">
        <v>39376</v>
      </c>
      <c r="L1025" s="2">
        <v>3</v>
      </c>
      <c r="O1025" s="15">
        <v>40797</v>
      </c>
      <c r="P1025" s="2">
        <v>3</v>
      </c>
      <c r="Q1025">
        <f t="shared" si="31"/>
        <v>22</v>
      </c>
      <c r="R1025">
        <f t="shared" si="30"/>
        <v>0</v>
      </c>
    </row>
    <row r="1026" spans="1:18" x14ac:dyDescent="0.25">
      <c r="A1026" s="1">
        <v>41603</v>
      </c>
      <c r="B1026" s="2" t="s">
        <v>52</v>
      </c>
      <c r="C1026">
        <v>29</v>
      </c>
      <c r="D1026">
        <f>YEAR(A1026)</f>
        <v>2013</v>
      </c>
      <c r="E1026">
        <f>LOOKUP(D1026,$H$5:$H$14,$I$5:$I$14)</f>
        <v>2.2200000000000002</v>
      </c>
      <c r="F1026" s="2">
        <f>E1026*C1026</f>
        <v>64.38000000000001</v>
      </c>
      <c r="G1026" s="2"/>
      <c r="K1026" s="15">
        <v>40797</v>
      </c>
      <c r="L1026" s="2">
        <v>3</v>
      </c>
      <c r="O1026" s="15">
        <v>40833</v>
      </c>
      <c r="P1026" s="2">
        <v>12</v>
      </c>
      <c r="Q1026">
        <f t="shared" si="31"/>
        <v>34</v>
      </c>
      <c r="R1026">
        <f t="shared" si="30"/>
        <v>0</v>
      </c>
    </row>
    <row r="1027" spans="1:18" x14ac:dyDescent="0.25">
      <c r="A1027" s="1">
        <v>41559</v>
      </c>
      <c r="B1027" s="2" t="s">
        <v>52</v>
      </c>
      <c r="C1027">
        <v>57</v>
      </c>
      <c r="D1027">
        <f>YEAR(A1027)</f>
        <v>2013</v>
      </c>
      <c r="E1027">
        <f>LOOKUP(D1027,$H$5:$H$14,$I$5:$I$14)</f>
        <v>2.2200000000000002</v>
      </c>
      <c r="F1027" s="2">
        <f>E1027*C1027</f>
        <v>126.54</v>
      </c>
      <c r="G1027" s="2"/>
      <c r="K1027" s="15">
        <v>40833</v>
      </c>
      <c r="L1027" s="2">
        <v>12</v>
      </c>
      <c r="O1027" s="15">
        <v>40855</v>
      </c>
      <c r="P1027" s="2">
        <v>2</v>
      </c>
      <c r="Q1027">
        <f t="shared" si="31"/>
        <v>36</v>
      </c>
      <c r="R1027">
        <f t="shared" si="30"/>
        <v>0</v>
      </c>
    </row>
    <row r="1028" spans="1:18" x14ac:dyDescent="0.25">
      <c r="A1028" s="1">
        <v>41406</v>
      </c>
      <c r="B1028" s="2" t="s">
        <v>52</v>
      </c>
      <c r="C1028">
        <v>62</v>
      </c>
      <c r="D1028">
        <f>YEAR(A1028)</f>
        <v>2013</v>
      </c>
      <c r="E1028">
        <f>LOOKUP(D1028,$H$5:$H$14,$I$5:$I$14)</f>
        <v>2.2200000000000002</v>
      </c>
      <c r="F1028" s="2">
        <f>E1028*C1028</f>
        <v>137.64000000000001</v>
      </c>
      <c r="G1028" s="2"/>
      <c r="K1028" s="15">
        <v>40855</v>
      </c>
      <c r="L1028" s="2">
        <v>2</v>
      </c>
      <c r="O1028" s="16" t="s">
        <v>89</v>
      </c>
      <c r="P1028" s="17"/>
      <c r="Q1028">
        <f t="shared" si="31"/>
        <v>0</v>
      </c>
      <c r="R1028">
        <f t="shared" si="30"/>
        <v>0</v>
      </c>
    </row>
    <row r="1029" spans="1:18" x14ac:dyDescent="0.25">
      <c r="A1029" s="1">
        <v>41339</v>
      </c>
      <c r="B1029" s="2" t="s">
        <v>52</v>
      </c>
      <c r="C1029">
        <v>108</v>
      </c>
      <c r="D1029">
        <f>YEAR(A1029)</f>
        <v>2013</v>
      </c>
      <c r="E1029">
        <f>LOOKUP(D1029,$H$5:$H$14,$I$5:$I$14)</f>
        <v>2.2200000000000002</v>
      </c>
      <c r="F1029" s="2">
        <f>E1029*C1029</f>
        <v>239.76000000000002</v>
      </c>
      <c r="G1029" s="2"/>
      <c r="K1029" s="8" t="s">
        <v>89</v>
      </c>
      <c r="L1029" s="2"/>
      <c r="O1029" s="15">
        <v>38689</v>
      </c>
      <c r="P1029" s="2">
        <v>3</v>
      </c>
      <c r="Q1029">
        <f t="shared" si="31"/>
        <v>3</v>
      </c>
      <c r="R1029">
        <f t="shared" si="30"/>
        <v>0</v>
      </c>
    </row>
    <row r="1030" spans="1:18" x14ac:dyDescent="0.25">
      <c r="A1030" s="1">
        <v>41329</v>
      </c>
      <c r="B1030" s="2" t="s">
        <v>52</v>
      </c>
      <c r="C1030">
        <v>98</v>
      </c>
      <c r="D1030">
        <f>YEAR(A1030)</f>
        <v>2013</v>
      </c>
      <c r="E1030">
        <f>LOOKUP(D1030,$H$5:$H$14,$I$5:$I$14)</f>
        <v>2.2200000000000002</v>
      </c>
      <c r="F1030" s="2">
        <f>E1030*C1030</f>
        <v>217.56000000000003</v>
      </c>
      <c r="G1030" s="2"/>
      <c r="K1030" s="15">
        <v>38689</v>
      </c>
      <c r="L1030" s="2">
        <v>3</v>
      </c>
      <c r="O1030" s="15">
        <v>39388</v>
      </c>
      <c r="P1030" s="2">
        <v>8</v>
      </c>
      <c r="Q1030">
        <f t="shared" si="31"/>
        <v>11</v>
      </c>
      <c r="R1030">
        <f t="shared" si="30"/>
        <v>0</v>
      </c>
    </row>
    <row r="1031" spans="1:18" x14ac:dyDescent="0.25">
      <c r="A1031" s="1">
        <v>41322</v>
      </c>
      <c r="B1031" s="2" t="s">
        <v>52</v>
      </c>
      <c r="C1031">
        <v>200</v>
      </c>
      <c r="D1031">
        <f>YEAR(A1031)</f>
        <v>2013</v>
      </c>
      <c r="E1031">
        <f>LOOKUP(D1031,$H$5:$H$14,$I$5:$I$14)</f>
        <v>2.2200000000000002</v>
      </c>
      <c r="F1031" s="2">
        <f>E1031*C1031</f>
        <v>444.00000000000006</v>
      </c>
      <c r="G1031" s="2"/>
      <c r="K1031" s="15">
        <v>39388</v>
      </c>
      <c r="L1031" s="2">
        <v>8</v>
      </c>
      <c r="O1031" s="15">
        <v>39464</v>
      </c>
      <c r="P1031" s="2">
        <v>14</v>
      </c>
      <c r="Q1031">
        <f t="shared" si="31"/>
        <v>25</v>
      </c>
      <c r="R1031">
        <f t="shared" si="30"/>
        <v>0</v>
      </c>
    </row>
    <row r="1032" spans="1:18" x14ac:dyDescent="0.25">
      <c r="A1032" s="1">
        <v>41310</v>
      </c>
      <c r="B1032" s="2" t="s">
        <v>52</v>
      </c>
      <c r="C1032">
        <v>56</v>
      </c>
      <c r="D1032">
        <f>YEAR(A1032)</f>
        <v>2013</v>
      </c>
      <c r="E1032">
        <f>LOOKUP(D1032,$H$5:$H$14,$I$5:$I$14)</f>
        <v>2.2200000000000002</v>
      </c>
      <c r="F1032" s="2">
        <f>E1032*C1032</f>
        <v>124.32000000000001</v>
      </c>
      <c r="G1032" s="2"/>
      <c r="K1032" s="15">
        <v>39464</v>
      </c>
      <c r="L1032" s="2">
        <v>14</v>
      </c>
      <c r="O1032" s="15">
        <v>39705</v>
      </c>
      <c r="P1032" s="2">
        <v>7</v>
      </c>
      <c r="Q1032">
        <f t="shared" si="31"/>
        <v>32</v>
      </c>
      <c r="R1032">
        <f t="shared" si="30"/>
        <v>0</v>
      </c>
    </row>
    <row r="1033" spans="1:18" x14ac:dyDescent="0.25">
      <c r="A1033" s="1">
        <v>41294</v>
      </c>
      <c r="B1033" s="2" t="s">
        <v>52</v>
      </c>
      <c r="C1033">
        <v>186</v>
      </c>
      <c r="D1033">
        <f>YEAR(A1033)</f>
        <v>2013</v>
      </c>
      <c r="E1033">
        <f>LOOKUP(D1033,$H$5:$H$14,$I$5:$I$14)</f>
        <v>2.2200000000000002</v>
      </c>
      <c r="F1033" s="2">
        <f>E1033*C1033</f>
        <v>412.92</v>
      </c>
      <c r="G1033" s="2"/>
      <c r="K1033" s="15">
        <v>39705</v>
      </c>
      <c r="L1033" s="2">
        <v>7</v>
      </c>
      <c r="O1033" s="16" t="s">
        <v>193</v>
      </c>
      <c r="P1033" s="17"/>
      <c r="Q1033">
        <f t="shared" si="31"/>
        <v>0</v>
      </c>
      <c r="R1033">
        <f t="shared" si="30"/>
        <v>0</v>
      </c>
    </row>
    <row r="1034" spans="1:18" x14ac:dyDescent="0.25">
      <c r="A1034" s="1">
        <v>41180</v>
      </c>
      <c r="B1034" s="2" t="s">
        <v>52</v>
      </c>
      <c r="C1034">
        <v>45</v>
      </c>
      <c r="D1034">
        <f>YEAR(A1034)</f>
        <v>2012</v>
      </c>
      <c r="E1034">
        <f>LOOKUP(D1034,$H$5:$H$14,$I$5:$I$14)</f>
        <v>2.25</v>
      </c>
      <c r="F1034" s="2">
        <f>E1034*C1034</f>
        <v>101.25</v>
      </c>
      <c r="G1034" s="2"/>
      <c r="K1034" s="8" t="s">
        <v>193</v>
      </c>
      <c r="L1034" s="2"/>
      <c r="O1034" s="15">
        <v>39994</v>
      </c>
      <c r="P1034" s="2">
        <v>6</v>
      </c>
      <c r="Q1034">
        <f t="shared" si="31"/>
        <v>6</v>
      </c>
      <c r="R1034">
        <f t="shared" si="30"/>
        <v>0</v>
      </c>
    </row>
    <row r="1035" spans="1:18" x14ac:dyDescent="0.25">
      <c r="A1035" s="1">
        <v>41157</v>
      </c>
      <c r="B1035" s="2" t="s">
        <v>52</v>
      </c>
      <c r="C1035">
        <v>59</v>
      </c>
      <c r="D1035">
        <f>YEAR(A1035)</f>
        <v>2012</v>
      </c>
      <c r="E1035">
        <f>LOOKUP(D1035,$H$5:$H$14,$I$5:$I$14)</f>
        <v>2.25</v>
      </c>
      <c r="F1035" s="2">
        <f>E1035*C1035</f>
        <v>132.75</v>
      </c>
      <c r="G1035" s="2"/>
      <c r="K1035" s="15">
        <v>39994</v>
      </c>
      <c r="L1035" s="2">
        <v>6</v>
      </c>
      <c r="O1035" s="16" t="s">
        <v>2</v>
      </c>
      <c r="P1035" s="17"/>
      <c r="Q1035">
        <f t="shared" si="31"/>
        <v>0</v>
      </c>
      <c r="R1035">
        <f t="shared" si="30"/>
        <v>0</v>
      </c>
    </row>
    <row r="1036" spans="1:18" x14ac:dyDescent="0.25">
      <c r="A1036" s="1">
        <v>41136</v>
      </c>
      <c r="B1036" s="2" t="s">
        <v>52</v>
      </c>
      <c r="C1036">
        <v>189</v>
      </c>
      <c r="D1036">
        <f>YEAR(A1036)</f>
        <v>2012</v>
      </c>
      <c r="E1036">
        <f>LOOKUP(D1036,$H$5:$H$14,$I$5:$I$14)</f>
        <v>2.25</v>
      </c>
      <c r="F1036" s="2">
        <f>E1036*C1036</f>
        <v>425.25</v>
      </c>
      <c r="G1036" s="2"/>
      <c r="K1036" s="8" t="s">
        <v>2</v>
      </c>
      <c r="L1036" s="2"/>
      <c r="O1036" s="15">
        <v>38357</v>
      </c>
      <c r="P1036" s="2">
        <v>2</v>
      </c>
      <c r="Q1036">
        <f t="shared" si="31"/>
        <v>2</v>
      </c>
      <c r="R1036">
        <f t="shared" si="30"/>
        <v>0</v>
      </c>
    </row>
    <row r="1037" spans="1:18" x14ac:dyDescent="0.25">
      <c r="A1037" s="1">
        <v>40933</v>
      </c>
      <c r="B1037" s="2" t="s">
        <v>52</v>
      </c>
      <c r="C1037">
        <v>47</v>
      </c>
      <c r="D1037">
        <f>YEAR(A1037)</f>
        <v>2012</v>
      </c>
      <c r="E1037">
        <f>LOOKUP(D1037,$H$5:$H$14,$I$5:$I$14)</f>
        <v>2.25</v>
      </c>
      <c r="F1037" s="2">
        <f>E1037*C1037</f>
        <v>105.75</v>
      </c>
      <c r="G1037" s="2"/>
      <c r="K1037" s="15">
        <v>38357</v>
      </c>
      <c r="L1037" s="2">
        <v>2</v>
      </c>
      <c r="O1037" s="15">
        <v>41239</v>
      </c>
      <c r="P1037" s="2">
        <v>12</v>
      </c>
      <c r="Q1037">
        <f t="shared" si="31"/>
        <v>14</v>
      </c>
      <c r="R1037">
        <f t="shared" si="30"/>
        <v>0</v>
      </c>
    </row>
    <row r="1038" spans="1:18" x14ac:dyDescent="0.25">
      <c r="A1038" s="1">
        <v>40927</v>
      </c>
      <c r="B1038" s="2" t="s">
        <v>52</v>
      </c>
      <c r="C1038">
        <v>128</v>
      </c>
      <c r="D1038">
        <f>YEAR(A1038)</f>
        <v>2012</v>
      </c>
      <c r="E1038">
        <f>LOOKUP(D1038,$H$5:$H$14,$I$5:$I$14)</f>
        <v>2.25</v>
      </c>
      <c r="F1038" s="2">
        <f>E1038*C1038</f>
        <v>288</v>
      </c>
      <c r="G1038" s="2"/>
      <c r="K1038" s="15">
        <v>41239</v>
      </c>
      <c r="L1038" s="2">
        <v>12</v>
      </c>
      <c r="O1038" s="16" t="s">
        <v>25</v>
      </c>
      <c r="P1038" s="17"/>
      <c r="Q1038">
        <f t="shared" si="31"/>
        <v>0</v>
      </c>
      <c r="R1038">
        <f t="shared" si="30"/>
        <v>0</v>
      </c>
    </row>
    <row r="1039" spans="1:18" x14ac:dyDescent="0.25">
      <c r="A1039" s="1">
        <v>40904</v>
      </c>
      <c r="B1039" s="2" t="s">
        <v>52</v>
      </c>
      <c r="C1039">
        <v>57</v>
      </c>
      <c r="D1039">
        <f>YEAR(A1039)</f>
        <v>2011</v>
      </c>
      <c r="E1039">
        <f>LOOKUP(D1039,$H$5:$H$14,$I$5:$I$14)</f>
        <v>2.2000000000000002</v>
      </c>
      <c r="F1039" s="2">
        <f>E1039*C1039</f>
        <v>125.4</v>
      </c>
      <c r="G1039" s="2"/>
      <c r="K1039" s="8" t="s">
        <v>25</v>
      </c>
      <c r="L1039" s="2"/>
      <c r="O1039" s="15">
        <v>38414</v>
      </c>
      <c r="P1039" s="2">
        <v>102</v>
      </c>
      <c r="Q1039">
        <f t="shared" si="31"/>
        <v>102</v>
      </c>
      <c r="R1039">
        <f t="shared" si="30"/>
        <v>5.1000000000000005</v>
      </c>
    </row>
    <row r="1040" spans="1:18" x14ac:dyDescent="0.25">
      <c r="A1040" s="1">
        <v>40737</v>
      </c>
      <c r="B1040" s="2" t="s">
        <v>52</v>
      </c>
      <c r="C1040">
        <v>200</v>
      </c>
      <c r="D1040">
        <f>YEAR(A1040)</f>
        <v>2011</v>
      </c>
      <c r="E1040">
        <f>LOOKUP(D1040,$H$5:$H$14,$I$5:$I$14)</f>
        <v>2.2000000000000002</v>
      </c>
      <c r="F1040" s="2">
        <f>E1040*C1040</f>
        <v>440.00000000000006</v>
      </c>
      <c r="G1040" s="2"/>
      <c r="K1040" s="15">
        <v>38414</v>
      </c>
      <c r="L1040" s="2">
        <v>102</v>
      </c>
      <c r="O1040" s="15">
        <v>38452</v>
      </c>
      <c r="P1040" s="2">
        <v>194</v>
      </c>
      <c r="Q1040">
        <f t="shared" si="31"/>
        <v>296</v>
      </c>
      <c r="R1040">
        <f t="shared" si="30"/>
        <v>9.7000000000000011</v>
      </c>
    </row>
    <row r="1041" spans="1:18" x14ac:dyDescent="0.25">
      <c r="A1041" s="1">
        <v>40717</v>
      </c>
      <c r="B1041" s="2" t="s">
        <v>52</v>
      </c>
      <c r="C1041">
        <v>187</v>
      </c>
      <c r="D1041">
        <f>YEAR(A1041)</f>
        <v>2011</v>
      </c>
      <c r="E1041">
        <f>LOOKUP(D1041,$H$5:$H$14,$I$5:$I$14)</f>
        <v>2.2000000000000002</v>
      </c>
      <c r="F1041" s="2">
        <f>E1041*C1041</f>
        <v>411.40000000000003</v>
      </c>
      <c r="G1041" s="2"/>
      <c r="K1041" s="15">
        <v>38452</v>
      </c>
      <c r="L1041" s="2">
        <v>194</v>
      </c>
      <c r="O1041" s="15">
        <v>38845</v>
      </c>
      <c r="P1041" s="2">
        <v>41</v>
      </c>
      <c r="Q1041">
        <f t="shared" si="31"/>
        <v>337</v>
      </c>
      <c r="R1041">
        <f t="shared" si="30"/>
        <v>2.0500000000000003</v>
      </c>
    </row>
    <row r="1042" spans="1:18" x14ac:dyDescent="0.25">
      <c r="A1042" s="1">
        <v>40702</v>
      </c>
      <c r="B1042" s="2" t="s">
        <v>52</v>
      </c>
      <c r="C1042">
        <v>54</v>
      </c>
      <c r="D1042">
        <f>YEAR(A1042)</f>
        <v>2011</v>
      </c>
      <c r="E1042">
        <f>LOOKUP(D1042,$H$5:$H$14,$I$5:$I$14)</f>
        <v>2.2000000000000002</v>
      </c>
      <c r="F1042" s="2">
        <f>E1042*C1042</f>
        <v>118.80000000000001</v>
      </c>
      <c r="G1042" s="2"/>
      <c r="K1042" s="15">
        <v>38845</v>
      </c>
      <c r="L1042" s="2">
        <v>41</v>
      </c>
      <c r="O1042" s="15">
        <v>38924</v>
      </c>
      <c r="P1042" s="2">
        <v>157</v>
      </c>
      <c r="Q1042">
        <f t="shared" si="31"/>
        <v>494</v>
      </c>
      <c r="R1042">
        <f t="shared" si="30"/>
        <v>7.8500000000000005</v>
      </c>
    </row>
    <row r="1043" spans="1:18" x14ac:dyDescent="0.25">
      <c r="A1043" s="1">
        <v>40695</v>
      </c>
      <c r="B1043" s="2" t="s">
        <v>52</v>
      </c>
      <c r="C1043">
        <v>132</v>
      </c>
      <c r="D1043">
        <f>YEAR(A1043)</f>
        <v>2011</v>
      </c>
      <c r="E1043">
        <f>LOOKUP(D1043,$H$5:$H$14,$I$5:$I$14)</f>
        <v>2.2000000000000002</v>
      </c>
      <c r="F1043" s="2">
        <f>E1043*C1043</f>
        <v>290.40000000000003</v>
      </c>
      <c r="G1043" s="2"/>
      <c r="K1043" s="15">
        <v>38924</v>
      </c>
      <c r="L1043" s="2">
        <v>157</v>
      </c>
      <c r="O1043" s="15">
        <v>39154</v>
      </c>
      <c r="P1043" s="2">
        <v>54</v>
      </c>
      <c r="Q1043">
        <f t="shared" si="31"/>
        <v>548</v>
      </c>
      <c r="R1043">
        <f t="shared" ref="R1043:R1106" si="32">IF(AND(Q1043&gt;=100,Q1043&lt;1000,P1043&lt;&gt;""),P1043*0.05,IF(AND(Q1043&gt;=1000,Q1043&lt;10000,P1043&lt;&gt;""),P1043*0.1,IF(AND(Q1043&gt;10000,P1043&lt;&gt;""),P1043*0.2,0)))</f>
        <v>2.7</v>
      </c>
    </row>
    <row r="1044" spans="1:18" x14ac:dyDescent="0.25">
      <c r="A1044" s="1">
        <v>40628</v>
      </c>
      <c r="B1044" s="2" t="s">
        <v>52</v>
      </c>
      <c r="C1044">
        <v>119</v>
      </c>
      <c r="D1044">
        <f>YEAR(A1044)</f>
        <v>2011</v>
      </c>
      <c r="E1044">
        <f>LOOKUP(D1044,$H$5:$H$14,$I$5:$I$14)</f>
        <v>2.2000000000000002</v>
      </c>
      <c r="F1044" s="2">
        <f>E1044*C1044</f>
        <v>261.8</v>
      </c>
      <c r="G1044" s="2"/>
      <c r="K1044" s="15">
        <v>39154</v>
      </c>
      <c r="L1044" s="2">
        <v>54</v>
      </c>
      <c r="O1044" s="15">
        <v>39277</v>
      </c>
      <c r="P1044" s="2">
        <v>113</v>
      </c>
      <c r="Q1044">
        <f t="shared" si="31"/>
        <v>661</v>
      </c>
      <c r="R1044">
        <f t="shared" si="32"/>
        <v>5.65</v>
      </c>
    </row>
    <row r="1045" spans="1:18" x14ac:dyDescent="0.25">
      <c r="A1045" s="1">
        <v>40561</v>
      </c>
      <c r="B1045" s="2" t="s">
        <v>52</v>
      </c>
      <c r="C1045">
        <v>165</v>
      </c>
      <c r="D1045">
        <f>YEAR(A1045)</f>
        <v>2011</v>
      </c>
      <c r="E1045">
        <f>LOOKUP(D1045,$H$5:$H$14,$I$5:$I$14)</f>
        <v>2.2000000000000002</v>
      </c>
      <c r="F1045" s="2">
        <f>E1045*C1045</f>
        <v>363.00000000000006</v>
      </c>
      <c r="G1045" s="2"/>
      <c r="K1045" s="15">
        <v>39277</v>
      </c>
      <c r="L1045" s="2">
        <v>113</v>
      </c>
      <c r="O1045" s="15">
        <v>39647</v>
      </c>
      <c r="P1045" s="2">
        <v>194</v>
      </c>
      <c r="Q1045">
        <f t="shared" ref="Q1045:Q1108" si="33">IF(P1045&lt;&gt;"",P1045+Q1044,P1045)</f>
        <v>855</v>
      </c>
      <c r="R1045">
        <f t="shared" si="32"/>
        <v>9.7000000000000011</v>
      </c>
    </row>
    <row r="1046" spans="1:18" x14ac:dyDescent="0.25">
      <c r="A1046" s="1">
        <v>40520</v>
      </c>
      <c r="B1046" s="2" t="s">
        <v>52</v>
      </c>
      <c r="C1046">
        <v>88</v>
      </c>
      <c r="D1046">
        <f>YEAR(A1046)</f>
        <v>2010</v>
      </c>
      <c r="E1046">
        <f>LOOKUP(D1046,$H$5:$H$14,$I$5:$I$14)</f>
        <v>2.1</v>
      </c>
      <c r="F1046" s="2">
        <f>E1046*C1046</f>
        <v>184.8</v>
      </c>
      <c r="G1046" s="2"/>
      <c r="K1046" s="15">
        <v>39647</v>
      </c>
      <c r="L1046" s="2">
        <v>194</v>
      </c>
      <c r="O1046" s="15">
        <v>39835</v>
      </c>
      <c r="P1046" s="2">
        <v>161</v>
      </c>
      <c r="Q1046">
        <f t="shared" si="33"/>
        <v>1016</v>
      </c>
      <c r="R1046">
        <f t="shared" si="32"/>
        <v>16.100000000000001</v>
      </c>
    </row>
    <row r="1047" spans="1:18" x14ac:dyDescent="0.25">
      <c r="A1047" s="1">
        <v>40467</v>
      </c>
      <c r="B1047" s="2" t="s">
        <v>52</v>
      </c>
      <c r="C1047">
        <v>136</v>
      </c>
      <c r="D1047">
        <f>YEAR(A1047)</f>
        <v>2010</v>
      </c>
      <c r="E1047">
        <f>LOOKUP(D1047,$H$5:$H$14,$I$5:$I$14)</f>
        <v>2.1</v>
      </c>
      <c r="F1047" s="2">
        <f>E1047*C1047</f>
        <v>285.60000000000002</v>
      </c>
      <c r="G1047" s="2"/>
      <c r="K1047" s="15">
        <v>39835</v>
      </c>
      <c r="L1047" s="2">
        <v>161</v>
      </c>
      <c r="O1047" s="15">
        <v>40024</v>
      </c>
      <c r="P1047" s="2">
        <v>66</v>
      </c>
      <c r="Q1047">
        <f t="shared" si="33"/>
        <v>1082</v>
      </c>
      <c r="R1047">
        <f t="shared" si="32"/>
        <v>6.6000000000000005</v>
      </c>
    </row>
    <row r="1048" spans="1:18" x14ac:dyDescent="0.25">
      <c r="A1048" s="1">
        <v>40390</v>
      </c>
      <c r="B1048" s="2" t="s">
        <v>52</v>
      </c>
      <c r="C1048">
        <v>155</v>
      </c>
      <c r="D1048">
        <f>YEAR(A1048)</f>
        <v>2010</v>
      </c>
      <c r="E1048">
        <f>LOOKUP(D1048,$H$5:$H$14,$I$5:$I$14)</f>
        <v>2.1</v>
      </c>
      <c r="F1048" s="2">
        <f>E1048*C1048</f>
        <v>325.5</v>
      </c>
      <c r="G1048" s="2"/>
      <c r="K1048" s="15">
        <v>40024</v>
      </c>
      <c r="L1048" s="2">
        <v>66</v>
      </c>
      <c r="O1048" s="15">
        <v>40207</v>
      </c>
      <c r="P1048" s="2">
        <v>59</v>
      </c>
      <c r="Q1048">
        <f t="shared" si="33"/>
        <v>1141</v>
      </c>
      <c r="R1048">
        <f t="shared" si="32"/>
        <v>5.9</v>
      </c>
    </row>
    <row r="1049" spans="1:18" x14ac:dyDescent="0.25">
      <c r="A1049" s="1">
        <v>40332</v>
      </c>
      <c r="B1049" s="2" t="s">
        <v>52</v>
      </c>
      <c r="C1049">
        <v>79</v>
      </c>
      <c r="D1049">
        <f>YEAR(A1049)</f>
        <v>2010</v>
      </c>
      <c r="E1049">
        <f>LOOKUP(D1049,$H$5:$H$14,$I$5:$I$14)</f>
        <v>2.1</v>
      </c>
      <c r="F1049" s="2">
        <f>E1049*C1049</f>
        <v>165.9</v>
      </c>
      <c r="G1049" s="2"/>
      <c r="K1049" s="15">
        <v>40207</v>
      </c>
      <c r="L1049" s="2">
        <v>59</v>
      </c>
      <c r="O1049" s="15">
        <v>40236</v>
      </c>
      <c r="P1049" s="2">
        <v>39</v>
      </c>
      <c r="Q1049">
        <f t="shared" si="33"/>
        <v>1180</v>
      </c>
      <c r="R1049">
        <f t="shared" si="32"/>
        <v>3.9000000000000004</v>
      </c>
    </row>
    <row r="1050" spans="1:18" x14ac:dyDescent="0.25">
      <c r="A1050" s="1">
        <v>40321</v>
      </c>
      <c r="B1050" s="2" t="s">
        <v>52</v>
      </c>
      <c r="C1050">
        <v>127</v>
      </c>
      <c r="D1050">
        <f>YEAR(A1050)</f>
        <v>2010</v>
      </c>
      <c r="E1050">
        <f>LOOKUP(D1050,$H$5:$H$14,$I$5:$I$14)</f>
        <v>2.1</v>
      </c>
      <c r="F1050" s="2">
        <f>E1050*C1050</f>
        <v>266.7</v>
      </c>
      <c r="G1050" s="2"/>
      <c r="K1050" s="15">
        <v>40236</v>
      </c>
      <c r="L1050" s="2">
        <v>39</v>
      </c>
      <c r="O1050" s="15">
        <v>40256</v>
      </c>
      <c r="P1050" s="2">
        <v>159</v>
      </c>
      <c r="Q1050">
        <f t="shared" si="33"/>
        <v>1339</v>
      </c>
      <c r="R1050">
        <f t="shared" si="32"/>
        <v>15.9</v>
      </c>
    </row>
    <row r="1051" spans="1:18" x14ac:dyDescent="0.25">
      <c r="A1051" s="1">
        <v>40285</v>
      </c>
      <c r="B1051" s="2" t="s">
        <v>52</v>
      </c>
      <c r="C1051">
        <v>165</v>
      </c>
      <c r="D1051">
        <f>YEAR(A1051)</f>
        <v>2010</v>
      </c>
      <c r="E1051">
        <f>LOOKUP(D1051,$H$5:$H$14,$I$5:$I$14)</f>
        <v>2.1</v>
      </c>
      <c r="F1051" s="2">
        <f>E1051*C1051</f>
        <v>346.5</v>
      </c>
      <c r="G1051" s="2"/>
      <c r="K1051" s="15">
        <v>40256</v>
      </c>
      <c r="L1051" s="2">
        <v>159</v>
      </c>
      <c r="O1051" s="15">
        <v>40468</v>
      </c>
      <c r="P1051" s="2">
        <v>44</v>
      </c>
      <c r="Q1051">
        <f t="shared" si="33"/>
        <v>1383</v>
      </c>
      <c r="R1051">
        <f t="shared" si="32"/>
        <v>4.4000000000000004</v>
      </c>
    </row>
    <row r="1052" spans="1:18" x14ac:dyDescent="0.25">
      <c r="A1052" s="1">
        <v>40282</v>
      </c>
      <c r="B1052" s="2" t="s">
        <v>52</v>
      </c>
      <c r="C1052">
        <v>69</v>
      </c>
      <c r="D1052">
        <f>YEAR(A1052)</f>
        <v>2010</v>
      </c>
      <c r="E1052">
        <f>LOOKUP(D1052,$H$5:$H$14,$I$5:$I$14)</f>
        <v>2.1</v>
      </c>
      <c r="F1052" s="2">
        <f>E1052*C1052</f>
        <v>144.9</v>
      </c>
      <c r="G1052" s="2"/>
      <c r="K1052" s="15">
        <v>40468</v>
      </c>
      <c r="L1052" s="2">
        <v>44</v>
      </c>
      <c r="O1052" s="15">
        <v>40483</v>
      </c>
      <c r="P1052" s="2">
        <v>20</v>
      </c>
      <c r="Q1052">
        <f t="shared" si="33"/>
        <v>1403</v>
      </c>
      <c r="R1052">
        <f t="shared" si="32"/>
        <v>2</v>
      </c>
    </row>
    <row r="1053" spans="1:18" x14ac:dyDescent="0.25">
      <c r="A1053" s="1">
        <v>40270</v>
      </c>
      <c r="B1053" s="2" t="s">
        <v>52</v>
      </c>
      <c r="C1053">
        <v>119</v>
      </c>
      <c r="D1053">
        <f>YEAR(A1053)</f>
        <v>2010</v>
      </c>
      <c r="E1053">
        <f>LOOKUP(D1053,$H$5:$H$14,$I$5:$I$14)</f>
        <v>2.1</v>
      </c>
      <c r="F1053" s="2">
        <f>E1053*C1053</f>
        <v>249.9</v>
      </c>
      <c r="G1053" s="2"/>
      <c r="K1053" s="15">
        <v>40483</v>
      </c>
      <c r="L1053" s="2">
        <v>20</v>
      </c>
      <c r="O1053" s="15">
        <v>40708</v>
      </c>
      <c r="P1053" s="2">
        <v>143</v>
      </c>
      <c r="Q1053">
        <f t="shared" si="33"/>
        <v>1546</v>
      </c>
      <c r="R1053">
        <f t="shared" si="32"/>
        <v>14.3</v>
      </c>
    </row>
    <row r="1054" spans="1:18" x14ac:dyDescent="0.25">
      <c r="A1054" s="1">
        <v>40201</v>
      </c>
      <c r="B1054" s="2" t="s">
        <v>52</v>
      </c>
      <c r="C1054">
        <v>128</v>
      </c>
      <c r="D1054">
        <f>YEAR(A1054)</f>
        <v>2010</v>
      </c>
      <c r="E1054">
        <f>LOOKUP(D1054,$H$5:$H$14,$I$5:$I$14)</f>
        <v>2.1</v>
      </c>
      <c r="F1054" s="2">
        <f>E1054*C1054</f>
        <v>268.8</v>
      </c>
      <c r="G1054" s="2"/>
      <c r="K1054" s="15">
        <v>40708</v>
      </c>
      <c r="L1054" s="2">
        <v>143</v>
      </c>
      <c r="O1054" s="15">
        <v>40826</v>
      </c>
      <c r="P1054" s="2">
        <v>73</v>
      </c>
      <c r="Q1054">
        <f t="shared" si="33"/>
        <v>1619</v>
      </c>
      <c r="R1054">
        <f t="shared" si="32"/>
        <v>7.3000000000000007</v>
      </c>
    </row>
    <row r="1055" spans="1:18" x14ac:dyDescent="0.25">
      <c r="A1055" s="1">
        <v>39987</v>
      </c>
      <c r="B1055" s="2" t="s">
        <v>52</v>
      </c>
      <c r="C1055">
        <v>25</v>
      </c>
      <c r="D1055">
        <f>YEAR(A1055)</f>
        <v>2009</v>
      </c>
      <c r="E1055">
        <f>LOOKUP(D1055,$H$5:$H$14,$I$5:$I$14)</f>
        <v>2.13</v>
      </c>
      <c r="F1055" s="2">
        <f>E1055*C1055</f>
        <v>53.25</v>
      </c>
      <c r="G1055" s="2"/>
      <c r="K1055" s="15">
        <v>40826</v>
      </c>
      <c r="L1055" s="2">
        <v>73</v>
      </c>
      <c r="O1055" s="15">
        <v>40847</v>
      </c>
      <c r="P1055" s="2">
        <v>134</v>
      </c>
      <c r="Q1055">
        <f t="shared" si="33"/>
        <v>1753</v>
      </c>
      <c r="R1055">
        <f t="shared" si="32"/>
        <v>13.4</v>
      </c>
    </row>
    <row r="1056" spans="1:18" x14ac:dyDescent="0.25">
      <c r="A1056" s="1">
        <v>39951</v>
      </c>
      <c r="B1056" s="2" t="s">
        <v>52</v>
      </c>
      <c r="C1056">
        <v>192</v>
      </c>
      <c r="D1056">
        <f>YEAR(A1056)</f>
        <v>2009</v>
      </c>
      <c r="E1056">
        <f>LOOKUP(D1056,$H$5:$H$14,$I$5:$I$14)</f>
        <v>2.13</v>
      </c>
      <c r="F1056" s="2">
        <f>E1056*C1056</f>
        <v>408.96</v>
      </c>
      <c r="G1056" s="2"/>
      <c r="K1056" s="15">
        <v>40847</v>
      </c>
      <c r="L1056" s="2">
        <v>134</v>
      </c>
      <c r="O1056" s="15">
        <v>40881</v>
      </c>
      <c r="P1056" s="2">
        <v>146</v>
      </c>
      <c r="Q1056">
        <f t="shared" si="33"/>
        <v>1899</v>
      </c>
      <c r="R1056">
        <f t="shared" si="32"/>
        <v>14.600000000000001</v>
      </c>
    </row>
    <row r="1057" spans="1:18" x14ac:dyDescent="0.25">
      <c r="A1057" s="1">
        <v>39935</v>
      </c>
      <c r="B1057" s="2" t="s">
        <v>52</v>
      </c>
      <c r="C1057">
        <v>51</v>
      </c>
      <c r="D1057">
        <f>YEAR(A1057)</f>
        <v>2009</v>
      </c>
      <c r="E1057">
        <f>LOOKUP(D1057,$H$5:$H$14,$I$5:$I$14)</f>
        <v>2.13</v>
      </c>
      <c r="F1057" s="2">
        <f>E1057*C1057</f>
        <v>108.63</v>
      </c>
      <c r="G1057" s="2"/>
      <c r="K1057" s="15">
        <v>40881</v>
      </c>
      <c r="L1057" s="2">
        <v>146</v>
      </c>
      <c r="O1057" s="15">
        <v>40936</v>
      </c>
      <c r="P1057" s="2">
        <v>121</v>
      </c>
      <c r="Q1057">
        <f t="shared" si="33"/>
        <v>2020</v>
      </c>
      <c r="R1057">
        <f t="shared" si="32"/>
        <v>12.100000000000001</v>
      </c>
    </row>
    <row r="1058" spans="1:18" x14ac:dyDescent="0.25">
      <c r="A1058" s="1">
        <v>39911</v>
      </c>
      <c r="B1058" s="2" t="s">
        <v>52</v>
      </c>
      <c r="C1058">
        <v>112</v>
      </c>
      <c r="D1058">
        <f>YEAR(A1058)</f>
        <v>2009</v>
      </c>
      <c r="E1058">
        <f>LOOKUP(D1058,$H$5:$H$14,$I$5:$I$14)</f>
        <v>2.13</v>
      </c>
      <c r="F1058" s="2">
        <f>E1058*C1058</f>
        <v>238.56</v>
      </c>
      <c r="G1058" s="2"/>
      <c r="K1058" s="15">
        <v>40936</v>
      </c>
      <c r="L1058" s="2">
        <v>121</v>
      </c>
      <c r="O1058" s="15">
        <v>40945</v>
      </c>
      <c r="P1058" s="2">
        <v>104</v>
      </c>
      <c r="Q1058">
        <f t="shared" si="33"/>
        <v>2124</v>
      </c>
      <c r="R1058">
        <f t="shared" si="32"/>
        <v>10.4</v>
      </c>
    </row>
    <row r="1059" spans="1:18" x14ac:dyDescent="0.25">
      <c r="A1059" s="1">
        <v>39868</v>
      </c>
      <c r="B1059" s="2" t="s">
        <v>52</v>
      </c>
      <c r="C1059">
        <v>32</v>
      </c>
      <c r="D1059">
        <f>YEAR(A1059)</f>
        <v>2009</v>
      </c>
      <c r="E1059">
        <f>LOOKUP(D1059,$H$5:$H$14,$I$5:$I$14)</f>
        <v>2.13</v>
      </c>
      <c r="F1059" s="2">
        <f>E1059*C1059</f>
        <v>68.16</v>
      </c>
      <c r="G1059" s="2"/>
      <c r="K1059" s="15">
        <v>40945</v>
      </c>
      <c r="L1059" s="2">
        <v>104</v>
      </c>
      <c r="O1059" s="15">
        <v>41373</v>
      </c>
      <c r="P1059" s="2">
        <v>81</v>
      </c>
      <c r="Q1059">
        <f t="shared" si="33"/>
        <v>2205</v>
      </c>
      <c r="R1059">
        <f t="shared" si="32"/>
        <v>8.1</v>
      </c>
    </row>
    <row r="1060" spans="1:18" x14ac:dyDescent="0.25">
      <c r="A1060" s="1">
        <v>39684</v>
      </c>
      <c r="B1060" s="2" t="s">
        <v>52</v>
      </c>
      <c r="C1060">
        <v>188</v>
      </c>
      <c r="D1060">
        <f>YEAR(A1060)</f>
        <v>2008</v>
      </c>
      <c r="E1060">
        <f>LOOKUP(D1060,$H$5:$H$14,$I$5:$I$14)</f>
        <v>2.15</v>
      </c>
      <c r="F1060" s="2">
        <f>E1060*C1060</f>
        <v>404.2</v>
      </c>
      <c r="G1060" s="2"/>
      <c r="K1060" s="15">
        <v>41373</v>
      </c>
      <c r="L1060" s="2">
        <v>81</v>
      </c>
      <c r="O1060" s="15">
        <v>41503</v>
      </c>
      <c r="P1060" s="2">
        <v>40</v>
      </c>
      <c r="Q1060">
        <f t="shared" si="33"/>
        <v>2245</v>
      </c>
      <c r="R1060">
        <f t="shared" si="32"/>
        <v>4</v>
      </c>
    </row>
    <row r="1061" spans="1:18" x14ac:dyDescent="0.25">
      <c r="A1061" s="1">
        <v>39579</v>
      </c>
      <c r="B1061" s="2" t="s">
        <v>52</v>
      </c>
      <c r="C1061">
        <v>82</v>
      </c>
      <c r="D1061">
        <f>YEAR(A1061)</f>
        <v>2008</v>
      </c>
      <c r="E1061">
        <f>LOOKUP(D1061,$H$5:$H$14,$I$5:$I$14)</f>
        <v>2.15</v>
      </c>
      <c r="F1061" s="2">
        <f>E1061*C1061</f>
        <v>176.29999999999998</v>
      </c>
      <c r="G1061" s="2"/>
      <c r="K1061" s="15">
        <v>41503</v>
      </c>
      <c r="L1061" s="2">
        <v>40</v>
      </c>
      <c r="O1061" s="15">
        <v>41572</v>
      </c>
      <c r="P1061" s="2">
        <v>51</v>
      </c>
      <c r="Q1061">
        <f t="shared" si="33"/>
        <v>2296</v>
      </c>
      <c r="R1061">
        <f t="shared" si="32"/>
        <v>5.1000000000000005</v>
      </c>
    </row>
    <row r="1062" spans="1:18" x14ac:dyDescent="0.25">
      <c r="A1062" s="1">
        <v>39514</v>
      </c>
      <c r="B1062" s="2" t="s">
        <v>52</v>
      </c>
      <c r="C1062">
        <v>129</v>
      </c>
      <c r="D1062">
        <f>YEAR(A1062)</f>
        <v>2008</v>
      </c>
      <c r="E1062">
        <f>LOOKUP(D1062,$H$5:$H$14,$I$5:$I$14)</f>
        <v>2.15</v>
      </c>
      <c r="F1062" s="2">
        <f>E1062*C1062</f>
        <v>277.34999999999997</v>
      </c>
      <c r="G1062" s="2"/>
      <c r="K1062" s="15">
        <v>41572</v>
      </c>
      <c r="L1062" s="2">
        <v>51</v>
      </c>
      <c r="O1062" s="15">
        <v>41686</v>
      </c>
      <c r="P1062" s="2">
        <v>187</v>
      </c>
      <c r="Q1062">
        <f t="shared" si="33"/>
        <v>2483</v>
      </c>
      <c r="R1062">
        <f t="shared" si="32"/>
        <v>18.7</v>
      </c>
    </row>
    <row r="1063" spans="1:18" x14ac:dyDescent="0.25">
      <c r="A1063" s="1">
        <v>39412</v>
      </c>
      <c r="B1063" s="2" t="s">
        <v>52</v>
      </c>
      <c r="C1063">
        <v>88</v>
      </c>
      <c r="D1063">
        <f>YEAR(A1063)</f>
        <v>2007</v>
      </c>
      <c r="E1063">
        <f>LOOKUP(D1063,$H$5:$H$14,$I$5:$I$14)</f>
        <v>2.09</v>
      </c>
      <c r="F1063" s="2">
        <f>E1063*C1063</f>
        <v>183.92</v>
      </c>
      <c r="G1063" s="2"/>
      <c r="K1063" s="15">
        <v>41686</v>
      </c>
      <c r="L1063" s="2">
        <v>187</v>
      </c>
      <c r="O1063" s="15">
        <v>41921</v>
      </c>
      <c r="P1063" s="2">
        <v>37</v>
      </c>
      <c r="Q1063">
        <f t="shared" si="33"/>
        <v>2520</v>
      </c>
      <c r="R1063">
        <f t="shared" si="32"/>
        <v>3.7</v>
      </c>
    </row>
    <row r="1064" spans="1:18" x14ac:dyDescent="0.25">
      <c r="A1064" s="1">
        <v>39389</v>
      </c>
      <c r="B1064" s="2" t="s">
        <v>52</v>
      </c>
      <c r="C1064">
        <v>52</v>
      </c>
      <c r="D1064">
        <f>YEAR(A1064)</f>
        <v>2007</v>
      </c>
      <c r="E1064">
        <f>LOOKUP(D1064,$H$5:$H$14,$I$5:$I$14)</f>
        <v>2.09</v>
      </c>
      <c r="F1064" s="2">
        <f>E1064*C1064</f>
        <v>108.67999999999999</v>
      </c>
      <c r="G1064" s="2"/>
      <c r="K1064" s="15">
        <v>41921</v>
      </c>
      <c r="L1064" s="2">
        <v>37</v>
      </c>
      <c r="O1064" s="15">
        <v>41977</v>
      </c>
      <c r="P1064" s="2">
        <v>197</v>
      </c>
      <c r="Q1064">
        <f t="shared" si="33"/>
        <v>2717</v>
      </c>
      <c r="R1064">
        <f t="shared" si="32"/>
        <v>19.700000000000003</v>
      </c>
    </row>
    <row r="1065" spans="1:18" x14ac:dyDescent="0.25">
      <c r="A1065" s="1">
        <v>39319</v>
      </c>
      <c r="B1065" s="2" t="s">
        <v>52</v>
      </c>
      <c r="C1065">
        <v>93</v>
      </c>
      <c r="D1065">
        <f>YEAR(A1065)</f>
        <v>2007</v>
      </c>
      <c r="E1065">
        <f>LOOKUP(D1065,$H$5:$H$14,$I$5:$I$14)</f>
        <v>2.09</v>
      </c>
      <c r="F1065" s="2">
        <f>E1065*C1065</f>
        <v>194.36999999999998</v>
      </c>
      <c r="G1065" s="2"/>
      <c r="K1065" s="15">
        <v>41977</v>
      </c>
      <c r="L1065" s="2">
        <v>197</v>
      </c>
      <c r="O1065" s="16" t="s">
        <v>17</v>
      </c>
      <c r="P1065" s="17"/>
      <c r="Q1065">
        <f t="shared" si="33"/>
        <v>0</v>
      </c>
      <c r="R1065">
        <f t="shared" si="32"/>
        <v>0</v>
      </c>
    </row>
    <row r="1066" spans="1:18" x14ac:dyDescent="0.25">
      <c r="A1066" s="1">
        <v>39312</v>
      </c>
      <c r="B1066" s="2" t="s">
        <v>52</v>
      </c>
      <c r="C1066">
        <v>182</v>
      </c>
      <c r="D1066">
        <f>YEAR(A1066)</f>
        <v>2007</v>
      </c>
      <c r="E1066">
        <f>LOOKUP(D1066,$H$5:$H$14,$I$5:$I$14)</f>
        <v>2.09</v>
      </c>
      <c r="F1066" s="2">
        <f>E1066*C1066</f>
        <v>380.38</v>
      </c>
      <c r="G1066" s="2"/>
      <c r="K1066" s="8" t="s">
        <v>17</v>
      </c>
      <c r="L1066" s="2"/>
      <c r="O1066" s="15">
        <v>38397</v>
      </c>
      <c r="P1066" s="2">
        <v>321</v>
      </c>
      <c r="Q1066">
        <f t="shared" si="33"/>
        <v>321</v>
      </c>
      <c r="R1066">
        <f t="shared" si="32"/>
        <v>16.05</v>
      </c>
    </row>
    <row r="1067" spans="1:18" x14ac:dyDescent="0.25">
      <c r="A1067" s="1">
        <v>38976</v>
      </c>
      <c r="B1067" s="2" t="s">
        <v>52</v>
      </c>
      <c r="C1067">
        <v>197</v>
      </c>
      <c r="D1067">
        <f>YEAR(A1067)</f>
        <v>2006</v>
      </c>
      <c r="E1067">
        <f>LOOKUP(D1067,$H$5:$H$14,$I$5:$I$14)</f>
        <v>2.0499999999999998</v>
      </c>
      <c r="F1067" s="2">
        <f>E1067*C1067</f>
        <v>403.84999999999997</v>
      </c>
      <c r="G1067" s="2"/>
      <c r="K1067" s="15">
        <v>38397</v>
      </c>
      <c r="L1067" s="2">
        <v>321</v>
      </c>
      <c r="O1067" s="15">
        <v>38460</v>
      </c>
      <c r="P1067" s="2">
        <v>492</v>
      </c>
      <c r="Q1067">
        <f t="shared" si="33"/>
        <v>813</v>
      </c>
      <c r="R1067">
        <f t="shared" si="32"/>
        <v>24.6</v>
      </c>
    </row>
    <row r="1068" spans="1:18" x14ac:dyDescent="0.25">
      <c r="A1068" s="1">
        <v>38904</v>
      </c>
      <c r="B1068" s="2" t="s">
        <v>52</v>
      </c>
      <c r="C1068">
        <v>73</v>
      </c>
      <c r="D1068">
        <f>YEAR(A1068)</f>
        <v>2006</v>
      </c>
      <c r="E1068">
        <f>LOOKUP(D1068,$H$5:$H$14,$I$5:$I$14)</f>
        <v>2.0499999999999998</v>
      </c>
      <c r="F1068" s="2">
        <f>E1068*C1068</f>
        <v>149.64999999999998</v>
      </c>
      <c r="G1068" s="2"/>
      <c r="K1068" s="15">
        <v>38460</v>
      </c>
      <c r="L1068" s="2">
        <v>492</v>
      </c>
      <c r="O1068" s="15">
        <v>38472</v>
      </c>
      <c r="P1068" s="2">
        <v>201</v>
      </c>
      <c r="Q1068">
        <f t="shared" si="33"/>
        <v>1014</v>
      </c>
      <c r="R1068">
        <f t="shared" si="32"/>
        <v>20.100000000000001</v>
      </c>
    </row>
    <row r="1069" spans="1:18" x14ac:dyDescent="0.25">
      <c r="A1069" s="1">
        <v>38867</v>
      </c>
      <c r="B1069" s="2" t="s">
        <v>52</v>
      </c>
      <c r="C1069">
        <v>72</v>
      </c>
      <c r="D1069">
        <f>YEAR(A1069)</f>
        <v>2006</v>
      </c>
      <c r="E1069">
        <f>LOOKUP(D1069,$H$5:$H$14,$I$5:$I$14)</f>
        <v>2.0499999999999998</v>
      </c>
      <c r="F1069" s="2">
        <f>E1069*C1069</f>
        <v>147.6</v>
      </c>
      <c r="G1069" s="2"/>
      <c r="K1069" s="15">
        <v>38472</v>
      </c>
      <c r="L1069" s="2">
        <v>201</v>
      </c>
      <c r="O1069" s="15">
        <v>38716</v>
      </c>
      <c r="P1069" s="2">
        <v>367</v>
      </c>
      <c r="Q1069">
        <f t="shared" si="33"/>
        <v>1381</v>
      </c>
      <c r="R1069">
        <f t="shared" si="32"/>
        <v>36.700000000000003</v>
      </c>
    </row>
    <row r="1070" spans="1:18" x14ac:dyDescent="0.25">
      <c r="A1070" s="1">
        <v>38808</v>
      </c>
      <c r="B1070" s="2" t="s">
        <v>52</v>
      </c>
      <c r="C1070">
        <v>199</v>
      </c>
      <c r="D1070">
        <f>YEAR(A1070)</f>
        <v>2006</v>
      </c>
      <c r="E1070">
        <f>LOOKUP(D1070,$H$5:$H$14,$I$5:$I$14)</f>
        <v>2.0499999999999998</v>
      </c>
      <c r="F1070" s="2">
        <f>E1070*C1070</f>
        <v>407.95</v>
      </c>
      <c r="G1070" s="2"/>
      <c r="K1070" s="15">
        <v>38716</v>
      </c>
      <c r="L1070" s="2">
        <v>367</v>
      </c>
      <c r="O1070" s="15">
        <v>38741</v>
      </c>
      <c r="P1070" s="2">
        <v>195</v>
      </c>
      <c r="Q1070">
        <f t="shared" si="33"/>
        <v>1576</v>
      </c>
      <c r="R1070">
        <f t="shared" si="32"/>
        <v>19.5</v>
      </c>
    </row>
    <row r="1071" spans="1:18" x14ac:dyDescent="0.25">
      <c r="A1071" s="1">
        <v>38606</v>
      </c>
      <c r="B1071" s="2" t="s">
        <v>52</v>
      </c>
      <c r="C1071">
        <v>89</v>
      </c>
      <c r="D1071">
        <f>YEAR(A1071)</f>
        <v>2005</v>
      </c>
      <c r="E1071">
        <f>LOOKUP(D1071,$H$5:$H$14,$I$5:$I$14)</f>
        <v>2</v>
      </c>
      <c r="F1071" s="2">
        <f>E1071*C1071</f>
        <v>178</v>
      </c>
      <c r="G1071" s="2"/>
      <c r="K1071" s="15">
        <v>38741</v>
      </c>
      <c r="L1071" s="2">
        <v>195</v>
      </c>
      <c r="O1071" s="15">
        <v>38751</v>
      </c>
      <c r="P1071" s="2">
        <v>369</v>
      </c>
      <c r="Q1071">
        <f t="shared" si="33"/>
        <v>1945</v>
      </c>
      <c r="R1071">
        <f t="shared" si="32"/>
        <v>36.9</v>
      </c>
    </row>
    <row r="1072" spans="1:18" x14ac:dyDescent="0.25">
      <c r="A1072" s="1">
        <v>38513</v>
      </c>
      <c r="B1072" s="2" t="s">
        <v>52</v>
      </c>
      <c r="C1072">
        <v>46</v>
      </c>
      <c r="D1072">
        <f>YEAR(A1072)</f>
        <v>2005</v>
      </c>
      <c r="E1072">
        <f>LOOKUP(D1072,$H$5:$H$14,$I$5:$I$14)</f>
        <v>2</v>
      </c>
      <c r="F1072" s="2">
        <f>E1072*C1072</f>
        <v>92</v>
      </c>
      <c r="G1072" s="2"/>
      <c r="K1072" s="15">
        <v>38751</v>
      </c>
      <c r="L1072" s="2">
        <v>369</v>
      </c>
      <c r="O1072" s="15">
        <v>38757</v>
      </c>
      <c r="P1072" s="2">
        <v>464</v>
      </c>
      <c r="Q1072">
        <f t="shared" si="33"/>
        <v>2409</v>
      </c>
      <c r="R1072">
        <f t="shared" si="32"/>
        <v>46.400000000000006</v>
      </c>
    </row>
    <row r="1073" spans="1:18" x14ac:dyDescent="0.25">
      <c r="A1073" s="1">
        <v>41984</v>
      </c>
      <c r="B1073" s="2" t="s">
        <v>58</v>
      </c>
      <c r="C1073">
        <v>197</v>
      </c>
      <c r="D1073">
        <f>YEAR(A1073)</f>
        <v>2014</v>
      </c>
      <c r="E1073">
        <f>LOOKUP(D1073,$H$5:$H$14,$I$5:$I$14)</f>
        <v>2.23</v>
      </c>
      <c r="F1073" s="2">
        <f>E1073*C1073</f>
        <v>439.31</v>
      </c>
      <c r="G1073" s="2"/>
      <c r="K1073" s="15">
        <v>38757</v>
      </c>
      <c r="L1073" s="2">
        <v>464</v>
      </c>
      <c r="O1073" s="15">
        <v>38826</v>
      </c>
      <c r="P1073" s="2">
        <v>110</v>
      </c>
      <c r="Q1073">
        <f t="shared" si="33"/>
        <v>2519</v>
      </c>
      <c r="R1073">
        <f t="shared" si="32"/>
        <v>11</v>
      </c>
    </row>
    <row r="1074" spans="1:18" x14ac:dyDescent="0.25">
      <c r="A1074" s="1">
        <v>41913</v>
      </c>
      <c r="B1074" s="2" t="s">
        <v>58</v>
      </c>
      <c r="C1074">
        <v>110</v>
      </c>
      <c r="D1074">
        <f>YEAR(A1074)</f>
        <v>2014</v>
      </c>
      <c r="E1074">
        <f>LOOKUP(D1074,$H$5:$H$14,$I$5:$I$14)</f>
        <v>2.23</v>
      </c>
      <c r="F1074" s="2">
        <f>E1074*C1074</f>
        <v>245.3</v>
      </c>
      <c r="G1074" s="2"/>
      <c r="K1074" s="15">
        <v>38826</v>
      </c>
      <c r="L1074" s="2">
        <v>110</v>
      </c>
      <c r="O1074" s="15">
        <v>38865</v>
      </c>
      <c r="P1074" s="2">
        <v>460</v>
      </c>
      <c r="Q1074">
        <f t="shared" si="33"/>
        <v>2979</v>
      </c>
      <c r="R1074">
        <f t="shared" si="32"/>
        <v>46</v>
      </c>
    </row>
    <row r="1075" spans="1:18" x14ac:dyDescent="0.25">
      <c r="A1075" s="1">
        <v>41863</v>
      </c>
      <c r="B1075" s="2" t="s">
        <v>58</v>
      </c>
      <c r="C1075">
        <v>119</v>
      </c>
      <c r="D1075">
        <f>YEAR(A1075)</f>
        <v>2014</v>
      </c>
      <c r="E1075">
        <f>LOOKUP(D1075,$H$5:$H$14,$I$5:$I$14)</f>
        <v>2.23</v>
      </c>
      <c r="F1075" s="2">
        <f>E1075*C1075</f>
        <v>265.37</v>
      </c>
      <c r="G1075" s="2"/>
      <c r="K1075" s="15">
        <v>38865</v>
      </c>
      <c r="L1075" s="2">
        <v>460</v>
      </c>
      <c r="O1075" s="15">
        <v>38923</v>
      </c>
      <c r="P1075" s="2">
        <v>296</v>
      </c>
      <c r="Q1075">
        <f t="shared" si="33"/>
        <v>3275</v>
      </c>
      <c r="R1075">
        <f t="shared" si="32"/>
        <v>29.6</v>
      </c>
    </row>
    <row r="1076" spans="1:18" x14ac:dyDescent="0.25">
      <c r="A1076" s="1">
        <v>41361</v>
      </c>
      <c r="B1076" s="2" t="s">
        <v>58</v>
      </c>
      <c r="C1076">
        <v>107</v>
      </c>
      <c r="D1076">
        <f>YEAR(A1076)</f>
        <v>2013</v>
      </c>
      <c r="E1076">
        <f>LOOKUP(D1076,$H$5:$H$14,$I$5:$I$14)</f>
        <v>2.2200000000000002</v>
      </c>
      <c r="F1076" s="2">
        <f>E1076*C1076</f>
        <v>237.54000000000002</v>
      </c>
      <c r="G1076" s="2"/>
      <c r="K1076" s="15">
        <v>38923</v>
      </c>
      <c r="L1076" s="2">
        <v>296</v>
      </c>
      <c r="O1076" s="15">
        <v>38998</v>
      </c>
      <c r="P1076" s="2">
        <v>283</v>
      </c>
      <c r="Q1076">
        <f t="shared" si="33"/>
        <v>3558</v>
      </c>
      <c r="R1076">
        <f t="shared" si="32"/>
        <v>28.3</v>
      </c>
    </row>
    <row r="1077" spans="1:18" x14ac:dyDescent="0.25">
      <c r="A1077" s="1">
        <v>41106</v>
      </c>
      <c r="B1077" s="2" t="s">
        <v>58</v>
      </c>
      <c r="C1077">
        <v>34</v>
      </c>
      <c r="D1077">
        <f>YEAR(A1077)</f>
        <v>2012</v>
      </c>
      <c r="E1077">
        <f>LOOKUP(D1077,$H$5:$H$14,$I$5:$I$14)</f>
        <v>2.25</v>
      </c>
      <c r="F1077" s="2">
        <f>E1077*C1077</f>
        <v>76.5</v>
      </c>
      <c r="G1077" s="2"/>
      <c r="K1077" s="15">
        <v>38998</v>
      </c>
      <c r="L1077" s="2">
        <v>283</v>
      </c>
      <c r="O1077" s="15">
        <v>39009</v>
      </c>
      <c r="P1077" s="2">
        <v>115</v>
      </c>
      <c r="Q1077">
        <f t="shared" si="33"/>
        <v>3673</v>
      </c>
      <c r="R1077">
        <f t="shared" si="32"/>
        <v>11.5</v>
      </c>
    </row>
    <row r="1078" spans="1:18" x14ac:dyDescent="0.25">
      <c r="A1078" s="1">
        <v>40872</v>
      </c>
      <c r="B1078" s="2" t="s">
        <v>58</v>
      </c>
      <c r="C1078">
        <v>62</v>
      </c>
      <c r="D1078">
        <f>YEAR(A1078)</f>
        <v>2011</v>
      </c>
      <c r="E1078">
        <f>LOOKUP(D1078,$H$5:$H$14,$I$5:$I$14)</f>
        <v>2.2000000000000002</v>
      </c>
      <c r="F1078" s="2">
        <f>E1078*C1078</f>
        <v>136.4</v>
      </c>
      <c r="G1078" s="2"/>
      <c r="K1078" s="15">
        <v>39009</v>
      </c>
      <c r="L1078" s="2">
        <v>115</v>
      </c>
      <c r="O1078" s="15">
        <v>39019</v>
      </c>
      <c r="P1078" s="2">
        <v>465</v>
      </c>
      <c r="Q1078">
        <f t="shared" si="33"/>
        <v>4138</v>
      </c>
      <c r="R1078">
        <f t="shared" si="32"/>
        <v>46.5</v>
      </c>
    </row>
    <row r="1079" spans="1:18" x14ac:dyDescent="0.25">
      <c r="A1079" s="1">
        <v>40711</v>
      </c>
      <c r="B1079" s="2" t="s">
        <v>58</v>
      </c>
      <c r="C1079">
        <v>181</v>
      </c>
      <c r="D1079">
        <f>YEAR(A1079)</f>
        <v>2011</v>
      </c>
      <c r="E1079">
        <f>LOOKUP(D1079,$H$5:$H$14,$I$5:$I$14)</f>
        <v>2.2000000000000002</v>
      </c>
      <c r="F1079" s="2">
        <f>E1079*C1079</f>
        <v>398.20000000000005</v>
      </c>
      <c r="G1079" s="2"/>
      <c r="K1079" s="15">
        <v>39019</v>
      </c>
      <c r="L1079" s="2">
        <v>465</v>
      </c>
      <c r="O1079" s="15">
        <v>39081</v>
      </c>
      <c r="P1079" s="2">
        <v>458</v>
      </c>
      <c r="Q1079">
        <f t="shared" si="33"/>
        <v>4596</v>
      </c>
      <c r="R1079">
        <f t="shared" si="32"/>
        <v>45.800000000000004</v>
      </c>
    </row>
    <row r="1080" spans="1:18" x14ac:dyDescent="0.25">
      <c r="A1080" s="1">
        <v>40651</v>
      </c>
      <c r="B1080" s="2" t="s">
        <v>58</v>
      </c>
      <c r="C1080">
        <v>37</v>
      </c>
      <c r="D1080">
        <f>YEAR(A1080)</f>
        <v>2011</v>
      </c>
      <c r="E1080">
        <f>LOOKUP(D1080,$H$5:$H$14,$I$5:$I$14)</f>
        <v>2.2000000000000002</v>
      </c>
      <c r="F1080" s="2">
        <f>E1080*C1080</f>
        <v>81.400000000000006</v>
      </c>
      <c r="G1080" s="2"/>
      <c r="K1080" s="15">
        <v>39081</v>
      </c>
      <c r="L1080" s="2">
        <v>458</v>
      </c>
      <c r="O1080" s="15">
        <v>39092</v>
      </c>
      <c r="P1080" s="2">
        <v>459</v>
      </c>
      <c r="Q1080">
        <f t="shared" si="33"/>
        <v>5055</v>
      </c>
      <c r="R1080">
        <f t="shared" si="32"/>
        <v>45.900000000000006</v>
      </c>
    </row>
    <row r="1081" spans="1:18" x14ac:dyDescent="0.25">
      <c r="A1081" s="1">
        <v>40618</v>
      </c>
      <c r="B1081" s="2" t="s">
        <v>58</v>
      </c>
      <c r="C1081">
        <v>32</v>
      </c>
      <c r="D1081">
        <f>YEAR(A1081)</f>
        <v>2011</v>
      </c>
      <c r="E1081">
        <f>LOOKUP(D1081,$H$5:$H$14,$I$5:$I$14)</f>
        <v>2.2000000000000002</v>
      </c>
      <c r="F1081" s="2">
        <f>E1081*C1081</f>
        <v>70.400000000000006</v>
      </c>
      <c r="G1081" s="2"/>
      <c r="K1081" s="15">
        <v>39092</v>
      </c>
      <c r="L1081" s="2">
        <v>459</v>
      </c>
      <c r="O1081" s="15">
        <v>39109</v>
      </c>
      <c r="P1081" s="2">
        <v>114</v>
      </c>
      <c r="Q1081">
        <f t="shared" si="33"/>
        <v>5169</v>
      </c>
      <c r="R1081">
        <f t="shared" si="32"/>
        <v>11.4</v>
      </c>
    </row>
    <row r="1082" spans="1:18" x14ac:dyDescent="0.25">
      <c r="A1082" s="1">
        <v>40061</v>
      </c>
      <c r="B1082" s="2" t="s">
        <v>58</v>
      </c>
      <c r="C1082">
        <v>105</v>
      </c>
      <c r="D1082">
        <f>YEAR(A1082)</f>
        <v>2009</v>
      </c>
      <c r="E1082">
        <f>LOOKUP(D1082,$H$5:$H$14,$I$5:$I$14)</f>
        <v>2.13</v>
      </c>
      <c r="F1082" s="2">
        <f>E1082*C1082</f>
        <v>223.64999999999998</v>
      </c>
      <c r="G1082" s="2"/>
      <c r="K1082" s="15">
        <v>39109</v>
      </c>
      <c r="L1082" s="2">
        <v>114</v>
      </c>
      <c r="O1082" s="15">
        <v>39140</v>
      </c>
      <c r="P1082" s="2">
        <v>258</v>
      </c>
      <c r="Q1082">
        <f t="shared" si="33"/>
        <v>5427</v>
      </c>
      <c r="R1082">
        <f t="shared" si="32"/>
        <v>25.8</v>
      </c>
    </row>
    <row r="1083" spans="1:18" x14ac:dyDescent="0.25">
      <c r="A1083" s="1">
        <v>39514</v>
      </c>
      <c r="B1083" s="2" t="s">
        <v>58</v>
      </c>
      <c r="C1083">
        <v>54</v>
      </c>
      <c r="D1083">
        <f>YEAR(A1083)</f>
        <v>2008</v>
      </c>
      <c r="E1083">
        <f>LOOKUP(D1083,$H$5:$H$14,$I$5:$I$14)</f>
        <v>2.15</v>
      </c>
      <c r="F1083" s="2">
        <f>E1083*C1083</f>
        <v>116.1</v>
      </c>
      <c r="G1083" s="2"/>
      <c r="K1083" s="15">
        <v>39140</v>
      </c>
      <c r="L1083" s="2">
        <v>258</v>
      </c>
      <c r="O1083" s="15">
        <v>39188</v>
      </c>
      <c r="P1083" s="2">
        <v>268</v>
      </c>
      <c r="Q1083">
        <f t="shared" si="33"/>
        <v>5695</v>
      </c>
      <c r="R1083">
        <f t="shared" si="32"/>
        <v>26.8</v>
      </c>
    </row>
    <row r="1084" spans="1:18" x14ac:dyDescent="0.25">
      <c r="A1084" s="1">
        <v>38821</v>
      </c>
      <c r="B1084" s="2" t="s">
        <v>58</v>
      </c>
      <c r="C1084">
        <v>187</v>
      </c>
      <c r="D1084">
        <f>YEAR(A1084)</f>
        <v>2006</v>
      </c>
      <c r="E1084">
        <f>LOOKUP(D1084,$H$5:$H$14,$I$5:$I$14)</f>
        <v>2.0499999999999998</v>
      </c>
      <c r="F1084" s="2">
        <f>E1084*C1084</f>
        <v>383.34999999999997</v>
      </c>
      <c r="G1084" s="2"/>
      <c r="K1084" s="15">
        <v>39188</v>
      </c>
      <c r="L1084" s="2">
        <v>268</v>
      </c>
      <c r="O1084" s="15">
        <v>39231</v>
      </c>
      <c r="P1084" s="2">
        <v>140</v>
      </c>
      <c r="Q1084">
        <f t="shared" si="33"/>
        <v>5835</v>
      </c>
      <c r="R1084">
        <f t="shared" si="32"/>
        <v>14</v>
      </c>
    </row>
    <row r="1085" spans="1:18" x14ac:dyDescent="0.25">
      <c r="A1085" s="1">
        <v>38529</v>
      </c>
      <c r="B1085" s="2" t="s">
        <v>58</v>
      </c>
      <c r="C1085">
        <v>179</v>
      </c>
      <c r="D1085">
        <f>YEAR(A1085)</f>
        <v>2005</v>
      </c>
      <c r="E1085">
        <f>LOOKUP(D1085,$H$5:$H$14,$I$5:$I$14)</f>
        <v>2</v>
      </c>
      <c r="F1085" s="2">
        <f>E1085*C1085</f>
        <v>358</v>
      </c>
      <c r="G1085" s="2"/>
      <c r="K1085" s="15">
        <v>39231</v>
      </c>
      <c r="L1085" s="2">
        <v>140</v>
      </c>
      <c r="O1085" s="15">
        <v>39247</v>
      </c>
      <c r="P1085" s="2">
        <v>121</v>
      </c>
      <c r="Q1085">
        <f t="shared" si="33"/>
        <v>5956</v>
      </c>
      <c r="R1085">
        <f t="shared" si="32"/>
        <v>12.100000000000001</v>
      </c>
    </row>
    <row r="1086" spans="1:18" x14ac:dyDescent="0.25">
      <c r="A1086" s="1">
        <v>41980</v>
      </c>
      <c r="B1086" s="2" t="s">
        <v>69</v>
      </c>
      <c r="C1086">
        <v>75</v>
      </c>
      <c r="D1086">
        <f>YEAR(A1086)</f>
        <v>2014</v>
      </c>
      <c r="E1086">
        <f>LOOKUP(D1086,$H$5:$H$14,$I$5:$I$14)</f>
        <v>2.23</v>
      </c>
      <c r="F1086" s="2">
        <f>E1086*C1086</f>
        <v>167.25</v>
      </c>
      <c r="G1086" s="2"/>
      <c r="K1086" s="15">
        <v>39247</v>
      </c>
      <c r="L1086" s="2">
        <v>121</v>
      </c>
      <c r="O1086" s="15">
        <v>39375</v>
      </c>
      <c r="P1086" s="2">
        <v>405</v>
      </c>
      <c r="Q1086">
        <f t="shared" si="33"/>
        <v>6361</v>
      </c>
      <c r="R1086">
        <f t="shared" si="32"/>
        <v>40.5</v>
      </c>
    </row>
    <row r="1087" spans="1:18" x14ac:dyDescent="0.25">
      <c r="A1087" s="1">
        <v>41961</v>
      </c>
      <c r="B1087" s="2" t="s">
        <v>69</v>
      </c>
      <c r="C1087">
        <v>31</v>
      </c>
      <c r="D1087">
        <f>YEAR(A1087)</f>
        <v>2014</v>
      </c>
      <c r="E1087">
        <f>LOOKUP(D1087,$H$5:$H$14,$I$5:$I$14)</f>
        <v>2.23</v>
      </c>
      <c r="F1087" s="2">
        <f>E1087*C1087</f>
        <v>69.13</v>
      </c>
      <c r="G1087" s="2"/>
      <c r="K1087" s="15">
        <v>39375</v>
      </c>
      <c r="L1087" s="2">
        <v>405</v>
      </c>
      <c r="O1087" s="15">
        <v>39385</v>
      </c>
      <c r="P1087" s="2">
        <v>480</v>
      </c>
      <c r="Q1087">
        <f t="shared" si="33"/>
        <v>6841</v>
      </c>
      <c r="R1087">
        <f t="shared" si="32"/>
        <v>48</v>
      </c>
    </row>
    <row r="1088" spans="1:18" x14ac:dyDescent="0.25">
      <c r="A1088" s="1">
        <v>41952</v>
      </c>
      <c r="B1088" s="2" t="s">
        <v>69</v>
      </c>
      <c r="C1088">
        <v>68</v>
      </c>
      <c r="D1088">
        <f>YEAR(A1088)</f>
        <v>2014</v>
      </c>
      <c r="E1088">
        <f>LOOKUP(D1088,$H$5:$H$14,$I$5:$I$14)</f>
        <v>2.23</v>
      </c>
      <c r="F1088" s="2">
        <f>E1088*C1088</f>
        <v>151.63999999999999</v>
      </c>
      <c r="G1088" s="2"/>
      <c r="K1088" s="15">
        <v>39385</v>
      </c>
      <c r="L1088" s="2">
        <v>480</v>
      </c>
      <c r="O1088" s="15">
        <v>39564</v>
      </c>
      <c r="P1088" s="2">
        <v>304</v>
      </c>
      <c r="Q1088">
        <f t="shared" si="33"/>
        <v>7145</v>
      </c>
      <c r="R1088">
        <f t="shared" si="32"/>
        <v>30.400000000000002</v>
      </c>
    </row>
    <row r="1089" spans="1:18" x14ac:dyDescent="0.25">
      <c r="A1089" s="1">
        <v>41920</v>
      </c>
      <c r="B1089" s="2" t="s">
        <v>69</v>
      </c>
      <c r="C1089">
        <v>180</v>
      </c>
      <c r="D1089">
        <f>YEAR(A1089)</f>
        <v>2014</v>
      </c>
      <c r="E1089">
        <f>LOOKUP(D1089,$H$5:$H$14,$I$5:$I$14)</f>
        <v>2.23</v>
      </c>
      <c r="F1089" s="2">
        <f>E1089*C1089</f>
        <v>401.4</v>
      </c>
      <c r="G1089" s="2"/>
      <c r="K1089" s="15">
        <v>39564</v>
      </c>
      <c r="L1089" s="2">
        <v>304</v>
      </c>
      <c r="O1089" s="15">
        <v>39582</v>
      </c>
      <c r="P1089" s="2">
        <v>245</v>
      </c>
      <c r="Q1089">
        <f t="shared" si="33"/>
        <v>7390</v>
      </c>
      <c r="R1089">
        <f t="shared" si="32"/>
        <v>24.5</v>
      </c>
    </row>
    <row r="1090" spans="1:18" x14ac:dyDescent="0.25">
      <c r="A1090" s="1">
        <v>41778</v>
      </c>
      <c r="B1090" s="2" t="s">
        <v>69</v>
      </c>
      <c r="C1090">
        <v>147</v>
      </c>
      <c r="D1090">
        <f>YEAR(A1090)</f>
        <v>2014</v>
      </c>
      <c r="E1090">
        <f>LOOKUP(D1090,$H$5:$H$14,$I$5:$I$14)</f>
        <v>2.23</v>
      </c>
      <c r="F1090" s="2">
        <f>E1090*C1090</f>
        <v>327.81</v>
      </c>
      <c r="G1090" s="2"/>
      <c r="K1090" s="15">
        <v>39582</v>
      </c>
      <c r="L1090" s="2">
        <v>245</v>
      </c>
      <c r="O1090" s="15">
        <v>39640</v>
      </c>
      <c r="P1090" s="2">
        <v>378</v>
      </c>
      <c r="Q1090">
        <f t="shared" si="33"/>
        <v>7768</v>
      </c>
      <c r="R1090">
        <f t="shared" si="32"/>
        <v>37.800000000000004</v>
      </c>
    </row>
    <row r="1091" spans="1:18" x14ac:dyDescent="0.25">
      <c r="A1091" s="1">
        <v>41713</v>
      </c>
      <c r="B1091" s="2" t="s">
        <v>69</v>
      </c>
      <c r="C1091">
        <v>146</v>
      </c>
      <c r="D1091">
        <f>YEAR(A1091)</f>
        <v>2014</v>
      </c>
      <c r="E1091">
        <f>LOOKUP(D1091,$H$5:$H$14,$I$5:$I$14)</f>
        <v>2.23</v>
      </c>
      <c r="F1091" s="2">
        <f>E1091*C1091</f>
        <v>325.58</v>
      </c>
      <c r="G1091" s="2"/>
      <c r="K1091" s="15">
        <v>39640</v>
      </c>
      <c r="L1091" s="2">
        <v>378</v>
      </c>
      <c r="O1091" s="15">
        <v>39774</v>
      </c>
      <c r="P1091" s="2">
        <v>201</v>
      </c>
      <c r="Q1091">
        <f t="shared" si="33"/>
        <v>7969</v>
      </c>
      <c r="R1091">
        <f t="shared" si="32"/>
        <v>20.100000000000001</v>
      </c>
    </row>
    <row r="1092" spans="1:18" x14ac:dyDescent="0.25">
      <c r="A1092" s="1">
        <v>41533</v>
      </c>
      <c r="B1092" s="2" t="s">
        <v>69</v>
      </c>
      <c r="C1092">
        <v>164</v>
      </c>
      <c r="D1092">
        <f>YEAR(A1092)</f>
        <v>2013</v>
      </c>
      <c r="E1092">
        <f>LOOKUP(D1092,$H$5:$H$14,$I$5:$I$14)</f>
        <v>2.2200000000000002</v>
      </c>
      <c r="F1092" s="2">
        <f>E1092*C1092</f>
        <v>364.08000000000004</v>
      </c>
      <c r="G1092" s="2"/>
      <c r="K1092" s="15">
        <v>39774</v>
      </c>
      <c r="L1092" s="2">
        <v>201</v>
      </c>
      <c r="O1092" s="15">
        <v>39797</v>
      </c>
      <c r="P1092" s="2">
        <v>369</v>
      </c>
      <c r="Q1092">
        <f t="shared" si="33"/>
        <v>8338</v>
      </c>
      <c r="R1092">
        <f t="shared" si="32"/>
        <v>36.9</v>
      </c>
    </row>
    <row r="1093" spans="1:18" x14ac:dyDescent="0.25">
      <c r="A1093" s="1">
        <v>41472</v>
      </c>
      <c r="B1093" s="2" t="s">
        <v>69</v>
      </c>
      <c r="C1093">
        <v>89</v>
      </c>
      <c r="D1093">
        <f>YEAR(A1093)</f>
        <v>2013</v>
      </c>
      <c r="E1093">
        <f>LOOKUP(D1093,$H$5:$H$14,$I$5:$I$14)</f>
        <v>2.2200000000000002</v>
      </c>
      <c r="F1093" s="2">
        <f>E1093*C1093</f>
        <v>197.58</v>
      </c>
      <c r="G1093" s="2"/>
      <c r="K1093" s="15">
        <v>39797</v>
      </c>
      <c r="L1093" s="2">
        <v>369</v>
      </c>
      <c r="O1093" s="15">
        <v>39865</v>
      </c>
      <c r="P1093" s="2">
        <v>355</v>
      </c>
      <c r="Q1093">
        <f t="shared" si="33"/>
        <v>8693</v>
      </c>
      <c r="R1093">
        <f t="shared" si="32"/>
        <v>35.5</v>
      </c>
    </row>
    <row r="1094" spans="1:18" x14ac:dyDescent="0.25">
      <c r="A1094" s="1">
        <v>41214</v>
      </c>
      <c r="B1094" s="2" t="s">
        <v>69</v>
      </c>
      <c r="C1094">
        <v>45</v>
      </c>
      <c r="D1094">
        <f>YEAR(A1094)</f>
        <v>2012</v>
      </c>
      <c r="E1094">
        <f>LOOKUP(D1094,$H$5:$H$14,$I$5:$I$14)</f>
        <v>2.25</v>
      </c>
      <c r="F1094" s="2">
        <f>E1094*C1094</f>
        <v>101.25</v>
      </c>
      <c r="G1094" s="2"/>
      <c r="K1094" s="15">
        <v>39865</v>
      </c>
      <c r="L1094" s="2">
        <v>355</v>
      </c>
      <c r="O1094" s="15">
        <v>40066</v>
      </c>
      <c r="P1094" s="2">
        <v>219</v>
      </c>
      <c r="Q1094">
        <f t="shared" si="33"/>
        <v>8912</v>
      </c>
      <c r="R1094">
        <f t="shared" si="32"/>
        <v>21.900000000000002</v>
      </c>
    </row>
    <row r="1095" spans="1:18" x14ac:dyDescent="0.25">
      <c r="A1095" s="1">
        <v>41163</v>
      </c>
      <c r="B1095" s="2" t="s">
        <v>69</v>
      </c>
      <c r="C1095">
        <v>143</v>
      </c>
      <c r="D1095">
        <f>YEAR(A1095)</f>
        <v>2012</v>
      </c>
      <c r="E1095">
        <f>LOOKUP(D1095,$H$5:$H$14,$I$5:$I$14)</f>
        <v>2.25</v>
      </c>
      <c r="F1095" s="2">
        <f>E1095*C1095</f>
        <v>321.75</v>
      </c>
      <c r="G1095" s="2"/>
      <c r="K1095" s="15">
        <v>40066</v>
      </c>
      <c r="L1095" s="2">
        <v>219</v>
      </c>
      <c r="O1095" s="15">
        <v>40083</v>
      </c>
      <c r="P1095" s="2">
        <v>488</v>
      </c>
      <c r="Q1095">
        <f t="shared" si="33"/>
        <v>9400</v>
      </c>
      <c r="R1095">
        <f t="shared" si="32"/>
        <v>48.800000000000004</v>
      </c>
    </row>
    <row r="1096" spans="1:18" x14ac:dyDescent="0.25">
      <c r="A1096" s="1">
        <v>41154</v>
      </c>
      <c r="B1096" s="2" t="s">
        <v>69</v>
      </c>
      <c r="C1096">
        <v>133</v>
      </c>
      <c r="D1096">
        <f>YEAR(A1096)</f>
        <v>2012</v>
      </c>
      <c r="E1096">
        <f>LOOKUP(D1096,$H$5:$H$14,$I$5:$I$14)</f>
        <v>2.25</v>
      </c>
      <c r="F1096" s="2">
        <f>E1096*C1096</f>
        <v>299.25</v>
      </c>
      <c r="G1096" s="2"/>
      <c r="K1096" s="15">
        <v>40083</v>
      </c>
      <c r="L1096" s="2">
        <v>488</v>
      </c>
      <c r="O1096" s="15">
        <v>40124</v>
      </c>
      <c r="P1096" s="2">
        <v>224</v>
      </c>
      <c r="Q1096">
        <f t="shared" si="33"/>
        <v>9624</v>
      </c>
      <c r="R1096">
        <f t="shared" si="32"/>
        <v>22.400000000000002</v>
      </c>
    </row>
    <row r="1097" spans="1:18" x14ac:dyDescent="0.25">
      <c r="A1097" s="1">
        <v>40973</v>
      </c>
      <c r="B1097" s="2" t="s">
        <v>69</v>
      </c>
      <c r="C1097">
        <v>127</v>
      </c>
      <c r="D1097">
        <f>YEAR(A1097)</f>
        <v>2012</v>
      </c>
      <c r="E1097">
        <f>LOOKUP(D1097,$H$5:$H$14,$I$5:$I$14)</f>
        <v>2.25</v>
      </c>
      <c r="F1097" s="2">
        <f>E1097*C1097</f>
        <v>285.75</v>
      </c>
      <c r="G1097" s="2"/>
      <c r="K1097" s="15">
        <v>40124</v>
      </c>
      <c r="L1097" s="2">
        <v>224</v>
      </c>
      <c r="O1097" s="15">
        <v>40172</v>
      </c>
      <c r="P1097" s="2">
        <v>142</v>
      </c>
      <c r="Q1097">
        <f t="shared" si="33"/>
        <v>9766</v>
      </c>
      <c r="R1097">
        <f t="shared" si="32"/>
        <v>14.200000000000001</v>
      </c>
    </row>
    <row r="1098" spans="1:18" x14ac:dyDescent="0.25">
      <c r="A1098" s="1">
        <v>40745</v>
      </c>
      <c r="B1098" s="2" t="s">
        <v>69</v>
      </c>
      <c r="C1098">
        <v>63</v>
      </c>
      <c r="D1098">
        <f>YEAR(A1098)</f>
        <v>2011</v>
      </c>
      <c r="E1098">
        <f>LOOKUP(D1098,$H$5:$H$14,$I$5:$I$14)</f>
        <v>2.2000000000000002</v>
      </c>
      <c r="F1098" s="2">
        <f>E1098*C1098</f>
        <v>138.60000000000002</v>
      </c>
      <c r="G1098" s="2"/>
      <c r="K1098" s="15">
        <v>40172</v>
      </c>
      <c r="L1098" s="2">
        <v>142</v>
      </c>
      <c r="O1098" s="15">
        <v>40199</v>
      </c>
      <c r="P1098" s="2">
        <v>214</v>
      </c>
      <c r="Q1098">
        <f t="shared" si="33"/>
        <v>9980</v>
      </c>
      <c r="R1098">
        <f t="shared" si="32"/>
        <v>21.400000000000002</v>
      </c>
    </row>
    <row r="1099" spans="1:18" x14ac:dyDescent="0.25">
      <c r="A1099" s="1">
        <v>40633</v>
      </c>
      <c r="B1099" s="2" t="s">
        <v>69</v>
      </c>
      <c r="C1099">
        <v>20</v>
      </c>
      <c r="D1099">
        <f>YEAR(A1099)</f>
        <v>2011</v>
      </c>
      <c r="E1099">
        <f>LOOKUP(D1099,$H$5:$H$14,$I$5:$I$14)</f>
        <v>2.2000000000000002</v>
      </c>
      <c r="F1099" s="2">
        <f>E1099*C1099</f>
        <v>44</v>
      </c>
      <c r="G1099" s="2"/>
      <c r="K1099" s="15">
        <v>40199</v>
      </c>
      <c r="L1099" s="2">
        <v>214</v>
      </c>
      <c r="O1099" s="15">
        <v>40202</v>
      </c>
      <c r="P1099" s="2">
        <v>376</v>
      </c>
      <c r="Q1099">
        <f t="shared" si="33"/>
        <v>10356</v>
      </c>
      <c r="R1099">
        <f t="shared" si="32"/>
        <v>75.2</v>
      </c>
    </row>
    <row r="1100" spans="1:18" x14ac:dyDescent="0.25">
      <c r="A1100" s="1">
        <v>40512</v>
      </c>
      <c r="B1100" s="2" t="s">
        <v>69</v>
      </c>
      <c r="C1100">
        <v>39</v>
      </c>
      <c r="D1100">
        <f>YEAR(A1100)</f>
        <v>2010</v>
      </c>
      <c r="E1100">
        <f>LOOKUP(D1100,$H$5:$H$14,$I$5:$I$14)</f>
        <v>2.1</v>
      </c>
      <c r="F1100" s="2">
        <f>E1100*C1100</f>
        <v>81.900000000000006</v>
      </c>
      <c r="G1100" s="2"/>
      <c r="K1100" s="15">
        <v>40202</v>
      </c>
      <c r="L1100" s="2">
        <v>376</v>
      </c>
      <c r="O1100" s="15">
        <v>40203</v>
      </c>
      <c r="P1100" s="2">
        <v>121</v>
      </c>
      <c r="Q1100">
        <f t="shared" si="33"/>
        <v>10477</v>
      </c>
      <c r="R1100">
        <f t="shared" si="32"/>
        <v>24.200000000000003</v>
      </c>
    </row>
    <row r="1101" spans="1:18" x14ac:dyDescent="0.25">
      <c r="A1101" s="1">
        <v>40484</v>
      </c>
      <c r="B1101" s="2" t="s">
        <v>69</v>
      </c>
      <c r="C1101">
        <v>80</v>
      </c>
      <c r="D1101">
        <f>YEAR(A1101)</f>
        <v>2010</v>
      </c>
      <c r="E1101">
        <f>LOOKUP(D1101,$H$5:$H$14,$I$5:$I$14)</f>
        <v>2.1</v>
      </c>
      <c r="F1101" s="2">
        <f>E1101*C1101</f>
        <v>168</v>
      </c>
      <c r="G1101" s="2"/>
      <c r="K1101" s="15">
        <v>40203</v>
      </c>
      <c r="L1101" s="2">
        <v>121</v>
      </c>
      <c r="O1101" s="15">
        <v>40204</v>
      </c>
      <c r="P1101" s="2">
        <v>500</v>
      </c>
      <c r="Q1101">
        <f t="shared" si="33"/>
        <v>10977</v>
      </c>
      <c r="R1101">
        <f t="shared" si="32"/>
        <v>100</v>
      </c>
    </row>
    <row r="1102" spans="1:18" x14ac:dyDescent="0.25">
      <c r="A1102" s="1">
        <v>40412</v>
      </c>
      <c r="B1102" s="2" t="s">
        <v>69</v>
      </c>
      <c r="C1102">
        <v>158</v>
      </c>
      <c r="D1102">
        <f>YEAR(A1102)</f>
        <v>2010</v>
      </c>
      <c r="E1102">
        <f>LOOKUP(D1102,$H$5:$H$14,$I$5:$I$14)</f>
        <v>2.1</v>
      </c>
      <c r="F1102" s="2">
        <f>E1102*C1102</f>
        <v>331.8</v>
      </c>
      <c r="G1102" s="2"/>
      <c r="K1102" s="15">
        <v>40204</v>
      </c>
      <c r="L1102" s="2">
        <v>500</v>
      </c>
      <c r="O1102" s="15">
        <v>40434</v>
      </c>
      <c r="P1102" s="2">
        <v>227</v>
      </c>
      <c r="Q1102">
        <f t="shared" si="33"/>
        <v>11204</v>
      </c>
      <c r="R1102">
        <f t="shared" si="32"/>
        <v>45.400000000000006</v>
      </c>
    </row>
    <row r="1103" spans="1:18" x14ac:dyDescent="0.25">
      <c r="A1103" s="1">
        <v>40342</v>
      </c>
      <c r="B1103" s="2" t="s">
        <v>69</v>
      </c>
      <c r="C1103">
        <v>26</v>
      </c>
      <c r="D1103">
        <f>YEAR(A1103)</f>
        <v>2010</v>
      </c>
      <c r="E1103">
        <f>LOOKUP(D1103,$H$5:$H$14,$I$5:$I$14)</f>
        <v>2.1</v>
      </c>
      <c r="F1103" s="2">
        <f>E1103*C1103</f>
        <v>54.6</v>
      </c>
      <c r="G1103" s="2"/>
      <c r="K1103" s="15">
        <v>40434</v>
      </c>
      <c r="L1103" s="2">
        <v>227</v>
      </c>
      <c r="O1103" s="15">
        <v>40440</v>
      </c>
      <c r="P1103" s="2">
        <v>159</v>
      </c>
      <c r="Q1103">
        <f t="shared" si="33"/>
        <v>11363</v>
      </c>
      <c r="R1103">
        <f t="shared" si="32"/>
        <v>31.8</v>
      </c>
    </row>
    <row r="1104" spans="1:18" x14ac:dyDescent="0.25">
      <c r="A1104" s="1">
        <v>40102</v>
      </c>
      <c r="B1104" s="2" t="s">
        <v>69</v>
      </c>
      <c r="C1104">
        <v>53</v>
      </c>
      <c r="D1104">
        <f>YEAR(A1104)</f>
        <v>2009</v>
      </c>
      <c r="E1104">
        <f>LOOKUP(D1104,$H$5:$H$14,$I$5:$I$14)</f>
        <v>2.13</v>
      </c>
      <c r="F1104" s="2">
        <f>E1104*C1104</f>
        <v>112.89</v>
      </c>
      <c r="G1104" s="2"/>
      <c r="K1104" s="15">
        <v>40440</v>
      </c>
      <c r="L1104" s="2">
        <v>159</v>
      </c>
      <c r="O1104" s="15">
        <v>40490</v>
      </c>
      <c r="P1104" s="2">
        <v>214</v>
      </c>
      <c r="Q1104">
        <f t="shared" si="33"/>
        <v>11577</v>
      </c>
      <c r="R1104">
        <f t="shared" si="32"/>
        <v>42.800000000000004</v>
      </c>
    </row>
    <row r="1105" spans="1:18" x14ac:dyDescent="0.25">
      <c r="A1105" s="1">
        <v>40084</v>
      </c>
      <c r="B1105" s="2" t="s">
        <v>69</v>
      </c>
      <c r="C1105">
        <v>97</v>
      </c>
      <c r="D1105">
        <f>YEAR(A1105)</f>
        <v>2009</v>
      </c>
      <c r="E1105">
        <f>LOOKUP(D1105,$H$5:$H$14,$I$5:$I$14)</f>
        <v>2.13</v>
      </c>
      <c r="F1105" s="2">
        <f>E1105*C1105</f>
        <v>206.60999999999999</v>
      </c>
      <c r="G1105" s="2"/>
      <c r="K1105" s="15">
        <v>40490</v>
      </c>
      <c r="L1105" s="2">
        <v>214</v>
      </c>
      <c r="O1105" s="15">
        <v>40521</v>
      </c>
      <c r="P1105" s="2">
        <v>241</v>
      </c>
      <c r="Q1105">
        <f t="shared" si="33"/>
        <v>11818</v>
      </c>
      <c r="R1105">
        <f t="shared" si="32"/>
        <v>48.2</v>
      </c>
    </row>
    <row r="1106" spans="1:18" x14ac:dyDescent="0.25">
      <c r="A1106" s="1">
        <v>39984</v>
      </c>
      <c r="B1106" s="2" t="s">
        <v>69</v>
      </c>
      <c r="C1106">
        <v>140</v>
      </c>
      <c r="D1106">
        <f>YEAR(A1106)</f>
        <v>2009</v>
      </c>
      <c r="E1106">
        <f>LOOKUP(D1106,$H$5:$H$14,$I$5:$I$14)</f>
        <v>2.13</v>
      </c>
      <c r="F1106" s="2">
        <f>E1106*C1106</f>
        <v>298.2</v>
      </c>
      <c r="G1106" s="2"/>
      <c r="K1106" s="15">
        <v>40521</v>
      </c>
      <c r="L1106" s="2">
        <v>241</v>
      </c>
      <c r="O1106" s="15">
        <v>40630</v>
      </c>
      <c r="P1106" s="2">
        <v>366</v>
      </c>
      <c r="Q1106">
        <f t="shared" si="33"/>
        <v>12184</v>
      </c>
      <c r="R1106">
        <f t="shared" si="32"/>
        <v>73.2</v>
      </c>
    </row>
    <row r="1107" spans="1:18" x14ac:dyDescent="0.25">
      <c r="A1107" s="1">
        <v>39771</v>
      </c>
      <c r="B1107" s="2" t="s">
        <v>69</v>
      </c>
      <c r="C1107">
        <v>52</v>
      </c>
      <c r="D1107">
        <f>YEAR(A1107)</f>
        <v>2008</v>
      </c>
      <c r="E1107">
        <f>LOOKUP(D1107,$H$5:$H$14,$I$5:$I$14)</f>
        <v>2.15</v>
      </c>
      <c r="F1107" s="2">
        <f>E1107*C1107</f>
        <v>111.8</v>
      </c>
      <c r="G1107" s="2"/>
      <c r="K1107" s="15">
        <v>40630</v>
      </c>
      <c r="L1107" s="2">
        <v>366</v>
      </c>
      <c r="O1107" s="15">
        <v>40691</v>
      </c>
      <c r="P1107" s="2">
        <v>499</v>
      </c>
      <c r="Q1107">
        <f t="shared" si="33"/>
        <v>12683</v>
      </c>
      <c r="R1107">
        <f t="shared" ref="R1107:R1170" si="34">IF(AND(Q1107&gt;=100,Q1107&lt;1000,P1107&lt;&gt;""),P1107*0.05,IF(AND(Q1107&gt;=1000,Q1107&lt;10000,P1107&lt;&gt;""),P1107*0.1,IF(AND(Q1107&gt;10000,P1107&lt;&gt;""),P1107*0.2,0)))</f>
        <v>99.800000000000011</v>
      </c>
    </row>
    <row r="1108" spans="1:18" x14ac:dyDescent="0.25">
      <c r="A1108" s="1">
        <v>39676</v>
      </c>
      <c r="B1108" s="2" t="s">
        <v>69</v>
      </c>
      <c r="C1108">
        <v>127</v>
      </c>
      <c r="D1108">
        <f>YEAR(A1108)</f>
        <v>2008</v>
      </c>
      <c r="E1108">
        <f>LOOKUP(D1108,$H$5:$H$14,$I$5:$I$14)</f>
        <v>2.15</v>
      </c>
      <c r="F1108" s="2">
        <f>E1108*C1108</f>
        <v>273.05</v>
      </c>
      <c r="G1108" s="2"/>
      <c r="K1108" s="15">
        <v>40691</v>
      </c>
      <c r="L1108" s="2">
        <v>499</v>
      </c>
      <c r="O1108" s="15">
        <v>40695</v>
      </c>
      <c r="P1108" s="2">
        <v>134</v>
      </c>
      <c r="Q1108">
        <f t="shared" si="33"/>
        <v>12817</v>
      </c>
      <c r="R1108">
        <f t="shared" si="34"/>
        <v>26.8</v>
      </c>
    </row>
    <row r="1109" spans="1:18" x14ac:dyDescent="0.25">
      <c r="A1109" s="1">
        <v>39674</v>
      </c>
      <c r="B1109" s="2" t="s">
        <v>69</v>
      </c>
      <c r="C1109">
        <v>107</v>
      </c>
      <c r="D1109">
        <f>YEAR(A1109)</f>
        <v>2008</v>
      </c>
      <c r="E1109">
        <f>LOOKUP(D1109,$H$5:$H$14,$I$5:$I$14)</f>
        <v>2.15</v>
      </c>
      <c r="F1109" s="2">
        <f>E1109*C1109</f>
        <v>230.04999999999998</v>
      </c>
      <c r="G1109" s="2"/>
      <c r="K1109" s="15">
        <v>40695</v>
      </c>
      <c r="L1109" s="2">
        <v>134</v>
      </c>
      <c r="O1109" s="15">
        <v>40732</v>
      </c>
      <c r="P1109" s="2">
        <v>101</v>
      </c>
      <c r="Q1109">
        <f t="shared" ref="Q1109:Q1172" si="35">IF(P1109&lt;&gt;"",P1109+Q1108,P1109)</f>
        <v>12918</v>
      </c>
      <c r="R1109">
        <f t="shared" si="34"/>
        <v>20.200000000000003</v>
      </c>
    </row>
    <row r="1110" spans="1:18" x14ac:dyDescent="0.25">
      <c r="A1110" s="1">
        <v>39643</v>
      </c>
      <c r="B1110" s="2" t="s">
        <v>69</v>
      </c>
      <c r="C1110">
        <v>76</v>
      </c>
      <c r="D1110">
        <f>YEAR(A1110)</f>
        <v>2008</v>
      </c>
      <c r="E1110">
        <f>LOOKUP(D1110,$H$5:$H$14,$I$5:$I$14)</f>
        <v>2.15</v>
      </c>
      <c r="F1110" s="2">
        <f>E1110*C1110</f>
        <v>163.4</v>
      </c>
      <c r="G1110" s="2"/>
      <c r="K1110" s="15">
        <v>40732</v>
      </c>
      <c r="L1110" s="2">
        <v>101</v>
      </c>
      <c r="O1110" s="15">
        <v>40735</v>
      </c>
      <c r="P1110" s="2">
        <v>276</v>
      </c>
      <c r="Q1110">
        <f t="shared" si="35"/>
        <v>13194</v>
      </c>
      <c r="R1110">
        <f t="shared" si="34"/>
        <v>55.2</v>
      </c>
    </row>
    <row r="1111" spans="1:18" x14ac:dyDescent="0.25">
      <c r="A1111" s="1">
        <v>39541</v>
      </c>
      <c r="B1111" s="2" t="s">
        <v>69</v>
      </c>
      <c r="C1111">
        <v>65</v>
      </c>
      <c r="D1111">
        <f>YEAR(A1111)</f>
        <v>2008</v>
      </c>
      <c r="E1111">
        <f>LOOKUP(D1111,$H$5:$H$14,$I$5:$I$14)</f>
        <v>2.15</v>
      </c>
      <c r="F1111" s="2">
        <f>E1111*C1111</f>
        <v>139.75</v>
      </c>
      <c r="G1111" s="2"/>
      <c r="K1111" s="15">
        <v>40735</v>
      </c>
      <c r="L1111" s="2">
        <v>276</v>
      </c>
      <c r="O1111" s="15">
        <v>40817</v>
      </c>
      <c r="P1111" s="2">
        <v>394</v>
      </c>
      <c r="Q1111">
        <f t="shared" si="35"/>
        <v>13588</v>
      </c>
      <c r="R1111">
        <f t="shared" si="34"/>
        <v>78.800000000000011</v>
      </c>
    </row>
    <row r="1112" spans="1:18" x14ac:dyDescent="0.25">
      <c r="A1112" s="1">
        <v>39530</v>
      </c>
      <c r="B1112" s="2" t="s">
        <v>69</v>
      </c>
      <c r="C1112">
        <v>106</v>
      </c>
      <c r="D1112">
        <f>YEAR(A1112)</f>
        <v>2008</v>
      </c>
      <c r="E1112">
        <f>LOOKUP(D1112,$H$5:$H$14,$I$5:$I$14)</f>
        <v>2.15</v>
      </c>
      <c r="F1112" s="2">
        <f>E1112*C1112</f>
        <v>227.89999999999998</v>
      </c>
      <c r="G1112" s="2"/>
      <c r="K1112" s="15">
        <v>40817</v>
      </c>
      <c r="L1112" s="2">
        <v>394</v>
      </c>
      <c r="O1112" s="15">
        <v>41090</v>
      </c>
      <c r="P1112" s="2">
        <v>163</v>
      </c>
      <c r="Q1112">
        <f t="shared" si="35"/>
        <v>13751</v>
      </c>
      <c r="R1112">
        <f t="shared" si="34"/>
        <v>32.6</v>
      </c>
    </row>
    <row r="1113" spans="1:18" x14ac:dyDescent="0.25">
      <c r="A1113" s="1">
        <v>39523</v>
      </c>
      <c r="B1113" s="2" t="s">
        <v>69</v>
      </c>
      <c r="C1113">
        <v>91</v>
      </c>
      <c r="D1113">
        <f>YEAR(A1113)</f>
        <v>2008</v>
      </c>
      <c r="E1113">
        <f>LOOKUP(D1113,$H$5:$H$14,$I$5:$I$14)</f>
        <v>2.15</v>
      </c>
      <c r="F1113" s="2">
        <f>E1113*C1113</f>
        <v>195.65</v>
      </c>
      <c r="G1113" s="2"/>
      <c r="K1113" s="15">
        <v>41090</v>
      </c>
      <c r="L1113" s="2">
        <v>163</v>
      </c>
      <c r="O1113" s="15">
        <v>41115</v>
      </c>
      <c r="P1113" s="2">
        <v>229</v>
      </c>
      <c r="Q1113">
        <f t="shared" si="35"/>
        <v>13980</v>
      </c>
      <c r="R1113">
        <f t="shared" si="34"/>
        <v>45.800000000000004</v>
      </c>
    </row>
    <row r="1114" spans="1:18" x14ac:dyDescent="0.25">
      <c r="A1114" s="1">
        <v>39440</v>
      </c>
      <c r="B1114" s="2" t="s">
        <v>69</v>
      </c>
      <c r="C1114">
        <v>86</v>
      </c>
      <c r="D1114">
        <f>YEAR(A1114)</f>
        <v>2007</v>
      </c>
      <c r="E1114">
        <f>LOOKUP(D1114,$H$5:$H$14,$I$5:$I$14)</f>
        <v>2.09</v>
      </c>
      <c r="F1114" s="2">
        <f>E1114*C1114</f>
        <v>179.73999999999998</v>
      </c>
      <c r="G1114" s="2"/>
      <c r="K1114" s="15">
        <v>41115</v>
      </c>
      <c r="L1114" s="2">
        <v>229</v>
      </c>
      <c r="O1114" s="15">
        <v>41154</v>
      </c>
      <c r="P1114" s="2">
        <v>496</v>
      </c>
      <c r="Q1114">
        <f t="shared" si="35"/>
        <v>14476</v>
      </c>
      <c r="R1114">
        <f t="shared" si="34"/>
        <v>99.2</v>
      </c>
    </row>
    <row r="1115" spans="1:18" x14ac:dyDescent="0.25">
      <c r="A1115" s="1">
        <v>39427</v>
      </c>
      <c r="B1115" s="2" t="s">
        <v>69</v>
      </c>
      <c r="C1115">
        <v>131</v>
      </c>
      <c r="D1115">
        <f>YEAR(A1115)</f>
        <v>2007</v>
      </c>
      <c r="E1115">
        <f>LOOKUP(D1115,$H$5:$H$14,$I$5:$I$14)</f>
        <v>2.09</v>
      </c>
      <c r="F1115" s="2">
        <f>E1115*C1115</f>
        <v>273.78999999999996</v>
      </c>
      <c r="G1115" s="2"/>
      <c r="K1115" s="15">
        <v>41154</v>
      </c>
      <c r="L1115" s="2">
        <v>496</v>
      </c>
      <c r="O1115" s="15">
        <v>41157</v>
      </c>
      <c r="P1115" s="2">
        <v>273</v>
      </c>
      <c r="Q1115">
        <f t="shared" si="35"/>
        <v>14749</v>
      </c>
      <c r="R1115">
        <f t="shared" si="34"/>
        <v>54.6</v>
      </c>
    </row>
    <row r="1116" spans="1:18" x14ac:dyDescent="0.25">
      <c r="A1116" s="1">
        <v>39399</v>
      </c>
      <c r="B1116" s="2" t="s">
        <v>69</v>
      </c>
      <c r="C1116">
        <v>69</v>
      </c>
      <c r="D1116">
        <f>YEAR(A1116)</f>
        <v>2007</v>
      </c>
      <c r="E1116">
        <f>LOOKUP(D1116,$H$5:$H$14,$I$5:$I$14)</f>
        <v>2.09</v>
      </c>
      <c r="F1116" s="2">
        <f>E1116*C1116</f>
        <v>144.20999999999998</v>
      </c>
      <c r="G1116" s="2"/>
      <c r="K1116" s="15">
        <v>41157</v>
      </c>
      <c r="L1116" s="2">
        <v>273</v>
      </c>
      <c r="O1116" s="15">
        <v>41247</v>
      </c>
      <c r="P1116" s="2">
        <v>233</v>
      </c>
      <c r="Q1116">
        <f t="shared" si="35"/>
        <v>14982</v>
      </c>
      <c r="R1116">
        <f t="shared" si="34"/>
        <v>46.6</v>
      </c>
    </row>
    <row r="1117" spans="1:18" x14ac:dyDescent="0.25">
      <c r="A1117" s="1">
        <v>39398</v>
      </c>
      <c r="B1117" s="2" t="s">
        <v>69</v>
      </c>
      <c r="C1117">
        <v>168</v>
      </c>
      <c r="D1117">
        <f>YEAR(A1117)</f>
        <v>2007</v>
      </c>
      <c r="E1117">
        <f>LOOKUP(D1117,$H$5:$H$14,$I$5:$I$14)</f>
        <v>2.09</v>
      </c>
      <c r="F1117" s="2">
        <f>E1117*C1117</f>
        <v>351.12</v>
      </c>
      <c r="G1117" s="2"/>
      <c r="K1117" s="15">
        <v>41247</v>
      </c>
      <c r="L1117" s="2">
        <v>233</v>
      </c>
      <c r="O1117" s="15">
        <v>41309</v>
      </c>
      <c r="P1117" s="2">
        <v>441</v>
      </c>
      <c r="Q1117">
        <f t="shared" si="35"/>
        <v>15423</v>
      </c>
      <c r="R1117">
        <f t="shared" si="34"/>
        <v>88.2</v>
      </c>
    </row>
    <row r="1118" spans="1:18" x14ac:dyDescent="0.25">
      <c r="A1118" s="1">
        <v>39283</v>
      </c>
      <c r="B1118" s="2" t="s">
        <v>69</v>
      </c>
      <c r="C1118">
        <v>47</v>
      </c>
      <c r="D1118">
        <f>YEAR(A1118)</f>
        <v>2007</v>
      </c>
      <c r="E1118">
        <f>LOOKUP(D1118,$H$5:$H$14,$I$5:$I$14)</f>
        <v>2.09</v>
      </c>
      <c r="F1118" s="2">
        <f>E1118*C1118</f>
        <v>98.22999999999999</v>
      </c>
      <c r="G1118" s="2"/>
      <c r="K1118" s="15">
        <v>41309</v>
      </c>
      <c r="L1118" s="2">
        <v>441</v>
      </c>
      <c r="O1118" s="15">
        <v>41337</v>
      </c>
      <c r="P1118" s="2">
        <v>143</v>
      </c>
      <c r="Q1118">
        <f t="shared" si="35"/>
        <v>15566</v>
      </c>
      <c r="R1118">
        <f t="shared" si="34"/>
        <v>28.6</v>
      </c>
    </row>
    <row r="1119" spans="1:18" x14ac:dyDescent="0.25">
      <c r="A1119" s="1">
        <v>39124</v>
      </c>
      <c r="B1119" s="2" t="s">
        <v>69</v>
      </c>
      <c r="C1119">
        <v>23</v>
      </c>
      <c r="D1119">
        <f>YEAR(A1119)</f>
        <v>2007</v>
      </c>
      <c r="E1119">
        <f>LOOKUP(D1119,$H$5:$H$14,$I$5:$I$14)</f>
        <v>2.09</v>
      </c>
      <c r="F1119" s="2">
        <f>E1119*C1119</f>
        <v>48.069999999999993</v>
      </c>
      <c r="G1119" s="2"/>
      <c r="K1119" s="15">
        <v>41337</v>
      </c>
      <c r="L1119" s="2">
        <v>143</v>
      </c>
      <c r="O1119" s="15">
        <v>41375</v>
      </c>
      <c r="P1119" s="2">
        <v>149</v>
      </c>
      <c r="Q1119">
        <f t="shared" si="35"/>
        <v>15715</v>
      </c>
      <c r="R1119">
        <f t="shared" si="34"/>
        <v>29.8</v>
      </c>
    </row>
    <row r="1120" spans="1:18" x14ac:dyDescent="0.25">
      <c r="A1120" s="1">
        <v>39058</v>
      </c>
      <c r="B1120" s="2" t="s">
        <v>69</v>
      </c>
      <c r="C1120">
        <v>58</v>
      </c>
      <c r="D1120">
        <f>YEAR(A1120)</f>
        <v>2006</v>
      </c>
      <c r="E1120">
        <f>LOOKUP(D1120,$H$5:$H$14,$I$5:$I$14)</f>
        <v>2.0499999999999998</v>
      </c>
      <c r="F1120" s="2">
        <f>E1120*C1120</f>
        <v>118.89999999999999</v>
      </c>
      <c r="G1120" s="2"/>
      <c r="K1120" s="15">
        <v>41375</v>
      </c>
      <c r="L1120" s="2">
        <v>149</v>
      </c>
      <c r="O1120" s="15">
        <v>41429</v>
      </c>
      <c r="P1120" s="2">
        <v>269</v>
      </c>
      <c r="Q1120">
        <f t="shared" si="35"/>
        <v>15984</v>
      </c>
      <c r="R1120">
        <f t="shared" si="34"/>
        <v>53.800000000000004</v>
      </c>
    </row>
    <row r="1121" spans="1:18" x14ac:dyDescent="0.25">
      <c r="A1121" s="1">
        <v>39021</v>
      </c>
      <c r="B1121" s="2" t="s">
        <v>69</v>
      </c>
      <c r="C1121">
        <v>122</v>
      </c>
      <c r="D1121">
        <f>YEAR(A1121)</f>
        <v>2006</v>
      </c>
      <c r="E1121">
        <f>LOOKUP(D1121,$H$5:$H$14,$I$5:$I$14)</f>
        <v>2.0499999999999998</v>
      </c>
      <c r="F1121" s="2">
        <f>E1121*C1121</f>
        <v>250.09999999999997</v>
      </c>
      <c r="G1121" s="2"/>
      <c r="K1121" s="15">
        <v>41429</v>
      </c>
      <c r="L1121" s="2">
        <v>269</v>
      </c>
      <c r="O1121" s="15">
        <v>41465</v>
      </c>
      <c r="P1121" s="2">
        <v>299</v>
      </c>
      <c r="Q1121">
        <f t="shared" si="35"/>
        <v>16283</v>
      </c>
      <c r="R1121">
        <f t="shared" si="34"/>
        <v>59.800000000000004</v>
      </c>
    </row>
    <row r="1122" spans="1:18" x14ac:dyDescent="0.25">
      <c r="A1122" s="1">
        <v>38674</v>
      </c>
      <c r="B1122" s="2" t="s">
        <v>69</v>
      </c>
      <c r="C1122">
        <v>58</v>
      </c>
      <c r="D1122">
        <f>YEAR(A1122)</f>
        <v>2005</v>
      </c>
      <c r="E1122">
        <f>LOOKUP(D1122,$H$5:$H$14,$I$5:$I$14)</f>
        <v>2</v>
      </c>
      <c r="F1122" s="2">
        <f>E1122*C1122</f>
        <v>116</v>
      </c>
      <c r="G1122" s="2"/>
      <c r="K1122" s="15">
        <v>41465</v>
      </c>
      <c r="L1122" s="2">
        <v>299</v>
      </c>
      <c r="O1122" s="15">
        <v>41499</v>
      </c>
      <c r="P1122" s="2">
        <v>219</v>
      </c>
      <c r="Q1122">
        <f t="shared" si="35"/>
        <v>16502</v>
      </c>
      <c r="R1122">
        <f t="shared" si="34"/>
        <v>43.800000000000004</v>
      </c>
    </row>
    <row r="1123" spans="1:18" x14ac:dyDescent="0.25">
      <c r="A1123" s="1">
        <v>38652</v>
      </c>
      <c r="B1123" s="2" t="s">
        <v>69</v>
      </c>
      <c r="C1123">
        <v>53</v>
      </c>
      <c r="D1123">
        <f>YEAR(A1123)</f>
        <v>2005</v>
      </c>
      <c r="E1123">
        <f>LOOKUP(D1123,$H$5:$H$14,$I$5:$I$14)</f>
        <v>2</v>
      </c>
      <c r="F1123" s="2">
        <f>E1123*C1123</f>
        <v>106</v>
      </c>
      <c r="G1123" s="2"/>
      <c r="K1123" s="15">
        <v>41499</v>
      </c>
      <c r="L1123" s="2">
        <v>219</v>
      </c>
      <c r="O1123" s="15">
        <v>41610</v>
      </c>
      <c r="P1123" s="2">
        <v>292</v>
      </c>
      <c r="Q1123">
        <f t="shared" si="35"/>
        <v>16794</v>
      </c>
      <c r="R1123">
        <f t="shared" si="34"/>
        <v>58.400000000000006</v>
      </c>
    </row>
    <row r="1124" spans="1:18" x14ac:dyDescent="0.25">
      <c r="A1124" s="1">
        <v>38605</v>
      </c>
      <c r="B1124" s="2" t="s">
        <v>69</v>
      </c>
      <c r="C1124">
        <v>106</v>
      </c>
      <c r="D1124">
        <f>YEAR(A1124)</f>
        <v>2005</v>
      </c>
      <c r="E1124">
        <f>LOOKUP(D1124,$H$5:$H$14,$I$5:$I$14)</f>
        <v>2</v>
      </c>
      <c r="F1124" s="2">
        <f>E1124*C1124</f>
        <v>212</v>
      </c>
      <c r="G1124" s="2"/>
      <c r="K1124" s="15">
        <v>41610</v>
      </c>
      <c r="L1124" s="2">
        <v>292</v>
      </c>
      <c r="O1124" s="15">
        <v>41666</v>
      </c>
      <c r="P1124" s="2">
        <v>392</v>
      </c>
      <c r="Q1124">
        <f t="shared" si="35"/>
        <v>17186</v>
      </c>
      <c r="R1124">
        <f t="shared" si="34"/>
        <v>78.400000000000006</v>
      </c>
    </row>
    <row r="1125" spans="1:18" x14ac:dyDescent="0.25">
      <c r="A1125" s="1">
        <v>38592</v>
      </c>
      <c r="B1125" s="2" t="s">
        <v>69</v>
      </c>
      <c r="C1125">
        <v>168</v>
      </c>
      <c r="D1125">
        <f>YEAR(A1125)</f>
        <v>2005</v>
      </c>
      <c r="E1125">
        <f>LOOKUP(D1125,$H$5:$H$14,$I$5:$I$14)</f>
        <v>2</v>
      </c>
      <c r="F1125" s="2">
        <f>E1125*C1125</f>
        <v>336</v>
      </c>
      <c r="G1125" s="2"/>
      <c r="K1125" s="15">
        <v>41666</v>
      </c>
      <c r="L1125" s="2">
        <v>392</v>
      </c>
      <c r="O1125" s="15">
        <v>41744</v>
      </c>
      <c r="P1125" s="2">
        <v>406</v>
      </c>
      <c r="Q1125">
        <f t="shared" si="35"/>
        <v>17592</v>
      </c>
      <c r="R1125">
        <f t="shared" si="34"/>
        <v>81.2</v>
      </c>
    </row>
    <row r="1126" spans="1:18" x14ac:dyDescent="0.25">
      <c r="A1126" s="1">
        <v>38570</v>
      </c>
      <c r="B1126" s="2" t="s">
        <v>69</v>
      </c>
      <c r="C1126">
        <v>66</v>
      </c>
      <c r="D1126">
        <f>YEAR(A1126)</f>
        <v>2005</v>
      </c>
      <c r="E1126">
        <f>LOOKUP(D1126,$H$5:$H$14,$I$5:$I$14)</f>
        <v>2</v>
      </c>
      <c r="F1126" s="2">
        <f>E1126*C1126</f>
        <v>132</v>
      </c>
      <c r="G1126" s="2"/>
      <c r="K1126" s="15">
        <v>41744</v>
      </c>
      <c r="L1126" s="2">
        <v>406</v>
      </c>
      <c r="O1126" s="15">
        <v>41837</v>
      </c>
      <c r="P1126" s="2">
        <v>371</v>
      </c>
      <c r="Q1126">
        <f t="shared" si="35"/>
        <v>17963</v>
      </c>
      <c r="R1126">
        <f t="shared" si="34"/>
        <v>74.2</v>
      </c>
    </row>
    <row r="1127" spans="1:18" x14ac:dyDescent="0.25">
      <c r="A1127" s="1">
        <v>41617</v>
      </c>
      <c r="B1127" s="2" t="s">
        <v>206</v>
      </c>
      <c r="C1127">
        <v>6</v>
      </c>
      <c r="D1127">
        <f>YEAR(A1127)</f>
        <v>2013</v>
      </c>
      <c r="E1127">
        <f>LOOKUP(D1127,$H$5:$H$14,$I$5:$I$14)</f>
        <v>2.2200000000000002</v>
      </c>
      <c r="F1127" s="2">
        <f>E1127*C1127</f>
        <v>13.32</v>
      </c>
      <c r="G1127" s="2"/>
      <c r="K1127" s="15">
        <v>41837</v>
      </c>
      <c r="L1127" s="2">
        <v>371</v>
      </c>
      <c r="O1127" s="15">
        <v>41840</v>
      </c>
      <c r="P1127" s="2">
        <v>442</v>
      </c>
      <c r="Q1127">
        <f t="shared" si="35"/>
        <v>18405</v>
      </c>
      <c r="R1127">
        <f t="shared" si="34"/>
        <v>88.4</v>
      </c>
    </row>
    <row r="1128" spans="1:18" x14ac:dyDescent="0.25">
      <c r="A1128" s="1">
        <v>41040</v>
      </c>
      <c r="B1128" s="2" t="s">
        <v>206</v>
      </c>
      <c r="C1128">
        <v>14</v>
      </c>
      <c r="D1128">
        <f>YEAR(A1128)</f>
        <v>2012</v>
      </c>
      <c r="E1128">
        <f>LOOKUP(D1128,$H$5:$H$14,$I$5:$I$14)</f>
        <v>2.25</v>
      </c>
      <c r="F1128" s="2">
        <f>E1128*C1128</f>
        <v>31.5</v>
      </c>
      <c r="G1128" s="2"/>
      <c r="K1128" s="15">
        <v>41840</v>
      </c>
      <c r="L1128" s="2">
        <v>442</v>
      </c>
      <c r="O1128" s="15">
        <v>41848</v>
      </c>
      <c r="P1128" s="2">
        <v>288</v>
      </c>
      <c r="Q1128">
        <f t="shared" si="35"/>
        <v>18693</v>
      </c>
      <c r="R1128">
        <f t="shared" si="34"/>
        <v>57.6</v>
      </c>
    </row>
    <row r="1129" spans="1:18" x14ac:dyDescent="0.25">
      <c r="A1129" s="1">
        <v>40229</v>
      </c>
      <c r="B1129" s="2" t="s">
        <v>206</v>
      </c>
      <c r="C1129">
        <v>1</v>
      </c>
      <c r="D1129">
        <f>YEAR(A1129)</f>
        <v>2010</v>
      </c>
      <c r="E1129">
        <f>LOOKUP(D1129,$H$5:$H$14,$I$5:$I$14)</f>
        <v>2.1</v>
      </c>
      <c r="F1129" s="2">
        <f>E1129*C1129</f>
        <v>2.1</v>
      </c>
      <c r="G1129" s="2"/>
      <c r="K1129" s="15">
        <v>41848</v>
      </c>
      <c r="L1129" s="2">
        <v>288</v>
      </c>
      <c r="O1129" s="15">
        <v>41894</v>
      </c>
      <c r="P1129" s="2">
        <v>438</v>
      </c>
      <c r="Q1129">
        <f t="shared" si="35"/>
        <v>19131</v>
      </c>
      <c r="R1129">
        <f t="shared" si="34"/>
        <v>87.600000000000009</v>
      </c>
    </row>
    <row r="1130" spans="1:18" x14ac:dyDescent="0.25">
      <c r="A1130" s="1">
        <v>41815</v>
      </c>
      <c r="B1130" s="2" t="s">
        <v>66</v>
      </c>
      <c r="C1130">
        <v>57</v>
      </c>
      <c r="D1130">
        <f>YEAR(A1130)</f>
        <v>2014</v>
      </c>
      <c r="E1130">
        <f>LOOKUP(D1130,$H$5:$H$14,$I$5:$I$14)</f>
        <v>2.23</v>
      </c>
      <c r="F1130" s="2">
        <f>E1130*C1130</f>
        <v>127.11</v>
      </c>
      <c r="G1130" s="2"/>
      <c r="K1130" s="15">
        <v>41894</v>
      </c>
      <c r="L1130" s="2">
        <v>438</v>
      </c>
      <c r="O1130" s="15">
        <v>41986</v>
      </c>
      <c r="P1130" s="2">
        <v>482</v>
      </c>
      <c r="Q1130">
        <f t="shared" si="35"/>
        <v>19613</v>
      </c>
      <c r="R1130">
        <f t="shared" si="34"/>
        <v>96.4</v>
      </c>
    </row>
    <row r="1131" spans="1:18" x14ac:dyDescent="0.25">
      <c r="A1131" s="1">
        <v>41690</v>
      </c>
      <c r="B1131" s="2" t="s">
        <v>66</v>
      </c>
      <c r="C1131">
        <v>191</v>
      </c>
      <c r="D1131">
        <f>YEAR(A1131)</f>
        <v>2014</v>
      </c>
      <c r="E1131">
        <f>LOOKUP(D1131,$H$5:$H$14,$I$5:$I$14)</f>
        <v>2.23</v>
      </c>
      <c r="F1131" s="2">
        <f>E1131*C1131</f>
        <v>425.93</v>
      </c>
      <c r="G1131" s="2"/>
      <c r="K1131" s="15">
        <v>41986</v>
      </c>
      <c r="L1131" s="2">
        <v>482</v>
      </c>
      <c r="O1131" s="15">
        <v>41991</v>
      </c>
      <c r="P1131" s="2">
        <v>283</v>
      </c>
      <c r="Q1131">
        <f t="shared" si="35"/>
        <v>19896</v>
      </c>
      <c r="R1131">
        <f t="shared" si="34"/>
        <v>56.6</v>
      </c>
    </row>
    <row r="1132" spans="1:18" x14ac:dyDescent="0.25">
      <c r="A1132" s="1">
        <v>41504</v>
      </c>
      <c r="B1132" s="2" t="s">
        <v>66</v>
      </c>
      <c r="C1132">
        <v>168</v>
      </c>
      <c r="D1132">
        <f>YEAR(A1132)</f>
        <v>2013</v>
      </c>
      <c r="E1132">
        <f>LOOKUP(D1132,$H$5:$H$14,$I$5:$I$14)</f>
        <v>2.2200000000000002</v>
      </c>
      <c r="F1132" s="2">
        <f>E1132*C1132</f>
        <v>372.96000000000004</v>
      </c>
      <c r="G1132" s="2"/>
      <c r="K1132" s="15">
        <v>41991</v>
      </c>
      <c r="L1132" s="2">
        <v>283</v>
      </c>
      <c r="O1132" s="16" t="s">
        <v>112</v>
      </c>
      <c r="P1132" s="17"/>
      <c r="Q1132">
        <f t="shared" si="35"/>
        <v>0</v>
      </c>
      <c r="R1132">
        <f t="shared" si="34"/>
        <v>0</v>
      </c>
    </row>
    <row r="1133" spans="1:18" x14ac:dyDescent="0.25">
      <c r="A1133" s="1">
        <v>41379</v>
      </c>
      <c r="B1133" s="2" t="s">
        <v>66</v>
      </c>
      <c r="C1133">
        <v>121</v>
      </c>
      <c r="D1133">
        <f>YEAR(A1133)</f>
        <v>2013</v>
      </c>
      <c r="E1133">
        <f>LOOKUP(D1133,$H$5:$H$14,$I$5:$I$14)</f>
        <v>2.2200000000000002</v>
      </c>
      <c r="F1133" s="2">
        <f>E1133*C1133</f>
        <v>268.62</v>
      </c>
      <c r="G1133" s="2"/>
      <c r="K1133" s="8" t="s">
        <v>112</v>
      </c>
      <c r="L1133" s="2"/>
      <c r="O1133" s="15">
        <v>38863</v>
      </c>
      <c r="P1133" s="2">
        <v>15</v>
      </c>
      <c r="Q1133">
        <f t="shared" si="35"/>
        <v>15</v>
      </c>
      <c r="R1133">
        <f t="shared" si="34"/>
        <v>0</v>
      </c>
    </row>
    <row r="1134" spans="1:18" x14ac:dyDescent="0.25">
      <c r="A1134" s="1">
        <v>41368</v>
      </c>
      <c r="B1134" s="2" t="s">
        <v>66</v>
      </c>
      <c r="C1134">
        <v>112</v>
      </c>
      <c r="D1134">
        <f>YEAR(A1134)</f>
        <v>2013</v>
      </c>
      <c r="E1134">
        <f>LOOKUP(D1134,$H$5:$H$14,$I$5:$I$14)</f>
        <v>2.2200000000000002</v>
      </c>
      <c r="F1134" s="2">
        <f>E1134*C1134</f>
        <v>248.64000000000001</v>
      </c>
      <c r="G1134" s="2"/>
      <c r="K1134" s="15">
        <v>38863</v>
      </c>
      <c r="L1134" s="2">
        <v>15</v>
      </c>
      <c r="O1134" s="15">
        <v>39173</v>
      </c>
      <c r="P1134" s="2">
        <v>11</v>
      </c>
      <c r="Q1134">
        <f t="shared" si="35"/>
        <v>26</v>
      </c>
      <c r="R1134">
        <f t="shared" si="34"/>
        <v>0</v>
      </c>
    </row>
    <row r="1135" spans="1:18" x14ac:dyDescent="0.25">
      <c r="A1135" s="1">
        <v>41279</v>
      </c>
      <c r="B1135" s="2" t="s">
        <v>66</v>
      </c>
      <c r="C1135">
        <v>171</v>
      </c>
      <c r="D1135">
        <f>YEAR(A1135)</f>
        <v>2013</v>
      </c>
      <c r="E1135">
        <f>LOOKUP(D1135,$H$5:$H$14,$I$5:$I$14)</f>
        <v>2.2200000000000002</v>
      </c>
      <c r="F1135" s="2">
        <f>E1135*C1135</f>
        <v>379.62000000000006</v>
      </c>
      <c r="G1135" s="2"/>
      <c r="K1135" s="15">
        <v>39173</v>
      </c>
      <c r="L1135" s="2">
        <v>11</v>
      </c>
      <c r="O1135" s="15">
        <v>39484</v>
      </c>
      <c r="P1135" s="2">
        <v>16</v>
      </c>
      <c r="Q1135">
        <f t="shared" si="35"/>
        <v>42</v>
      </c>
      <c r="R1135">
        <f t="shared" si="34"/>
        <v>0</v>
      </c>
    </row>
    <row r="1136" spans="1:18" x14ac:dyDescent="0.25">
      <c r="A1136" s="1">
        <v>41142</v>
      </c>
      <c r="B1136" s="2" t="s">
        <v>66</v>
      </c>
      <c r="C1136">
        <v>96</v>
      </c>
      <c r="D1136">
        <f>YEAR(A1136)</f>
        <v>2012</v>
      </c>
      <c r="E1136">
        <f>LOOKUP(D1136,$H$5:$H$14,$I$5:$I$14)</f>
        <v>2.25</v>
      </c>
      <c r="F1136" s="2">
        <f>E1136*C1136</f>
        <v>216</v>
      </c>
      <c r="G1136" s="2"/>
      <c r="K1136" s="15">
        <v>39484</v>
      </c>
      <c r="L1136" s="2">
        <v>16</v>
      </c>
      <c r="O1136" s="15">
        <v>39491</v>
      </c>
      <c r="P1136" s="2">
        <v>17</v>
      </c>
      <c r="Q1136">
        <f t="shared" si="35"/>
        <v>59</v>
      </c>
      <c r="R1136">
        <f t="shared" si="34"/>
        <v>0</v>
      </c>
    </row>
    <row r="1137" spans="1:18" x14ac:dyDescent="0.25">
      <c r="A1137" s="1">
        <v>41091</v>
      </c>
      <c r="B1137" s="2" t="s">
        <v>66</v>
      </c>
      <c r="C1137">
        <v>29</v>
      </c>
      <c r="D1137">
        <f>YEAR(A1137)</f>
        <v>2012</v>
      </c>
      <c r="E1137">
        <f>LOOKUP(D1137,$H$5:$H$14,$I$5:$I$14)</f>
        <v>2.25</v>
      </c>
      <c r="F1137" s="2">
        <f>E1137*C1137</f>
        <v>65.25</v>
      </c>
      <c r="G1137" s="2"/>
      <c r="K1137" s="15">
        <v>39491</v>
      </c>
      <c r="L1137" s="2">
        <v>17</v>
      </c>
      <c r="O1137" s="15">
        <v>40337</v>
      </c>
      <c r="P1137" s="2">
        <v>10</v>
      </c>
      <c r="Q1137">
        <f t="shared" si="35"/>
        <v>69</v>
      </c>
      <c r="R1137">
        <f t="shared" si="34"/>
        <v>0</v>
      </c>
    </row>
    <row r="1138" spans="1:18" x14ac:dyDescent="0.25">
      <c r="A1138" s="1">
        <v>41051</v>
      </c>
      <c r="B1138" s="2" t="s">
        <v>66</v>
      </c>
      <c r="C1138">
        <v>172</v>
      </c>
      <c r="D1138">
        <f>YEAR(A1138)</f>
        <v>2012</v>
      </c>
      <c r="E1138">
        <f>LOOKUP(D1138,$H$5:$H$14,$I$5:$I$14)</f>
        <v>2.25</v>
      </c>
      <c r="F1138" s="2">
        <f>E1138*C1138</f>
        <v>387</v>
      </c>
      <c r="G1138" s="2"/>
      <c r="K1138" s="15">
        <v>40337</v>
      </c>
      <c r="L1138" s="2">
        <v>10</v>
      </c>
      <c r="O1138" s="16" t="s">
        <v>135</v>
      </c>
      <c r="P1138" s="17"/>
      <c r="Q1138">
        <f t="shared" si="35"/>
        <v>0</v>
      </c>
      <c r="R1138">
        <f t="shared" si="34"/>
        <v>0</v>
      </c>
    </row>
    <row r="1139" spans="1:18" x14ac:dyDescent="0.25">
      <c r="A1139" s="1">
        <v>41004</v>
      </c>
      <c r="B1139" s="2" t="s">
        <v>66</v>
      </c>
      <c r="C1139">
        <v>35</v>
      </c>
      <c r="D1139">
        <f>YEAR(A1139)</f>
        <v>2012</v>
      </c>
      <c r="E1139">
        <f>LOOKUP(D1139,$H$5:$H$14,$I$5:$I$14)</f>
        <v>2.25</v>
      </c>
      <c r="F1139" s="2">
        <f>E1139*C1139</f>
        <v>78.75</v>
      </c>
      <c r="G1139" s="2"/>
      <c r="K1139" s="8" t="s">
        <v>135</v>
      </c>
      <c r="L1139" s="2"/>
      <c r="O1139" s="15">
        <v>39069</v>
      </c>
      <c r="P1139" s="2">
        <v>15</v>
      </c>
      <c r="Q1139">
        <f t="shared" si="35"/>
        <v>15</v>
      </c>
      <c r="R1139">
        <f t="shared" si="34"/>
        <v>0</v>
      </c>
    </row>
    <row r="1140" spans="1:18" x14ac:dyDescent="0.25">
      <c r="A1140" s="1">
        <v>40912</v>
      </c>
      <c r="B1140" s="2" t="s">
        <v>66</v>
      </c>
      <c r="C1140">
        <v>74</v>
      </c>
      <c r="D1140">
        <f>YEAR(A1140)</f>
        <v>2012</v>
      </c>
      <c r="E1140">
        <f>LOOKUP(D1140,$H$5:$H$14,$I$5:$I$14)</f>
        <v>2.25</v>
      </c>
      <c r="F1140" s="2">
        <f>E1140*C1140</f>
        <v>166.5</v>
      </c>
      <c r="G1140" s="2"/>
      <c r="K1140" s="15">
        <v>39069</v>
      </c>
      <c r="L1140" s="2">
        <v>15</v>
      </c>
      <c r="O1140" s="16" t="s">
        <v>143</v>
      </c>
      <c r="P1140" s="17"/>
      <c r="Q1140">
        <f t="shared" si="35"/>
        <v>0</v>
      </c>
      <c r="R1140">
        <f t="shared" si="34"/>
        <v>0</v>
      </c>
    </row>
    <row r="1141" spans="1:18" x14ac:dyDescent="0.25">
      <c r="A1141" s="1">
        <v>40839</v>
      </c>
      <c r="B1141" s="2" t="s">
        <v>66</v>
      </c>
      <c r="C1141">
        <v>77</v>
      </c>
      <c r="D1141">
        <f>YEAR(A1141)</f>
        <v>2011</v>
      </c>
      <c r="E1141">
        <f>LOOKUP(D1141,$H$5:$H$14,$I$5:$I$14)</f>
        <v>2.2000000000000002</v>
      </c>
      <c r="F1141" s="2">
        <f>E1141*C1141</f>
        <v>169.4</v>
      </c>
      <c r="G1141" s="2"/>
      <c r="K1141" s="8" t="s">
        <v>143</v>
      </c>
      <c r="L1141" s="2"/>
      <c r="O1141" s="15">
        <v>39247</v>
      </c>
      <c r="P1141" s="2">
        <v>9</v>
      </c>
      <c r="Q1141">
        <f t="shared" si="35"/>
        <v>9</v>
      </c>
      <c r="R1141">
        <f t="shared" si="34"/>
        <v>0</v>
      </c>
    </row>
    <row r="1142" spans="1:18" x14ac:dyDescent="0.25">
      <c r="A1142" s="1">
        <v>40746</v>
      </c>
      <c r="B1142" s="2" t="s">
        <v>66</v>
      </c>
      <c r="C1142">
        <v>120</v>
      </c>
      <c r="D1142">
        <f>YEAR(A1142)</f>
        <v>2011</v>
      </c>
      <c r="E1142">
        <f>LOOKUP(D1142,$H$5:$H$14,$I$5:$I$14)</f>
        <v>2.2000000000000002</v>
      </c>
      <c r="F1142" s="2">
        <f>E1142*C1142</f>
        <v>264</v>
      </c>
      <c r="G1142" s="2"/>
      <c r="K1142" s="15">
        <v>39247</v>
      </c>
      <c r="L1142" s="2">
        <v>9</v>
      </c>
      <c r="O1142" s="15">
        <v>40184</v>
      </c>
      <c r="P1142" s="2">
        <v>13</v>
      </c>
      <c r="Q1142">
        <f t="shared" si="35"/>
        <v>22</v>
      </c>
      <c r="R1142">
        <f t="shared" si="34"/>
        <v>0</v>
      </c>
    </row>
    <row r="1143" spans="1:18" x14ac:dyDescent="0.25">
      <c r="A1143" s="1">
        <v>40440</v>
      </c>
      <c r="B1143" s="2" t="s">
        <v>66</v>
      </c>
      <c r="C1143">
        <v>30</v>
      </c>
      <c r="D1143">
        <f>YEAR(A1143)</f>
        <v>2010</v>
      </c>
      <c r="E1143">
        <f>LOOKUP(D1143,$H$5:$H$14,$I$5:$I$14)</f>
        <v>2.1</v>
      </c>
      <c r="F1143" s="2">
        <f>E1143*C1143</f>
        <v>63</v>
      </c>
      <c r="G1143" s="2"/>
      <c r="K1143" s="15">
        <v>40184</v>
      </c>
      <c r="L1143" s="2">
        <v>13</v>
      </c>
      <c r="O1143" s="16" t="s">
        <v>101</v>
      </c>
      <c r="P1143" s="17"/>
      <c r="Q1143">
        <f t="shared" si="35"/>
        <v>0</v>
      </c>
      <c r="R1143">
        <f t="shared" si="34"/>
        <v>0</v>
      </c>
    </row>
    <row r="1144" spans="1:18" x14ac:dyDescent="0.25">
      <c r="A1144" s="1">
        <v>40353</v>
      </c>
      <c r="B1144" s="2" t="s">
        <v>66</v>
      </c>
      <c r="C1144">
        <v>79</v>
      </c>
      <c r="D1144">
        <f>YEAR(A1144)</f>
        <v>2010</v>
      </c>
      <c r="E1144">
        <f>LOOKUP(D1144,$H$5:$H$14,$I$5:$I$14)</f>
        <v>2.1</v>
      </c>
      <c r="F1144" s="2">
        <f>E1144*C1144</f>
        <v>165.9</v>
      </c>
      <c r="G1144" s="2"/>
      <c r="K1144" s="8" t="s">
        <v>101</v>
      </c>
      <c r="L1144" s="2"/>
      <c r="O1144" s="15">
        <v>38792</v>
      </c>
      <c r="P1144" s="2">
        <v>20</v>
      </c>
      <c r="Q1144">
        <f t="shared" si="35"/>
        <v>20</v>
      </c>
      <c r="R1144">
        <f t="shared" si="34"/>
        <v>0</v>
      </c>
    </row>
    <row r="1145" spans="1:18" x14ac:dyDescent="0.25">
      <c r="A1145" s="1">
        <v>40327</v>
      </c>
      <c r="B1145" s="2" t="s">
        <v>66</v>
      </c>
      <c r="C1145">
        <v>190</v>
      </c>
      <c r="D1145">
        <f>YEAR(A1145)</f>
        <v>2010</v>
      </c>
      <c r="E1145">
        <f>LOOKUP(D1145,$H$5:$H$14,$I$5:$I$14)</f>
        <v>2.1</v>
      </c>
      <c r="F1145" s="2">
        <f>E1145*C1145</f>
        <v>399</v>
      </c>
      <c r="G1145" s="2"/>
      <c r="K1145" s="15">
        <v>38792</v>
      </c>
      <c r="L1145" s="2">
        <v>20</v>
      </c>
      <c r="O1145" s="15">
        <v>39667</v>
      </c>
      <c r="P1145" s="2">
        <v>16</v>
      </c>
      <c r="Q1145">
        <f t="shared" si="35"/>
        <v>36</v>
      </c>
      <c r="R1145">
        <f t="shared" si="34"/>
        <v>0</v>
      </c>
    </row>
    <row r="1146" spans="1:18" x14ac:dyDescent="0.25">
      <c r="A1146" s="1">
        <v>40136</v>
      </c>
      <c r="B1146" s="2" t="s">
        <v>66</v>
      </c>
      <c r="C1146">
        <v>162</v>
      </c>
      <c r="D1146">
        <f>YEAR(A1146)</f>
        <v>2009</v>
      </c>
      <c r="E1146">
        <f>LOOKUP(D1146,$H$5:$H$14,$I$5:$I$14)</f>
        <v>2.13</v>
      </c>
      <c r="F1146" s="2">
        <f>E1146*C1146</f>
        <v>345.06</v>
      </c>
      <c r="G1146" s="2"/>
      <c r="K1146" s="15">
        <v>39667</v>
      </c>
      <c r="L1146" s="2">
        <v>16</v>
      </c>
      <c r="O1146" s="16" t="s">
        <v>121</v>
      </c>
      <c r="P1146" s="17"/>
      <c r="Q1146">
        <f t="shared" si="35"/>
        <v>0</v>
      </c>
      <c r="R1146">
        <f t="shared" si="34"/>
        <v>0</v>
      </c>
    </row>
    <row r="1147" spans="1:18" x14ac:dyDescent="0.25">
      <c r="A1147" s="1">
        <v>39929</v>
      </c>
      <c r="B1147" s="2" t="s">
        <v>66</v>
      </c>
      <c r="C1147">
        <v>144</v>
      </c>
      <c r="D1147">
        <f>YEAR(A1147)</f>
        <v>2009</v>
      </c>
      <c r="E1147">
        <f>LOOKUP(D1147,$H$5:$H$14,$I$5:$I$14)</f>
        <v>2.13</v>
      </c>
      <c r="F1147" s="2">
        <f>E1147*C1147</f>
        <v>306.71999999999997</v>
      </c>
      <c r="G1147" s="2"/>
      <c r="K1147" s="8" t="s">
        <v>121</v>
      </c>
      <c r="L1147" s="2"/>
      <c r="O1147" s="15">
        <v>38918</v>
      </c>
      <c r="P1147" s="2">
        <v>3</v>
      </c>
      <c r="Q1147">
        <f t="shared" si="35"/>
        <v>3</v>
      </c>
      <c r="R1147">
        <f t="shared" si="34"/>
        <v>0</v>
      </c>
    </row>
    <row r="1148" spans="1:18" x14ac:dyDescent="0.25">
      <c r="A1148" s="1">
        <v>39799</v>
      </c>
      <c r="B1148" s="2" t="s">
        <v>66</v>
      </c>
      <c r="C1148">
        <v>60</v>
      </c>
      <c r="D1148">
        <f>YEAR(A1148)</f>
        <v>2008</v>
      </c>
      <c r="E1148">
        <f>LOOKUP(D1148,$H$5:$H$14,$I$5:$I$14)</f>
        <v>2.15</v>
      </c>
      <c r="F1148" s="2">
        <f>E1148*C1148</f>
        <v>129</v>
      </c>
      <c r="G1148" s="2"/>
      <c r="K1148" s="15">
        <v>38918</v>
      </c>
      <c r="L1148" s="2">
        <v>3</v>
      </c>
      <c r="O1148" s="15">
        <v>39278</v>
      </c>
      <c r="P1148" s="2">
        <v>9</v>
      </c>
      <c r="Q1148">
        <f t="shared" si="35"/>
        <v>12</v>
      </c>
      <c r="R1148">
        <f t="shared" si="34"/>
        <v>0</v>
      </c>
    </row>
    <row r="1149" spans="1:18" x14ac:dyDescent="0.25">
      <c r="A1149" s="1">
        <v>39743</v>
      </c>
      <c r="B1149" s="2" t="s">
        <v>66</v>
      </c>
      <c r="C1149">
        <v>190</v>
      </c>
      <c r="D1149">
        <f>YEAR(A1149)</f>
        <v>2008</v>
      </c>
      <c r="E1149">
        <f>LOOKUP(D1149,$H$5:$H$14,$I$5:$I$14)</f>
        <v>2.15</v>
      </c>
      <c r="F1149" s="2">
        <f>E1149*C1149</f>
        <v>408.5</v>
      </c>
      <c r="G1149" s="2"/>
      <c r="K1149" s="15">
        <v>39278</v>
      </c>
      <c r="L1149" s="2">
        <v>9</v>
      </c>
      <c r="O1149" s="16" t="s">
        <v>138</v>
      </c>
      <c r="P1149" s="17"/>
      <c r="Q1149">
        <f t="shared" si="35"/>
        <v>0</v>
      </c>
      <c r="R1149">
        <f t="shared" si="34"/>
        <v>0</v>
      </c>
    </row>
    <row r="1150" spans="1:18" x14ac:dyDescent="0.25">
      <c r="A1150" s="1">
        <v>39740</v>
      </c>
      <c r="B1150" s="2" t="s">
        <v>66</v>
      </c>
      <c r="C1150">
        <v>97</v>
      </c>
      <c r="D1150">
        <f>YEAR(A1150)</f>
        <v>2008</v>
      </c>
      <c r="E1150">
        <f>LOOKUP(D1150,$H$5:$H$14,$I$5:$I$14)</f>
        <v>2.15</v>
      </c>
      <c r="F1150" s="2">
        <f>E1150*C1150</f>
        <v>208.54999999999998</v>
      </c>
      <c r="G1150" s="2"/>
      <c r="K1150" s="8" t="s">
        <v>138</v>
      </c>
      <c r="L1150" s="2"/>
      <c r="O1150" s="15">
        <v>39158</v>
      </c>
      <c r="P1150" s="2">
        <v>10</v>
      </c>
      <c r="Q1150">
        <f t="shared" si="35"/>
        <v>10</v>
      </c>
      <c r="R1150">
        <f t="shared" si="34"/>
        <v>0</v>
      </c>
    </row>
    <row r="1151" spans="1:18" x14ac:dyDescent="0.25">
      <c r="A1151" s="1">
        <v>39579</v>
      </c>
      <c r="B1151" s="2" t="s">
        <v>66</v>
      </c>
      <c r="C1151">
        <v>102</v>
      </c>
      <c r="D1151">
        <f>YEAR(A1151)</f>
        <v>2008</v>
      </c>
      <c r="E1151">
        <f>LOOKUP(D1151,$H$5:$H$14,$I$5:$I$14)</f>
        <v>2.15</v>
      </c>
      <c r="F1151" s="2">
        <f>E1151*C1151</f>
        <v>219.29999999999998</v>
      </c>
      <c r="G1151" s="2"/>
      <c r="K1151" s="15">
        <v>39158</v>
      </c>
      <c r="L1151" s="2">
        <v>10</v>
      </c>
      <c r="O1151" s="16" t="s">
        <v>224</v>
      </c>
      <c r="P1151" s="17"/>
      <c r="Q1151">
        <f t="shared" si="35"/>
        <v>0</v>
      </c>
      <c r="R1151">
        <f t="shared" si="34"/>
        <v>0</v>
      </c>
    </row>
    <row r="1152" spans="1:18" x14ac:dyDescent="0.25">
      <c r="A1152" s="1">
        <v>39558</v>
      </c>
      <c r="B1152" s="2" t="s">
        <v>66</v>
      </c>
      <c r="C1152">
        <v>146</v>
      </c>
      <c r="D1152">
        <f>YEAR(A1152)</f>
        <v>2008</v>
      </c>
      <c r="E1152">
        <f>LOOKUP(D1152,$H$5:$H$14,$I$5:$I$14)</f>
        <v>2.15</v>
      </c>
      <c r="F1152" s="2">
        <f>E1152*C1152</f>
        <v>313.89999999999998</v>
      </c>
      <c r="G1152" s="2"/>
      <c r="K1152" s="8" t="s">
        <v>224</v>
      </c>
      <c r="L1152" s="2"/>
      <c r="O1152" s="15">
        <v>40899</v>
      </c>
      <c r="P1152" s="2">
        <v>4</v>
      </c>
      <c r="Q1152">
        <f t="shared" si="35"/>
        <v>4</v>
      </c>
      <c r="R1152">
        <f t="shared" si="34"/>
        <v>0</v>
      </c>
    </row>
    <row r="1153" spans="1:18" x14ac:dyDescent="0.25">
      <c r="A1153" s="1">
        <v>39552</v>
      </c>
      <c r="B1153" s="2" t="s">
        <v>66</v>
      </c>
      <c r="C1153">
        <v>126</v>
      </c>
      <c r="D1153">
        <f>YEAR(A1153)</f>
        <v>2008</v>
      </c>
      <c r="E1153">
        <f>LOOKUP(D1153,$H$5:$H$14,$I$5:$I$14)</f>
        <v>2.15</v>
      </c>
      <c r="F1153" s="2">
        <f>E1153*C1153</f>
        <v>270.89999999999998</v>
      </c>
      <c r="G1153" s="2"/>
      <c r="K1153" s="15">
        <v>40899</v>
      </c>
      <c r="L1153" s="2">
        <v>4</v>
      </c>
      <c r="O1153" s="15">
        <v>41014</v>
      </c>
      <c r="P1153" s="2">
        <v>14</v>
      </c>
      <c r="Q1153">
        <f t="shared" si="35"/>
        <v>18</v>
      </c>
      <c r="R1153">
        <f t="shared" si="34"/>
        <v>0</v>
      </c>
    </row>
    <row r="1154" spans="1:18" x14ac:dyDescent="0.25">
      <c r="A1154" s="1">
        <v>39546</v>
      </c>
      <c r="B1154" s="2" t="s">
        <v>66</v>
      </c>
      <c r="C1154">
        <v>46</v>
      </c>
      <c r="D1154">
        <f>YEAR(A1154)</f>
        <v>2008</v>
      </c>
      <c r="E1154">
        <f>LOOKUP(D1154,$H$5:$H$14,$I$5:$I$14)</f>
        <v>2.15</v>
      </c>
      <c r="F1154" s="2">
        <f>E1154*C1154</f>
        <v>98.899999999999991</v>
      </c>
      <c r="G1154" s="2"/>
      <c r="K1154" s="15">
        <v>41014</v>
      </c>
      <c r="L1154" s="2">
        <v>14</v>
      </c>
      <c r="O1154" s="16" t="s">
        <v>137</v>
      </c>
      <c r="P1154" s="17"/>
      <c r="Q1154">
        <f t="shared" si="35"/>
        <v>0</v>
      </c>
      <c r="R1154">
        <f t="shared" si="34"/>
        <v>0</v>
      </c>
    </row>
    <row r="1155" spans="1:18" x14ac:dyDescent="0.25">
      <c r="A1155" s="1">
        <v>39511</v>
      </c>
      <c r="B1155" s="2" t="s">
        <v>66</v>
      </c>
      <c r="C1155">
        <v>191</v>
      </c>
      <c r="D1155">
        <f>YEAR(A1155)</f>
        <v>2008</v>
      </c>
      <c r="E1155">
        <f>LOOKUP(D1155,$H$5:$H$14,$I$5:$I$14)</f>
        <v>2.15</v>
      </c>
      <c r="F1155" s="2">
        <f>E1155*C1155</f>
        <v>410.65</v>
      </c>
      <c r="G1155" s="2"/>
      <c r="K1155" s="8" t="s">
        <v>137</v>
      </c>
      <c r="L1155" s="2"/>
      <c r="O1155" s="15">
        <v>39150</v>
      </c>
      <c r="P1155" s="2">
        <v>13</v>
      </c>
      <c r="Q1155">
        <f t="shared" si="35"/>
        <v>13</v>
      </c>
      <c r="R1155">
        <f t="shared" si="34"/>
        <v>0</v>
      </c>
    </row>
    <row r="1156" spans="1:18" x14ac:dyDescent="0.25">
      <c r="A1156" s="1">
        <v>39494</v>
      </c>
      <c r="B1156" s="2" t="s">
        <v>66</v>
      </c>
      <c r="C1156">
        <v>62</v>
      </c>
      <c r="D1156">
        <f>YEAR(A1156)</f>
        <v>2008</v>
      </c>
      <c r="E1156">
        <f>LOOKUP(D1156,$H$5:$H$14,$I$5:$I$14)</f>
        <v>2.15</v>
      </c>
      <c r="F1156" s="2">
        <f>E1156*C1156</f>
        <v>133.29999999999998</v>
      </c>
      <c r="G1156" s="2"/>
      <c r="K1156" s="15">
        <v>39150</v>
      </c>
      <c r="L1156" s="2">
        <v>13</v>
      </c>
      <c r="O1156" s="15">
        <v>39614</v>
      </c>
      <c r="P1156" s="2">
        <v>12</v>
      </c>
      <c r="Q1156">
        <f t="shared" si="35"/>
        <v>25</v>
      </c>
      <c r="R1156">
        <f t="shared" si="34"/>
        <v>0</v>
      </c>
    </row>
    <row r="1157" spans="1:18" x14ac:dyDescent="0.25">
      <c r="A1157" s="1">
        <v>39315</v>
      </c>
      <c r="B1157" s="2" t="s">
        <v>66</v>
      </c>
      <c r="C1157">
        <v>45</v>
      </c>
      <c r="D1157">
        <f>YEAR(A1157)</f>
        <v>2007</v>
      </c>
      <c r="E1157">
        <f>LOOKUP(D1157,$H$5:$H$14,$I$5:$I$14)</f>
        <v>2.09</v>
      </c>
      <c r="F1157" s="2">
        <f>E1157*C1157</f>
        <v>94.05</v>
      </c>
      <c r="G1157" s="2"/>
      <c r="K1157" s="15">
        <v>39614</v>
      </c>
      <c r="L1157" s="2">
        <v>12</v>
      </c>
      <c r="O1157" s="15">
        <v>41149</v>
      </c>
      <c r="P1157" s="2">
        <v>1</v>
      </c>
      <c r="Q1157">
        <f t="shared" si="35"/>
        <v>26</v>
      </c>
      <c r="R1157">
        <f t="shared" si="34"/>
        <v>0</v>
      </c>
    </row>
    <row r="1158" spans="1:18" x14ac:dyDescent="0.25">
      <c r="A1158" s="1">
        <v>39178</v>
      </c>
      <c r="B1158" s="2" t="s">
        <v>66</v>
      </c>
      <c r="C1158">
        <v>40</v>
      </c>
      <c r="D1158">
        <f>YEAR(A1158)</f>
        <v>2007</v>
      </c>
      <c r="E1158">
        <f>LOOKUP(D1158,$H$5:$H$14,$I$5:$I$14)</f>
        <v>2.09</v>
      </c>
      <c r="F1158" s="2">
        <f>E1158*C1158</f>
        <v>83.6</v>
      </c>
      <c r="G1158" s="2"/>
      <c r="K1158" s="15">
        <v>41149</v>
      </c>
      <c r="L1158" s="2">
        <v>1</v>
      </c>
      <c r="O1158" s="15">
        <v>41451</v>
      </c>
      <c r="P1158" s="2">
        <v>9</v>
      </c>
      <c r="Q1158">
        <f t="shared" si="35"/>
        <v>35</v>
      </c>
      <c r="R1158">
        <f t="shared" si="34"/>
        <v>0</v>
      </c>
    </row>
    <row r="1159" spans="1:18" x14ac:dyDescent="0.25">
      <c r="A1159" s="1">
        <v>38973</v>
      </c>
      <c r="B1159" s="2" t="s">
        <v>66</v>
      </c>
      <c r="C1159">
        <v>52</v>
      </c>
      <c r="D1159">
        <f>YEAR(A1159)</f>
        <v>2006</v>
      </c>
      <c r="E1159">
        <f>LOOKUP(D1159,$H$5:$H$14,$I$5:$I$14)</f>
        <v>2.0499999999999998</v>
      </c>
      <c r="F1159" s="2">
        <f>E1159*C1159</f>
        <v>106.6</v>
      </c>
      <c r="G1159" s="2"/>
      <c r="K1159" s="15">
        <v>41451</v>
      </c>
      <c r="L1159" s="2">
        <v>9</v>
      </c>
      <c r="O1159" s="15">
        <v>41761</v>
      </c>
      <c r="P1159" s="2">
        <v>4</v>
      </c>
      <c r="Q1159">
        <f t="shared" si="35"/>
        <v>39</v>
      </c>
      <c r="R1159">
        <f t="shared" si="34"/>
        <v>0</v>
      </c>
    </row>
    <row r="1160" spans="1:18" x14ac:dyDescent="0.25">
      <c r="A1160" s="1">
        <v>38861</v>
      </c>
      <c r="B1160" s="2" t="s">
        <v>66</v>
      </c>
      <c r="C1160">
        <v>173</v>
      </c>
      <c r="D1160">
        <f>YEAR(A1160)</f>
        <v>2006</v>
      </c>
      <c r="E1160">
        <f>LOOKUP(D1160,$H$5:$H$14,$I$5:$I$14)</f>
        <v>2.0499999999999998</v>
      </c>
      <c r="F1160" s="2">
        <f>E1160*C1160</f>
        <v>354.65</v>
      </c>
      <c r="G1160" s="2"/>
      <c r="K1160" s="15">
        <v>41761</v>
      </c>
      <c r="L1160" s="2">
        <v>4</v>
      </c>
      <c r="O1160" s="16" t="s">
        <v>130</v>
      </c>
      <c r="P1160" s="17"/>
      <c r="Q1160">
        <f t="shared" si="35"/>
        <v>0</v>
      </c>
      <c r="R1160">
        <f t="shared" si="34"/>
        <v>0</v>
      </c>
    </row>
    <row r="1161" spans="1:18" x14ac:dyDescent="0.25">
      <c r="A1161" s="1">
        <v>38827</v>
      </c>
      <c r="B1161" s="2" t="s">
        <v>66</v>
      </c>
      <c r="C1161">
        <v>159</v>
      </c>
      <c r="D1161">
        <f>YEAR(A1161)</f>
        <v>2006</v>
      </c>
      <c r="E1161">
        <f>LOOKUP(D1161,$H$5:$H$14,$I$5:$I$14)</f>
        <v>2.0499999999999998</v>
      </c>
      <c r="F1161" s="2">
        <f>E1161*C1161</f>
        <v>325.95</v>
      </c>
      <c r="G1161" s="2"/>
      <c r="K1161" s="8" t="s">
        <v>130</v>
      </c>
      <c r="L1161" s="2"/>
      <c r="O1161" s="15">
        <v>39055</v>
      </c>
      <c r="P1161" s="2">
        <v>7</v>
      </c>
      <c r="Q1161">
        <f t="shared" si="35"/>
        <v>7</v>
      </c>
      <c r="R1161">
        <f t="shared" si="34"/>
        <v>0</v>
      </c>
    </row>
    <row r="1162" spans="1:18" x14ac:dyDescent="0.25">
      <c r="A1162" s="1">
        <v>38615</v>
      </c>
      <c r="B1162" s="2" t="s">
        <v>66</v>
      </c>
      <c r="C1162">
        <v>89</v>
      </c>
      <c r="D1162">
        <f>YEAR(A1162)</f>
        <v>2005</v>
      </c>
      <c r="E1162">
        <f>LOOKUP(D1162,$H$5:$H$14,$I$5:$I$14)</f>
        <v>2</v>
      </c>
      <c r="F1162" s="2">
        <f>E1162*C1162</f>
        <v>178</v>
      </c>
      <c r="G1162" s="2"/>
      <c r="K1162" s="15">
        <v>39055</v>
      </c>
      <c r="L1162" s="2">
        <v>7</v>
      </c>
      <c r="O1162" s="15">
        <v>39227</v>
      </c>
      <c r="P1162" s="2">
        <v>4</v>
      </c>
      <c r="Q1162">
        <f t="shared" si="35"/>
        <v>11</v>
      </c>
      <c r="R1162">
        <f t="shared" si="34"/>
        <v>0</v>
      </c>
    </row>
    <row r="1163" spans="1:18" x14ac:dyDescent="0.25">
      <c r="A1163" s="1">
        <v>38567</v>
      </c>
      <c r="B1163" s="2" t="s">
        <v>66</v>
      </c>
      <c r="C1163">
        <v>189</v>
      </c>
      <c r="D1163">
        <f>YEAR(A1163)</f>
        <v>2005</v>
      </c>
      <c r="E1163">
        <f>LOOKUP(D1163,$H$5:$H$14,$I$5:$I$14)</f>
        <v>2</v>
      </c>
      <c r="F1163" s="2">
        <f>E1163*C1163</f>
        <v>378</v>
      </c>
      <c r="G1163" s="2"/>
      <c r="K1163" s="15">
        <v>39227</v>
      </c>
      <c r="L1163" s="2">
        <v>4</v>
      </c>
      <c r="O1163" s="15">
        <v>41185</v>
      </c>
      <c r="P1163" s="2">
        <v>14</v>
      </c>
      <c r="Q1163">
        <f t="shared" si="35"/>
        <v>25</v>
      </c>
      <c r="R1163">
        <f t="shared" si="34"/>
        <v>0</v>
      </c>
    </row>
    <row r="1164" spans="1:18" x14ac:dyDescent="0.25">
      <c r="A1164" s="1">
        <v>41162</v>
      </c>
      <c r="B1164" s="2" t="s">
        <v>48</v>
      </c>
      <c r="C1164">
        <v>13</v>
      </c>
      <c r="D1164">
        <f>YEAR(A1164)</f>
        <v>2012</v>
      </c>
      <c r="E1164">
        <f>LOOKUP(D1164,$H$5:$H$14,$I$5:$I$14)</f>
        <v>2.25</v>
      </c>
      <c r="F1164" s="2">
        <f>E1164*C1164</f>
        <v>29.25</v>
      </c>
      <c r="G1164" s="2"/>
      <c r="K1164" s="15">
        <v>41185</v>
      </c>
      <c r="L1164" s="2">
        <v>14</v>
      </c>
      <c r="O1164" s="15">
        <v>41574</v>
      </c>
      <c r="P1164" s="2">
        <v>7</v>
      </c>
      <c r="Q1164">
        <f t="shared" si="35"/>
        <v>32</v>
      </c>
      <c r="R1164">
        <f t="shared" si="34"/>
        <v>0</v>
      </c>
    </row>
    <row r="1165" spans="1:18" x14ac:dyDescent="0.25">
      <c r="A1165" s="1">
        <v>39552</v>
      </c>
      <c r="B1165" s="2" t="s">
        <v>48</v>
      </c>
      <c r="C1165">
        <v>11</v>
      </c>
      <c r="D1165">
        <f>YEAR(A1165)</f>
        <v>2008</v>
      </c>
      <c r="E1165">
        <f>LOOKUP(D1165,$H$5:$H$14,$I$5:$I$14)</f>
        <v>2.15</v>
      </c>
      <c r="F1165" s="2">
        <f>E1165*C1165</f>
        <v>23.65</v>
      </c>
      <c r="G1165" s="2"/>
      <c r="K1165" s="15">
        <v>41574</v>
      </c>
      <c r="L1165" s="2">
        <v>7</v>
      </c>
      <c r="O1165" s="15">
        <v>41795</v>
      </c>
      <c r="P1165" s="2">
        <v>9</v>
      </c>
      <c r="Q1165">
        <f t="shared" si="35"/>
        <v>41</v>
      </c>
      <c r="R1165">
        <f t="shared" si="34"/>
        <v>0</v>
      </c>
    </row>
    <row r="1166" spans="1:18" x14ac:dyDescent="0.25">
      <c r="A1166" s="1">
        <v>38501</v>
      </c>
      <c r="B1166" s="2" t="s">
        <v>48</v>
      </c>
      <c r="C1166">
        <v>13</v>
      </c>
      <c r="D1166">
        <f>YEAR(A1166)</f>
        <v>2005</v>
      </c>
      <c r="E1166">
        <f>LOOKUP(D1166,$H$5:$H$14,$I$5:$I$14)</f>
        <v>2</v>
      </c>
      <c r="F1166" s="2">
        <f>E1166*C1166</f>
        <v>26</v>
      </c>
      <c r="G1166" s="2"/>
      <c r="K1166" s="15">
        <v>41795</v>
      </c>
      <c r="L1166" s="2">
        <v>9</v>
      </c>
      <c r="O1166" s="16" t="s">
        <v>52</v>
      </c>
      <c r="P1166" s="17"/>
      <c r="Q1166">
        <f t="shared" si="35"/>
        <v>0</v>
      </c>
      <c r="R1166">
        <f t="shared" si="34"/>
        <v>0</v>
      </c>
    </row>
    <row r="1167" spans="1:18" x14ac:dyDescent="0.25">
      <c r="A1167" s="1">
        <v>41612</v>
      </c>
      <c r="B1167" s="2" t="s">
        <v>81</v>
      </c>
      <c r="C1167">
        <v>13</v>
      </c>
      <c r="D1167">
        <f>YEAR(A1167)</f>
        <v>2013</v>
      </c>
      <c r="E1167">
        <f>LOOKUP(D1167,$H$5:$H$14,$I$5:$I$14)</f>
        <v>2.2200000000000002</v>
      </c>
      <c r="F1167" s="2">
        <f>E1167*C1167</f>
        <v>28.860000000000003</v>
      </c>
      <c r="G1167" s="2"/>
      <c r="K1167" s="8" t="s">
        <v>52</v>
      </c>
      <c r="L1167" s="2"/>
      <c r="O1167" s="15">
        <v>38513</v>
      </c>
      <c r="P1167" s="2">
        <v>46</v>
      </c>
      <c r="Q1167">
        <f t="shared" si="35"/>
        <v>46</v>
      </c>
      <c r="R1167">
        <f t="shared" si="34"/>
        <v>0</v>
      </c>
    </row>
    <row r="1168" spans="1:18" x14ac:dyDescent="0.25">
      <c r="A1168" s="1">
        <v>41011</v>
      </c>
      <c r="B1168" s="2" t="s">
        <v>81</v>
      </c>
      <c r="C1168">
        <v>7</v>
      </c>
      <c r="D1168">
        <f>YEAR(A1168)</f>
        <v>2012</v>
      </c>
      <c r="E1168">
        <f>LOOKUP(D1168,$H$5:$H$14,$I$5:$I$14)</f>
        <v>2.25</v>
      </c>
      <c r="F1168" s="2">
        <f>E1168*C1168</f>
        <v>15.75</v>
      </c>
      <c r="G1168" s="2"/>
      <c r="K1168" s="15">
        <v>38513</v>
      </c>
      <c r="L1168" s="2">
        <v>46</v>
      </c>
      <c r="O1168" s="15">
        <v>38606</v>
      </c>
      <c r="P1168" s="2">
        <v>89</v>
      </c>
      <c r="Q1168">
        <f t="shared" si="35"/>
        <v>135</v>
      </c>
      <c r="R1168">
        <f t="shared" si="34"/>
        <v>4.45</v>
      </c>
    </row>
    <row r="1169" spans="1:18" x14ac:dyDescent="0.25">
      <c r="A1169" s="1">
        <v>40263</v>
      </c>
      <c r="B1169" s="2" t="s">
        <v>81</v>
      </c>
      <c r="C1169">
        <v>10</v>
      </c>
      <c r="D1169">
        <f>YEAR(A1169)</f>
        <v>2010</v>
      </c>
      <c r="E1169">
        <f>LOOKUP(D1169,$H$5:$H$14,$I$5:$I$14)</f>
        <v>2.1</v>
      </c>
      <c r="F1169" s="2">
        <f>E1169*C1169</f>
        <v>21</v>
      </c>
      <c r="G1169" s="2"/>
      <c r="K1169" s="15">
        <v>38606</v>
      </c>
      <c r="L1169" s="2">
        <v>89</v>
      </c>
      <c r="O1169" s="15">
        <v>38808</v>
      </c>
      <c r="P1169" s="2">
        <v>199</v>
      </c>
      <c r="Q1169">
        <f t="shared" si="35"/>
        <v>334</v>
      </c>
      <c r="R1169">
        <f t="shared" si="34"/>
        <v>9.9500000000000011</v>
      </c>
    </row>
    <row r="1170" spans="1:18" x14ac:dyDescent="0.25">
      <c r="A1170" s="1">
        <v>40201</v>
      </c>
      <c r="B1170" s="2" t="s">
        <v>81</v>
      </c>
      <c r="C1170">
        <v>11</v>
      </c>
      <c r="D1170">
        <f>YEAR(A1170)</f>
        <v>2010</v>
      </c>
      <c r="E1170">
        <f>LOOKUP(D1170,$H$5:$H$14,$I$5:$I$14)</f>
        <v>2.1</v>
      </c>
      <c r="F1170" s="2">
        <f>E1170*C1170</f>
        <v>23.1</v>
      </c>
      <c r="G1170" s="2"/>
      <c r="K1170" s="15">
        <v>38808</v>
      </c>
      <c r="L1170" s="2">
        <v>199</v>
      </c>
      <c r="O1170" s="15">
        <v>38867</v>
      </c>
      <c r="P1170" s="2">
        <v>72</v>
      </c>
      <c r="Q1170">
        <f t="shared" si="35"/>
        <v>406</v>
      </c>
      <c r="R1170">
        <f t="shared" si="34"/>
        <v>3.6</v>
      </c>
    </row>
    <row r="1171" spans="1:18" x14ac:dyDescent="0.25">
      <c r="A1171" s="1">
        <v>38639</v>
      </c>
      <c r="B1171" s="2" t="s">
        <v>81</v>
      </c>
      <c r="C1171">
        <v>17</v>
      </c>
      <c r="D1171">
        <f>YEAR(A1171)</f>
        <v>2005</v>
      </c>
      <c r="E1171">
        <f>LOOKUP(D1171,$H$5:$H$14,$I$5:$I$14)</f>
        <v>2</v>
      </c>
      <c r="F1171" s="2">
        <f>E1171*C1171</f>
        <v>34</v>
      </c>
      <c r="G1171" s="2"/>
      <c r="K1171" s="15">
        <v>38867</v>
      </c>
      <c r="L1171" s="2">
        <v>72</v>
      </c>
      <c r="O1171" s="15">
        <v>38904</v>
      </c>
      <c r="P1171" s="2">
        <v>73</v>
      </c>
      <c r="Q1171">
        <f t="shared" si="35"/>
        <v>479</v>
      </c>
      <c r="R1171">
        <f t="shared" ref="R1171:R1234" si="36">IF(AND(Q1171&gt;=100,Q1171&lt;1000,P1171&lt;&gt;""),P1171*0.05,IF(AND(Q1171&gt;=1000,Q1171&lt;10000,P1171&lt;&gt;""),P1171*0.1,IF(AND(Q1171&gt;10000,P1171&lt;&gt;""),P1171*0.2,0)))</f>
        <v>3.6500000000000004</v>
      </c>
    </row>
    <row r="1172" spans="1:18" x14ac:dyDescent="0.25">
      <c r="A1172" s="1">
        <v>41143</v>
      </c>
      <c r="B1172" s="2" t="s">
        <v>111</v>
      </c>
      <c r="C1172">
        <v>17</v>
      </c>
      <c r="D1172">
        <f>YEAR(A1172)</f>
        <v>2012</v>
      </c>
      <c r="E1172">
        <f>LOOKUP(D1172,$H$5:$H$14,$I$5:$I$14)</f>
        <v>2.25</v>
      </c>
      <c r="F1172" s="2">
        <f>E1172*C1172</f>
        <v>38.25</v>
      </c>
      <c r="G1172" s="2"/>
      <c r="K1172" s="15">
        <v>38904</v>
      </c>
      <c r="L1172" s="2">
        <v>73</v>
      </c>
      <c r="O1172" s="15">
        <v>38976</v>
      </c>
      <c r="P1172" s="2">
        <v>197</v>
      </c>
      <c r="Q1172">
        <f t="shared" si="35"/>
        <v>676</v>
      </c>
      <c r="R1172">
        <f t="shared" si="36"/>
        <v>9.8500000000000014</v>
      </c>
    </row>
    <row r="1173" spans="1:18" x14ac:dyDescent="0.25">
      <c r="A1173" s="1">
        <v>38862</v>
      </c>
      <c r="B1173" s="2" t="s">
        <v>111</v>
      </c>
      <c r="C1173">
        <v>18</v>
      </c>
      <c r="D1173">
        <f>YEAR(A1173)</f>
        <v>2006</v>
      </c>
      <c r="E1173">
        <f>LOOKUP(D1173,$H$5:$H$14,$I$5:$I$14)</f>
        <v>2.0499999999999998</v>
      </c>
      <c r="F1173" s="2">
        <f>E1173*C1173</f>
        <v>36.9</v>
      </c>
      <c r="G1173" s="2"/>
      <c r="K1173" s="15">
        <v>38976</v>
      </c>
      <c r="L1173" s="2">
        <v>197</v>
      </c>
      <c r="O1173" s="15">
        <v>39312</v>
      </c>
      <c r="P1173" s="2">
        <v>182</v>
      </c>
      <c r="Q1173">
        <f t="shared" ref="Q1173:Q1236" si="37">IF(P1173&lt;&gt;"",P1173+Q1172,P1173)</f>
        <v>858</v>
      </c>
      <c r="R1173">
        <f t="shared" si="36"/>
        <v>9.1</v>
      </c>
    </row>
    <row r="1174" spans="1:18" x14ac:dyDescent="0.25">
      <c r="A1174" s="1">
        <v>41889</v>
      </c>
      <c r="B1174" s="2" t="s">
        <v>59</v>
      </c>
      <c r="C1174">
        <v>18</v>
      </c>
      <c r="D1174">
        <f>YEAR(A1174)</f>
        <v>2014</v>
      </c>
      <c r="E1174">
        <f>LOOKUP(D1174,$H$5:$H$14,$I$5:$I$14)</f>
        <v>2.23</v>
      </c>
      <c r="F1174" s="2">
        <f>E1174*C1174</f>
        <v>40.14</v>
      </c>
      <c r="G1174" s="2"/>
      <c r="K1174" s="15">
        <v>39312</v>
      </c>
      <c r="L1174" s="2">
        <v>182</v>
      </c>
      <c r="O1174" s="15">
        <v>39319</v>
      </c>
      <c r="P1174" s="2">
        <v>93</v>
      </c>
      <c r="Q1174">
        <f t="shared" si="37"/>
        <v>951</v>
      </c>
      <c r="R1174">
        <f t="shared" si="36"/>
        <v>4.6500000000000004</v>
      </c>
    </row>
    <row r="1175" spans="1:18" x14ac:dyDescent="0.25">
      <c r="A1175" s="1">
        <v>39587</v>
      </c>
      <c r="B1175" s="2" t="s">
        <v>59</v>
      </c>
      <c r="C1175">
        <v>4</v>
      </c>
      <c r="D1175">
        <f>YEAR(A1175)</f>
        <v>2008</v>
      </c>
      <c r="E1175">
        <f>LOOKUP(D1175,$H$5:$H$14,$I$5:$I$14)</f>
        <v>2.15</v>
      </c>
      <c r="F1175" s="2">
        <f>E1175*C1175</f>
        <v>8.6</v>
      </c>
      <c r="G1175" s="2"/>
      <c r="K1175" s="15">
        <v>39319</v>
      </c>
      <c r="L1175" s="2">
        <v>93</v>
      </c>
      <c r="O1175" s="15">
        <v>39389</v>
      </c>
      <c r="P1175" s="2">
        <v>52</v>
      </c>
      <c r="Q1175">
        <f t="shared" si="37"/>
        <v>1003</v>
      </c>
      <c r="R1175">
        <f t="shared" si="36"/>
        <v>5.2</v>
      </c>
    </row>
    <row r="1176" spans="1:18" x14ac:dyDescent="0.25">
      <c r="A1176" s="1">
        <v>38532</v>
      </c>
      <c r="B1176" s="2" t="s">
        <v>59</v>
      </c>
      <c r="C1176">
        <v>14</v>
      </c>
      <c r="D1176">
        <f>YEAR(A1176)</f>
        <v>2005</v>
      </c>
      <c r="E1176">
        <f>LOOKUP(D1176,$H$5:$H$14,$I$5:$I$14)</f>
        <v>2</v>
      </c>
      <c r="F1176" s="2">
        <f>E1176*C1176</f>
        <v>28</v>
      </c>
      <c r="G1176" s="2"/>
      <c r="K1176" s="15">
        <v>39389</v>
      </c>
      <c r="L1176" s="2">
        <v>52</v>
      </c>
      <c r="O1176" s="15">
        <v>39412</v>
      </c>
      <c r="P1176" s="2">
        <v>88</v>
      </c>
      <c r="Q1176">
        <f t="shared" si="37"/>
        <v>1091</v>
      </c>
      <c r="R1176">
        <f t="shared" si="36"/>
        <v>8.8000000000000007</v>
      </c>
    </row>
    <row r="1177" spans="1:18" x14ac:dyDescent="0.25">
      <c r="A1177" s="1">
        <v>40017</v>
      </c>
      <c r="B1177" s="2" t="s">
        <v>196</v>
      </c>
      <c r="C1177">
        <v>10</v>
      </c>
      <c r="D1177">
        <f>YEAR(A1177)</f>
        <v>2009</v>
      </c>
      <c r="E1177">
        <f>LOOKUP(D1177,$H$5:$H$14,$I$5:$I$14)</f>
        <v>2.13</v>
      </c>
      <c r="F1177" s="2">
        <f>E1177*C1177</f>
        <v>21.299999999999997</v>
      </c>
      <c r="G1177" s="2"/>
      <c r="K1177" s="15">
        <v>39412</v>
      </c>
      <c r="L1177" s="2">
        <v>88</v>
      </c>
      <c r="O1177" s="15">
        <v>39514</v>
      </c>
      <c r="P1177" s="2">
        <v>129</v>
      </c>
      <c r="Q1177">
        <f t="shared" si="37"/>
        <v>1220</v>
      </c>
      <c r="R1177">
        <f t="shared" si="36"/>
        <v>12.9</v>
      </c>
    </row>
    <row r="1178" spans="1:18" x14ac:dyDescent="0.25">
      <c r="A1178" s="1">
        <v>41088</v>
      </c>
      <c r="B1178" s="2" t="s">
        <v>178</v>
      </c>
      <c r="C1178">
        <v>1</v>
      </c>
      <c r="D1178">
        <f>YEAR(A1178)</f>
        <v>2012</v>
      </c>
      <c r="E1178">
        <f>LOOKUP(D1178,$H$5:$H$14,$I$5:$I$14)</f>
        <v>2.25</v>
      </c>
      <c r="F1178" s="2">
        <f>E1178*C1178</f>
        <v>2.25</v>
      </c>
      <c r="G1178" s="2"/>
      <c r="K1178" s="15">
        <v>39514</v>
      </c>
      <c r="L1178" s="2">
        <v>129</v>
      </c>
      <c r="O1178" s="15">
        <v>39579</v>
      </c>
      <c r="P1178" s="2">
        <v>82</v>
      </c>
      <c r="Q1178">
        <f t="shared" si="37"/>
        <v>1302</v>
      </c>
      <c r="R1178">
        <f t="shared" si="36"/>
        <v>8.2000000000000011</v>
      </c>
    </row>
    <row r="1179" spans="1:18" x14ac:dyDescent="0.25">
      <c r="A1179" s="1">
        <v>40733</v>
      </c>
      <c r="B1179" s="2" t="s">
        <v>178</v>
      </c>
      <c r="C1179">
        <v>16</v>
      </c>
      <c r="D1179">
        <f>YEAR(A1179)</f>
        <v>2011</v>
      </c>
      <c r="E1179">
        <f>LOOKUP(D1179,$H$5:$H$14,$I$5:$I$14)</f>
        <v>2.2000000000000002</v>
      </c>
      <c r="F1179" s="2">
        <f>E1179*C1179</f>
        <v>35.200000000000003</v>
      </c>
      <c r="G1179" s="2"/>
      <c r="K1179" s="15">
        <v>39579</v>
      </c>
      <c r="L1179" s="2">
        <v>82</v>
      </c>
      <c r="O1179" s="15">
        <v>39684</v>
      </c>
      <c r="P1179" s="2">
        <v>188</v>
      </c>
      <c r="Q1179">
        <f t="shared" si="37"/>
        <v>1490</v>
      </c>
      <c r="R1179">
        <f t="shared" si="36"/>
        <v>18.8</v>
      </c>
    </row>
    <row r="1180" spans="1:18" x14ac:dyDescent="0.25">
      <c r="A1180" s="1">
        <v>39814</v>
      </c>
      <c r="B1180" s="2" t="s">
        <v>178</v>
      </c>
      <c r="C1180">
        <v>2</v>
      </c>
      <c r="D1180">
        <f>YEAR(A1180)</f>
        <v>2009</v>
      </c>
      <c r="E1180">
        <f>LOOKUP(D1180,$H$5:$H$14,$I$5:$I$14)</f>
        <v>2.13</v>
      </c>
      <c r="F1180" s="2">
        <f>E1180*C1180</f>
        <v>4.26</v>
      </c>
      <c r="G1180" s="2"/>
      <c r="K1180" s="15">
        <v>39684</v>
      </c>
      <c r="L1180" s="2">
        <v>188</v>
      </c>
      <c r="O1180" s="15">
        <v>39868</v>
      </c>
      <c r="P1180" s="2">
        <v>32</v>
      </c>
      <c r="Q1180">
        <f t="shared" si="37"/>
        <v>1522</v>
      </c>
      <c r="R1180">
        <f t="shared" si="36"/>
        <v>3.2</v>
      </c>
    </row>
    <row r="1181" spans="1:18" x14ac:dyDescent="0.25">
      <c r="A1181" s="1">
        <v>40533</v>
      </c>
      <c r="B1181" s="2" t="s">
        <v>182</v>
      </c>
      <c r="C1181">
        <v>8</v>
      </c>
      <c r="D1181">
        <f>YEAR(A1181)</f>
        <v>2010</v>
      </c>
      <c r="E1181">
        <f>LOOKUP(D1181,$H$5:$H$14,$I$5:$I$14)</f>
        <v>2.1</v>
      </c>
      <c r="F1181" s="2">
        <f>E1181*C1181</f>
        <v>16.8</v>
      </c>
      <c r="G1181" s="2"/>
      <c r="K1181" s="15">
        <v>39868</v>
      </c>
      <c r="L1181" s="2">
        <v>32</v>
      </c>
      <c r="O1181" s="15">
        <v>39911</v>
      </c>
      <c r="P1181" s="2">
        <v>112</v>
      </c>
      <c r="Q1181">
        <f t="shared" si="37"/>
        <v>1634</v>
      </c>
      <c r="R1181">
        <f t="shared" si="36"/>
        <v>11.200000000000001</v>
      </c>
    </row>
    <row r="1182" spans="1:18" x14ac:dyDescent="0.25">
      <c r="A1182" s="1">
        <v>39866</v>
      </c>
      <c r="B1182" s="2" t="s">
        <v>182</v>
      </c>
      <c r="C1182">
        <v>19</v>
      </c>
      <c r="D1182">
        <f>YEAR(A1182)</f>
        <v>2009</v>
      </c>
      <c r="E1182">
        <f>LOOKUP(D1182,$H$5:$H$14,$I$5:$I$14)</f>
        <v>2.13</v>
      </c>
      <c r="F1182" s="2">
        <f>E1182*C1182</f>
        <v>40.47</v>
      </c>
      <c r="G1182" s="2"/>
      <c r="K1182" s="15">
        <v>39911</v>
      </c>
      <c r="L1182" s="2">
        <v>112</v>
      </c>
      <c r="O1182" s="15">
        <v>39935</v>
      </c>
      <c r="P1182" s="2">
        <v>51</v>
      </c>
      <c r="Q1182">
        <f t="shared" si="37"/>
        <v>1685</v>
      </c>
      <c r="R1182">
        <f t="shared" si="36"/>
        <v>5.1000000000000005</v>
      </c>
    </row>
    <row r="1183" spans="1:18" x14ac:dyDescent="0.25">
      <c r="A1183" s="1">
        <v>41811</v>
      </c>
      <c r="B1183" s="2" t="s">
        <v>30</v>
      </c>
      <c r="C1183">
        <v>90</v>
      </c>
      <c r="D1183">
        <f>YEAR(A1183)</f>
        <v>2014</v>
      </c>
      <c r="E1183">
        <f>LOOKUP(D1183,$H$5:$H$14,$I$5:$I$14)</f>
        <v>2.23</v>
      </c>
      <c r="F1183" s="2">
        <f>E1183*C1183</f>
        <v>200.7</v>
      </c>
      <c r="G1183" s="2"/>
      <c r="K1183" s="15">
        <v>39935</v>
      </c>
      <c r="L1183" s="2">
        <v>51</v>
      </c>
      <c r="O1183" s="15">
        <v>39951</v>
      </c>
      <c r="P1183" s="2">
        <v>192</v>
      </c>
      <c r="Q1183">
        <f t="shared" si="37"/>
        <v>1877</v>
      </c>
      <c r="R1183">
        <f t="shared" si="36"/>
        <v>19.200000000000003</v>
      </c>
    </row>
    <row r="1184" spans="1:18" x14ac:dyDescent="0.25">
      <c r="A1184" s="1">
        <v>41645</v>
      </c>
      <c r="B1184" s="2" t="s">
        <v>30</v>
      </c>
      <c r="C1184">
        <v>111</v>
      </c>
      <c r="D1184">
        <f>YEAR(A1184)</f>
        <v>2014</v>
      </c>
      <c r="E1184">
        <f>LOOKUP(D1184,$H$5:$H$14,$I$5:$I$14)</f>
        <v>2.23</v>
      </c>
      <c r="F1184" s="2">
        <f>E1184*C1184</f>
        <v>247.53</v>
      </c>
      <c r="G1184" s="2"/>
      <c r="K1184" s="15">
        <v>39951</v>
      </c>
      <c r="L1184" s="2">
        <v>192</v>
      </c>
      <c r="O1184" s="15">
        <v>39987</v>
      </c>
      <c r="P1184" s="2">
        <v>25</v>
      </c>
      <c r="Q1184">
        <f t="shared" si="37"/>
        <v>1902</v>
      </c>
      <c r="R1184">
        <f t="shared" si="36"/>
        <v>2.5</v>
      </c>
    </row>
    <row r="1185" spans="1:18" x14ac:dyDescent="0.25">
      <c r="A1185" s="1">
        <v>41606</v>
      </c>
      <c r="B1185" s="2" t="s">
        <v>30</v>
      </c>
      <c r="C1185">
        <v>174</v>
      </c>
      <c r="D1185">
        <f>YEAR(A1185)</f>
        <v>2013</v>
      </c>
      <c r="E1185">
        <f>LOOKUP(D1185,$H$5:$H$14,$I$5:$I$14)</f>
        <v>2.2200000000000002</v>
      </c>
      <c r="F1185" s="2">
        <f>E1185*C1185</f>
        <v>386.28000000000003</v>
      </c>
      <c r="G1185" s="2"/>
      <c r="K1185" s="15">
        <v>39987</v>
      </c>
      <c r="L1185" s="2">
        <v>25</v>
      </c>
      <c r="O1185" s="15">
        <v>40201</v>
      </c>
      <c r="P1185" s="2">
        <v>128</v>
      </c>
      <c r="Q1185">
        <f t="shared" si="37"/>
        <v>2030</v>
      </c>
      <c r="R1185">
        <f t="shared" si="36"/>
        <v>12.8</v>
      </c>
    </row>
    <row r="1186" spans="1:18" x14ac:dyDescent="0.25">
      <c r="A1186" s="1">
        <v>41580</v>
      </c>
      <c r="B1186" s="2" t="s">
        <v>30</v>
      </c>
      <c r="C1186">
        <v>165</v>
      </c>
      <c r="D1186">
        <f>YEAR(A1186)</f>
        <v>2013</v>
      </c>
      <c r="E1186">
        <f>LOOKUP(D1186,$H$5:$H$14,$I$5:$I$14)</f>
        <v>2.2200000000000002</v>
      </c>
      <c r="F1186" s="2">
        <f>E1186*C1186</f>
        <v>366.3</v>
      </c>
      <c r="G1186" s="2"/>
      <c r="K1186" s="15">
        <v>40201</v>
      </c>
      <c r="L1186" s="2">
        <v>128</v>
      </c>
      <c r="O1186" s="15">
        <v>40270</v>
      </c>
      <c r="P1186" s="2">
        <v>119</v>
      </c>
      <c r="Q1186">
        <f t="shared" si="37"/>
        <v>2149</v>
      </c>
      <c r="R1186">
        <f t="shared" si="36"/>
        <v>11.9</v>
      </c>
    </row>
    <row r="1187" spans="1:18" x14ac:dyDescent="0.25">
      <c r="A1187" s="1">
        <v>41440</v>
      </c>
      <c r="B1187" s="2" t="s">
        <v>30</v>
      </c>
      <c r="C1187">
        <v>132</v>
      </c>
      <c r="D1187">
        <f>YEAR(A1187)</f>
        <v>2013</v>
      </c>
      <c r="E1187">
        <f>LOOKUP(D1187,$H$5:$H$14,$I$5:$I$14)</f>
        <v>2.2200000000000002</v>
      </c>
      <c r="F1187" s="2">
        <f>E1187*C1187</f>
        <v>293.04000000000002</v>
      </c>
      <c r="G1187" s="2"/>
      <c r="K1187" s="15">
        <v>40270</v>
      </c>
      <c r="L1187" s="2">
        <v>119</v>
      </c>
      <c r="O1187" s="15">
        <v>40282</v>
      </c>
      <c r="P1187" s="2">
        <v>69</v>
      </c>
      <c r="Q1187">
        <f t="shared" si="37"/>
        <v>2218</v>
      </c>
      <c r="R1187">
        <f t="shared" si="36"/>
        <v>6.9</v>
      </c>
    </row>
    <row r="1188" spans="1:18" x14ac:dyDescent="0.25">
      <c r="A1188" s="1">
        <v>41406</v>
      </c>
      <c r="B1188" s="2" t="s">
        <v>30</v>
      </c>
      <c r="C1188">
        <v>81</v>
      </c>
      <c r="D1188">
        <f>YEAR(A1188)</f>
        <v>2013</v>
      </c>
      <c r="E1188">
        <f>LOOKUP(D1188,$H$5:$H$14,$I$5:$I$14)</f>
        <v>2.2200000000000002</v>
      </c>
      <c r="F1188" s="2">
        <f>E1188*C1188</f>
        <v>179.82000000000002</v>
      </c>
      <c r="G1188" s="2"/>
      <c r="K1188" s="15">
        <v>40282</v>
      </c>
      <c r="L1188" s="2">
        <v>69</v>
      </c>
      <c r="O1188" s="15">
        <v>40285</v>
      </c>
      <c r="P1188" s="2">
        <v>165</v>
      </c>
      <c r="Q1188">
        <f t="shared" si="37"/>
        <v>2383</v>
      </c>
      <c r="R1188">
        <f t="shared" si="36"/>
        <v>16.5</v>
      </c>
    </row>
    <row r="1189" spans="1:18" x14ac:dyDescent="0.25">
      <c r="A1189" s="1">
        <v>41305</v>
      </c>
      <c r="B1189" s="2" t="s">
        <v>30</v>
      </c>
      <c r="C1189">
        <v>181</v>
      </c>
      <c r="D1189">
        <f>YEAR(A1189)</f>
        <v>2013</v>
      </c>
      <c r="E1189">
        <f>LOOKUP(D1189,$H$5:$H$14,$I$5:$I$14)</f>
        <v>2.2200000000000002</v>
      </c>
      <c r="F1189" s="2">
        <f>E1189*C1189</f>
        <v>401.82000000000005</v>
      </c>
      <c r="G1189" s="2"/>
      <c r="K1189" s="15">
        <v>40285</v>
      </c>
      <c r="L1189" s="2">
        <v>165</v>
      </c>
      <c r="O1189" s="15">
        <v>40321</v>
      </c>
      <c r="P1189" s="2">
        <v>127</v>
      </c>
      <c r="Q1189">
        <f t="shared" si="37"/>
        <v>2510</v>
      </c>
      <c r="R1189">
        <f t="shared" si="36"/>
        <v>12.700000000000001</v>
      </c>
    </row>
    <row r="1190" spans="1:18" x14ac:dyDescent="0.25">
      <c r="A1190" s="1">
        <v>40950</v>
      </c>
      <c r="B1190" s="2" t="s">
        <v>30</v>
      </c>
      <c r="C1190">
        <v>53</v>
      </c>
      <c r="D1190">
        <f>YEAR(A1190)</f>
        <v>2012</v>
      </c>
      <c r="E1190">
        <f>LOOKUP(D1190,$H$5:$H$14,$I$5:$I$14)</f>
        <v>2.25</v>
      </c>
      <c r="F1190" s="2">
        <f>E1190*C1190</f>
        <v>119.25</v>
      </c>
      <c r="G1190" s="2"/>
      <c r="K1190" s="15">
        <v>40321</v>
      </c>
      <c r="L1190" s="2">
        <v>127</v>
      </c>
      <c r="O1190" s="15">
        <v>40332</v>
      </c>
      <c r="P1190" s="2">
        <v>79</v>
      </c>
      <c r="Q1190">
        <f t="shared" si="37"/>
        <v>2589</v>
      </c>
      <c r="R1190">
        <f t="shared" si="36"/>
        <v>7.9</v>
      </c>
    </row>
    <row r="1191" spans="1:18" x14ac:dyDescent="0.25">
      <c r="A1191" s="1">
        <v>40897</v>
      </c>
      <c r="B1191" s="2" t="s">
        <v>30</v>
      </c>
      <c r="C1191">
        <v>125</v>
      </c>
      <c r="D1191">
        <f>YEAR(A1191)</f>
        <v>2011</v>
      </c>
      <c r="E1191">
        <f>LOOKUP(D1191,$H$5:$H$14,$I$5:$I$14)</f>
        <v>2.2000000000000002</v>
      </c>
      <c r="F1191" s="2">
        <f>E1191*C1191</f>
        <v>275</v>
      </c>
      <c r="G1191" s="2"/>
      <c r="K1191" s="15">
        <v>40332</v>
      </c>
      <c r="L1191" s="2">
        <v>79</v>
      </c>
      <c r="O1191" s="15">
        <v>40390</v>
      </c>
      <c r="P1191" s="2">
        <v>155</v>
      </c>
      <c r="Q1191">
        <f t="shared" si="37"/>
        <v>2744</v>
      </c>
      <c r="R1191">
        <f t="shared" si="36"/>
        <v>15.5</v>
      </c>
    </row>
    <row r="1192" spans="1:18" x14ac:dyDescent="0.25">
      <c r="A1192" s="1">
        <v>40812</v>
      </c>
      <c r="B1192" s="2" t="s">
        <v>30</v>
      </c>
      <c r="C1192">
        <v>42</v>
      </c>
      <c r="D1192">
        <f>YEAR(A1192)</f>
        <v>2011</v>
      </c>
      <c r="E1192">
        <f>LOOKUP(D1192,$H$5:$H$14,$I$5:$I$14)</f>
        <v>2.2000000000000002</v>
      </c>
      <c r="F1192" s="2">
        <f>E1192*C1192</f>
        <v>92.4</v>
      </c>
      <c r="G1192" s="2"/>
      <c r="K1192" s="15">
        <v>40390</v>
      </c>
      <c r="L1192" s="2">
        <v>155</v>
      </c>
      <c r="O1192" s="15">
        <v>40467</v>
      </c>
      <c r="P1192" s="2">
        <v>136</v>
      </c>
      <c r="Q1192">
        <f t="shared" si="37"/>
        <v>2880</v>
      </c>
      <c r="R1192">
        <f t="shared" si="36"/>
        <v>13.600000000000001</v>
      </c>
    </row>
    <row r="1193" spans="1:18" x14ac:dyDescent="0.25">
      <c r="A1193" s="1">
        <v>40672</v>
      </c>
      <c r="B1193" s="2" t="s">
        <v>30</v>
      </c>
      <c r="C1193">
        <v>184</v>
      </c>
      <c r="D1193">
        <f>YEAR(A1193)</f>
        <v>2011</v>
      </c>
      <c r="E1193">
        <f>LOOKUP(D1193,$H$5:$H$14,$I$5:$I$14)</f>
        <v>2.2000000000000002</v>
      </c>
      <c r="F1193" s="2">
        <f>E1193*C1193</f>
        <v>404.8</v>
      </c>
      <c r="G1193" s="2"/>
      <c r="K1193" s="15">
        <v>40467</v>
      </c>
      <c r="L1193" s="2">
        <v>136</v>
      </c>
      <c r="O1193" s="15">
        <v>40520</v>
      </c>
      <c r="P1193" s="2">
        <v>88</v>
      </c>
      <c r="Q1193">
        <f t="shared" si="37"/>
        <v>2968</v>
      </c>
      <c r="R1193">
        <f t="shared" si="36"/>
        <v>8.8000000000000007</v>
      </c>
    </row>
    <row r="1194" spans="1:18" x14ac:dyDescent="0.25">
      <c r="A1194" s="1">
        <v>40625</v>
      </c>
      <c r="B1194" s="2" t="s">
        <v>30</v>
      </c>
      <c r="C1194">
        <v>151</v>
      </c>
      <c r="D1194">
        <f>YEAR(A1194)</f>
        <v>2011</v>
      </c>
      <c r="E1194">
        <f>LOOKUP(D1194,$H$5:$H$14,$I$5:$I$14)</f>
        <v>2.2000000000000002</v>
      </c>
      <c r="F1194" s="2">
        <f>E1194*C1194</f>
        <v>332.20000000000005</v>
      </c>
      <c r="G1194" s="2"/>
      <c r="K1194" s="15">
        <v>40520</v>
      </c>
      <c r="L1194" s="2">
        <v>88</v>
      </c>
      <c r="O1194" s="15">
        <v>40561</v>
      </c>
      <c r="P1194" s="2">
        <v>165</v>
      </c>
      <c r="Q1194">
        <f t="shared" si="37"/>
        <v>3133</v>
      </c>
      <c r="R1194">
        <f t="shared" si="36"/>
        <v>16.5</v>
      </c>
    </row>
    <row r="1195" spans="1:18" x14ac:dyDescent="0.25">
      <c r="A1195" s="1">
        <v>40511</v>
      </c>
      <c r="B1195" s="2" t="s">
        <v>30</v>
      </c>
      <c r="C1195">
        <v>174</v>
      </c>
      <c r="D1195">
        <f>YEAR(A1195)</f>
        <v>2010</v>
      </c>
      <c r="E1195">
        <f>LOOKUP(D1195,$H$5:$H$14,$I$5:$I$14)</f>
        <v>2.1</v>
      </c>
      <c r="F1195" s="2">
        <f>E1195*C1195</f>
        <v>365.40000000000003</v>
      </c>
      <c r="G1195" s="2"/>
      <c r="K1195" s="15">
        <v>40561</v>
      </c>
      <c r="L1195" s="2">
        <v>165</v>
      </c>
      <c r="O1195" s="15">
        <v>40628</v>
      </c>
      <c r="P1195" s="2">
        <v>119</v>
      </c>
      <c r="Q1195">
        <f t="shared" si="37"/>
        <v>3252</v>
      </c>
      <c r="R1195">
        <f t="shared" si="36"/>
        <v>11.9</v>
      </c>
    </row>
    <row r="1196" spans="1:18" x14ac:dyDescent="0.25">
      <c r="A1196" s="1">
        <v>40449</v>
      </c>
      <c r="B1196" s="2" t="s">
        <v>30</v>
      </c>
      <c r="C1196">
        <v>57</v>
      </c>
      <c r="D1196">
        <f>YEAR(A1196)</f>
        <v>2010</v>
      </c>
      <c r="E1196">
        <f>LOOKUP(D1196,$H$5:$H$14,$I$5:$I$14)</f>
        <v>2.1</v>
      </c>
      <c r="F1196" s="2">
        <f>E1196*C1196</f>
        <v>119.7</v>
      </c>
      <c r="G1196" s="2"/>
      <c r="K1196" s="15">
        <v>40628</v>
      </c>
      <c r="L1196" s="2">
        <v>119</v>
      </c>
      <c r="O1196" s="15">
        <v>40695</v>
      </c>
      <c r="P1196" s="2">
        <v>132</v>
      </c>
      <c r="Q1196">
        <f t="shared" si="37"/>
        <v>3384</v>
      </c>
      <c r="R1196">
        <f t="shared" si="36"/>
        <v>13.200000000000001</v>
      </c>
    </row>
    <row r="1197" spans="1:18" x14ac:dyDescent="0.25">
      <c r="A1197" s="1">
        <v>40341</v>
      </c>
      <c r="B1197" s="2" t="s">
        <v>30</v>
      </c>
      <c r="C1197">
        <v>105</v>
      </c>
      <c r="D1197">
        <f>YEAR(A1197)</f>
        <v>2010</v>
      </c>
      <c r="E1197">
        <f>LOOKUP(D1197,$H$5:$H$14,$I$5:$I$14)</f>
        <v>2.1</v>
      </c>
      <c r="F1197" s="2">
        <f>E1197*C1197</f>
        <v>220.5</v>
      </c>
      <c r="G1197" s="2"/>
      <c r="K1197" s="15">
        <v>40695</v>
      </c>
      <c r="L1197" s="2">
        <v>132</v>
      </c>
      <c r="O1197" s="15">
        <v>40702</v>
      </c>
      <c r="P1197" s="2">
        <v>54</v>
      </c>
      <c r="Q1197">
        <f t="shared" si="37"/>
        <v>3438</v>
      </c>
      <c r="R1197">
        <f t="shared" si="36"/>
        <v>5.4</v>
      </c>
    </row>
    <row r="1198" spans="1:18" x14ac:dyDescent="0.25">
      <c r="A1198" s="1">
        <v>40322</v>
      </c>
      <c r="B1198" s="2" t="s">
        <v>30</v>
      </c>
      <c r="C1198">
        <v>179</v>
      </c>
      <c r="D1198">
        <f>YEAR(A1198)</f>
        <v>2010</v>
      </c>
      <c r="E1198">
        <f>LOOKUP(D1198,$H$5:$H$14,$I$5:$I$14)</f>
        <v>2.1</v>
      </c>
      <c r="F1198" s="2">
        <f>E1198*C1198</f>
        <v>375.90000000000003</v>
      </c>
      <c r="G1198" s="2"/>
      <c r="K1198" s="15">
        <v>40702</v>
      </c>
      <c r="L1198" s="2">
        <v>54</v>
      </c>
      <c r="O1198" s="15">
        <v>40717</v>
      </c>
      <c r="P1198" s="2">
        <v>187</v>
      </c>
      <c r="Q1198">
        <f t="shared" si="37"/>
        <v>3625</v>
      </c>
      <c r="R1198">
        <f t="shared" si="36"/>
        <v>18.7</v>
      </c>
    </row>
    <row r="1199" spans="1:18" x14ac:dyDescent="0.25">
      <c r="A1199" s="1">
        <v>40245</v>
      </c>
      <c r="B1199" s="2" t="s">
        <v>30</v>
      </c>
      <c r="C1199">
        <v>125</v>
      </c>
      <c r="D1199">
        <f>YEAR(A1199)</f>
        <v>2010</v>
      </c>
      <c r="E1199">
        <f>LOOKUP(D1199,$H$5:$H$14,$I$5:$I$14)</f>
        <v>2.1</v>
      </c>
      <c r="F1199" s="2">
        <f>E1199*C1199</f>
        <v>262.5</v>
      </c>
      <c r="G1199" s="2"/>
      <c r="K1199" s="15">
        <v>40717</v>
      </c>
      <c r="L1199" s="2">
        <v>187</v>
      </c>
      <c r="O1199" s="15">
        <v>40737</v>
      </c>
      <c r="P1199" s="2">
        <v>200</v>
      </c>
      <c r="Q1199">
        <f t="shared" si="37"/>
        <v>3825</v>
      </c>
      <c r="R1199">
        <f t="shared" si="36"/>
        <v>20</v>
      </c>
    </row>
    <row r="1200" spans="1:18" x14ac:dyDescent="0.25">
      <c r="A1200" s="1">
        <v>40223</v>
      </c>
      <c r="B1200" s="2" t="s">
        <v>30</v>
      </c>
      <c r="C1200">
        <v>142</v>
      </c>
      <c r="D1200">
        <f>YEAR(A1200)</f>
        <v>2010</v>
      </c>
      <c r="E1200">
        <f>LOOKUP(D1200,$H$5:$H$14,$I$5:$I$14)</f>
        <v>2.1</v>
      </c>
      <c r="F1200" s="2">
        <f>E1200*C1200</f>
        <v>298.2</v>
      </c>
      <c r="G1200" s="2"/>
      <c r="K1200" s="15">
        <v>40737</v>
      </c>
      <c r="L1200" s="2">
        <v>200</v>
      </c>
      <c r="O1200" s="15">
        <v>40904</v>
      </c>
      <c r="P1200" s="2">
        <v>57</v>
      </c>
      <c r="Q1200">
        <f t="shared" si="37"/>
        <v>3882</v>
      </c>
      <c r="R1200">
        <f t="shared" si="36"/>
        <v>5.7</v>
      </c>
    </row>
    <row r="1201" spans="1:18" x14ac:dyDescent="0.25">
      <c r="A1201" s="1">
        <v>40177</v>
      </c>
      <c r="B1201" s="2" t="s">
        <v>30</v>
      </c>
      <c r="C1201">
        <v>126</v>
      </c>
      <c r="D1201">
        <f>YEAR(A1201)</f>
        <v>2009</v>
      </c>
      <c r="E1201">
        <f>LOOKUP(D1201,$H$5:$H$14,$I$5:$I$14)</f>
        <v>2.13</v>
      </c>
      <c r="F1201" s="2">
        <f>E1201*C1201</f>
        <v>268.38</v>
      </c>
      <c r="G1201" s="2"/>
      <c r="K1201" s="15">
        <v>40904</v>
      </c>
      <c r="L1201" s="2">
        <v>57</v>
      </c>
      <c r="O1201" s="15">
        <v>40927</v>
      </c>
      <c r="P1201" s="2">
        <v>128</v>
      </c>
      <c r="Q1201">
        <f t="shared" si="37"/>
        <v>4010</v>
      </c>
      <c r="R1201">
        <f t="shared" si="36"/>
        <v>12.8</v>
      </c>
    </row>
    <row r="1202" spans="1:18" x14ac:dyDescent="0.25">
      <c r="A1202" s="1">
        <v>40103</v>
      </c>
      <c r="B1202" s="2" t="s">
        <v>30</v>
      </c>
      <c r="C1202">
        <v>178</v>
      </c>
      <c r="D1202">
        <f>YEAR(A1202)</f>
        <v>2009</v>
      </c>
      <c r="E1202">
        <f>LOOKUP(D1202,$H$5:$H$14,$I$5:$I$14)</f>
        <v>2.13</v>
      </c>
      <c r="F1202" s="2">
        <f>E1202*C1202</f>
        <v>379.14</v>
      </c>
      <c r="G1202" s="2"/>
      <c r="K1202" s="15">
        <v>40927</v>
      </c>
      <c r="L1202" s="2">
        <v>128</v>
      </c>
      <c r="O1202" s="15">
        <v>40933</v>
      </c>
      <c r="P1202" s="2">
        <v>47</v>
      </c>
      <c r="Q1202">
        <f t="shared" si="37"/>
        <v>4057</v>
      </c>
      <c r="R1202">
        <f t="shared" si="36"/>
        <v>4.7</v>
      </c>
    </row>
    <row r="1203" spans="1:18" x14ac:dyDescent="0.25">
      <c r="A1203" s="1">
        <v>40070</v>
      </c>
      <c r="B1203" s="2" t="s">
        <v>30</v>
      </c>
      <c r="C1203">
        <v>137</v>
      </c>
      <c r="D1203">
        <f>YEAR(A1203)</f>
        <v>2009</v>
      </c>
      <c r="E1203">
        <f>LOOKUP(D1203,$H$5:$H$14,$I$5:$I$14)</f>
        <v>2.13</v>
      </c>
      <c r="F1203" s="2">
        <f>E1203*C1203</f>
        <v>291.81</v>
      </c>
      <c r="G1203" s="2"/>
      <c r="K1203" s="15">
        <v>40933</v>
      </c>
      <c r="L1203" s="2">
        <v>47</v>
      </c>
      <c r="O1203" s="15">
        <v>41136</v>
      </c>
      <c r="P1203" s="2">
        <v>189</v>
      </c>
      <c r="Q1203">
        <f t="shared" si="37"/>
        <v>4246</v>
      </c>
      <c r="R1203">
        <f t="shared" si="36"/>
        <v>18.900000000000002</v>
      </c>
    </row>
    <row r="1204" spans="1:18" x14ac:dyDescent="0.25">
      <c r="A1204" s="1">
        <v>39839</v>
      </c>
      <c r="B1204" s="2" t="s">
        <v>30</v>
      </c>
      <c r="C1204">
        <v>200</v>
      </c>
      <c r="D1204">
        <f>YEAR(A1204)</f>
        <v>2009</v>
      </c>
      <c r="E1204">
        <f>LOOKUP(D1204,$H$5:$H$14,$I$5:$I$14)</f>
        <v>2.13</v>
      </c>
      <c r="F1204" s="2">
        <f>E1204*C1204</f>
        <v>426</v>
      </c>
      <c r="G1204" s="2"/>
      <c r="K1204" s="15">
        <v>41136</v>
      </c>
      <c r="L1204" s="2">
        <v>189</v>
      </c>
      <c r="O1204" s="15">
        <v>41157</v>
      </c>
      <c r="P1204" s="2">
        <v>59</v>
      </c>
      <c r="Q1204">
        <f t="shared" si="37"/>
        <v>4305</v>
      </c>
      <c r="R1204">
        <f t="shared" si="36"/>
        <v>5.9</v>
      </c>
    </row>
    <row r="1205" spans="1:18" x14ac:dyDescent="0.25">
      <c r="A1205" s="1">
        <v>39716</v>
      </c>
      <c r="B1205" s="2" t="s">
        <v>30</v>
      </c>
      <c r="C1205">
        <v>183</v>
      </c>
      <c r="D1205">
        <f>YEAR(A1205)</f>
        <v>2008</v>
      </c>
      <c r="E1205">
        <f>LOOKUP(D1205,$H$5:$H$14,$I$5:$I$14)</f>
        <v>2.15</v>
      </c>
      <c r="F1205" s="2">
        <f>E1205*C1205</f>
        <v>393.45</v>
      </c>
      <c r="G1205" s="2"/>
      <c r="K1205" s="15">
        <v>41157</v>
      </c>
      <c r="L1205" s="2">
        <v>59</v>
      </c>
      <c r="O1205" s="15">
        <v>41180</v>
      </c>
      <c r="P1205" s="2">
        <v>45</v>
      </c>
      <c r="Q1205">
        <f t="shared" si="37"/>
        <v>4350</v>
      </c>
      <c r="R1205">
        <f t="shared" si="36"/>
        <v>4.5</v>
      </c>
    </row>
    <row r="1206" spans="1:18" x14ac:dyDescent="0.25">
      <c r="A1206" s="1">
        <v>39629</v>
      </c>
      <c r="B1206" s="2" t="s">
        <v>30</v>
      </c>
      <c r="C1206">
        <v>68</v>
      </c>
      <c r="D1206">
        <f>YEAR(A1206)</f>
        <v>2008</v>
      </c>
      <c r="E1206">
        <f>LOOKUP(D1206,$H$5:$H$14,$I$5:$I$14)</f>
        <v>2.15</v>
      </c>
      <c r="F1206" s="2">
        <f>E1206*C1206</f>
        <v>146.19999999999999</v>
      </c>
      <c r="G1206" s="2"/>
      <c r="K1206" s="15">
        <v>41180</v>
      </c>
      <c r="L1206" s="2">
        <v>45</v>
      </c>
      <c r="O1206" s="15">
        <v>41294</v>
      </c>
      <c r="P1206" s="2">
        <v>186</v>
      </c>
      <c r="Q1206">
        <f t="shared" si="37"/>
        <v>4536</v>
      </c>
      <c r="R1206">
        <f t="shared" si="36"/>
        <v>18.600000000000001</v>
      </c>
    </row>
    <row r="1207" spans="1:18" x14ac:dyDescent="0.25">
      <c r="A1207" s="1">
        <v>39428</v>
      </c>
      <c r="B1207" s="2" t="s">
        <v>30</v>
      </c>
      <c r="C1207">
        <v>166</v>
      </c>
      <c r="D1207">
        <f>YEAR(A1207)</f>
        <v>2007</v>
      </c>
      <c r="E1207">
        <f>LOOKUP(D1207,$H$5:$H$14,$I$5:$I$14)</f>
        <v>2.09</v>
      </c>
      <c r="F1207" s="2">
        <f>E1207*C1207</f>
        <v>346.94</v>
      </c>
      <c r="G1207" s="2"/>
      <c r="K1207" s="15">
        <v>41294</v>
      </c>
      <c r="L1207" s="2">
        <v>186</v>
      </c>
      <c r="O1207" s="15">
        <v>41310</v>
      </c>
      <c r="P1207" s="2">
        <v>56</v>
      </c>
      <c r="Q1207">
        <f t="shared" si="37"/>
        <v>4592</v>
      </c>
      <c r="R1207">
        <f t="shared" si="36"/>
        <v>5.6000000000000005</v>
      </c>
    </row>
    <row r="1208" spans="1:18" x14ac:dyDescent="0.25">
      <c r="A1208" s="1">
        <v>39407</v>
      </c>
      <c r="B1208" s="2" t="s">
        <v>30</v>
      </c>
      <c r="C1208">
        <v>99</v>
      </c>
      <c r="D1208">
        <f>YEAR(A1208)</f>
        <v>2007</v>
      </c>
      <c r="E1208">
        <f>LOOKUP(D1208,$H$5:$H$14,$I$5:$I$14)</f>
        <v>2.09</v>
      </c>
      <c r="F1208" s="2">
        <f>E1208*C1208</f>
        <v>206.91</v>
      </c>
      <c r="G1208" s="2"/>
      <c r="K1208" s="15">
        <v>41310</v>
      </c>
      <c r="L1208" s="2">
        <v>56</v>
      </c>
      <c r="O1208" s="15">
        <v>41322</v>
      </c>
      <c r="P1208" s="2">
        <v>200</v>
      </c>
      <c r="Q1208">
        <f t="shared" si="37"/>
        <v>4792</v>
      </c>
      <c r="R1208">
        <f t="shared" si="36"/>
        <v>20</v>
      </c>
    </row>
    <row r="1209" spans="1:18" x14ac:dyDescent="0.25">
      <c r="A1209" s="1">
        <v>39333</v>
      </c>
      <c r="B1209" s="2" t="s">
        <v>30</v>
      </c>
      <c r="C1209">
        <v>148</v>
      </c>
      <c r="D1209">
        <f>YEAR(A1209)</f>
        <v>2007</v>
      </c>
      <c r="E1209">
        <f>LOOKUP(D1209,$H$5:$H$14,$I$5:$I$14)</f>
        <v>2.09</v>
      </c>
      <c r="F1209" s="2">
        <f>E1209*C1209</f>
        <v>309.32</v>
      </c>
      <c r="G1209" s="2"/>
      <c r="K1209" s="15">
        <v>41322</v>
      </c>
      <c r="L1209" s="2">
        <v>200</v>
      </c>
      <c r="O1209" s="15">
        <v>41329</v>
      </c>
      <c r="P1209" s="2">
        <v>98</v>
      </c>
      <c r="Q1209">
        <f t="shared" si="37"/>
        <v>4890</v>
      </c>
      <c r="R1209">
        <f t="shared" si="36"/>
        <v>9.8000000000000007</v>
      </c>
    </row>
    <row r="1210" spans="1:18" x14ac:dyDescent="0.25">
      <c r="A1210" s="1">
        <v>39306</v>
      </c>
      <c r="B1210" s="2" t="s">
        <v>30</v>
      </c>
      <c r="C1210">
        <v>141</v>
      </c>
      <c r="D1210">
        <f>YEAR(A1210)</f>
        <v>2007</v>
      </c>
      <c r="E1210">
        <f>LOOKUP(D1210,$H$5:$H$14,$I$5:$I$14)</f>
        <v>2.09</v>
      </c>
      <c r="F1210" s="2">
        <f>E1210*C1210</f>
        <v>294.69</v>
      </c>
      <c r="G1210" s="2"/>
      <c r="K1210" s="15">
        <v>41329</v>
      </c>
      <c r="L1210" s="2">
        <v>98</v>
      </c>
      <c r="O1210" s="15">
        <v>41339</v>
      </c>
      <c r="P1210" s="2">
        <v>108</v>
      </c>
      <c r="Q1210">
        <f t="shared" si="37"/>
        <v>4998</v>
      </c>
      <c r="R1210">
        <f t="shared" si="36"/>
        <v>10.8</v>
      </c>
    </row>
    <row r="1211" spans="1:18" x14ac:dyDescent="0.25">
      <c r="A1211" s="1">
        <v>39163</v>
      </c>
      <c r="B1211" s="2" t="s">
        <v>30</v>
      </c>
      <c r="C1211">
        <v>80</v>
      </c>
      <c r="D1211">
        <f>YEAR(A1211)</f>
        <v>2007</v>
      </c>
      <c r="E1211">
        <f>LOOKUP(D1211,$H$5:$H$14,$I$5:$I$14)</f>
        <v>2.09</v>
      </c>
      <c r="F1211" s="2">
        <f>E1211*C1211</f>
        <v>167.2</v>
      </c>
      <c r="G1211" s="2"/>
      <c r="K1211" s="15">
        <v>41339</v>
      </c>
      <c r="L1211" s="2">
        <v>108</v>
      </c>
      <c r="O1211" s="15">
        <v>41406</v>
      </c>
      <c r="P1211" s="2">
        <v>62</v>
      </c>
      <c r="Q1211">
        <f t="shared" si="37"/>
        <v>5060</v>
      </c>
      <c r="R1211">
        <f t="shared" si="36"/>
        <v>6.2</v>
      </c>
    </row>
    <row r="1212" spans="1:18" x14ac:dyDescent="0.25">
      <c r="A1212" s="1">
        <v>39070</v>
      </c>
      <c r="B1212" s="2" t="s">
        <v>30</v>
      </c>
      <c r="C1212">
        <v>168</v>
      </c>
      <c r="D1212">
        <f>YEAR(A1212)</f>
        <v>2006</v>
      </c>
      <c r="E1212">
        <f>LOOKUP(D1212,$H$5:$H$14,$I$5:$I$14)</f>
        <v>2.0499999999999998</v>
      </c>
      <c r="F1212" s="2">
        <f>E1212*C1212</f>
        <v>344.4</v>
      </c>
      <c r="G1212" s="2"/>
      <c r="K1212" s="15">
        <v>41406</v>
      </c>
      <c r="L1212" s="2">
        <v>62</v>
      </c>
      <c r="O1212" s="15">
        <v>41559</v>
      </c>
      <c r="P1212" s="2">
        <v>57</v>
      </c>
      <c r="Q1212">
        <f t="shared" si="37"/>
        <v>5117</v>
      </c>
      <c r="R1212">
        <f t="shared" si="36"/>
        <v>5.7</v>
      </c>
    </row>
    <row r="1213" spans="1:18" x14ac:dyDescent="0.25">
      <c r="A1213" s="1">
        <v>38962</v>
      </c>
      <c r="B1213" s="2" t="s">
        <v>30</v>
      </c>
      <c r="C1213">
        <v>52</v>
      </c>
      <c r="D1213">
        <f>YEAR(A1213)</f>
        <v>2006</v>
      </c>
      <c r="E1213">
        <f>LOOKUP(D1213,$H$5:$H$14,$I$5:$I$14)</f>
        <v>2.0499999999999998</v>
      </c>
      <c r="F1213" s="2">
        <f>E1213*C1213</f>
        <v>106.6</v>
      </c>
      <c r="G1213" s="2"/>
      <c r="K1213" s="15">
        <v>41559</v>
      </c>
      <c r="L1213" s="2">
        <v>57</v>
      </c>
      <c r="O1213" s="15">
        <v>41603</v>
      </c>
      <c r="P1213" s="2">
        <v>29</v>
      </c>
      <c r="Q1213">
        <f t="shared" si="37"/>
        <v>5146</v>
      </c>
      <c r="R1213">
        <f t="shared" si="36"/>
        <v>2.9000000000000004</v>
      </c>
    </row>
    <row r="1214" spans="1:18" x14ac:dyDescent="0.25">
      <c r="A1214" s="1">
        <v>38928</v>
      </c>
      <c r="B1214" s="2" t="s">
        <v>30</v>
      </c>
      <c r="C1214">
        <v>142</v>
      </c>
      <c r="D1214">
        <f>YEAR(A1214)</f>
        <v>2006</v>
      </c>
      <c r="E1214">
        <f>LOOKUP(D1214,$H$5:$H$14,$I$5:$I$14)</f>
        <v>2.0499999999999998</v>
      </c>
      <c r="F1214" s="2">
        <f>E1214*C1214</f>
        <v>291.09999999999997</v>
      </c>
      <c r="G1214" s="2"/>
      <c r="K1214" s="15">
        <v>41603</v>
      </c>
      <c r="L1214" s="2">
        <v>29</v>
      </c>
      <c r="O1214" s="15">
        <v>41798</v>
      </c>
      <c r="P1214" s="2">
        <v>35</v>
      </c>
      <c r="Q1214">
        <f t="shared" si="37"/>
        <v>5181</v>
      </c>
      <c r="R1214">
        <f t="shared" si="36"/>
        <v>3.5</v>
      </c>
    </row>
    <row r="1215" spans="1:18" x14ac:dyDescent="0.25">
      <c r="A1215" s="1">
        <v>38878</v>
      </c>
      <c r="B1215" s="2" t="s">
        <v>30</v>
      </c>
      <c r="C1215">
        <v>106</v>
      </c>
      <c r="D1215">
        <f>YEAR(A1215)</f>
        <v>2006</v>
      </c>
      <c r="E1215">
        <f>LOOKUP(D1215,$H$5:$H$14,$I$5:$I$14)</f>
        <v>2.0499999999999998</v>
      </c>
      <c r="F1215" s="2">
        <f>E1215*C1215</f>
        <v>217.29999999999998</v>
      </c>
      <c r="G1215" s="2"/>
      <c r="K1215" s="15">
        <v>41798</v>
      </c>
      <c r="L1215" s="2">
        <v>35</v>
      </c>
      <c r="O1215" s="15">
        <v>41830</v>
      </c>
      <c r="P1215" s="2">
        <v>91</v>
      </c>
      <c r="Q1215">
        <f t="shared" si="37"/>
        <v>5272</v>
      </c>
      <c r="R1215">
        <f t="shared" si="36"/>
        <v>9.1</v>
      </c>
    </row>
    <row r="1216" spans="1:18" x14ac:dyDescent="0.25">
      <c r="A1216" s="1">
        <v>38813</v>
      </c>
      <c r="B1216" s="2" t="s">
        <v>30</v>
      </c>
      <c r="C1216">
        <v>70</v>
      </c>
      <c r="D1216">
        <f>YEAR(A1216)</f>
        <v>2006</v>
      </c>
      <c r="E1216">
        <f>LOOKUP(D1216,$H$5:$H$14,$I$5:$I$14)</f>
        <v>2.0499999999999998</v>
      </c>
      <c r="F1216" s="2">
        <f>E1216*C1216</f>
        <v>143.5</v>
      </c>
      <c r="G1216" s="2"/>
      <c r="K1216" s="15">
        <v>41830</v>
      </c>
      <c r="L1216" s="2">
        <v>91</v>
      </c>
      <c r="O1216" s="15">
        <v>41935</v>
      </c>
      <c r="P1216" s="2">
        <v>188</v>
      </c>
      <c r="Q1216">
        <f t="shared" si="37"/>
        <v>5460</v>
      </c>
      <c r="R1216">
        <f t="shared" si="36"/>
        <v>18.8</v>
      </c>
    </row>
    <row r="1217" spans="1:18" x14ac:dyDescent="0.25">
      <c r="A1217" s="1">
        <v>38791</v>
      </c>
      <c r="B1217" s="2" t="s">
        <v>30</v>
      </c>
      <c r="C1217">
        <v>65</v>
      </c>
      <c r="D1217">
        <f>YEAR(A1217)</f>
        <v>2006</v>
      </c>
      <c r="E1217">
        <f>LOOKUP(D1217,$H$5:$H$14,$I$5:$I$14)</f>
        <v>2.0499999999999998</v>
      </c>
      <c r="F1217" s="2">
        <f>E1217*C1217</f>
        <v>133.25</v>
      </c>
      <c r="G1217" s="2"/>
      <c r="K1217" s="15">
        <v>41935</v>
      </c>
      <c r="L1217" s="2">
        <v>188</v>
      </c>
      <c r="O1217" s="16" t="s">
        <v>58</v>
      </c>
      <c r="P1217" s="17"/>
      <c r="Q1217">
        <f t="shared" si="37"/>
        <v>0</v>
      </c>
      <c r="R1217">
        <f t="shared" si="36"/>
        <v>0</v>
      </c>
    </row>
    <row r="1218" spans="1:18" x14ac:dyDescent="0.25">
      <c r="A1218" s="1">
        <v>38670</v>
      </c>
      <c r="B1218" s="2" t="s">
        <v>30</v>
      </c>
      <c r="C1218">
        <v>189</v>
      </c>
      <c r="D1218">
        <f>YEAR(A1218)</f>
        <v>2005</v>
      </c>
      <c r="E1218">
        <f>LOOKUP(D1218,$H$5:$H$14,$I$5:$I$14)</f>
        <v>2</v>
      </c>
      <c r="F1218" s="2">
        <f>E1218*C1218</f>
        <v>378</v>
      </c>
      <c r="G1218" s="2"/>
      <c r="K1218" s="8" t="s">
        <v>58</v>
      </c>
      <c r="L1218" s="2"/>
      <c r="O1218" s="15">
        <v>38529</v>
      </c>
      <c r="P1218" s="2">
        <v>179</v>
      </c>
      <c r="Q1218">
        <f t="shared" si="37"/>
        <v>179</v>
      </c>
      <c r="R1218">
        <f t="shared" si="36"/>
        <v>8.9500000000000011</v>
      </c>
    </row>
    <row r="1219" spans="1:18" x14ac:dyDescent="0.25">
      <c r="A1219" s="1">
        <v>38662</v>
      </c>
      <c r="B1219" s="2" t="s">
        <v>30</v>
      </c>
      <c r="C1219">
        <v>185</v>
      </c>
      <c r="D1219">
        <f>YEAR(A1219)</f>
        <v>2005</v>
      </c>
      <c r="E1219">
        <f>LOOKUP(D1219,$H$5:$H$14,$I$5:$I$14)</f>
        <v>2</v>
      </c>
      <c r="F1219" s="2">
        <f>E1219*C1219</f>
        <v>370</v>
      </c>
      <c r="G1219" s="2"/>
      <c r="K1219" s="15">
        <v>38529</v>
      </c>
      <c r="L1219" s="2">
        <v>179</v>
      </c>
      <c r="O1219" s="15">
        <v>38821</v>
      </c>
      <c r="P1219" s="2">
        <v>187</v>
      </c>
      <c r="Q1219">
        <f t="shared" si="37"/>
        <v>366</v>
      </c>
      <c r="R1219">
        <f t="shared" si="36"/>
        <v>9.35</v>
      </c>
    </row>
    <row r="1220" spans="1:18" x14ac:dyDescent="0.25">
      <c r="A1220" s="1">
        <v>38572</v>
      </c>
      <c r="B1220" s="2" t="s">
        <v>30</v>
      </c>
      <c r="C1220">
        <v>91</v>
      </c>
      <c r="D1220">
        <f>YEAR(A1220)</f>
        <v>2005</v>
      </c>
      <c r="E1220">
        <f>LOOKUP(D1220,$H$5:$H$14,$I$5:$I$14)</f>
        <v>2</v>
      </c>
      <c r="F1220" s="2">
        <f>E1220*C1220</f>
        <v>182</v>
      </c>
      <c r="G1220" s="2"/>
      <c r="K1220" s="15">
        <v>38821</v>
      </c>
      <c r="L1220" s="2">
        <v>187</v>
      </c>
      <c r="O1220" s="15">
        <v>39514</v>
      </c>
      <c r="P1220" s="2">
        <v>54</v>
      </c>
      <c r="Q1220">
        <f t="shared" si="37"/>
        <v>420</v>
      </c>
      <c r="R1220">
        <f t="shared" si="36"/>
        <v>2.7</v>
      </c>
    </row>
    <row r="1221" spans="1:18" x14ac:dyDescent="0.25">
      <c r="A1221" s="1">
        <v>38499</v>
      </c>
      <c r="B1221" s="2" t="s">
        <v>30</v>
      </c>
      <c r="C1221">
        <v>179</v>
      </c>
      <c r="D1221">
        <f>YEAR(A1221)</f>
        <v>2005</v>
      </c>
      <c r="E1221">
        <f>LOOKUP(D1221,$H$5:$H$14,$I$5:$I$14)</f>
        <v>2</v>
      </c>
      <c r="F1221" s="2">
        <f>E1221*C1221</f>
        <v>358</v>
      </c>
      <c r="G1221" s="2"/>
      <c r="K1221" s="15">
        <v>39514</v>
      </c>
      <c r="L1221" s="2">
        <v>54</v>
      </c>
      <c r="O1221" s="15">
        <v>40061</v>
      </c>
      <c r="P1221" s="2">
        <v>105</v>
      </c>
      <c r="Q1221">
        <f t="shared" si="37"/>
        <v>525</v>
      </c>
      <c r="R1221">
        <f t="shared" si="36"/>
        <v>5.25</v>
      </c>
    </row>
    <row r="1222" spans="1:18" x14ac:dyDescent="0.25">
      <c r="A1222" s="1">
        <v>38429</v>
      </c>
      <c r="B1222" s="2" t="s">
        <v>30</v>
      </c>
      <c r="C1222">
        <v>76</v>
      </c>
      <c r="D1222">
        <f>YEAR(A1222)</f>
        <v>2005</v>
      </c>
      <c r="E1222">
        <f>LOOKUP(D1222,$H$5:$H$14,$I$5:$I$14)</f>
        <v>2</v>
      </c>
      <c r="F1222" s="2">
        <f>E1222*C1222</f>
        <v>152</v>
      </c>
      <c r="G1222" s="2"/>
      <c r="K1222" s="15">
        <v>40061</v>
      </c>
      <c r="L1222" s="2">
        <v>105</v>
      </c>
      <c r="O1222" s="15">
        <v>40618</v>
      </c>
      <c r="P1222" s="2">
        <v>32</v>
      </c>
      <c r="Q1222">
        <f t="shared" si="37"/>
        <v>557</v>
      </c>
      <c r="R1222">
        <f t="shared" si="36"/>
        <v>1.6</v>
      </c>
    </row>
    <row r="1223" spans="1:18" x14ac:dyDescent="0.25">
      <c r="A1223" s="1">
        <v>40370</v>
      </c>
      <c r="B1223" s="2" t="s">
        <v>176</v>
      </c>
      <c r="C1223">
        <v>20</v>
      </c>
      <c r="D1223">
        <f>YEAR(A1223)</f>
        <v>2010</v>
      </c>
      <c r="E1223">
        <f>LOOKUP(D1223,$H$5:$H$14,$I$5:$I$14)</f>
        <v>2.1</v>
      </c>
      <c r="F1223" s="2">
        <f>E1223*C1223</f>
        <v>42</v>
      </c>
      <c r="G1223" s="2"/>
      <c r="K1223" s="15">
        <v>40618</v>
      </c>
      <c r="L1223" s="2">
        <v>32</v>
      </c>
      <c r="O1223" s="15">
        <v>40651</v>
      </c>
      <c r="P1223" s="2">
        <v>37</v>
      </c>
      <c r="Q1223">
        <f t="shared" si="37"/>
        <v>594</v>
      </c>
      <c r="R1223">
        <f t="shared" si="36"/>
        <v>1.85</v>
      </c>
    </row>
    <row r="1224" spans="1:18" x14ac:dyDescent="0.25">
      <c r="A1224" s="1">
        <v>39780</v>
      </c>
      <c r="B1224" s="2" t="s">
        <v>176</v>
      </c>
      <c r="C1224">
        <v>17</v>
      </c>
      <c r="D1224">
        <f>YEAR(A1224)</f>
        <v>2008</v>
      </c>
      <c r="E1224">
        <f>LOOKUP(D1224,$H$5:$H$14,$I$5:$I$14)</f>
        <v>2.15</v>
      </c>
      <c r="F1224" s="2">
        <f>E1224*C1224</f>
        <v>36.549999999999997</v>
      </c>
      <c r="G1224" s="2"/>
      <c r="K1224" s="15">
        <v>40651</v>
      </c>
      <c r="L1224" s="2">
        <v>37</v>
      </c>
      <c r="O1224" s="15">
        <v>40711</v>
      </c>
      <c r="P1224" s="2">
        <v>181</v>
      </c>
      <c r="Q1224">
        <f t="shared" si="37"/>
        <v>775</v>
      </c>
      <c r="R1224">
        <f t="shared" si="36"/>
        <v>9.0500000000000007</v>
      </c>
    </row>
    <row r="1225" spans="1:18" x14ac:dyDescent="0.25">
      <c r="A1225" s="1">
        <v>40319</v>
      </c>
      <c r="B1225" s="2" t="s">
        <v>195</v>
      </c>
      <c r="C1225">
        <v>2</v>
      </c>
      <c r="D1225">
        <f>YEAR(A1225)</f>
        <v>2010</v>
      </c>
      <c r="E1225">
        <f>LOOKUP(D1225,$H$5:$H$14,$I$5:$I$14)</f>
        <v>2.1</v>
      </c>
      <c r="F1225" s="2">
        <f>E1225*C1225</f>
        <v>4.2</v>
      </c>
      <c r="G1225" s="2"/>
      <c r="K1225" s="15">
        <v>40711</v>
      </c>
      <c r="L1225" s="2">
        <v>181</v>
      </c>
      <c r="O1225" s="15">
        <v>40872</v>
      </c>
      <c r="P1225" s="2">
        <v>62</v>
      </c>
      <c r="Q1225">
        <f t="shared" si="37"/>
        <v>837</v>
      </c>
      <c r="R1225">
        <f t="shared" si="36"/>
        <v>3.1</v>
      </c>
    </row>
    <row r="1226" spans="1:18" x14ac:dyDescent="0.25">
      <c r="A1226" s="1">
        <v>40006</v>
      </c>
      <c r="B1226" s="2" t="s">
        <v>195</v>
      </c>
      <c r="C1226">
        <v>9</v>
      </c>
      <c r="D1226">
        <f>YEAR(A1226)</f>
        <v>2009</v>
      </c>
      <c r="E1226">
        <f>LOOKUP(D1226,$H$5:$H$14,$I$5:$I$14)</f>
        <v>2.13</v>
      </c>
      <c r="F1226" s="2">
        <f>E1226*C1226</f>
        <v>19.169999999999998</v>
      </c>
      <c r="G1226" s="2"/>
      <c r="K1226" s="15">
        <v>40872</v>
      </c>
      <c r="L1226" s="2">
        <v>62</v>
      </c>
      <c r="O1226" s="15">
        <v>41106</v>
      </c>
      <c r="P1226" s="2">
        <v>34</v>
      </c>
      <c r="Q1226">
        <f t="shared" si="37"/>
        <v>871</v>
      </c>
      <c r="R1226">
        <f t="shared" si="36"/>
        <v>1.7000000000000002</v>
      </c>
    </row>
    <row r="1227" spans="1:18" x14ac:dyDescent="0.25">
      <c r="A1227" s="1">
        <v>41437</v>
      </c>
      <c r="B1227" s="2" t="s">
        <v>170</v>
      </c>
      <c r="C1227">
        <v>12</v>
      </c>
      <c r="D1227">
        <f>YEAR(A1227)</f>
        <v>2013</v>
      </c>
      <c r="E1227">
        <f>LOOKUP(D1227,$H$5:$H$14,$I$5:$I$14)</f>
        <v>2.2200000000000002</v>
      </c>
      <c r="F1227" s="2">
        <f>E1227*C1227</f>
        <v>26.64</v>
      </c>
      <c r="G1227" s="2"/>
      <c r="K1227" s="15">
        <v>41106</v>
      </c>
      <c r="L1227" s="2">
        <v>34</v>
      </c>
      <c r="O1227" s="15">
        <v>41361</v>
      </c>
      <c r="P1227" s="2">
        <v>107</v>
      </c>
      <c r="Q1227">
        <f t="shared" si="37"/>
        <v>978</v>
      </c>
      <c r="R1227">
        <f t="shared" si="36"/>
        <v>5.3500000000000005</v>
      </c>
    </row>
    <row r="1228" spans="1:18" x14ac:dyDescent="0.25">
      <c r="A1228" s="1">
        <v>40568</v>
      </c>
      <c r="B1228" s="2" t="s">
        <v>170</v>
      </c>
      <c r="C1228">
        <v>11</v>
      </c>
      <c r="D1228">
        <f>YEAR(A1228)</f>
        <v>2011</v>
      </c>
      <c r="E1228">
        <f>LOOKUP(D1228,$H$5:$H$14,$I$5:$I$14)</f>
        <v>2.2000000000000002</v>
      </c>
      <c r="F1228" s="2">
        <f>E1228*C1228</f>
        <v>24.200000000000003</v>
      </c>
      <c r="G1228" s="2"/>
      <c r="K1228" s="15">
        <v>41361</v>
      </c>
      <c r="L1228" s="2">
        <v>107</v>
      </c>
      <c r="O1228" s="15">
        <v>41863</v>
      </c>
      <c r="P1228" s="2">
        <v>119</v>
      </c>
      <c r="Q1228">
        <f t="shared" si="37"/>
        <v>1097</v>
      </c>
      <c r="R1228">
        <f t="shared" si="36"/>
        <v>11.9</v>
      </c>
    </row>
    <row r="1229" spans="1:18" x14ac:dyDescent="0.25">
      <c r="A1229" s="1">
        <v>40289</v>
      </c>
      <c r="B1229" s="2" t="s">
        <v>170</v>
      </c>
      <c r="C1229">
        <v>12</v>
      </c>
      <c r="D1229">
        <f>YEAR(A1229)</f>
        <v>2010</v>
      </c>
      <c r="E1229">
        <f>LOOKUP(D1229,$H$5:$H$14,$I$5:$I$14)</f>
        <v>2.1</v>
      </c>
      <c r="F1229" s="2">
        <f>E1229*C1229</f>
        <v>25.200000000000003</v>
      </c>
      <c r="G1229" s="2"/>
      <c r="K1229" s="15">
        <v>41863</v>
      </c>
      <c r="L1229" s="2">
        <v>119</v>
      </c>
      <c r="O1229" s="15">
        <v>41913</v>
      </c>
      <c r="P1229" s="2">
        <v>110</v>
      </c>
      <c r="Q1229">
        <f t="shared" si="37"/>
        <v>1207</v>
      </c>
      <c r="R1229">
        <f t="shared" si="36"/>
        <v>11</v>
      </c>
    </row>
    <row r="1230" spans="1:18" x14ac:dyDescent="0.25">
      <c r="A1230" s="1">
        <v>40031</v>
      </c>
      <c r="B1230" s="2" t="s">
        <v>170</v>
      </c>
      <c r="C1230">
        <v>20</v>
      </c>
      <c r="D1230">
        <f>YEAR(A1230)</f>
        <v>2009</v>
      </c>
      <c r="E1230">
        <f>LOOKUP(D1230,$H$5:$H$14,$I$5:$I$14)</f>
        <v>2.13</v>
      </c>
      <c r="F1230" s="2">
        <f>E1230*C1230</f>
        <v>42.599999999999994</v>
      </c>
      <c r="G1230" s="2"/>
      <c r="K1230" s="15">
        <v>41913</v>
      </c>
      <c r="L1230" s="2">
        <v>110</v>
      </c>
      <c r="O1230" s="15">
        <v>41984</v>
      </c>
      <c r="P1230" s="2">
        <v>197</v>
      </c>
      <c r="Q1230">
        <f t="shared" si="37"/>
        <v>1404</v>
      </c>
      <c r="R1230">
        <f t="shared" si="36"/>
        <v>19.700000000000003</v>
      </c>
    </row>
    <row r="1231" spans="1:18" x14ac:dyDescent="0.25">
      <c r="A1231" s="1">
        <v>39624</v>
      </c>
      <c r="B1231" s="2" t="s">
        <v>170</v>
      </c>
      <c r="C1231">
        <v>4</v>
      </c>
      <c r="D1231">
        <f>YEAR(A1231)</f>
        <v>2008</v>
      </c>
      <c r="E1231">
        <f>LOOKUP(D1231,$H$5:$H$14,$I$5:$I$14)</f>
        <v>2.15</v>
      </c>
      <c r="F1231" s="2">
        <f>E1231*C1231</f>
        <v>8.6</v>
      </c>
      <c r="G1231" s="2"/>
      <c r="K1231" s="15">
        <v>41984</v>
      </c>
      <c r="L1231" s="2">
        <v>197</v>
      </c>
      <c r="O1231" s="16" t="s">
        <v>69</v>
      </c>
      <c r="P1231" s="17"/>
      <c r="Q1231">
        <f t="shared" si="37"/>
        <v>0</v>
      </c>
      <c r="R1231">
        <f t="shared" si="36"/>
        <v>0</v>
      </c>
    </row>
    <row r="1232" spans="1:18" x14ac:dyDescent="0.25">
      <c r="A1232" s="1">
        <v>40906</v>
      </c>
      <c r="B1232" s="2" t="s">
        <v>92</v>
      </c>
      <c r="C1232">
        <v>16</v>
      </c>
      <c r="D1232">
        <f>YEAR(A1232)</f>
        <v>2011</v>
      </c>
      <c r="E1232">
        <f>LOOKUP(D1232,$H$5:$H$14,$I$5:$I$14)</f>
        <v>2.2000000000000002</v>
      </c>
      <c r="F1232" s="2">
        <f>E1232*C1232</f>
        <v>35.200000000000003</v>
      </c>
      <c r="G1232" s="2"/>
      <c r="K1232" s="8" t="s">
        <v>69</v>
      </c>
      <c r="L1232" s="2"/>
      <c r="O1232" s="15">
        <v>38570</v>
      </c>
      <c r="P1232" s="2">
        <v>66</v>
      </c>
      <c r="Q1232">
        <f t="shared" si="37"/>
        <v>66</v>
      </c>
      <c r="R1232">
        <f t="shared" si="36"/>
        <v>0</v>
      </c>
    </row>
    <row r="1233" spans="1:18" x14ac:dyDescent="0.25">
      <c r="A1233" s="1">
        <v>40333</v>
      </c>
      <c r="B1233" s="2" t="s">
        <v>92</v>
      </c>
      <c r="C1233">
        <v>5</v>
      </c>
      <c r="D1233">
        <f>YEAR(A1233)</f>
        <v>2010</v>
      </c>
      <c r="E1233">
        <f>LOOKUP(D1233,$H$5:$H$14,$I$5:$I$14)</f>
        <v>2.1</v>
      </c>
      <c r="F1233" s="2">
        <f>E1233*C1233</f>
        <v>10.5</v>
      </c>
      <c r="G1233" s="2"/>
      <c r="K1233" s="15">
        <v>38570</v>
      </c>
      <c r="L1233" s="2">
        <v>66</v>
      </c>
      <c r="O1233" s="15">
        <v>38592</v>
      </c>
      <c r="P1233" s="2">
        <v>168</v>
      </c>
      <c r="Q1233">
        <f t="shared" si="37"/>
        <v>234</v>
      </c>
      <c r="R1233">
        <f t="shared" si="36"/>
        <v>8.4</v>
      </c>
    </row>
    <row r="1234" spans="1:18" x14ac:dyDescent="0.25">
      <c r="A1234" s="1">
        <v>39819</v>
      </c>
      <c r="B1234" s="2" t="s">
        <v>92</v>
      </c>
      <c r="C1234">
        <v>11</v>
      </c>
      <c r="D1234">
        <f>YEAR(A1234)</f>
        <v>2009</v>
      </c>
      <c r="E1234">
        <f>LOOKUP(D1234,$H$5:$H$14,$I$5:$I$14)</f>
        <v>2.13</v>
      </c>
      <c r="F1234" s="2">
        <f>E1234*C1234</f>
        <v>23.43</v>
      </c>
      <c r="G1234" s="2"/>
      <c r="K1234" s="15">
        <v>38592</v>
      </c>
      <c r="L1234" s="2">
        <v>168</v>
      </c>
      <c r="O1234" s="15">
        <v>38605</v>
      </c>
      <c r="P1234" s="2">
        <v>106</v>
      </c>
      <c r="Q1234">
        <f t="shared" si="37"/>
        <v>340</v>
      </c>
      <c r="R1234">
        <f t="shared" si="36"/>
        <v>5.3000000000000007</v>
      </c>
    </row>
    <row r="1235" spans="1:18" x14ac:dyDescent="0.25">
      <c r="A1235" s="1">
        <v>38709</v>
      </c>
      <c r="B1235" s="2" t="s">
        <v>92</v>
      </c>
      <c r="C1235">
        <v>5</v>
      </c>
      <c r="D1235">
        <f>YEAR(A1235)</f>
        <v>2005</v>
      </c>
      <c r="E1235">
        <f>LOOKUP(D1235,$H$5:$H$14,$I$5:$I$14)</f>
        <v>2</v>
      </c>
      <c r="F1235" s="2">
        <f>E1235*C1235</f>
        <v>10</v>
      </c>
      <c r="G1235" s="2"/>
      <c r="K1235" s="15">
        <v>38605</v>
      </c>
      <c r="L1235" s="2">
        <v>106</v>
      </c>
      <c r="O1235" s="15">
        <v>38652</v>
      </c>
      <c r="P1235" s="2">
        <v>53</v>
      </c>
      <c r="Q1235">
        <f t="shared" si="37"/>
        <v>393</v>
      </c>
      <c r="R1235">
        <f t="shared" ref="R1235:R1298" si="38">IF(AND(Q1235&gt;=100,Q1235&lt;1000,P1235&lt;&gt;""),P1235*0.05,IF(AND(Q1235&gt;=1000,Q1235&lt;10000,P1235&lt;&gt;""),P1235*0.1,IF(AND(Q1235&gt;10000,P1235&lt;&gt;""),P1235*0.2,0)))</f>
        <v>2.6500000000000004</v>
      </c>
    </row>
    <row r="1236" spans="1:18" x14ac:dyDescent="0.25">
      <c r="A1236" s="1">
        <v>39603</v>
      </c>
      <c r="B1236" s="2" t="s">
        <v>134</v>
      </c>
      <c r="C1236">
        <v>3</v>
      </c>
      <c r="D1236">
        <f>YEAR(A1236)</f>
        <v>2008</v>
      </c>
      <c r="E1236">
        <f>LOOKUP(D1236,$H$5:$H$14,$I$5:$I$14)</f>
        <v>2.15</v>
      </c>
      <c r="F1236" s="2">
        <f>E1236*C1236</f>
        <v>6.4499999999999993</v>
      </c>
      <c r="G1236" s="2"/>
      <c r="K1236" s="15">
        <v>38652</v>
      </c>
      <c r="L1236" s="2">
        <v>53</v>
      </c>
      <c r="O1236" s="15">
        <v>38674</v>
      </c>
      <c r="P1236" s="2">
        <v>58</v>
      </c>
      <c r="Q1236">
        <f t="shared" si="37"/>
        <v>451</v>
      </c>
      <c r="R1236">
        <f t="shared" si="38"/>
        <v>2.9000000000000004</v>
      </c>
    </row>
    <row r="1237" spans="1:18" x14ac:dyDescent="0.25">
      <c r="A1237" s="1">
        <v>39062</v>
      </c>
      <c r="B1237" s="2" t="s">
        <v>134</v>
      </c>
      <c r="C1237">
        <v>13</v>
      </c>
      <c r="D1237">
        <f>YEAR(A1237)</f>
        <v>2006</v>
      </c>
      <c r="E1237">
        <f>LOOKUP(D1237,$H$5:$H$14,$I$5:$I$14)</f>
        <v>2.0499999999999998</v>
      </c>
      <c r="F1237" s="2">
        <f>E1237*C1237</f>
        <v>26.65</v>
      </c>
      <c r="G1237" s="2"/>
      <c r="K1237" s="15">
        <v>38674</v>
      </c>
      <c r="L1237" s="2">
        <v>58</v>
      </c>
      <c r="O1237" s="15">
        <v>39021</v>
      </c>
      <c r="P1237" s="2">
        <v>122</v>
      </c>
      <c r="Q1237">
        <f t="shared" ref="Q1237:Q1300" si="39">IF(P1237&lt;&gt;"",P1237+Q1236,P1237)</f>
        <v>573</v>
      </c>
      <c r="R1237">
        <f t="shared" si="38"/>
        <v>6.1000000000000005</v>
      </c>
    </row>
    <row r="1238" spans="1:18" x14ac:dyDescent="0.25">
      <c r="A1238" s="1">
        <v>41893</v>
      </c>
      <c r="B1238" s="2" t="s">
        <v>110</v>
      </c>
      <c r="C1238">
        <v>1</v>
      </c>
      <c r="D1238">
        <f>YEAR(A1238)</f>
        <v>2014</v>
      </c>
      <c r="E1238">
        <f>LOOKUP(D1238,$H$5:$H$14,$I$5:$I$14)</f>
        <v>2.23</v>
      </c>
      <c r="F1238" s="2">
        <f>E1238*C1238</f>
        <v>2.23</v>
      </c>
      <c r="G1238" s="2"/>
      <c r="K1238" s="15">
        <v>39021</v>
      </c>
      <c r="L1238" s="2">
        <v>122</v>
      </c>
      <c r="O1238" s="15">
        <v>39058</v>
      </c>
      <c r="P1238" s="2">
        <v>58</v>
      </c>
      <c r="Q1238">
        <f t="shared" si="39"/>
        <v>631</v>
      </c>
      <c r="R1238">
        <f t="shared" si="38"/>
        <v>2.9000000000000004</v>
      </c>
    </row>
    <row r="1239" spans="1:18" x14ac:dyDescent="0.25">
      <c r="A1239" s="1">
        <v>41585</v>
      </c>
      <c r="B1239" s="2" t="s">
        <v>110</v>
      </c>
      <c r="C1239">
        <v>8</v>
      </c>
      <c r="D1239">
        <f>YEAR(A1239)</f>
        <v>2013</v>
      </c>
      <c r="E1239">
        <f>LOOKUP(D1239,$H$5:$H$14,$I$5:$I$14)</f>
        <v>2.2200000000000002</v>
      </c>
      <c r="F1239" s="2">
        <f>E1239*C1239</f>
        <v>17.760000000000002</v>
      </c>
      <c r="G1239" s="2"/>
      <c r="K1239" s="15">
        <v>39058</v>
      </c>
      <c r="L1239" s="2">
        <v>58</v>
      </c>
      <c r="O1239" s="15">
        <v>39124</v>
      </c>
      <c r="P1239" s="2">
        <v>23</v>
      </c>
      <c r="Q1239">
        <f t="shared" si="39"/>
        <v>654</v>
      </c>
      <c r="R1239">
        <f t="shared" si="38"/>
        <v>1.1500000000000001</v>
      </c>
    </row>
    <row r="1240" spans="1:18" x14ac:dyDescent="0.25">
      <c r="A1240" s="1">
        <v>40768</v>
      </c>
      <c r="B1240" s="2" t="s">
        <v>110</v>
      </c>
      <c r="C1240">
        <v>7</v>
      </c>
      <c r="D1240">
        <f>YEAR(A1240)</f>
        <v>2011</v>
      </c>
      <c r="E1240">
        <f>LOOKUP(D1240,$H$5:$H$14,$I$5:$I$14)</f>
        <v>2.2000000000000002</v>
      </c>
      <c r="F1240" s="2">
        <f>E1240*C1240</f>
        <v>15.400000000000002</v>
      </c>
      <c r="G1240" s="2"/>
      <c r="K1240" s="15">
        <v>39124</v>
      </c>
      <c r="L1240" s="2">
        <v>23</v>
      </c>
      <c r="O1240" s="15">
        <v>39283</v>
      </c>
      <c r="P1240" s="2">
        <v>47</v>
      </c>
      <c r="Q1240">
        <f t="shared" si="39"/>
        <v>701</v>
      </c>
      <c r="R1240">
        <f t="shared" si="38"/>
        <v>2.35</v>
      </c>
    </row>
    <row r="1241" spans="1:18" x14ac:dyDescent="0.25">
      <c r="A1241" s="1">
        <v>38862</v>
      </c>
      <c r="B1241" s="2" t="s">
        <v>110</v>
      </c>
      <c r="C1241">
        <v>2</v>
      </c>
      <c r="D1241">
        <f>YEAR(A1241)</f>
        <v>2006</v>
      </c>
      <c r="E1241">
        <f>LOOKUP(D1241,$H$5:$H$14,$I$5:$I$14)</f>
        <v>2.0499999999999998</v>
      </c>
      <c r="F1241" s="2">
        <f>E1241*C1241</f>
        <v>4.0999999999999996</v>
      </c>
      <c r="G1241" s="2"/>
      <c r="K1241" s="15">
        <v>39283</v>
      </c>
      <c r="L1241" s="2">
        <v>47</v>
      </c>
      <c r="O1241" s="15">
        <v>39398</v>
      </c>
      <c r="P1241" s="2">
        <v>168</v>
      </c>
      <c r="Q1241">
        <f t="shared" si="39"/>
        <v>869</v>
      </c>
      <c r="R1241">
        <f t="shared" si="38"/>
        <v>8.4</v>
      </c>
    </row>
    <row r="1242" spans="1:18" x14ac:dyDescent="0.25">
      <c r="A1242" s="1">
        <v>40242</v>
      </c>
      <c r="B1242" s="2" t="s">
        <v>203</v>
      </c>
      <c r="C1242">
        <v>20</v>
      </c>
      <c r="D1242">
        <f>YEAR(A1242)</f>
        <v>2010</v>
      </c>
      <c r="E1242">
        <f>LOOKUP(D1242,$H$5:$H$14,$I$5:$I$14)</f>
        <v>2.1</v>
      </c>
      <c r="F1242" s="2">
        <f>E1242*C1242</f>
        <v>42</v>
      </c>
      <c r="G1242" s="2"/>
      <c r="K1242" s="15">
        <v>39398</v>
      </c>
      <c r="L1242" s="2">
        <v>168</v>
      </c>
      <c r="O1242" s="15">
        <v>39399</v>
      </c>
      <c r="P1242" s="2">
        <v>69</v>
      </c>
      <c r="Q1242">
        <f t="shared" si="39"/>
        <v>938</v>
      </c>
      <c r="R1242">
        <f t="shared" si="38"/>
        <v>3.45</v>
      </c>
    </row>
    <row r="1243" spans="1:18" x14ac:dyDescent="0.25">
      <c r="A1243" s="1">
        <v>40172</v>
      </c>
      <c r="B1243" s="2" t="s">
        <v>203</v>
      </c>
      <c r="C1243">
        <v>17</v>
      </c>
      <c r="D1243">
        <f>YEAR(A1243)</f>
        <v>2009</v>
      </c>
      <c r="E1243">
        <f>LOOKUP(D1243,$H$5:$H$14,$I$5:$I$14)</f>
        <v>2.13</v>
      </c>
      <c r="F1243" s="2">
        <f>E1243*C1243</f>
        <v>36.21</v>
      </c>
      <c r="G1243" s="2"/>
      <c r="K1243" s="15">
        <v>39399</v>
      </c>
      <c r="L1243" s="2">
        <v>69</v>
      </c>
      <c r="O1243" s="15">
        <v>39427</v>
      </c>
      <c r="P1243" s="2">
        <v>131</v>
      </c>
      <c r="Q1243">
        <f t="shared" si="39"/>
        <v>1069</v>
      </c>
      <c r="R1243">
        <f t="shared" si="38"/>
        <v>13.100000000000001</v>
      </c>
    </row>
    <row r="1244" spans="1:18" x14ac:dyDescent="0.25">
      <c r="A1244" s="1">
        <v>40352</v>
      </c>
      <c r="B1244" s="2" t="s">
        <v>129</v>
      </c>
      <c r="C1244">
        <v>9</v>
      </c>
      <c r="D1244">
        <f>YEAR(A1244)</f>
        <v>2010</v>
      </c>
      <c r="E1244">
        <f>LOOKUP(D1244,$H$5:$H$14,$I$5:$I$14)</f>
        <v>2.1</v>
      </c>
      <c r="F1244" s="2">
        <f>E1244*C1244</f>
        <v>18.900000000000002</v>
      </c>
      <c r="G1244" s="2"/>
      <c r="K1244" s="15">
        <v>39427</v>
      </c>
      <c r="L1244" s="2">
        <v>131</v>
      </c>
      <c r="O1244" s="15">
        <v>39440</v>
      </c>
      <c r="P1244" s="2">
        <v>86</v>
      </c>
      <c r="Q1244">
        <f t="shared" si="39"/>
        <v>1155</v>
      </c>
      <c r="R1244">
        <f t="shared" si="38"/>
        <v>8.6</v>
      </c>
    </row>
    <row r="1245" spans="1:18" x14ac:dyDescent="0.25">
      <c r="A1245" s="1">
        <v>39054</v>
      </c>
      <c r="B1245" s="2" t="s">
        <v>129</v>
      </c>
      <c r="C1245">
        <v>7</v>
      </c>
      <c r="D1245">
        <f>YEAR(A1245)</f>
        <v>2006</v>
      </c>
      <c r="E1245">
        <f>LOOKUP(D1245,$H$5:$H$14,$I$5:$I$14)</f>
        <v>2.0499999999999998</v>
      </c>
      <c r="F1245" s="2">
        <f>E1245*C1245</f>
        <v>14.349999999999998</v>
      </c>
      <c r="G1245" s="2"/>
      <c r="K1245" s="15">
        <v>39440</v>
      </c>
      <c r="L1245" s="2">
        <v>86</v>
      </c>
      <c r="O1245" s="15">
        <v>39523</v>
      </c>
      <c r="P1245" s="2">
        <v>91</v>
      </c>
      <c r="Q1245">
        <f t="shared" si="39"/>
        <v>1246</v>
      </c>
      <c r="R1245">
        <f t="shared" si="38"/>
        <v>9.1</v>
      </c>
    </row>
    <row r="1246" spans="1:18" x14ac:dyDescent="0.25">
      <c r="A1246" s="1">
        <v>41033</v>
      </c>
      <c r="B1246" s="2" t="s">
        <v>149</v>
      </c>
      <c r="C1246">
        <v>15</v>
      </c>
      <c r="D1246">
        <f>YEAR(A1246)</f>
        <v>2012</v>
      </c>
      <c r="E1246">
        <f>LOOKUP(D1246,$H$5:$H$14,$I$5:$I$14)</f>
        <v>2.25</v>
      </c>
      <c r="F1246" s="2">
        <f>E1246*C1246</f>
        <v>33.75</v>
      </c>
      <c r="G1246" s="2"/>
      <c r="K1246" s="15">
        <v>39523</v>
      </c>
      <c r="L1246" s="2">
        <v>91</v>
      </c>
      <c r="O1246" s="15">
        <v>39530</v>
      </c>
      <c r="P1246" s="2">
        <v>106</v>
      </c>
      <c r="Q1246">
        <f t="shared" si="39"/>
        <v>1352</v>
      </c>
      <c r="R1246">
        <f t="shared" si="38"/>
        <v>10.600000000000001</v>
      </c>
    </row>
    <row r="1247" spans="1:18" x14ac:dyDescent="0.25">
      <c r="A1247" s="1">
        <v>40998</v>
      </c>
      <c r="B1247" s="2" t="s">
        <v>149</v>
      </c>
      <c r="C1247">
        <v>14</v>
      </c>
      <c r="D1247">
        <f>YEAR(A1247)</f>
        <v>2012</v>
      </c>
      <c r="E1247">
        <f>LOOKUP(D1247,$H$5:$H$14,$I$5:$I$14)</f>
        <v>2.25</v>
      </c>
      <c r="F1247" s="2">
        <f>E1247*C1247</f>
        <v>31.5</v>
      </c>
      <c r="G1247" s="2"/>
      <c r="K1247" s="15">
        <v>39530</v>
      </c>
      <c r="L1247" s="2">
        <v>106</v>
      </c>
      <c r="O1247" s="15">
        <v>39541</v>
      </c>
      <c r="P1247" s="2">
        <v>65</v>
      </c>
      <c r="Q1247">
        <f t="shared" si="39"/>
        <v>1417</v>
      </c>
      <c r="R1247">
        <f t="shared" si="38"/>
        <v>6.5</v>
      </c>
    </row>
    <row r="1248" spans="1:18" x14ac:dyDescent="0.25">
      <c r="A1248" s="1">
        <v>40961</v>
      </c>
      <c r="B1248" s="2" t="s">
        <v>149</v>
      </c>
      <c r="C1248">
        <v>19</v>
      </c>
      <c r="D1248">
        <f>YEAR(A1248)</f>
        <v>2012</v>
      </c>
      <c r="E1248">
        <f>LOOKUP(D1248,$H$5:$H$14,$I$5:$I$14)</f>
        <v>2.25</v>
      </c>
      <c r="F1248" s="2">
        <f>E1248*C1248</f>
        <v>42.75</v>
      </c>
      <c r="G1248" s="2"/>
      <c r="K1248" s="15">
        <v>39541</v>
      </c>
      <c r="L1248" s="2">
        <v>65</v>
      </c>
      <c r="O1248" s="15">
        <v>39643</v>
      </c>
      <c r="P1248" s="2">
        <v>76</v>
      </c>
      <c r="Q1248">
        <f t="shared" si="39"/>
        <v>1493</v>
      </c>
      <c r="R1248">
        <f t="shared" si="38"/>
        <v>7.6000000000000005</v>
      </c>
    </row>
    <row r="1249" spans="1:18" x14ac:dyDescent="0.25">
      <c r="A1249" s="1">
        <v>40665</v>
      </c>
      <c r="B1249" s="2" t="s">
        <v>149</v>
      </c>
      <c r="C1249">
        <v>15</v>
      </c>
      <c r="D1249">
        <f>YEAR(A1249)</f>
        <v>2011</v>
      </c>
      <c r="E1249">
        <f>LOOKUP(D1249,$H$5:$H$14,$I$5:$I$14)</f>
        <v>2.2000000000000002</v>
      </c>
      <c r="F1249" s="2">
        <f>E1249*C1249</f>
        <v>33</v>
      </c>
      <c r="G1249" s="2"/>
      <c r="K1249" s="15">
        <v>39643</v>
      </c>
      <c r="L1249" s="2">
        <v>76</v>
      </c>
      <c r="O1249" s="15">
        <v>39674</v>
      </c>
      <c r="P1249" s="2">
        <v>107</v>
      </c>
      <c r="Q1249">
        <f t="shared" si="39"/>
        <v>1600</v>
      </c>
      <c r="R1249">
        <f t="shared" si="38"/>
        <v>10.700000000000001</v>
      </c>
    </row>
    <row r="1250" spans="1:18" x14ac:dyDescent="0.25">
      <c r="A1250" s="1">
        <v>39361</v>
      </c>
      <c r="B1250" s="2" t="s">
        <v>149</v>
      </c>
      <c r="C1250">
        <v>4</v>
      </c>
      <c r="D1250">
        <f>YEAR(A1250)</f>
        <v>2007</v>
      </c>
      <c r="E1250">
        <f>LOOKUP(D1250,$H$5:$H$14,$I$5:$I$14)</f>
        <v>2.09</v>
      </c>
      <c r="F1250" s="2">
        <f>E1250*C1250</f>
        <v>8.36</v>
      </c>
      <c r="G1250" s="2"/>
      <c r="K1250" s="15">
        <v>39674</v>
      </c>
      <c r="L1250" s="2">
        <v>107</v>
      </c>
      <c r="O1250" s="15">
        <v>39676</v>
      </c>
      <c r="P1250" s="2">
        <v>127</v>
      </c>
      <c r="Q1250">
        <f t="shared" si="39"/>
        <v>1727</v>
      </c>
      <c r="R1250">
        <f t="shared" si="38"/>
        <v>12.700000000000001</v>
      </c>
    </row>
    <row r="1251" spans="1:18" x14ac:dyDescent="0.25">
      <c r="A1251" s="1">
        <v>41615</v>
      </c>
      <c r="B1251" s="2" t="s">
        <v>49</v>
      </c>
      <c r="C1251">
        <v>3</v>
      </c>
      <c r="D1251">
        <f>YEAR(A1251)</f>
        <v>2013</v>
      </c>
      <c r="E1251">
        <f>LOOKUP(D1251,$H$5:$H$14,$I$5:$I$14)</f>
        <v>2.2200000000000002</v>
      </c>
      <c r="F1251" s="2">
        <f>E1251*C1251</f>
        <v>6.66</v>
      </c>
      <c r="G1251" s="2"/>
      <c r="K1251" s="15">
        <v>39676</v>
      </c>
      <c r="L1251" s="2">
        <v>127</v>
      </c>
      <c r="O1251" s="15">
        <v>39771</v>
      </c>
      <c r="P1251" s="2">
        <v>52</v>
      </c>
      <c r="Q1251">
        <f t="shared" si="39"/>
        <v>1779</v>
      </c>
      <c r="R1251">
        <f t="shared" si="38"/>
        <v>5.2</v>
      </c>
    </row>
    <row r="1252" spans="1:18" x14ac:dyDescent="0.25">
      <c r="A1252" s="1">
        <v>41273</v>
      </c>
      <c r="B1252" s="2" t="s">
        <v>49</v>
      </c>
      <c r="C1252">
        <v>9</v>
      </c>
      <c r="D1252">
        <f>YEAR(A1252)</f>
        <v>2012</v>
      </c>
      <c r="E1252">
        <f>LOOKUP(D1252,$H$5:$H$14,$I$5:$I$14)</f>
        <v>2.25</v>
      </c>
      <c r="F1252" s="2">
        <f>E1252*C1252</f>
        <v>20.25</v>
      </c>
      <c r="G1252" s="2"/>
      <c r="K1252" s="15">
        <v>39771</v>
      </c>
      <c r="L1252" s="2">
        <v>52</v>
      </c>
      <c r="O1252" s="15">
        <v>39984</v>
      </c>
      <c r="P1252" s="2">
        <v>140</v>
      </c>
      <c r="Q1252">
        <f t="shared" si="39"/>
        <v>1919</v>
      </c>
      <c r="R1252">
        <f t="shared" si="38"/>
        <v>14</v>
      </c>
    </row>
    <row r="1253" spans="1:18" x14ac:dyDescent="0.25">
      <c r="A1253" s="1">
        <v>41142</v>
      </c>
      <c r="B1253" s="2" t="s">
        <v>49</v>
      </c>
      <c r="C1253">
        <v>11</v>
      </c>
      <c r="D1253">
        <f>YEAR(A1253)</f>
        <v>2012</v>
      </c>
      <c r="E1253">
        <f>LOOKUP(D1253,$H$5:$H$14,$I$5:$I$14)</f>
        <v>2.25</v>
      </c>
      <c r="F1253" s="2">
        <f>E1253*C1253</f>
        <v>24.75</v>
      </c>
      <c r="G1253" s="2"/>
      <c r="K1253" s="15">
        <v>39984</v>
      </c>
      <c r="L1253" s="2">
        <v>140</v>
      </c>
      <c r="O1253" s="15">
        <v>40084</v>
      </c>
      <c r="P1253" s="2">
        <v>97</v>
      </c>
      <c r="Q1253">
        <f t="shared" si="39"/>
        <v>2016</v>
      </c>
      <c r="R1253">
        <f t="shared" si="38"/>
        <v>9.7000000000000011</v>
      </c>
    </row>
    <row r="1254" spans="1:18" x14ac:dyDescent="0.25">
      <c r="A1254" s="1">
        <v>38503</v>
      </c>
      <c r="B1254" s="2" t="s">
        <v>49</v>
      </c>
      <c r="C1254">
        <v>3</v>
      </c>
      <c r="D1254">
        <f>YEAR(A1254)</f>
        <v>2005</v>
      </c>
      <c r="E1254">
        <f>LOOKUP(D1254,$H$5:$H$14,$I$5:$I$14)</f>
        <v>2</v>
      </c>
      <c r="F1254" s="2">
        <f>E1254*C1254</f>
        <v>6</v>
      </c>
      <c r="G1254" s="2"/>
      <c r="K1254" s="15">
        <v>40084</v>
      </c>
      <c r="L1254" s="2">
        <v>97</v>
      </c>
      <c r="O1254" s="15">
        <v>40102</v>
      </c>
      <c r="P1254" s="2">
        <v>53</v>
      </c>
      <c r="Q1254">
        <f t="shared" si="39"/>
        <v>2069</v>
      </c>
      <c r="R1254">
        <f t="shared" si="38"/>
        <v>5.3000000000000007</v>
      </c>
    </row>
    <row r="1255" spans="1:18" x14ac:dyDescent="0.25">
      <c r="A1255" s="1">
        <v>41911</v>
      </c>
      <c r="B1255" s="2" t="s">
        <v>5</v>
      </c>
      <c r="C1255">
        <v>306</v>
      </c>
      <c r="D1255">
        <f>YEAR(A1255)</f>
        <v>2014</v>
      </c>
      <c r="E1255">
        <f>LOOKUP(D1255,$H$5:$H$14,$I$5:$I$14)</f>
        <v>2.23</v>
      </c>
      <c r="F1255" s="2">
        <f>E1255*C1255</f>
        <v>682.38</v>
      </c>
      <c r="G1255" s="2"/>
      <c r="K1255" s="15">
        <v>40102</v>
      </c>
      <c r="L1255" s="2">
        <v>53</v>
      </c>
      <c r="O1255" s="15">
        <v>40342</v>
      </c>
      <c r="P1255" s="2">
        <v>26</v>
      </c>
      <c r="Q1255">
        <f t="shared" si="39"/>
        <v>2095</v>
      </c>
      <c r="R1255">
        <f t="shared" si="38"/>
        <v>2.6</v>
      </c>
    </row>
    <row r="1256" spans="1:18" x14ac:dyDescent="0.25">
      <c r="A1256" s="1">
        <v>41755</v>
      </c>
      <c r="B1256" s="2" t="s">
        <v>5</v>
      </c>
      <c r="C1256">
        <v>365</v>
      </c>
      <c r="D1256">
        <f>YEAR(A1256)</f>
        <v>2014</v>
      </c>
      <c r="E1256">
        <f>LOOKUP(D1256,$H$5:$H$14,$I$5:$I$14)</f>
        <v>2.23</v>
      </c>
      <c r="F1256" s="2">
        <f>E1256*C1256</f>
        <v>813.95</v>
      </c>
      <c r="G1256" s="2"/>
      <c r="K1256" s="15">
        <v>40342</v>
      </c>
      <c r="L1256" s="2">
        <v>26</v>
      </c>
      <c r="O1256" s="15">
        <v>40412</v>
      </c>
      <c r="P1256" s="2">
        <v>158</v>
      </c>
      <c r="Q1256">
        <f t="shared" si="39"/>
        <v>2253</v>
      </c>
      <c r="R1256">
        <f t="shared" si="38"/>
        <v>15.8</v>
      </c>
    </row>
    <row r="1257" spans="1:18" x14ac:dyDescent="0.25">
      <c r="A1257" s="1">
        <v>41598</v>
      </c>
      <c r="B1257" s="2" t="s">
        <v>5</v>
      </c>
      <c r="C1257">
        <v>360</v>
      </c>
      <c r="D1257">
        <f>YEAR(A1257)</f>
        <v>2013</v>
      </c>
      <c r="E1257">
        <f>LOOKUP(D1257,$H$5:$H$14,$I$5:$I$14)</f>
        <v>2.2200000000000002</v>
      </c>
      <c r="F1257" s="2">
        <f>E1257*C1257</f>
        <v>799.2</v>
      </c>
      <c r="G1257" s="2"/>
      <c r="K1257" s="15">
        <v>40412</v>
      </c>
      <c r="L1257" s="2">
        <v>158</v>
      </c>
      <c r="O1257" s="15">
        <v>40484</v>
      </c>
      <c r="P1257" s="2">
        <v>80</v>
      </c>
      <c r="Q1257">
        <f t="shared" si="39"/>
        <v>2333</v>
      </c>
      <c r="R1257">
        <f t="shared" si="38"/>
        <v>8</v>
      </c>
    </row>
    <row r="1258" spans="1:18" x14ac:dyDescent="0.25">
      <c r="A1258" s="1">
        <v>41406</v>
      </c>
      <c r="B1258" s="2" t="s">
        <v>5</v>
      </c>
      <c r="C1258">
        <v>420</v>
      </c>
      <c r="D1258">
        <f>YEAR(A1258)</f>
        <v>2013</v>
      </c>
      <c r="E1258">
        <f>LOOKUP(D1258,$H$5:$H$14,$I$5:$I$14)</f>
        <v>2.2200000000000002</v>
      </c>
      <c r="F1258" s="2">
        <f>E1258*C1258</f>
        <v>932.40000000000009</v>
      </c>
      <c r="G1258" s="2"/>
      <c r="K1258" s="15">
        <v>40484</v>
      </c>
      <c r="L1258" s="2">
        <v>80</v>
      </c>
      <c r="O1258" s="15">
        <v>40512</v>
      </c>
      <c r="P1258" s="2">
        <v>39</v>
      </c>
      <c r="Q1258">
        <f t="shared" si="39"/>
        <v>2372</v>
      </c>
      <c r="R1258">
        <f t="shared" si="38"/>
        <v>3.9000000000000004</v>
      </c>
    </row>
    <row r="1259" spans="1:18" x14ac:dyDescent="0.25">
      <c r="A1259" s="1">
        <v>41323</v>
      </c>
      <c r="B1259" s="2" t="s">
        <v>5</v>
      </c>
      <c r="C1259">
        <v>429</v>
      </c>
      <c r="D1259">
        <f>YEAR(A1259)</f>
        <v>2013</v>
      </c>
      <c r="E1259">
        <f>LOOKUP(D1259,$H$5:$H$14,$I$5:$I$14)</f>
        <v>2.2200000000000002</v>
      </c>
      <c r="F1259" s="2">
        <f>E1259*C1259</f>
        <v>952.38000000000011</v>
      </c>
      <c r="G1259" s="2"/>
      <c r="K1259" s="15">
        <v>40512</v>
      </c>
      <c r="L1259" s="2">
        <v>39</v>
      </c>
      <c r="O1259" s="15">
        <v>40633</v>
      </c>
      <c r="P1259" s="2">
        <v>20</v>
      </c>
      <c r="Q1259">
        <f t="shared" si="39"/>
        <v>2392</v>
      </c>
      <c r="R1259">
        <f t="shared" si="38"/>
        <v>2</v>
      </c>
    </row>
    <row r="1260" spans="1:18" x14ac:dyDescent="0.25">
      <c r="A1260" s="1">
        <v>41251</v>
      </c>
      <c r="B1260" s="2" t="s">
        <v>5</v>
      </c>
      <c r="C1260">
        <v>388</v>
      </c>
      <c r="D1260">
        <f>YEAR(A1260)</f>
        <v>2012</v>
      </c>
      <c r="E1260">
        <f>LOOKUP(D1260,$H$5:$H$14,$I$5:$I$14)</f>
        <v>2.25</v>
      </c>
      <c r="F1260" s="2">
        <f>E1260*C1260</f>
        <v>873</v>
      </c>
      <c r="G1260" s="2"/>
      <c r="K1260" s="15">
        <v>40633</v>
      </c>
      <c r="L1260" s="2">
        <v>20</v>
      </c>
      <c r="O1260" s="15">
        <v>40745</v>
      </c>
      <c r="P1260" s="2">
        <v>63</v>
      </c>
      <c r="Q1260">
        <f t="shared" si="39"/>
        <v>2455</v>
      </c>
      <c r="R1260">
        <f t="shared" si="38"/>
        <v>6.3000000000000007</v>
      </c>
    </row>
    <row r="1261" spans="1:18" x14ac:dyDescent="0.25">
      <c r="A1261" s="1">
        <v>41236</v>
      </c>
      <c r="B1261" s="2" t="s">
        <v>5</v>
      </c>
      <c r="C1261">
        <v>328</v>
      </c>
      <c r="D1261">
        <f>YEAR(A1261)</f>
        <v>2012</v>
      </c>
      <c r="E1261">
        <f>LOOKUP(D1261,$H$5:$H$14,$I$5:$I$14)</f>
        <v>2.25</v>
      </c>
      <c r="F1261" s="2">
        <f>E1261*C1261</f>
        <v>738</v>
      </c>
      <c r="G1261" s="2"/>
      <c r="K1261" s="15">
        <v>40745</v>
      </c>
      <c r="L1261" s="2">
        <v>63</v>
      </c>
      <c r="O1261" s="15">
        <v>40973</v>
      </c>
      <c r="P1261" s="2">
        <v>127</v>
      </c>
      <c r="Q1261">
        <f t="shared" si="39"/>
        <v>2582</v>
      </c>
      <c r="R1261">
        <f t="shared" si="38"/>
        <v>12.700000000000001</v>
      </c>
    </row>
    <row r="1262" spans="1:18" x14ac:dyDescent="0.25">
      <c r="A1262" s="1">
        <v>41036</v>
      </c>
      <c r="B1262" s="2" t="s">
        <v>5</v>
      </c>
      <c r="C1262">
        <v>136</v>
      </c>
      <c r="D1262">
        <f>YEAR(A1262)</f>
        <v>2012</v>
      </c>
      <c r="E1262">
        <f>LOOKUP(D1262,$H$5:$H$14,$I$5:$I$14)</f>
        <v>2.25</v>
      </c>
      <c r="F1262" s="2">
        <f>E1262*C1262</f>
        <v>306</v>
      </c>
      <c r="G1262" s="2"/>
      <c r="K1262" s="15">
        <v>40973</v>
      </c>
      <c r="L1262" s="2">
        <v>127</v>
      </c>
      <c r="O1262" s="15">
        <v>41154</v>
      </c>
      <c r="P1262" s="2">
        <v>133</v>
      </c>
      <c r="Q1262">
        <f t="shared" si="39"/>
        <v>2715</v>
      </c>
      <c r="R1262">
        <f t="shared" si="38"/>
        <v>13.3</v>
      </c>
    </row>
    <row r="1263" spans="1:18" x14ac:dyDescent="0.25">
      <c r="A1263" s="1">
        <v>40966</v>
      </c>
      <c r="B1263" s="2" t="s">
        <v>5</v>
      </c>
      <c r="C1263">
        <v>417</v>
      </c>
      <c r="D1263">
        <f>YEAR(A1263)</f>
        <v>2012</v>
      </c>
      <c r="E1263">
        <f>LOOKUP(D1263,$H$5:$H$14,$I$5:$I$14)</f>
        <v>2.25</v>
      </c>
      <c r="F1263" s="2">
        <f>E1263*C1263</f>
        <v>938.25</v>
      </c>
      <c r="G1263" s="2"/>
      <c r="K1263" s="15">
        <v>41154</v>
      </c>
      <c r="L1263" s="2">
        <v>133</v>
      </c>
      <c r="O1263" s="15">
        <v>41163</v>
      </c>
      <c r="P1263" s="2">
        <v>143</v>
      </c>
      <c r="Q1263">
        <f t="shared" si="39"/>
        <v>2858</v>
      </c>
      <c r="R1263">
        <f t="shared" si="38"/>
        <v>14.3</v>
      </c>
    </row>
    <row r="1264" spans="1:18" x14ac:dyDescent="0.25">
      <c r="A1264" s="1">
        <v>40817</v>
      </c>
      <c r="B1264" s="2" t="s">
        <v>5</v>
      </c>
      <c r="C1264">
        <v>176</v>
      </c>
      <c r="D1264">
        <f>YEAR(A1264)</f>
        <v>2011</v>
      </c>
      <c r="E1264">
        <f>LOOKUP(D1264,$H$5:$H$14,$I$5:$I$14)</f>
        <v>2.2000000000000002</v>
      </c>
      <c r="F1264" s="2">
        <f>E1264*C1264</f>
        <v>387.20000000000005</v>
      </c>
      <c r="G1264" s="2"/>
      <c r="K1264" s="15">
        <v>41163</v>
      </c>
      <c r="L1264" s="2">
        <v>143</v>
      </c>
      <c r="O1264" s="15">
        <v>41214</v>
      </c>
      <c r="P1264" s="2">
        <v>45</v>
      </c>
      <c r="Q1264">
        <f t="shared" si="39"/>
        <v>2903</v>
      </c>
      <c r="R1264">
        <f t="shared" si="38"/>
        <v>4.5</v>
      </c>
    </row>
    <row r="1265" spans="1:18" x14ac:dyDescent="0.25">
      <c r="A1265" s="1">
        <v>40562</v>
      </c>
      <c r="B1265" s="2" t="s">
        <v>5</v>
      </c>
      <c r="C1265">
        <v>371</v>
      </c>
      <c r="D1265">
        <f>YEAR(A1265)</f>
        <v>2011</v>
      </c>
      <c r="E1265">
        <f>LOOKUP(D1265,$H$5:$H$14,$I$5:$I$14)</f>
        <v>2.2000000000000002</v>
      </c>
      <c r="F1265" s="2">
        <f>E1265*C1265</f>
        <v>816.2</v>
      </c>
      <c r="G1265" s="2"/>
      <c r="K1265" s="15">
        <v>41214</v>
      </c>
      <c r="L1265" s="2">
        <v>45</v>
      </c>
      <c r="O1265" s="15">
        <v>41472</v>
      </c>
      <c r="P1265" s="2">
        <v>89</v>
      </c>
      <c r="Q1265">
        <f t="shared" si="39"/>
        <v>2992</v>
      </c>
      <c r="R1265">
        <f t="shared" si="38"/>
        <v>8.9</v>
      </c>
    </row>
    <row r="1266" spans="1:18" x14ac:dyDescent="0.25">
      <c r="A1266" s="1">
        <v>40126</v>
      </c>
      <c r="B1266" s="2" t="s">
        <v>5</v>
      </c>
      <c r="C1266">
        <v>133</v>
      </c>
      <c r="D1266">
        <f>YEAR(A1266)</f>
        <v>2009</v>
      </c>
      <c r="E1266">
        <f>LOOKUP(D1266,$H$5:$H$14,$I$5:$I$14)</f>
        <v>2.13</v>
      </c>
      <c r="F1266" s="2">
        <f>E1266*C1266</f>
        <v>283.28999999999996</v>
      </c>
      <c r="G1266" s="2"/>
      <c r="K1266" s="15">
        <v>41472</v>
      </c>
      <c r="L1266" s="2">
        <v>89</v>
      </c>
      <c r="O1266" s="15">
        <v>41533</v>
      </c>
      <c r="P1266" s="2">
        <v>164</v>
      </c>
      <c r="Q1266">
        <f t="shared" si="39"/>
        <v>3156</v>
      </c>
      <c r="R1266">
        <f t="shared" si="38"/>
        <v>16.400000000000002</v>
      </c>
    </row>
    <row r="1267" spans="1:18" x14ac:dyDescent="0.25">
      <c r="A1267" s="1">
        <v>40122</v>
      </c>
      <c r="B1267" s="2" t="s">
        <v>5</v>
      </c>
      <c r="C1267">
        <v>426</v>
      </c>
      <c r="D1267">
        <f>YEAR(A1267)</f>
        <v>2009</v>
      </c>
      <c r="E1267">
        <f>LOOKUP(D1267,$H$5:$H$14,$I$5:$I$14)</f>
        <v>2.13</v>
      </c>
      <c r="F1267" s="2">
        <f>E1267*C1267</f>
        <v>907.38</v>
      </c>
      <c r="G1267" s="2"/>
      <c r="K1267" s="15">
        <v>41533</v>
      </c>
      <c r="L1267" s="2">
        <v>164</v>
      </c>
      <c r="O1267" s="15">
        <v>41713</v>
      </c>
      <c r="P1267" s="2">
        <v>146</v>
      </c>
      <c r="Q1267">
        <f t="shared" si="39"/>
        <v>3302</v>
      </c>
      <c r="R1267">
        <f t="shared" si="38"/>
        <v>14.600000000000001</v>
      </c>
    </row>
    <row r="1268" spans="1:18" x14ac:dyDescent="0.25">
      <c r="A1268" s="1">
        <v>40000</v>
      </c>
      <c r="B1268" s="2" t="s">
        <v>5</v>
      </c>
      <c r="C1268">
        <v>191</v>
      </c>
      <c r="D1268">
        <f>YEAR(A1268)</f>
        <v>2009</v>
      </c>
      <c r="E1268">
        <f>LOOKUP(D1268,$H$5:$H$14,$I$5:$I$14)</f>
        <v>2.13</v>
      </c>
      <c r="F1268" s="2">
        <f>E1268*C1268</f>
        <v>406.83</v>
      </c>
      <c r="G1268" s="2"/>
      <c r="K1268" s="15">
        <v>41713</v>
      </c>
      <c r="L1268" s="2">
        <v>146</v>
      </c>
      <c r="O1268" s="15">
        <v>41778</v>
      </c>
      <c r="P1268" s="2">
        <v>147</v>
      </c>
      <c r="Q1268">
        <f t="shared" si="39"/>
        <v>3449</v>
      </c>
      <c r="R1268">
        <f t="shared" si="38"/>
        <v>14.700000000000001</v>
      </c>
    </row>
    <row r="1269" spans="1:18" x14ac:dyDescent="0.25">
      <c r="A1269" s="1">
        <v>39933</v>
      </c>
      <c r="B1269" s="2" t="s">
        <v>5</v>
      </c>
      <c r="C1269">
        <v>110</v>
      </c>
      <c r="D1269">
        <f>YEAR(A1269)</f>
        <v>2009</v>
      </c>
      <c r="E1269">
        <f>LOOKUP(D1269,$H$5:$H$14,$I$5:$I$14)</f>
        <v>2.13</v>
      </c>
      <c r="F1269" s="2">
        <f>E1269*C1269</f>
        <v>234.29999999999998</v>
      </c>
      <c r="G1269" s="2"/>
      <c r="K1269" s="15">
        <v>41778</v>
      </c>
      <c r="L1269" s="2">
        <v>147</v>
      </c>
      <c r="O1269" s="15">
        <v>41920</v>
      </c>
      <c r="P1269" s="2">
        <v>180</v>
      </c>
      <c r="Q1269">
        <f t="shared" si="39"/>
        <v>3629</v>
      </c>
      <c r="R1269">
        <f t="shared" si="38"/>
        <v>18</v>
      </c>
    </row>
    <row r="1270" spans="1:18" x14ac:dyDescent="0.25">
      <c r="A1270" s="1">
        <v>39862</v>
      </c>
      <c r="B1270" s="2" t="s">
        <v>5</v>
      </c>
      <c r="C1270">
        <v>290</v>
      </c>
      <c r="D1270">
        <f>YEAR(A1270)</f>
        <v>2009</v>
      </c>
      <c r="E1270">
        <f>LOOKUP(D1270,$H$5:$H$14,$I$5:$I$14)</f>
        <v>2.13</v>
      </c>
      <c r="F1270" s="2">
        <f>E1270*C1270</f>
        <v>617.69999999999993</v>
      </c>
      <c r="G1270" s="2"/>
      <c r="K1270" s="15">
        <v>41920</v>
      </c>
      <c r="L1270" s="2">
        <v>180</v>
      </c>
      <c r="O1270" s="15">
        <v>41952</v>
      </c>
      <c r="P1270" s="2">
        <v>68</v>
      </c>
      <c r="Q1270">
        <f t="shared" si="39"/>
        <v>3697</v>
      </c>
      <c r="R1270">
        <f t="shared" si="38"/>
        <v>6.8000000000000007</v>
      </c>
    </row>
    <row r="1271" spans="1:18" x14ac:dyDescent="0.25">
      <c r="A1271" s="1">
        <v>39855</v>
      </c>
      <c r="B1271" s="2" t="s">
        <v>5</v>
      </c>
      <c r="C1271">
        <v>445</v>
      </c>
      <c r="D1271">
        <f>YEAR(A1271)</f>
        <v>2009</v>
      </c>
      <c r="E1271">
        <f>LOOKUP(D1271,$H$5:$H$14,$I$5:$I$14)</f>
        <v>2.13</v>
      </c>
      <c r="F1271" s="2">
        <f>E1271*C1271</f>
        <v>947.84999999999991</v>
      </c>
      <c r="G1271" s="2"/>
      <c r="K1271" s="15">
        <v>41952</v>
      </c>
      <c r="L1271" s="2">
        <v>68</v>
      </c>
      <c r="O1271" s="15">
        <v>41961</v>
      </c>
      <c r="P1271" s="2">
        <v>31</v>
      </c>
      <c r="Q1271">
        <f t="shared" si="39"/>
        <v>3728</v>
      </c>
      <c r="R1271">
        <f t="shared" si="38"/>
        <v>3.1</v>
      </c>
    </row>
    <row r="1272" spans="1:18" x14ac:dyDescent="0.25">
      <c r="A1272" s="1">
        <v>39797</v>
      </c>
      <c r="B1272" s="2" t="s">
        <v>5</v>
      </c>
      <c r="C1272">
        <v>491</v>
      </c>
      <c r="D1272">
        <f>YEAR(A1272)</f>
        <v>2008</v>
      </c>
      <c r="E1272">
        <f>LOOKUP(D1272,$H$5:$H$14,$I$5:$I$14)</f>
        <v>2.15</v>
      </c>
      <c r="F1272" s="2">
        <f>E1272*C1272</f>
        <v>1055.6499999999999</v>
      </c>
      <c r="G1272" s="2"/>
      <c r="K1272" s="15">
        <v>41961</v>
      </c>
      <c r="L1272" s="2">
        <v>31</v>
      </c>
      <c r="O1272" s="15">
        <v>41980</v>
      </c>
      <c r="P1272" s="2">
        <v>75</v>
      </c>
      <c r="Q1272">
        <f t="shared" si="39"/>
        <v>3803</v>
      </c>
      <c r="R1272">
        <f t="shared" si="38"/>
        <v>7.5</v>
      </c>
    </row>
    <row r="1273" spans="1:18" x14ac:dyDescent="0.25">
      <c r="A1273" s="1">
        <v>39794</v>
      </c>
      <c r="B1273" s="2" t="s">
        <v>5</v>
      </c>
      <c r="C1273">
        <v>363</v>
      </c>
      <c r="D1273">
        <f>YEAR(A1273)</f>
        <v>2008</v>
      </c>
      <c r="E1273">
        <f>LOOKUP(D1273,$H$5:$H$14,$I$5:$I$14)</f>
        <v>2.15</v>
      </c>
      <c r="F1273" s="2">
        <f>E1273*C1273</f>
        <v>780.44999999999993</v>
      </c>
      <c r="G1273" s="2"/>
      <c r="K1273" s="15">
        <v>41980</v>
      </c>
      <c r="L1273" s="2">
        <v>75</v>
      </c>
      <c r="O1273" s="16" t="s">
        <v>206</v>
      </c>
      <c r="P1273" s="17"/>
      <c r="Q1273">
        <f t="shared" si="39"/>
        <v>0</v>
      </c>
      <c r="R1273">
        <f t="shared" si="38"/>
        <v>0</v>
      </c>
    </row>
    <row r="1274" spans="1:18" x14ac:dyDescent="0.25">
      <c r="A1274" s="1">
        <v>39729</v>
      </c>
      <c r="B1274" s="2" t="s">
        <v>5</v>
      </c>
      <c r="C1274">
        <v>378</v>
      </c>
      <c r="D1274">
        <f>YEAR(A1274)</f>
        <v>2008</v>
      </c>
      <c r="E1274">
        <f>LOOKUP(D1274,$H$5:$H$14,$I$5:$I$14)</f>
        <v>2.15</v>
      </c>
      <c r="F1274" s="2">
        <f>E1274*C1274</f>
        <v>812.69999999999993</v>
      </c>
      <c r="G1274" s="2"/>
      <c r="K1274" s="8" t="s">
        <v>206</v>
      </c>
      <c r="L1274" s="2"/>
      <c r="O1274" s="15">
        <v>40229</v>
      </c>
      <c r="P1274" s="2">
        <v>1</v>
      </c>
      <c r="Q1274">
        <f t="shared" si="39"/>
        <v>1</v>
      </c>
      <c r="R1274">
        <f t="shared" si="38"/>
        <v>0</v>
      </c>
    </row>
    <row r="1275" spans="1:18" x14ac:dyDescent="0.25">
      <c r="A1275" s="1">
        <v>39561</v>
      </c>
      <c r="B1275" s="2" t="s">
        <v>5</v>
      </c>
      <c r="C1275">
        <v>428</v>
      </c>
      <c r="D1275">
        <f>YEAR(A1275)</f>
        <v>2008</v>
      </c>
      <c r="E1275">
        <f>LOOKUP(D1275,$H$5:$H$14,$I$5:$I$14)</f>
        <v>2.15</v>
      </c>
      <c r="F1275" s="2">
        <f>E1275*C1275</f>
        <v>920.19999999999993</v>
      </c>
      <c r="G1275" s="2"/>
      <c r="K1275" s="15">
        <v>40229</v>
      </c>
      <c r="L1275" s="2">
        <v>1</v>
      </c>
      <c r="O1275" s="15">
        <v>41040</v>
      </c>
      <c r="P1275" s="2">
        <v>14</v>
      </c>
      <c r="Q1275">
        <f t="shared" si="39"/>
        <v>15</v>
      </c>
      <c r="R1275">
        <f t="shared" si="38"/>
        <v>0</v>
      </c>
    </row>
    <row r="1276" spans="1:18" x14ac:dyDescent="0.25">
      <c r="A1276" s="1">
        <v>39485</v>
      </c>
      <c r="B1276" s="2" t="s">
        <v>5</v>
      </c>
      <c r="C1276">
        <v>211</v>
      </c>
      <c r="D1276">
        <f>YEAR(A1276)</f>
        <v>2008</v>
      </c>
      <c r="E1276">
        <f>LOOKUP(D1276,$H$5:$H$14,$I$5:$I$14)</f>
        <v>2.15</v>
      </c>
      <c r="F1276" s="2">
        <f>E1276*C1276</f>
        <v>453.65</v>
      </c>
      <c r="G1276" s="2"/>
      <c r="K1276" s="15">
        <v>41040</v>
      </c>
      <c r="L1276" s="2">
        <v>14</v>
      </c>
      <c r="O1276" s="15">
        <v>41617</v>
      </c>
      <c r="P1276" s="2">
        <v>6</v>
      </c>
      <c r="Q1276">
        <f t="shared" si="39"/>
        <v>21</v>
      </c>
      <c r="R1276">
        <f t="shared" si="38"/>
        <v>0</v>
      </c>
    </row>
    <row r="1277" spans="1:18" x14ac:dyDescent="0.25">
      <c r="A1277" s="1">
        <v>39371</v>
      </c>
      <c r="B1277" s="2" t="s">
        <v>5</v>
      </c>
      <c r="C1277">
        <v>131</v>
      </c>
      <c r="D1277">
        <f>YEAR(A1277)</f>
        <v>2007</v>
      </c>
      <c r="E1277">
        <f>LOOKUP(D1277,$H$5:$H$14,$I$5:$I$14)</f>
        <v>2.09</v>
      </c>
      <c r="F1277" s="2">
        <f>E1277*C1277</f>
        <v>273.78999999999996</v>
      </c>
      <c r="G1277" s="2"/>
      <c r="K1277" s="15">
        <v>41617</v>
      </c>
      <c r="L1277" s="2">
        <v>6</v>
      </c>
      <c r="O1277" s="16" t="s">
        <v>66</v>
      </c>
      <c r="P1277" s="17"/>
      <c r="Q1277">
        <f t="shared" si="39"/>
        <v>0</v>
      </c>
      <c r="R1277">
        <f t="shared" si="38"/>
        <v>0</v>
      </c>
    </row>
    <row r="1278" spans="1:18" x14ac:dyDescent="0.25">
      <c r="A1278" s="1">
        <v>39270</v>
      </c>
      <c r="B1278" s="2" t="s">
        <v>5</v>
      </c>
      <c r="C1278">
        <v>354</v>
      </c>
      <c r="D1278">
        <f>YEAR(A1278)</f>
        <v>2007</v>
      </c>
      <c r="E1278">
        <f>LOOKUP(D1278,$H$5:$H$14,$I$5:$I$14)</f>
        <v>2.09</v>
      </c>
      <c r="F1278" s="2">
        <f>E1278*C1278</f>
        <v>739.8599999999999</v>
      </c>
      <c r="G1278" s="2"/>
      <c r="K1278" s="8" t="s">
        <v>66</v>
      </c>
      <c r="L1278" s="2"/>
      <c r="O1278" s="15">
        <v>38567</v>
      </c>
      <c r="P1278" s="2">
        <v>189</v>
      </c>
      <c r="Q1278">
        <f t="shared" si="39"/>
        <v>189</v>
      </c>
      <c r="R1278">
        <f t="shared" si="38"/>
        <v>9.4500000000000011</v>
      </c>
    </row>
    <row r="1279" spans="1:18" x14ac:dyDescent="0.25">
      <c r="A1279" s="1">
        <v>39177</v>
      </c>
      <c r="B1279" s="2" t="s">
        <v>5</v>
      </c>
      <c r="C1279">
        <v>464</v>
      </c>
      <c r="D1279">
        <f>YEAR(A1279)</f>
        <v>2007</v>
      </c>
      <c r="E1279">
        <f>LOOKUP(D1279,$H$5:$H$14,$I$5:$I$14)</f>
        <v>2.09</v>
      </c>
      <c r="F1279" s="2">
        <f>E1279*C1279</f>
        <v>969.76</v>
      </c>
      <c r="G1279" s="2"/>
      <c r="K1279" s="15">
        <v>38567</v>
      </c>
      <c r="L1279" s="2">
        <v>189</v>
      </c>
      <c r="O1279" s="15">
        <v>38615</v>
      </c>
      <c r="P1279" s="2">
        <v>89</v>
      </c>
      <c r="Q1279">
        <f t="shared" si="39"/>
        <v>278</v>
      </c>
      <c r="R1279">
        <f t="shared" si="38"/>
        <v>4.45</v>
      </c>
    </row>
    <row r="1280" spans="1:18" x14ac:dyDescent="0.25">
      <c r="A1280" s="1">
        <v>39167</v>
      </c>
      <c r="B1280" s="2" t="s">
        <v>5</v>
      </c>
      <c r="C1280">
        <v>396</v>
      </c>
      <c r="D1280">
        <f>YEAR(A1280)</f>
        <v>2007</v>
      </c>
      <c r="E1280">
        <f>LOOKUP(D1280,$H$5:$H$14,$I$5:$I$14)</f>
        <v>2.09</v>
      </c>
      <c r="F1280" s="2">
        <f>E1280*C1280</f>
        <v>827.64</v>
      </c>
      <c r="G1280" s="2"/>
      <c r="K1280" s="15">
        <v>38615</v>
      </c>
      <c r="L1280" s="2">
        <v>89</v>
      </c>
      <c r="O1280" s="15">
        <v>38827</v>
      </c>
      <c r="P1280" s="2">
        <v>159</v>
      </c>
      <c r="Q1280">
        <f t="shared" si="39"/>
        <v>437</v>
      </c>
      <c r="R1280">
        <f t="shared" si="38"/>
        <v>7.95</v>
      </c>
    </row>
    <row r="1281" spans="1:18" x14ac:dyDescent="0.25">
      <c r="A1281" s="1">
        <v>39132</v>
      </c>
      <c r="B1281" s="2" t="s">
        <v>5</v>
      </c>
      <c r="C1281">
        <v>500</v>
      </c>
      <c r="D1281">
        <f>YEAR(A1281)</f>
        <v>2007</v>
      </c>
      <c r="E1281">
        <f>LOOKUP(D1281,$H$5:$H$14,$I$5:$I$14)</f>
        <v>2.09</v>
      </c>
      <c r="F1281" s="2">
        <f>E1281*C1281</f>
        <v>1045</v>
      </c>
      <c r="G1281" s="2"/>
      <c r="K1281" s="15">
        <v>38827</v>
      </c>
      <c r="L1281" s="2">
        <v>159</v>
      </c>
      <c r="O1281" s="15">
        <v>38861</v>
      </c>
      <c r="P1281" s="2">
        <v>173</v>
      </c>
      <c r="Q1281">
        <f t="shared" si="39"/>
        <v>610</v>
      </c>
      <c r="R1281">
        <f t="shared" si="38"/>
        <v>8.65</v>
      </c>
    </row>
    <row r="1282" spans="1:18" x14ac:dyDescent="0.25">
      <c r="A1282" s="1">
        <v>38924</v>
      </c>
      <c r="B1282" s="2" t="s">
        <v>5</v>
      </c>
      <c r="C1282">
        <v>121</v>
      </c>
      <c r="D1282">
        <f>YEAR(A1282)</f>
        <v>2006</v>
      </c>
      <c r="E1282">
        <f>LOOKUP(D1282,$H$5:$H$14,$I$5:$I$14)</f>
        <v>2.0499999999999998</v>
      </c>
      <c r="F1282" s="2">
        <f>E1282*C1282</f>
        <v>248.04999999999998</v>
      </c>
      <c r="G1282" s="2"/>
      <c r="K1282" s="15">
        <v>38861</v>
      </c>
      <c r="L1282" s="2">
        <v>173</v>
      </c>
      <c r="O1282" s="15">
        <v>38973</v>
      </c>
      <c r="P1282" s="2">
        <v>52</v>
      </c>
      <c r="Q1282">
        <f t="shared" si="39"/>
        <v>662</v>
      </c>
      <c r="R1282">
        <f t="shared" si="38"/>
        <v>2.6</v>
      </c>
    </row>
    <row r="1283" spans="1:18" x14ac:dyDescent="0.25">
      <c r="A1283" s="1">
        <v>38676</v>
      </c>
      <c r="B1283" s="2" t="s">
        <v>5</v>
      </c>
      <c r="C1283">
        <v>177</v>
      </c>
      <c r="D1283">
        <f>YEAR(A1283)</f>
        <v>2005</v>
      </c>
      <c r="E1283">
        <f>LOOKUP(D1283,$H$5:$H$14,$I$5:$I$14)</f>
        <v>2</v>
      </c>
      <c r="F1283" s="2">
        <f>E1283*C1283</f>
        <v>354</v>
      </c>
      <c r="G1283" s="2"/>
      <c r="K1283" s="15">
        <v>38973</v>
      </c>
      <c r="L1283" s="2">
        <v>52</v>
      </c>
      <c r="O1283" s="15">
        <v>39178</v>
      </c>
      <c r="P1283" s="2">
        <v>40</v>
      </c>
      <c r="Q1283">
        <f t="shared" si="39"/>
        <v>702</v>
      </c>
      <c r="R1283">
        <f t="shared" si="38"/>
        <v>2</v>
      </c>
    </row>
    <row r="1284" spans="1:18" x14ac:dyDescent="0.25">
      <c r="A1284" s="1">
        <v>38629</v>
      </c>
      <c r="B1284" s="2" t="s">
        <v>5</v>
      </c>
      <c r="C1284">
        <v>173</v>
      </c>
      <c r="D1284">
        <f>YEAR(A1284)</f>
        <v>2005</v>
      </c>
      <c r="E1284">
        <f>LOOKUP(D1284,$H$5:$H$14,$I$5:$I$14)</f>
        <v>2</v>
      </c>
      <c r="F1284" s="2">
        <f>E1284*C1284</f>
        <v>346</v>
      </c>
      <c r="G1284" s="2"/>
      <c r="K1284" s="15">
        <v>39178</v>
      </c>
      <c r="L1284" s="2">
        <v>40</v>
      </c>
      <c r="O1284" s="15">
        <v>39315</v>
      </c>
      <c r="P1284" s="2">
        <v>45</v>
      </c>
      <c r="Q1284">
        <f t="shared" si="39"/>
        <v>747</v>
      </c>
      <c r="R1284">
        <f t="shared" si="38"/>
        <v>2.25</v>
      </c>
    </row>
    <row r="1285" spans="1:18" x14ac:dyDescent="0.25">
      <c r="A1285" s="1">
        <v>38602</v>
      </c>
      <c r="B1285" s="2" t="s">
        <v>5</v>
      </c>
      <c r="C1285">
        <v>368</v>
      </c>
      <c r="D1285">
        <f>YEAR(A1285)</f>
        <v>2005</v>
      </c>
      <c r="E1285">
        <f>LOOKUP(D1285,$H$5:$H$14,$I$5:$I$14)</f>
        <v>2</v>
      </c>
      <c r="F1285" s="2">
        <f>E1285*C1285</f>
        <v>736</v>
      </c>
      <c r="G1285" s="2"/>
      <c r="K1285" s="15">
        <v>39315</v>
      </c>
      <c r="L1285" s="2">
        <v>45</v>
      </c>
      <c r="O1285" s="15">
        <v>39494</v>
      </c>
      <c r="P1285" s="2">
        <v>62</v>
      </c>
      <c r="Q1285">
        <f t="shared" si="39"/>
        <v>809</v>
      </c>
      <c r="R1285">
        <f t="shared" si="38"/>
        <v>3.1</v>
      </c>
    </row>
    <row r="1286" spans="1:18" x14ac:dyDescent="0.25">
      <c r="A1286" s="1">
        <v>38518</v>
      </c>
      <c r="B1286" s="2" t="s">
        <v>5</v>
      </c>
      <c r="C1286">
        <v>453</v>
      </c>
      <c r="D1286">
        <f>YEAR(A1286)</f>
        <v>2005</v>
      </c>
      <c r="E1286">
        <f>LOOKUP(D1286,$H$5:$H$14,$I$5:$I$14)</f>
        <v>2</v>
      </c>
      <c r="F1286" s="2">
        <f>E1286*C1286</f>
        <v>906</v>
      </c>
      <c r="G1286" s="2"/>
      <c r="K1286" s="15">
        <v>39494</v>
      </c>
      <c r="L1286" s="2">
        <v>62</v>
      </c>
      <c r="O1286" s="15">
        <v>39511</v>
      </c>
      <c r="P1286" s="2">
        <v>191</v>
      </c>
      <c r="Q1286">
        <f t="shared" si="39"/>
        <v>1000</v>
      </c>
      <c r="R1286">
        <f t="shared" si="38"/>
        <v>19.100000000000001</v>
      </c>
    </row>
    <row r="1287" spans="1:18" x14ac:dyDescent="0.25">
      <c r="A1287" s="1">
        <v>38423</v>
      </c>
      <c r="B1287" s="2" t="s">
        <v>5</v>
      </c>
      <c r="C1287">
        <v>331</v>
      </c>
      <c r="D1287">
        <f>YEAR(A1287)</f>
        <v>2005</v>
      </c>
      <c r="E1287">
        <f>LOOKUP(D1287,$H$5:$H$14,$I$5:$I$14)</f>
        <v>2</v>
      </c>
      <c r="F1287" s="2">
        <f>E1287*C1287</f>
        <v>662</v>
      </c>
      <c r="G1287" s="2"/>
      <c r="K1287" s="15">
        <v>39511</v>
      </c>
      <c r="L1287" s="2">
        <v>191</v>
      </c>
      <c r="O1287" s="15">
        <v>39546</v>
      </c>
      <c r="P1287" s="2">
        <v>46</v>
      </c>
      <c r="Q1287">
        <f t="shared" si="39"/>
        <v>1046</v>
      </c>
      <c r="R1287">
        <f t="shared" si="38"/>
        <v>4.6000000000000005</v>
      </c>
    </row>
    <row r="1288" spans="1:18" x14ac:dyDescent="0.25">
      <c r="A1288" s="1">
        <v>38410</v>
      </c>
      <c r="B1288" s="2" t="s">
        <v>5</v>
      </c>
      <c r="C1288">
        <v>336</v>
      </c>
      <c r="D1288">
        <f>YEAR(A1288)</f>
        <v>2005</v>
      </c>
      <c r="E1288">
        <f>LOOKUP(D1288,$H$5:$H$14,$I$5:$I$14)</f>
        <v>2</v>
      </c>
      <c r="F1288" s="2">
        <f>E1288*C1288</f>
        <v>672</v>
      </c>
      <c r="G1288" s="2"/>
      <c r="K1288" s="15">
        <v>39546</v>
      </c>
      <c r="L1288" s="2">
        <v>46</v>
      </c>
      <c r="O1288" s="15">
        <v>39552</v>
      </c>
      <c r="P1288" s="2">
        <v>126</v>
      </c>
      <c r="Q1288">
        <f t="shared" si="39"/>
        <v>1172</v>
      </c>
      <c r="R1288">
        <f t="shared" si="38"/>
        <v>12.600000000000001</v>
      </c>
    </row>
    <row r="1289" spans="1:18" x14ac:dyDescent="0.25">
      <c r="A1289" s="1">
        <v>38365</v>
      </c>
      <c r="B1289" s="2" t="s">
        <v>5</v>
      </c>
      <c r="C1289">
        <v>436</v>
      </c>
      <c r="D1289">
        <f>YEAR(A1289)</f>
        <v>2005</v>
      </c>
      <c r="E1289">
        <f>LOOKUP(D1289,$H$5:$H$14,$I$5:$I$14)</f>
        <v>2</v>
      </c>
      <c r="F1289" s="2">
        <f>E1289*C1289</f>
        <v>872</v>
      </c>
      <c r="G1289" s="2"/>
      <c r="K1289" s="15">
        <v>39552</v>
      </c>
      <c r="L1289" s="2">
        <v>126</v>
      </c>
      <c r="O1289" s="15">
        <v>39558</v>
      </c>
      <c r="P1289" s="2">
        <v>146</v>
      </c>
      <c r="Q1289">
        <f t="shared" si="39"/>
        <v>1318</v>
      </c>
      <c r="R1289">
        <f t="shared" si="38"/>
        <v>14.600000000000001</v>
      </c>
    </row>
    <row r="1290" spans="1:18" x14ac:dyDescent="0.25">
      <c r="A1290" s="1">
        <v>41418</v>
      </c>
      <c r="B1290" s="2" t="s">
        <v>47</v>
      </c>
      <c r="C1290">
        <v>17</v>
      </c>
      <c r="D1290">
        <f>YEAR(A1290)</f>
        <v>2013</v>
      </c>
      <c r="E1290">
        <f>LOOKUP(D1290,$H$5:$H$14,$I$5:$I$14)</f>
        <v>2.2200000000000002</v>
      </c>
      <c r="F1290" s="2">
        <f>E1290*C1290</f>
        <v>37.74</v>
      </c>
      <c r="G1290" s="2"/>
      <c r="K1290" s="15">
        <v>39558</v>
      </c>
      <c r="L1290" s="2">
        <v>146</v>
      </c>
      <c r="O1290" s="15">
        <v>39579</v>
      </c>
      <c r="P1290" s="2">
        <v>102</v>
      </c>
      <c r="Q1290">
        <f t="shared" si="39"/>
        <v>1420</v>
      </c>
      <c r="R1290">
        <f t="shared" si="38"/>
        <v>10.200000000000001</v>
      </c>
    </row>
    <row r="1291" spans="1:18" x14ac:dyDescent="0.25">
      <c r="A1291" s="1">
        <v>41115</v>
      </c>
      <c r="B1291" s="2" t="s">
        <v>47</v>
      </c>
      <c r="C1291">
        <v>20</v>
      </c>
      <c r="D1291">
        <f>YEAR(A1291)</f>
        <v>2012</v>
      </c>
      <c r="E1291">
        <f>LOOKUP(D1291,$H$5:$H$14,$I$5:$I$14)</f>
        <v>2.25</v>
      </c>
      <c r="F1291" s="2">
        <f>E1291*C1291</f>
        <v>45</v>
      </c>
      <c r="G1291" s="2"/>
      <c r="K1291" s="15">
        <v>39579</v>
      </c>
      <c r="L1291" s="2">
        <v>102</v>
      </c>
      <c r="O1291" s="15">
        <v>39740</v>
      </c>
      <c r="P1291" s="2">
        <v>97</v>
      </c>
      <c r="Q1291">
        <f t="shared" si="39"/>
        <v>1517</v>
      </c>
      <c r="R1291">
        <f t="shared" si="38"/>
        <v>9.7000000000000011</v>
      </c>
    </row>
    <row r="1292" spans="1:18" x14ac:dyDescent="0.25">
      <c r="A1292" s="1">
        <v>39829</v>
      </c>
      <c r="B1292" s="2" t="s">
        <v>47</v>
      </c>
      <c r="C1292">
        <v>6</v>
      </c>
      <c r="D1292">
        <f>YEAR(A1292)</f>
        <v>2009</v>
      </c>
      <c r="E1292">
        <f>LOOKUP(D1292,$H$5:$H$14,$I$5:$I$14)</f>
        <v>2.13</v>
      </c>
      <c r="F1292" s="2">
        <f>E1292*C1292</f>
        <v>12.78</v>
      </c>
      <c r="G1292" s="2"/>
      <c r="K1292" s="15">
        <v>39740</v>
      </c>
      <c r="L1292" s="2">
        <v>97</v>
      </c>
      <c r="O1292" s="15">
        <v>39743</v>
      </c>
      <c r="P1292" s="2">
        <v>190</v>
      </c>
      <c r="Q1292">
        <f t="shared" si="39"/>
        <v>1707</v>
      </c>
      <c r="R1292">
        <f t="shared" si="38"/>
        <v>19</v>
      </c>
    </row>
    <row r="1293" spans="1:18" x14ac:dyDescent="0.25">
      <c r="A1293" s="1">
        <v>39781</v>
      </c>
      <c r="B1293" s="2" t="s">
        <v>47</v>
      </c>
      <c r="C1293">
        <v>4</v>
      </c>
      <c r="D1293">
        <f>YEAR(A1293)</f>
        <v>2008</v>
      </c>
      <c r="E1293">
        <f>LOOKUP(D1293,$H$5:$H$14,$I$5:$I$14)</f>
        <v>2.15</v>
      </c>
      <c r="F1293" s="2">
        <f>E1293*C1293</f>
        <v>8.6</v>
      </c>
      <c r="G1293" s="2"/>
      <c r="K1293" s="15">
        <v>39743</v>
      </c>
      <c r="L1293" s="2">
        <v>190</v>
      </c>
      <c r="O1293" s="15">
        <v>39799</v>
      </c>
      <c r="P1293" s="2">
        <v>60</v>
      </c>
      <c r="Q1293">
        <f t="shared" si="39"/>
        <v>1767</v>
      </c>
      <c r="R1293">
        <f t="shared" si="38"/>
        <v>6</v>
      </c>
    </row>
    <row r="1294" spans="1:18" x14ac:dyDescent="0.25">
      <c r="A1294" s="1">
        <v>38497</v>
      </c>
      <c r="B1294" s="2" t="s">
        <v>47</v>
      </c>
      <c r="C1294">
        <v>3</v>
      </c>
      <c r="D1294">
        <f>YEAR(A1294)</f>
        <v>2005</v>
      </c>
      <c r="E1294">
        <f>LOOKUP(D1294,$H$5:$H$14,$I$5:$I$14)</f>
        <v>2</v>
      </c>
      <c r="F1294" s="2">
        <f>E1294*C1294</f>
        <v>6</v>
      </c>
      <c r="G1294" s="2"/>
      <c r="K1294" s="15">
        <v>39799</v>
      </c>
      <c r="L1294" s="2">
        <v>60</v>
      </c>
      <c r="O1294" s="15">
        <v>39929</v>
      </c>
      <c r="P1294" s="2">
        <v>144</v>
      </c>
      <c r="Q1294">
        <f t="shared" si="39"/>
        <v>1911</v>
      </c>
      <c r="R1294">
        <f t="shared" si="38"/>
        <v>14.4</v>
      </c>
    </row>
    <row r="1295" spans="1:18" x14ac:dyDescent="0.25">
      <c r="A1295" s="1">
        <v>41615</v>
      </c>
      <c r="B1295" s="2" t="s">
        <v>44</v>
      </c>
      <c r="C1295">
        <v>16</v>
      </c>
      <c r="D1295">
        <f>YEAR(A1295)</f>
        <v>2013</v>
      </c>
      <c r="E1295">
        <f>LOOKUP(D1295,$H$5:$H$14,$I$5:$I$14)</f>
        <v>2.2200000000000002</v>
      </c>
      <c r="F1295" s="2">
        <f>E1295*C1295</f>
        <v>35.520000000000003</v>
      </c>
      <c r="G1295" s="2"/>
      <c r="K1295" s="15">
        <v>39929</v>
      </c>
      <c r="L1295" s="2">
        <v>144</v>
      </c>
      <c r="O1295" s="15">
        <v>40136</v>
      </c>
      <c r="P1295" s="2">
        <v>162</v>
      </c>
      <c r="Q1295">
        <f t="shared" si="39"/>
        <v>2073</v>
      </c>
      <c r="R1295">
        <f t="shared" si="38"/>
        <v>16.2</v>
      </c>
    </row>
    <row r="1296" spans="1:18" x14ac:dyDescent="0.25">
      <c r="A1296" s="1">
        <v>41560</v>
      </c>
      <c r="B1296" s="2" t="s">
        <v>44</v>
      </c>
      <c r="C1296">
        <v>2</v>
      </c>
      <c r="D1296">
        <f>YEAR(A1296)</f>
        <v>2013</v>
      </c>
      <c r="E1296">
        <f>LOOKUP(D1296,$H$5:$H$14,$I$5:$I$14)</f>
        <v>2.2200000000000002</v>
      </c>
      <c r="F1296" s="2">
        <f>E1296*C1296</f>
        <v>4.4400000000000004</v>
      </c>
      <c r="G1296" s="2"/>
      <c r="K1296" s="15">
        <v>40136</v>
      </c>
      <c r="L1296" s="2">
        <v>162</v>
      </c>
      <c r="O1296" s="15">
        <v>40327</v>
      </c>
      <c r="P1296" s="2">
        <v>190</v>
      </c>
      <c r="Q1296">
        <f t="shared" si="39"/>
        <v>2263</v>
      </c>
      <c r="R1296">
        <f t="shared" si="38"/>
        <v>19</v>
      </c>
    </row>
    <row r="1297" spans="1:18" x14ac:dyDescent="0.25">
      <c r="A1297" s="1">
        <v>39682</v>
      </c>
      <c r="B1297" s="2" t="s">
        <v>44</v>
      </c>
      <c r="C1297">
        <v>14</v>
      </c>
      <c r="D1297">
        <f>YEAR(A1297)</f>
        <v>2008</v>
      </c>
      <c r="E1297">
        <f>LOOKUP(D1297,$H$5:$H$14,$I$5:$I$14)</f>
        <v>2.15</v>
      </c>
      <c r="F1297" s="2">
        <f>E1297*C1297</f>
        <v>30.099999999999998</v>
      </c>
      <c r="G1297" s="2"/>
      <c r="K1297" s="15">
        <v>40327</v>
      </c>
      <c r="L1297" s="2">
        <v>190</v>
      </c>
      <c r="O1297" s="15">
        <v>40353</v>
      </c>
      <c r="P1297" s="2">
        <v>79</v>
      </c>
      <c r="Q1297">
        <f t="shared" si="39"/>
        <v>2342</v>
      </c>
      <c r="R1297">
        <f t="shared" si="38"/>
        <v>7.9</v>
      </c>
    </row>
    <row r="1298" spans="1:18" x14ac:dyDescent="0.25">
      <c r="A1298" s="1">
        <v>38559</v>
      </c>
      <c r="B1298" s="2" t="s">
        <v>44</v>
      </c>
      <c r="C1298">
        <v>13</v>
      </c>
      <c r="D1298">
        <f>YEAR(A1298)</f>
        <v>2005</v>
      </c>
      <c r="E1298">
        <f>LOOKUP(D1298,$H$5:$H$14,$I$5:$I$14)</f>
        <v>2</v>
      </c>
      <c r="F1298" s="2">
        <f>E1298*C1298</f>
        <v>26</v>
      </c>
      <c r="G1298" s="2"/>
      <c r="K1298" s="15">
        <v>40353</v>
      </c>
      <c r="L1298" s="2">
        <v>79</v>
      </c>
      <c r="O1298" s="15">
        <v>40440</v>
      </c>
      <c r="P1298" s="2">
        <v>30</v>
      </c>
      <c r="Q1298">
        <f t="shared" si="39"/>
        <v>2372</v>
      </c>
      <c r="R1298">
        <f t="shared" si="38"/>
        <v>3</v>
      </c>
    </row>
    <row r="1299" spans="1:18" x14ac:dyDescent="0.25">
      <c r="A1299" s="1">
        <v>38479</v>
      </c>
      <c r="B1299" s="2" t="s">
        <v>44</v>
      </c>
      <c r="C1299">
        <v>13</v>
      </c>
      <c r="D1299">
        <f>YEAR(A1299)</f>
        <v>2005</v>
      </c>
      <c r="E1299">
        <f>LOOKUP(D1299,$H$5:$H$14,$I$5:$I$14)</f>
        <v>2</v>
      </c>
      <c r="F1299" s="2">
        <f>E1299*C1299</f>
        <v>26</v>
      </c>
      <c r="G1299" s="2"/>
      <c r="K1299" s="15">
        <v>40440</v>
      </c>
      <c r="L1299" s="2">
        <v>30</v>
      </c>
      <c r="O1299" s="15">
        <v>40746</v>
      </c>
      <c r="P1299" s="2">
        <v>120</v>
      </c>
      <c r="Q1299">
        <f t="shared" si="39"/>
        <v>2492</v>
      </c>
      <c r="R1299">
        <f t="shared" ref="R1299:R1362" si="40">IF(AND(Q1299&gt;=100,Q1299&lt;1000,P1299&lt;&gt;""),P1299*0.05,IF(AND(Q1299&gt;=1000,Q1299&lt;10000,P1299&lt;&gt;""),P1299*0.1,IF(AND(Q1299&gt;10000,P1299&lt;&gt;""),P1299*0.2,0)))</f>
        <v>12</v>
      </c>
    </row>
    <row r="1300" spans="1:18" x14ac:dyDescent="0.25">
      <c r="A1300" s="1">
        <v>41859</v>
      </c>
      <c r="B1300" s="2" t="s">
        <v>124</v>
      </c>
      <c r="C1300">
        <v>15</v>
      </c>
      <c r="D1300">
        <f>YEAR(A1300)</f>
        <v>2014</v>
      </c>
      <c r="E1300">
        <f>LOOKUP(D1300,$H$5:$H$14,$I$5:$I$14)</f>
        <v>2.23</v>
      </c>
      <c r="F1300" s="2">
        <f>E1300*C1300</f>
        <v>33.450000000000003</v>
      </c>
      <c r="G1300" s="2"/>
      <c r="K1300" s="15">
        <v>40746</v>
      </c>
      <c r="L1300" s="2">
        <v>120</v>
      </c>
      <c r="O1300" s="15">
        <v>40839</v>
      </c>
      <c r="P1300" s="2">
        <v>77</v>
      </c>
      <c r="Q1300">
        <f t="shared" si="39"/>
        <v>2569</v>
      </c>
      <c r="R1300">
        <f t="shared" si="40"/>
        <v>7.7</v>
      </c>
    </row>
    <row r="1301" spans="1:18" x14ac:dyDescent="0.25">
      <c r="A1301" s="1">
        <v>41734</v>
      </c>
      <c r="B1301" s="2" t="s">
        <v>124</v>
      </c>
      <c r="C1301">
        <v>6</v>
      </c>
      <c r="D1301">
        <f>YEAR(A1301)</f>
        <v>2014</v>
      </c>
      <c r="E1301">
        <f>LOOKUP(D1301,$H$5:$H$14,$I$5:$I$14)</f>
        <v>2.23</v>
      </c>
      <c r="F1301" s="2">
        <f>E1301*C1301</f>
        <v>13.379999999999999</v>
      </c>
      <c r="G1301" s="2"/>
      <c r="K1301" s="15">
        <v>40839</v>
      </c>
      <c r="L1301" s="2">
        <v>77</v>
      </c>
      <c r="O1301" s="15">
        <v>40912</v>
      </c>
      <c r="P1301" s="2">
        <v>74</v>
      </c>
      <c r="Q1301">
        <f t="shared" ref="Q1301:Q1364" si="41">IF(P1301&lt;&gt;"",P1301+Q1300,P1301)</f>
        <v>2643</v>
      </c>
      <c r="R1301">
        <f t="shared" si="40"/>
        <v>7.4</v>
      </c>
    </row>
    <row r="1302" spans="1:18" x14ac:dyDescent="0.25">
      <c r="A1302" s="1">
        <v>39691</v>
      </c>
      <c r="B1302" s="2" t="s">
        <v>124</v>
      </c>
      <c r="C1302">
        <v>5</v>
      </c>
      <c r="D1302">
        <f>YEAR(A1302)</f>
        <v>2008</v>
      </c>
      <c r="E1302">
        <f>LOOKUP(D1302,$H$5:$H$14,$I$5:$I$14)</f>
        <v>2.15</v>
      </c>
      <c r="F1302" s="2">
        <f>E1302*C1302</f>
        <v>10.75</v>
      </c>
      <c r="G1302" s="2"/>
      <c r="K1302" s="15">
        <v>40912</v>
      </c>
      <c r="L1302" s="2">
        <v>74</v>
      </c>
      <c r="O1302" s="15">
        <v>41004</v>
      </c>
      <c r="P1302" s="2">
        <v>35</v>
      </c>
      <c r="Q1302">
        <f t="shared" si="41"/>
        <v>2678</v>
      </c>
      <c r="R1302">
        <f t="shared" si="40"/>
        <v>3.5</v>
      </c>
    </row>
    <row r="1303" spans="1:18" x14ac:dyDescent="0.25">
      <c r="A1303" s="1">
        <v>39409</v>
      </c>
      <c r="B1303" s="2" t="s">
        <v>124</v>
      </c>
      <c r="C1303">
        <v>2</v>
      </c>
      <c r="D1303">
        <f>YEAR(A1303)</f>
        <v>2007</v>
      </c>
      <c r="E1303">
        <f>LOOKUP(D1303,$H$5:$H$14,$I$5:$I$14)</f>
        <v>2.09</v>
      </c>
      <c r="F1303" s="2">
        <f>E1303*C1303</f>
        <v>4.18</v>
      </c>
      <c r="G1303" s="2"/>
      <c r="K1303" s="15">
        <v>41004</v>
      </c>
      <c r="L1303" s="2">
        <v>35</v>
      </c>
      <c r="O1303" s="15">
        <v>41051</v>
      </c>
      <c r="P1303" s="2">
        <v>172</v>
      </c>
      <c r="Q1303">
        <f t="shared" si="41"/>
        <v>2850</v>
      </c>
      <c r="R1303">
        <f t="shared" si="40"/>
        <v>17.2</v>
      </c>
    </row>
    <row r="1304" spans="1:18" x14ac:dyDescent="0.25">
      <c r="A1304" s="1">
        <v>38977</v>
      </c>
      <c r="B1304" s="2" t="s">
        <v>124</v>
      </c>
      <c r="C1304">
        <v>4</v>
      </c>
      <c r="D1304">
        <f>YEAR(A1304)</f>
        <v>2006</v>
      </c>
      <c r="E1304">
        <f>LOOKUP(D1304,$H$5:$H$14,$I$5:$I$14)</f>
        <v>2.0499999999999998</v>
      </c>
      <c r="F1304" s="2">
        <f>E1304*C1304</f>
        <v>8.1999999999999993</v>
      </c>
      <c r="G1304" s="2"/>
      <c r="K1304" s="15">
        <v>41051</v>
      </c>
      <c r="L1304" s="2">
        <v>172</v>
      </c>
      <c r="O1304" s="15">
        <v>41091</v>
      </c>
      <c r="P1304" s="2">
        <v>29</v>
      </c>
      <c r="Q1304">
        <f t="shared" si="41"/>
        <v>2879</v>
      </c>
      <c r="R1304">
        <f t="shared" si="40"/>
        <v>2.9000000000000004</v>
      </c>
    </row>
    <row r="1305" spans="1:18" x14ac:dyDescent="0.25">
      <c r="A1305" s="1">
        <v>41104</v>
      </c>
      <c r="B1305" s="2" t="s">
        <v>211</v>
      </c>
      <c r="C1305">
        <v>10</v>
      </c>
      <c r="D1305">
        <f>YEAR(A1305)</f>
        <v>2012</v>
      </c>
      <c r="E1305">
        <f>LOOKUP(D1305,$H$5:$H$14,$I$5:$I$14)</f>
        <v>2.25</v>
      </c>
      <c r="F1305" s="2">
        <f>E1305*C1305</f>
        <v>22.5</v>
      </c>
      <c r="G1305" s="2"/>
      <c r="K1305" s="15">
        <v>41091</v>
      </c>
      <c r="L1305" s="2">
        <v>29</v>
      </c>
      <c r="O1305" s="15">
        <v>41142</v>
      </c>
      <c r="P1305" s="2">
        <v>96</v>
      </c>
      <c r="Q1305">
        <f t="shared" si="41"/>
        <v>2975</v>
      </c>
      <c r="R1305">
        <f t="shared" si="40"/>
        <v>9.6000000000000014</v>
      </c>
    </row>
    <row r="1306" spans="1:18" x14ac:dyDescent="0.25">
      <c r="A1306" s="1">
        <v>40288</v>
      </c>
      <c r="B1306" s="2" t="s">
        <v>211</v>
      </c>
      <c r="C1306">
        <v>19</v>
      </c>
      <c r="D1306">
        <f>YEAR(A1306)</f>
        <v>2010</v>
      </c>
      <c r="E1306">
        <f>LOOKUP(D1306,$H$5:$H$14,$I$5:$I$14)</f>
        <v>2.1</v>
      </c>
      <c r="F1306" s="2">
        <f>E1306*C1306</f>
        <v>39.9</v>
      </c>
      <c r="G1306" s="2"/>
      <c r="K1306" s="15">
        <v>41142</v>
      </c>
      <c r="L1306" s="2">
        <v>96</v>
      </c>
      <c r="O1306" s="15">
        <v>41279</v>
      </c>
      <c r="P1306" s="2">
        <v>171</v>
      </c>
      <c r="Q1306">
        <f t="shared" si="41"/>
        <v>3146</v>
      </c>
      <c r="R1306">
        <f t="shared" si="40"/>
        <v>17.100000000000001</v>
      </c>
    </row>
    <row r="1307" spans="1:18" x14ac:dyDescent="0.25">
      <c r="A1307" s="1">
        <v>41825</v>
      </c>
      <c r="B1307" s="2" t="s">
        <v>63</v>
      </c>
      <c r="C1307">
        <v>63</v>
      </c>
      <c r="D1307">
        <f>YEAR(A1307)</f>
        <v>2014</v>
      </c>
      <c r="E1307">
        <f>LOOKUP(D1307,$H$5:$H$14,$I$5:$I$14)</f>
        <v>2.23</v>
      </c>
      <c r="F1307" s="2">
        <f>E1307*C1307</f>
        <v>140.49</v>
      </c>
      <c r="G1307" s="2"/>
      <c r="K1307" s="15">
        <v>41279</v>
      </c>
      <c r="L1307" s="2">
        <v>171</v>
      </c>
      <c r="O1307" s="15">
        <v>41368</v>
      </c>
      <c r="P1307" s="2">
        <v>112</v>
      </c>
      <c r="Q1307">
        <f t="shared" si="41"/>
        <v>3258</v>
      </c>
      <c r="R1307">
        <f t="shared" si="40"/>
        <v>11.200000000000001</v>
      </c>
    </row>
    <row r="1308" spans="1:18" x14ac:dyDescent="0.25">
      <c r="A1308" s="1">
        <v>41392</v>
      </c>
      <c r="B1308" s="2" t="s">
        <v>63</v>
      </c>
      <c r="C1308">
        <v>179</v>
      </c>
      <c r="D1308">
        <f>YEAR(A1308)</f>
        <v>2013</v>
      </c>
      <c r="E1308">
        <f>LOOKUP(D1308,$H$5:$H$14,$I$5:$I$14)</f>
        <v>2.2200000000000002</v>
      </c>
      <c r="F1308" s="2">
        <f>E1308*C1308</f>
        <v>397.38000000000005</v>
      </c>
      <c r="G1308" s="2"/>
      <c r="K1308" s="15">
        <v>41368</v>
      </c>
      <c r="L1308" s="2">
        <v>112</v>
      </c>
      <c r="O1308" s="15">
        <v>41379</v>
      </c>
      <c r="P1308" s="2">
        <v>121</v>
      </c>
      <c r="Q1308">
        <f t="shared" si="41"/>
        <v>3379</v>
      </c>
      <c r="R1308">
        <f t="shared" si="40"/>
        <v>12.100000000000001</v>
      </c>
    </row>
    <row r="1309" spans="1:18" x14ac:dyDescent="0.25">
      <c r="A1309" s="1">
        <v>40907</v>
      </c>
      <c r="B1309" s="2" t="s">
        <v>63</v>
      </c>
      <c r="C1309">
        <v>89</v>
      </c>
      <c r="D1309">
        <f>YEAR(A1309)</f>
        <v>2011</v>
      </c>
      <c r="E1309">
        <f>LOOKUP(D1309,$H$5:$H$14,$I$5:$I$14)</f>
        <v>2.2000000000000002</v>
      </c>
      <c r="F1309" s="2">
        <f>E1309*C1309</f>
        <v>195.8</v>
      </c>
      <c r="G1309" s="2"/>
      <c r="K1309" s="15">
        <v>41379</v>
      </c>
      <c r="L1309" s="2">
        <v>121</v>
      </c>
      <c r="O1309" s="15">
        <v>41504</v>
      </c>
      <c r="P1309" s="2">
        <v>168</v>
      </c>
      <c r="Q1309">
        <f t="shared" si="41"/>
        <v>3547</v>
      </c>
      <c r="R1309">
        <f t="shared" si="40"/>
        <v>16.8</v>
      </c>
    </row>
    <row r="1310" spans="1:18" x14ac:dyDescent="0.25">
      <c r="A1310" s="1">
        <v>40754</v>
      </c>
      <c r="B1310" s="2" t="s">
        <v>63</v>
      </c>
      <c r="C1310">
        <v>71</v>
      </c>
      <c r="D1310">
        <f>YEAR(A1310)</f>
        <v>2011</v>
      </c>
      <c r="E1310">
        <f>LOOKUP(D1310,$H$5:$H$14,$I$5:$I$14)</f>
        <v>2.2000000000000002</v>
      </c>
      <c r="F1310" s="2">
        <f>E1310*C1310</f>
        <v>156.20000000000002</v>
      </c>
      <c r="G1310" s="2"/>
      <c r="K1310" s="15">
        <v>41504</v>
      </c>
      <c r="L1310" s="2">
        <v>168</v>
      </c>
      <c r="O1310" s="15">
        <v>41690</v>
      </c>
      <c r="P1310" s="2">
        <v>191</v>
      </c>
      <c r="Q1310">
        <f t="shared" si="41"/>
        <v>3738</v>
      </c>
      <c r="R1310">
        <f t="shared" si="40"/>
        <v>19.100000000000001</v>
      </c>
    </row>
    <row r="1311" spans="1:18" x14ac:dyDescent="0.25">
      <c r="A1311" s="1">
        <v>40439</v>
      </c>
      <c r="B1311" s="2" t="s">
        <v>63</v>
      </c>
      <c r="C1311">
        <v>194</v>
      </c>
      <c r="D1311">
        <f>YEAR(A1311)</f>
        <v>2010</v>
      </c>
      <c r="E1311">
        <f>LOOKUP(D1311,$H$5:$H$14,$I$5:$I$14)</f>
        <v>2.1</v>
      </c>
      <c r="F1311" s="2">
        <f>E1311*C1311</f>
        <v>407.40000000000003</v>
      </c>
      <c r="G1311" s="2"/>
      <c r="K1311" s="15">
        <v>41690</v>
      </c>
      <c r="L1311" s="2">
        <v>191</v>
      </c>
      <c r="O1311" s="15">
        <v>41815</v>
      </c>
      <c r="P1311" s="2">
        <v>57</v>
      </c>
      <c r="Q1311">
        <f t="shared" si="41"/>
        <v>3795</v>
      </c>
      <c r="R1311">
        <f t="shared" si="40"/>
        <v>5.7</v>
      </c>
    </row>
    <row r="1312" spans="1:18" x14ac:dyDescent="0.25">
      <c r="A1312" s="1">
        <v>39722</v>
      </c>
      <c r="B1312" s="2" t="s">
        <v>63</v>
      </c>
      <c r="C1312">
        <v>154</v>
      </c>
      <c r="D1312">
        <f>YEAR(A1312)</f>
        <v>2008</v>
      </c>
      <c r="E1312">
        <f>LOOKUP(D1312,$H$5:$H$14,$I$5:$I$14)</f>
        <v>2.15</v>
      </c>
      <c r="F1312" s="2">
        <f>E1312*C1312</f>
        <v>331.09999999999997</v>
      </c>
      <c r="G1312" s="2"/>
      <c r="K1312" s="15">
        <v>41815</v>
      </c>
      <c r="L1312" s="2">
        <v>57</v>
      </c>
      <c r="O1312" s="16" t="s">
        <v>48</v>
      </c>
      <c r="P1312" s="17"/>
      <c r="Q1312">
        <f t="shared" si="41"/>
        <v>0</v>
      </c>
      <c r="R1312">
        <f t="shared" si="40"/>
        <v>0</v>
      </c>
    </row>
    <row r="1313" spans="1:18" x14ac:dyDescent="0.25">
      <c r="A1313" s="1">
        <v>38672</v>
      </c>
      <c r="B1313" s="2" t="s">
        <v>63</v>
      </c>
      <c r="C1313">
        <v>115</v>
      </c>
      <c r="D1313">
        <f>YEAR(A1313)</f>
        <v>2005</v>
      </c>
      <c r="E1313">
        <f>LOOKUP(D1313,$H$5:$H$14,$I$5:$I$14)</f>
        <v>2</v>
      </c>
      <c r="F1313" s="2">
        <f>E1313*C1313</f>
        <v>230</v>
      </c>
      <c r="G1313" s="2"/>
      <c r="K1313" s="8" t="s">
        <v>48</v>
      </c>
      <c r="L1313" s="2"/>
      <c r="O1313" s="15">
        <v>38501</v>
      </c>
      <c r="P1313" s="2">
        <v>13</v>
      </c>
      <c r="Q1313">
        <f t="shared" si="41"/>
        <v>13</v>
      </c>
      <c r="R1313">
        <f t="shared" si="40"/>
        <v>0</v>
      </c>
    </row>
    <row r="1314" spans="1:18" x14ac:dyDescent="0.25">
      <c r="A1314" s="1">
        <v>38555</v>
      </c>
      <c r="B1314" s="2" t="s">
        <v>63</v>
      </c>
      <c r="C1314">
        <v>137</v>
      </c>
      <c r="D1314">
        <f>YEAR(A1314)</f>
        <v>2005</v>
      </c>
      <c r="E1314">
        <f>LOOKUP(D1314,$H$5:$H$14,$I$5:$I$14)</f>
        <v>2</v>
      </c>
      <c r="F1314" s="2">
        <f>E1314*C1314</f>
        <v>274</v>
      </c>
      <c r="G1314" s="2"/>
      <c r="K1314" s="15">
        <v>38501</v>
      </c>
      <c r="L1314" s="2">
        <v>13</v>
      </c>
      <c r="O1314" s="15">
        <v>39552</v>
      </c>
      <c r="P1314" s="2">
        <v>11</v>
      </c>
      <c r="Q1314">
        <f t="shared" si="41"/>
        <v>24</v>
      </c>
      <c r="R1314">
        <f t="shared" si="40"/>
        <v>0</v>
      </c>
    </row>
    <row r="1315" spans="1:18" x14ac:dyDescent="0.25">
      <c r="A1315" s="1">
        <v>40041</v>
      </c>
      <c r="B1315" s="2" t="s">
        <v>174</v>
      </c>
      <c r="C1315">
        <v>2</v>
      </c>
      <c r="D1315">
        <f>YEAR(A1315)</f>
        <v>2009</v>
      </c>
      <c r="E1315">
        <f>LOOKUP(D1315,$H$5:$H$14,$I$5:$I$14)</f>
        <v>2.13</v>
      </c>
      <c r="F1315" s="2">
        <f>E1315*C1315</f>
        <v>4.26</v>
      </c>
      <c r="G1315" s="2"/>
      <c r="K1315" s="15">
        <v>39552</v>
      </c>
      <c r="L1315" s="2">
        <v>11</v>
      </c>
      <c r="O1315" s="15">
        <v>41162</v>
      </c>
      <c r="P1315" s="2">
        <v>13</v>
      </c>
      <c r="Q1315">
        <f t="shared" si="41"/>
        <v>37</v>
      </c>
      <c r="R1315">
        <f t="shared" si="40"/>
        <v>0</v>
      </c>
    </row>
    <row r="1316" spans="1:18" x14ac:dyDescent="0.25">
      <c r="A1316" s="1">
        <v>40035</v>
      </c>
      <c r="B1316" s="2" t="s">
        <v>174</v>
      </c>
      <c r="C1316">
        <v>9</v>
      </c>
      <c r="D1316">
        <f>YEAR(A1316)</f>
        <v>2009</v>
      </c>
      <c r="E1316">
        <f>LOOKUP(D1316,$H$5:$H$14,$I$5:$I$14)</f>
        <v>2.13</v>
      </c>
      <c r="F1316" s="2">
        <f>E1316*C1316</f>
        <v>19.169999999999998</v>
      </c>
      <c r="G1316" s="2"/>
      <c r="K1316" s="15">
        <v>41162</v>
      </c>
      <c r="L1316" s="2">
        <v>13</v>
      </c>
      <c r="O1316" s="16" t="s">
        <v>81</v>
      </c>
      <c r="P1316" s="17"/>
      <c r="Q1316">
        <f t="shared" si="41"/>
        <v>0</v>
      </c>
      <c r="R1316">
        <f t="shared" si="40"/>
        <v>0</v>
      </c>
    </row>
    <row r="1317" spans="1:18" x14ac:dyDescent="0.25">
      <c r="A1317" s="1">
        <v>39691</v>
      </c>
      <c r="B1317" s="2" t="s">
        <v>174</v>
      </c>
      <c r="C1317">
        <v>4</v>
      </c>
      <c r="D1317">
        <f>YEAR(A1317)</f>
        <v>2008</v>
      </c>
      <c r="E1317">
        <f>LOOKUP(D1317,$H$5:$H$14,$I$5:$I$14)</f>
        <v>2.15</v>
      </c>
      <c r="F1317" s="2">
        <f>E1317*C1317</f>
        <v>8.6</v>
      </c>
      <c r="G1317" s="2"/>
      <c r="K1317" s="8" t="s">
        <v>81</v>
      </c>
      <c r="L1317" s="2"/>
      <c r="O1317" s="15">
        <v>38639</v>
      </c>
      <c r="P1317" s="2">
        <v>17</v>
      </c>
      <c r="Q1317">
        <f t="shared" si="41"/>
        <v>17</v>
      </c>
      <c r="R1317">
        <f t="shared" si="40"/>
        <v>0</v>
      </c>
    </row>
    <row r="1318" spans="1:18" x14ac:dyDescent="0.25">
      <c r="A1318" s="1">
        <v>40680</v>
      </c>
      <c r="B1318" s="2" t="s">
        <v>4</v>
      </c>
      <c r="C1318">
        <v>18</v>
      </c>
      <c r="D1318">
        <f>YEAR(A1318)</f>
        <v>2011</v>
      </c>
      <c r="E1318">
        <f>LOOKUP(D1318,$H$5:$H$14,$I$5:$I$14)</f>
        <v>2.2000000000000002</v>
      </c>
      <c r="F1318" s="2">
        <f>E1318*C1318</f>
        <v>39.6</v>
      </c>
      <c r="G1318" s="2"/>
      <c r="K1318" s="15">
        <v>38639</v>
      </c>
      <c r="L1318" s="2">
        <v>17</v>
      </c>
      <c r="O1318" s="15">
        <v>40201</v>
      </c>
      <c r="P1318" s="2">
        <v>11</v>
      </c>
      <c r="Q1318">
        <f t="shared" si="41"/>
        <v>28</v>
      </c>
      <c r="R1318">
        <f t="shared" si="40"/>
        <v>0</v>
      </c>
    </row>
    <row r="1319" spans="1:18" x14ac:dyDescent="0.25">
      <c r="A1319" s="1">
        <v>39339</v>
      </c>
      <c r="B1319" s="2" t="s">
        <v>4</v>
      </c>
      <c r="C1319">
        <v>5</v>
      </c>
      <c r="D1319">
        <f>YEAR(A1319)</f>
        <v>2007</v>
      </c>
      <c r="E1319">
        <f>LOOKUP(D1319,$H$5:$H$14,$I$5:$I$14)</f>
        <v>2.09</v>
      </c>
      <c r="F1319" s="2">
        <f>E1319*C1319</f>
        <v>10.45</v>
      </c>
      <c r="G1319" s="2"/>
      <c r="K1319" s="15">
        <v>40201</v>
      </c>
      <c r="L1319" s="2">
        <v>11</v>
      </c>
      <c r="O1319" s="15">
        <v>40263</v>
      </c>
      <c r="P1319" s="2">
        <v>10</v>
      </c>
      <c r="Q1319">
        <f t="shared" si="41"/>
        <v>38</v>
      </c>
      <c r="R1319">
        <f t="shared" si="40"/>
        <v>0</v>
      </c>
    </row>
    <row r="1320" spans="1:18" x14ac:dyDescent="0.25">
      <c r="A1320" s="1">
        <v>38363</v>
      </c>
      <c r="B1320" s="2" t="s">
        <v>4</v>
      </c>
      <c r="C1320">
        <v>14</v>
      </c>
      <c r="D1320">
        <f>YEAR(A1320)</f>
        <v>2005</v>
      </c>
      <c r="E1320">
        <f>LOOKUP(D1320,$H$5:$H$14,$I$5:$I$14)</f>
        <v>2</v>
      </c>
      <c r="F1320" s="2">
        <f>E1320*C1320</f>
        <v>28</v>
      </c>
      <c r="G1320" s="2"/>
      <c r="K1320" s="15">
        <v>40263</v>
      </c>
      <c r="L1320" s="2">
        <v>10</v>
      </c>
      <c r="O1320" s="15">
        <v>41011</v>
      </c>
      <c r="P1320" s="2">
        <v>7</v>
      </c>
      <c r="Q1320">
        <f t="shared" si="41"/>
        <v>45</v>
      </c>
      <c r="R1320">
        <f t="shared" si="40"/>
        <v>0</v>
      </c>
    </row>
    <row r="1321" spans="1:18" x14ac:dyDescent="0.25">
      <c r="A1321" s="1">
        <v>41851</v>
      </c>
      <c r="B1321" s="2" t="s">
        <v>238</v>
      </c>
      <c r="C1321">
        <v>6</v>
      </c>
      <c r="D1321">
        <f>YEAR(A1321)</f>
        <v>2014</v>
      </c>
      <c r="E1321">
        <f>LOOKUP(D1321,$H$5:$H$14,$I$5:$I$14)</f>
        <v>2.23</v>
      </c>
      <c r="F1321" s="2">
        <f>E1321*C1321</f>
        <v>13.379999999999999</v>
      </c>
      <c r="G1321" s="2"/>
      <c r="K1321" s="15">
        <v>41011</v>
      </c>
      <c r="L1321" s="2">
        <v>7</v>
      </c>
      <c r="O1321" s="15">
        <v>41612</v>
      </c>
      <c r="P1321" s="2">
        <v>13</v>
      </c>
      <c r="Q1321">
        <f t="shared" si="41"/>
        <v>58</v>
      </c>
      <c r="R1321">
        <f t="shared" si="40"/>
        <v>0</v>
      </c>
    </row>
    <row r="1322" spans="1:18" x14ac:dyDescent="0.25">
      <c r="A1322" s="1">
        <v>41897</v>
      </c>
      <c r="B1322" s="2" t="s">
        <v>239</v>
      </c>
      <c r="C1322">
        <v>1</v>
      </c>
      <c r="D1322">
        <f>YEAR(A1322)</f>
        <v>2014</v>
      </c>
      <c r="E1322">
        <f>LOOKUP(D1322,$H$5:$H$14,$I$5:$I$14)</f>
        <v>2.23</v>
      </c>
      <c r="F1322" s="2">
        <f>E1322*C1322</f>
        <v>2.23</v>
      </c>
      <c r="G1322" s="2"/>
      <c r="K1322" s="15">
        <v>41612</v>
      </c>
      <c r="L1322" s="2">
        <v>13</v>
      </c>
      <c r="O1322" s="16" t="s">
        <v>111</v>
      </c>
      <c r="P1322" s="17"/>
      <c r="Q1322">
        <f t="shared" si="41"/>
        <v>0</v>
      </c>
      <c r="R1322">
        <f t="shared" si="40"/>
        <v>0</v>
      </c>
    </row>
    <row r="1323" spans="1:18" x14ac:dyDescent="0.25">
      <c r="A1323" s="1">
        <v>41329</v>
      </c>
      <c r="B1323" s="2" t="s">
        <v>185</v>
      </c>
      <c r="C1323">
        <v>11</v>
      </c>
      <c r="D1323">
        <f>YEAR(A1323)</f>
        <v>2013</v>
      </c>
      <c r="E1323">
        <f>LOOKUP(D1323,$H$5:$H$14,$I$5:$I$14)</f>
        <v>2.2200000000000002</v>
      </c>
      <c r="F1323" s="2">
        <f>E1323*C1323</f>
        <v>24.42</v>
      </c>
      <c r="G1323" s="2"/>
      <c r="K1323" s="8" t="s">
        <v>111</v>
      </c>
      <c r="L1323" s="2"/>
      <c r="O1323" s="15">
        <v>38862</v>
      </c>
      <c r="P1323" s="2">
        <v>18</v>
      </c>
      <c r="Q1323">
        <f t="shared" si="41"/>
        <v>18</v>
      </c>
      <c r="R1323">
        <f t="shared" si="40"/>
        <v>0</v>
      </c>
    </row>
    <row r="1324" spans="1:18" x14ac:dyDescent="0.25">
      <c r="A1324" s="1">
        <v>39908</v>
      </c>
      <c r="B1324" s="2" t="s">
        <v>185</v>
      </c>
      <c r="C1324">
        <v>3</v>
      </c>
      <c r="D1324">
        <f>YEAR(A1324)</f>
        <v>2009</v>
      </c>
      <c r="E1324">
        <f>LOOKUP(D1324,$H$5:$H$14,$I$5:$I$14)</f>
        <v>2.13</v>
      </c>
      <c r="F1324" s="2">
        <f>E1324*C1324</f>
        <v>6.39</v>
      </c>
      <c r="G1324" s="2"/>
      <c r="K1324" s="15">
        <v>38862</v>
      </c>
      <c r="L1324" s="2">
        <v>18</v>
      </c>
      <c r="O1324" s="15">
        <v>41143</v>
      </c>
      <c r="P1324" s="2">
        <v>17</v>
      </c>
      <c r="Q1324">
        <f t="shared" si="41"/>
        <v>35</v>
      </c>
      <c r="R1324">
        <f t="shared" si="40"/>
        <v>0</v>
      </c>
    </row>
    <row r="1325" spans="1:18" x14ac:dyDescent="0.25">
      <c r="A1325" s="1">
        <v>41560</v>
      </c>
      <c r="B1325" s="2" t="s">
        <v>53</v>
      </c>
      <c r="C1325">
        <v>19</v>
      </c>
      <c r="D1325">
        <f>YEAR(A1325)</f>
        <v>2013</v>
      </c>
      <c r="E1325">
        <f>LOOKUP(D1325,$H$5:$H$14,$I$5:$I$14)</f>
        <v>2.2200000000000002</v>
      </c>
      <c r="F1325" s="2">
        <f>E1325*C1325</f>
        <v>42.180000000000007</v>
      </c>
      <c r="G1325" s="2"/>
      <c r="K1325" s="15">
        <v>41143</v>
      </c>
      <c r="L1325" s="2">
        <v>17</v>
      </c>
      <c r="O1325" s="16" t="s">
        <v>59</v>
      </c>
      <c r="P1325" s="17"/>
      <c r="Q1325">
        <f t="shared" si="41"/>
        <v>0</v>
      </c>
      <c r="R1325">
        <f t="shared" si="40"/>
        <v>0</v>
      </c>
    </row>
    <row r="1326" spans="1:18" x14ac:dyDescent="0.25">
      <c r="A1326" s="1">
        <v>39432</v>
      </c>
      <c r="B1326" s="2" t="s">
        <v>53</v>
      </c>
      <c r="C1326">
        <v>11</v>
      </c>
      <c r="D1326">
        <f>YEAR(A1326)</f>
        <v>2007</v>
      </c>
      <c r="E1326">
        <f>LOOKUP(D1326,$H$5:$H$14,$I$5:$I$14)</f>
        <v>2.09</v>
      </c>
      <c r="F1326" s="2">
        <f>E1326*C1326</f>
        <v>22.99</v>
      </c>
      <c r="G1326" s="2"/>
      <c r="K1326" s="8" t="s">
        <v>59</v>
      </c>
      <c r="L1326" s="2"/>
      <c r="O1326" s="15">
        <v>38532</v>
      </c>
      <c r="P1326" s="2">
        <v>14</v>
      </c>
      <c r="Q1326">
        <f t="shared" si="41"/>
        <v>14</v>
      </c>
      <c r="R1326">
        <f t="shared" si="40"/>
        <v>0</v>
      </c>
    </row>
    <row r="1327" spans="1:18" x14ac:dyDescent="0.25">
      <c r="A1327" s="1">
        <v>38711</v>
      </c>
      <c r="B1327" s="2" t="s">
        <v>53</v>
      </c>
      <c r="C1327">
        <v>10</v>
      </c>
      <c r="D1327">
        <f>YEAR(A1327)</f>
        <v>2005</v>
      </c>
      <c r="E1327">
        <f>LOOKUP(D1327,$H$5:$H$14,$I$5:$I$14)</f>
        <v>2</v>
      </c>
      <c r="F1327" s="2">
        <f>E1327*C1327</f>
        <v>20</v>
      </c>
      <c r="G1327" s="2"/>
      <c r="K1327" s="15">
        <v>38532</v>
      </c>
      <c r="L1327" s="2">
        <v>14</v>
      </c>
      <c r="O1327" s="15">
        <v>39587</v>
      </c>
      <c r="P1327" s="2">
        <v>4</v>
      </c>
      <c r="Q1327">
        <f t="shared" si="41"/>
        <v>18</v>
      </c>
      <c r="R1327">
        <f t="shared" si="40"/>
        <v>0</v>
      </c>
    </row>
    <row r="1328" spans="1:18" x14ac:dyDescent="0.25">
      <c r="A1328" s="1">
        <v>38675</v>
      </c>
      <c r="B1328" s="2" t="s">
        <v>53</v>
      </c>
      <c r="C1328">
        <v>17</v>
      </c>
      <c r="D1328">
        <f>YEAR(A1328)</f>
        <v>2005</v>
      </c>
      <c r="E1328">
        <f>LOOKUP(D1328,$H$5:$H$14,$I$5:$I$14)</f>
        <v>2</v>
      </c>
      <c r="F1328" s="2">
        <f>E1328*C1328</f>
        <v>34</v>
      </c>
      <c r="G1328" s="2"/>
      <c r="K1328" s="15">
        <v>39587</v>
      </c>
      <c r="L1328" s="2">
        <v>4</v>
      </c>
      <c r="O1328" s="15">
        <v>41889</v>
      </c>
      <c r="P1328" s="2">
        <v>18</v>
      </c>
      <c r="Q1328">
        <f t="shared" si="41"/>
        <v>36</v>
      </c>
      <c r="R1328">
        <f t="shared" si="40"/>
        <v>0</v>
      </c>
    </row>
    <row r="1329" spans="1:18" x14ac:dyDescent="0.25">
      <c r="A1329" s="1">
        <v>38514</v>
      </c>
      <c r="B1329" s="2" t="s">
        <v>53</v>
      </c>
      <c r="C1329">
        <v>2</v>
      </c>
      <c r="D1329">
        <f>YEAR(A1329)</f>
        <v>2005</v>
      </c>
      <c r="E1329">
        <f>LOOKUP(D1329,$H$5:$H$14,$I$5:$I$14)</f>
        <v>2</v>
      </c>
      <c r="F1329" s="2">
        <f>E1329*C1329</f>
        <v>4</v>
      </c>
      <c r="G1329" s="2"/>
      <c r="K1329" s="15">
        <v>41889</v>
      </c>
      <c r="L1329" s="2">
        <v>18</v>
      </c>
      <c r="O1329" s="16" t="s">
        <v>196</v>
      </c>
      <c r="P1329" s="17"/>
      <c r="Q1329">
        <f t="shared" si="41"/>
        <v>0</v>
      </c>
      <c r="R1329">
        <f t="shared" si="40"/>
        <v>0</v>
      </c>
    </row>
    <row r="1330" spans="1:18" x14ac:dyDescent="0.25">
      <c r="A1330" s="1">
        <v>39995</v>
      </c>
      <c r="B1330" s="2" t="s">
        <v>29</v>
      </c>
      <c r="C1330">
        <v>2</v>
      </c>
      <c r="D1330">
        <f>YEAR(A1330)</f>
        <v>2009</v>
      </c>
      <c r="E1330">
        <f>LOOKUP(D1330,$H$5:$H$14,$I$5:$I$14)</f>
        <v>2.13</v>
      </c>
      <c r="F1330" s="2">
        <f>E1330*C1330</f>
        <v>4.26</v>
      </c>
      <c r="G1330" s="2"/>
      <c r="K1330" s="8" t="s">
        <v>196</v>
      </c>
      <c r="L1330" s="2"/>
      <c r="O1330" s="15">
        <v>40017</v>
      </c>
      <c r="P1330" s="2">
        <v>10</v>
      </c>
      <c r="Q1330">
        <f t="shared" si="41"/>
        <v>10</v>
      </c>
      <c r="R1330">
        <f t="shared" si="40"/>
        <v>0</v>
      </c>
    </row>
    <row r="1331" spans="1:18" x14ac:dyDescent="0.25">
      <c r="A1331" s="1">
        <v>39856</v>
      </c>
      <c r="B1331" s="2" t="s">
        <v>29</v>
      </c>
      <c r="C1331">
        <v>3</v>
      </c>
      <c r="D1331">
        <f>YEAR(A1331)</f>
        <v>2009</v>
      </c>
      <c r="E1331">
        <f>LOOKUP(D1331,$H$5:$H$14,$I$5:$I$14)</f>
        <v>2.13</v>
      </c>
      <c r="F1331" s="2">
        <f>E1331*C1331</f>
        <v>6.39</v>
      </c>
      <c r="G1331" s="2"/>
      <c r="K1331" s="15">
        <v>40017</v>
      </c>
      <c r="L1331" s="2">
        <v>10</v>
      </c>
      <c r="O1331" s="16" t="s">
        <v>178</v>
      </c>
      <c r="P1331" s="17"/>
      <c r="Q1331">
        <f t="shared" si="41"/>
        <v>0</v>
      </c>
      <c r="R1331">
        <f t="shared" si="40"/>
        <v>0</v>
      </c>
    </row>
    <row r="1332" spans="1:18" x14ac:dyDescent="0.25">
      <c r="A1332" s="1">
        <v>38734</v>
      </c>
      <c r="B1332" s="2" t="s">
        <v>29</v>
      </c>
      <c r="C1332">
        <v>7</v>
      </c>
      <c r="D1332">
        <f>YEAR(A1332)</f>
        <v>2006</v>
      </c>
      <c r="E1332">
        <f>LOOKUP(D1332,$H$5:$H$14,$I$5:$I$14)</f>
        <v>2.0499999999999998</v>
      </c>
      <c r="F1332" s="2">
        <f>E1332*C1332</f>
        <v>14.349999999999998</v>
      </c>
      <c r="G1332" s="2"/>
      <c r="K1332" s="8" t="s">
        <v>178</v>
      </c>
      <c r="L1332" s="2"/>
      <c r="O1332" s="15">
        <v>39814</v>
      </c>
      <c r="P1332" s="2">
        <v>2</v>
      </c>
      <c r="Q1332">
        <f t="shared" si="41"/>
        <v>2</v>
      </c>
      <c r="R1332">
        <f t="shared" si="40"/>
        <v>0</v>
      </c>
    </row>
    <row r="1333" spans="1:18" x14ac:dyDescent="0.25">
      <c r="A1333" s="1">
        <v>38428</v>
      </c>
      <c r="B1333" s="2" t="s">
        <v>29</v>
      </c>
      <c r="C1333">
        <v>3</v>
      </c>
      <c r="D1333">
        <f>YEAR(A1333)</f>
        <v>2005</v>
      </c>
      <c r="E1333">
        <f>LOOKUP(D1333,$H$5:$H$14,$I$5:$I$14)</f>
        <v>2</v>
      </c>
      <c r="F1333" s="2">
        <f>E1333*C1333</f>
        <v>6</v>
      </c>
      <c r="G1333" s="2"/>
      <c r="K1333" s="15">
        <v>39814</v>
      </c>
      <c r="L1333" s="2">
        <v>2</v>
      </c>
      <c r="O1333" s="15">
        <v>40733</v>
      </c>
      <c r="P1333" s="2">
        <v>16</v>
      </c>
      <c r="Q1333">
        <f t="shared" si="41"/>
        <v>18</v>
      </c>
      <c r="R1333">
        <f t="shared" si="40"/>
        <v>0</v>
      </c>
    </row>
    <row r="1334" spans="1:18" x14ac:dyDescent="0.25">
      <c r="A1334" s="1">
        <v>41655</v>
      </c>
      <c r="B1334" s="2" t="s">
        <v>221</v>
      </c>
      <c r="C1334">
        <v>15</v>
      </c>
      <c r="D1334">
        <f>YEAR(A1334)</f>
        <v>2014</v>
      </c>
      <c r="E1334">
        <f>LOOKUP(D1334,$H$5:$H$14,$I$5:$I$14)</f>
        <v>2.23</v>
      </c>
      <c r="F1334" s="2">
        <f>E1334*C1334</f>
        <v>33.450000000000003</v>
      </c>
      <c r="G1334" s="2"/>
      <c r="K1334" s="15">
        <v>40733</v>
      </c>
      <c r="L1334" s="2">
        <v>16</v>
      </c>
      <c r="O1334" s="15">
        <v>41088</v>
      </c>
      <c r="P1334" s="2">
        <v>1</v>
      </c>
      <c r="Q1334">
        <f t="shared" si="41"/>
        <v>19</v>
      </c>
      <c r="R1334">
        <f t="shared" si="40"/>
        <v>0</v>
      </c>
    </row>
    <row r="1335" spans="1:18" x14ac:dyDescent="0.25">
      <c r="A1335" s="1">
        <v>41401</v>
      </c>
      <c r="B1335" s="2" t="s">
        <v>221</v>
      </c>
      <c r="C1335">
        <v>11</v>
      </c>
      <c r="D1335">
        <f>YEAR(A1335)</f>
        <v>2013</v>
      </c>
      <c r="E1335">
        <f>LOOKUP(D1335,$H$5:$H$14,$I$5:$I$14)</f>
        <v>2.2200000000000002</v>
      </c>
      <c r="F1335" s="2">
        <f>E1335*C1335</f>
        <v>24.42</v>
      </c>
      <c r="G1335" s="2"/>
      <c r="K1335" s="15">
        <v>41088</v>
      </c>
      <c r="L1335" s="2">
        <v>1</v>
      </c>
      <c r="O1335" s="16" t="s">
        <v>182</v>
      </c>
      <c r="P1335" s="17"/>
      <c r="Q1335">
        <f t="shared" si="41"/>
        <v>0</v>
      </c>
      <c r="R1335">
        <f t="shared" si="40"/>
        <v>0</v>
      </c>
    </row>
    <row r="1336" spans="1:18" x14ac:dyDescent="0.25">
      <c r="A1336" s="1">
        <v>41351</v>
      </c>
      <c r="B1336" s="2" t="s">
        <v>221</v>
      </c>
      <c r="C1336">
        <v>9</v>
      </c>
      <c r="D1336">
        <f>YEAR(A1336)</f>
        <v>2013</v>
      </c>
      <c r="E1336">
        <f>LOOKUP(D1336,$H$5:$H$14,$I$5:$I$14)</f>
        <v>2.2200000000000002</v>
      </c>
      <c r="F1336" s="2">
        <f>E1336*C1336</f>
        <v>19.98</v>
      </c>
      <c r="G1336" s="2"/>
      <c r="K1336" s="8" t="s">
        <v>182</v>
      </c>
      <c r="L1336" s="2"/>
      <c r="O1336" s="15">
        <v>39866</v>
      </c>
      <c r="P1336" s="2">
        <v>19</v>
      </c>
      <c r="Q1336">
        <f t="shared" si="41"/>
        <v>19</v>
      </c>
      <c r="R1336">
        <f t="shared" si="40"/>
        <v>0</v>
      </c>
    </row>
    <row r="1337" spans="1:18" x14ac:dyDescent="0.25">
      <c r="A1337" s="1">
        <v>40699</v>
      </c>
      <c r="B1337" s="2" t="s">
        <v>221</v>
      </c>
      <c r="C1337">
        <v>5</v>
      </c>
      <c r="D1337">
        <f>YEAR(A1337)</f>
        <v>2011</v>
      </c>
      <c r="E1337">
        <f>LOOKUP(D1337,$H$5:$H$14,$I$5:$I$14)</f>
        <v>2.2000000000000002</v>
      </c>
      <c r="F1337" s="2">
        <f>E1337*C1337</f>
        <v>11</v>
      </c>
      <c r="G1337" s="2"/>
      <c r="K1337" s="15">
        <v>39866</v>
      </c>
      <c r="L1337" s="2">
        <v>19</v>
      </c>
      <c r="O1337" s="15">
        <v>40533</v>
      </c>
      <c r="P1337" s="2">
        <v>8</v>
      </c>
      <c r="Q1337">
        <f t="shared" si="41"/>
        <v>27</v>
      </c>
      <c r="R1337">
        <f t="shared" si="40"/>
        <v>0</v>
      </c>
    </row>
    <row r="1338" spans="1:18" x14ac:dyDescent="0.25">
      <c r="A1338" s="1">
        <v>40651</v>
      </c>
      <c r="B1338" s="2" t="s">
        <v>221</v>
      </c>
      <c r="C1338">
        <v>9</v>
      </c>
      <c r="D1338">
        <f>YEAR(A1338)</f>
        <v>2011</v>
      </c>
      <c r="E1338">
        <f>LOOKUP(D1338,$H$5:$H$14,$I$5:$I$14)</f>
        <v>2.2000000000000002</v>
      </c>
      <c r="F1338" s="2">
        <f>E1338*C1338</f>
        <v>19.8</v>
      </c>
      <c r="G1338" s="2"/>
      <c r="K1338" s="15">
        <v>40533</v>
      </c>
      <c r="L1338" s="2">
        <v>8</v>
      </c>
      <c r="O1338" s="16" t="s">
        <v>30</v>
      </c>
      <c r="P1338" s="17"/>
      <c r="Q1338">
        <f t="shared" si="41"/>
        <v>0</v>
      </c>
      <c r="R1338">
        <f t="shared" si="40"/>
        <v>0</v>
      </c>
    </row>
    <row r="1339" spans="1:18" x14ac:dyDescent="0.25">
      <c r="A1339" s="1">
        <v>41127</v>
      </c>
      <c r="B1339" s="2" t="s">
        <v>201</v>
      </c>
      <c r="C1339">
        <v>13</v>
      </c>
      <c r="D1339">
        <f>YEAR(A1339)</f>
        <v>2012</v>
      </c>
      <c r="E1339">
        <f>LOOKUP(D1339,$H$5:$H$14,$I$5:$I$14)</f>
        <v>2.25</v>
      </c>
      <c r="F1339" s="2">
        <f>E1339*C1339</f>
        <v>29.25</v>
      </c>
      <c r="G1339" s="2"/>
      <c r="K1339" s="8" t="s">
        <v>30</v>
      </c>
      <c r="L1339" s="2"/>
      <c r="O1339" s="15">
        <v>38429</v>
      </c>
      <c r="P1339" s="2">
        <v>76</v>
      </c>
      <c r="Q1339">
        <f t="shared" si="41"/>
        <v>76</v>
      </c>
      <c r="R1339">
        <f t="shared" si="40"/>
        <v>0</v>
      </c>
    </row>
    <row r="1340" spans="1:18" x14ac:dyDescent="0.25">
      <c r="A1340" s="1">
        <v>40959</v>
      </c>
      <c r="B1340" s="2" t="s">
        <v>201</v>
      </c>
      <c r="C1340">
        <v>3</v>
      </c>
      <c r="D1340">
        <f>YEAR(A1340)</f>
        <v>2012</v>
      </c>
      <c r="E1340">
        <f>LOOKUP(D1340,$H$5:$H$14,$I$5:$I$14)</f>
        <v>2.25</v>
      </c>
      <c r="F1340" s="2">
        <f>E1340*C1340</f>
        <v>6.75</v>
      </c>
      <c r="G1340" s="2"/>
      <c r="K1340" s="15">
        <v>38429</v>
      </c>
      <c r="L1340" s="2">
        <v>76</v>
      </c>
      <c r="O1340" s="15">
        <v>38499</v>
      </c>
      <c r="P1340" s="2">
        <v>179</v>
      </c>
      <c r="Q1340">
        <f t="shared" si="41"/>
        <v>255</v>
      </c>
      <c r="R1340">
        <f t="shared" si="40"/>
        <v>8.9500000000000011</v>
      </c>
    </row>
    <row r="1341" spans="1:18" x14ac:dyDescent="0.25">
      <c r="A1341" s="1">
        <v>40717</v>
      </c>
      <c r="B1341" s="2" t="s">
        <v>201</v>
      </c>
      <c r="C1341">
        <v>11</v>
      </c>
      <c r="D1341">
        <f>YEAR(A1341)</f>
        <v>2011</v>
      </c>
      <c r="E1341">
        <f>LOOKUP(D1341,$H$5:$H$14,$I$5:$I$14)</f>
        <v>2.2000000000000002</v>
      </c>
      <c r="F1341" s="2">
        <f>E1341*C1341</f>
        <v>24.200000000000003</v>
      </c>
      <c r="G1341" s="2"/>
      <c r="K1341" s="15">
        <v>38499</v>
      </c>
      <c r="L1341" s="2">
        <v>179</v>
      </c>
      <c r="O1341" s="15">
        <v>38572</v>
      </c>
      <c r="P1341" s="2">
        <v>91</v>
      </c>
      <c r="Q1341">
        <f t="shared" si="41"/>
        <v>346</v>
      </c>
      <c r="R1341">
        <f t="shared" si="40"/>
        <v>4.55</v>
      </c>
    </row>
    <row r="1342" spans="1:18" x14ac:dyDescent="0.25">
      <c r="A1342" s="1">
        <v>40139</v>
      </c>
      <c r="B1342" s="2" t="s">
        <v>201</v>
      </c>
      <c r="C1342">
        <v>2</v>
      </c>
      <c r="D1342">
        <f>YEAR(A1342)</f>
        <v>2009</v>
      </c>
      <c r="E1342">
        <f>LOOKUP(D1342,$H$5:$H$14,$I$5:$I$14)</f>
        <v>2.13</v>
      </c>
      <c r="F1342" s="2">
        <f>E1342*C1342</f>
        <v>4.26</v>
      </c>
      <c r="G1342" s="2"/>
      <c r="K1342" s="15">
        <v>38572</v>
      </c>
      <c r="L1342" s="2">
        <v>91</v>
      </c>
      <c r="O1342" s="15">
        <v>38662</v>
      </c>
      <c r="P1342" s="2">
        <v>185</v>
      </c>
      <c r="Q1342">
        <f t="shared" si="41"/>
        <v>531</v>
      </c>
      <c r="R1342">
        <f t="shared" si="40"/>
        <v>9.25</v>
      </c>
    </row>
    <row r="1343" spans="1:18" x14ac:dyDescent="0.25">
      <c r="A1343" s="1">
        <v>41968</v>
      </c>
      <c r="B1343" s="2" t="s">
        <v>61</v>
      </c>
      <c r="C1343">
        <v>164</v>
      </c>
      <c r="D1343">
        <f>YEAR(A1343)</f>
        <v>2014</v>
      </c>
      <c r="E1343">
        <f>LOOKUP(D1343,$H$5:$H$14,$I$5:$I$14)</f>
        <v>2.23</v>
      </c>
      <c r="F1343" s="2">
        <f>E1343*C1343</f>
        <v>365.71999999999997</v>
      </c>
      <c r="G1343" s="2"/>
      <c r="K1343" s="15">
        <v>38662</v>
      </c>
      <c r="L1343" s="2">
        <v>185</v>
      </c>
      <c r="O1343" s="15">
        <v>38670</v>
      </c>
      <c r="P1343" s="2">
        <v>189</v>
      </c>
      <c r="Q1343">
        <f t="shared" si="41"/>
        <v>720</v>
      </c>
      <c r="R1343">
        <f t="shared" si="40"/>
        <v>9.4500000000000011</v>
      </c>
    </row>
    <row r="1344" spans="1:18" x14ac:dyDescent="0.25">
      <c r="A1344" s="1">
        <v>41912</v>
      </c>
      <c r="B1344" s="2" t="s">
        <v>61</v>
      </c>
      <c r="C1344">
        <v>98</v>
      </c>
      <c r="D1344">
        <f>YEAR(A1344)</f>
        <v>2014</v>
      </c>
      <c r="E1344">
        <f>LOOKUP(D1344,$H$5:$H$14,$I$5:$I$14)</f>
        <v>2.23</v>
      </c>
      <c r="F1344" s="2">
        <f>E1344*C1344</f>
        <v>218.54</v>
      </c>
      <c r="G1344" s="2"/>
      <c r="K1344" s="15">
        <v>38670</v>
      </c>
      <c r="L1344" s="2">
        <v>189</v>
      </c>
      <c r="O1344" s="15">
        <v>38791</v>
      </c>
      <c r="P1344" s="2">
        <v>65</v>
      </c>
      <c r="Q1344">
        <f t="shared" si="41"/>
        <v>785</v>
      </c>
      <c r="R1344">
        <f t="shared" si="40"/>
        <v>3.25</v>
      </c>
    </row>
    <row r="1345" spans="1:18" x14ac:dyDescent="0.25">
      <c r="A1345" s="1">
        <v>41885</v>
      </c>
      <c r="B1345" s="2" t="s">
        <v>61</v>
      </c>
      <c r="C1345">
        <v>156</v>
      </c>
      <c r="D1345">
        <f>YEAR(A1345)</f>
        <v>2014</v>
      </c>
      <c r="E1345">
        <f>LOOKUP(D1345,$H$5:$H$14,$I$5:$I$14)</f>
        <v>2.23</v>
      </c>
      <c r="F1345" s="2">
        <f>E1345*C1345</f>
        <v>347.88</v>
      </c>
      <c r="G1345" s="2"/>
      <c r="K1345" s="15">
        <v>38791</v>
      </c>
      <c r="L1345" s="2">
        <v>65</v>
      </c>
      <c r="O1345" s="15">
        <v>38813</v>
      </c>
      <c r="P1345" s="2">
        <v>70</v>
      </c>
      <c r="Q1345">
        <f t="shared" si="41"/>
        <v>855</v>
      </c>
      <c r="R1345">
        <f t="shared" si="40"/>
        <v>3.5</v>
      </c>
    </row>
    <row r="1346" spans="1:18" x14ac:dyDescent="0.25">
      <c r="A1346" s="1">
        <v>41858</v>
      </c>
      <c r="B1346" s="2" t="s">
        <v>61</v>
      </c>
      <c r="C1346">
        <v>46</v>
      </c>
      <c r="D1346">
        <f>YEAR(A1346)</f>
        <v>2014</v>
      </c>
      <c r="E1346">
        <f>LOOKUP(D1346,$H$5:$H$14,$I$5:$I$14)</f>
        <v>2.23</v>
      </c>
      <c r="F1346" s="2">
        <f>E1346*C1346</f>
        <v>102.58</v>
      </c>
      <c r="G1346" s="2"/>
      <c r="K1346" s="15">
        <v>38813</v>
      </c>
      <c r="L1346" s="2">
        <v>70</v>
      </c>
      <c r="O1346" s="15">
        <v>38878</v>
      </c>
      <c r="P1346" s="2">
        <v>106</v>
      </c>
      <c r="Q1346">
        <f t="shared" si="41"/>
        <v>961</v>
      </c>
      <c r="R1346">
        <f t="shared" si="40"/>
        <v>5.3000000000000007</v>
      </c>
    </row>
    <row r="1347" spans="1:18" x14ac:dyDescent="0.25">
      <c r="A1347" s="1">
        <v>41836</v>
      </c>
      <c r="B1347" s="2" t="s">
        <v>61</v>
      </c>
      <c r="C1347">
        <v>191</v>
      </c>
      <c r="D1347">
        <f>YEAR(A1347)</f>
        <v>2014</v>
      </c>
      <c r="E1347">
        <f>LOOKUP(D1347,$H$5:$H$14,$I$5:$I$14)</f>
        <v>2.23</v>
      </c>
      <c r="F1347" s="2">
        <f>E1347*C1347</f>
        <v>425.93</v>
      </c>
      <c r="G1347" s="2"/>
      <c r="K1347" s="15">
        <v>38878</v>
      </c>
      <c r="L1347" s="2">
        <v>106</v>
      </c>
      <c r="O1347" s="15">
        <v>38928</v>
      </c>
      <c r="P1347" s="2">
        <v>142</v>
      </c>
      <c r="Q1347">
        <f t="shared" si="41"/>
        <v>1103</v>
      </c>
      <c r="R1347">
        <f t="shared" si="40"/>
        <v>14.200000000000001</v>
      </c>
    </row>
    <row r="1348" spans="1:18" x14ac:dyDescent="0.25">
      <c r="A1348" s="1">
        <v>41791</v>
      </c>
      <c r="B1348" s="2" t="s">
        <v>61</v>
      </c>
      <c r="C1348">
        <v>121</v>
      </c>
      <c r="D1348">
        <f>YEAR(A1348)</f>
        <v>2014</v>
      </c>
      <c r="E1348">
        <f>LOOKUP(D1348,$H$5:$H$14,$I$5:$I$14)</f>
        <v>2.23</v>
      </c>
      <c r="F1348" s="2">
        <f>E1348*C1348</f>
        <v>269.83</v>
      </c>
      <c r="G1348" s="2"/>
      <c r="K1348" s="15">
        <v>38928</v>
      </c>
      <c r="L1348" s="2">
        <v>142</v>
      </c>
      <c r="O1348" s="15">
        <v>38962</v>
      </c>
      <c r="P1348" s="2">
        <v>52</v>
      </c>
      <c r="Q1348">
        <f t="shared" si="41"/>
        <v>1155</v>
      </c>
      <c r="R1348">
        <f t="shared" si="40"/>
        <v>5.2</v>
      </c>
    </row>
    <row r="1349" spans="1:18" x14ac:dyDescent="0.25">
      <c r="A1349" s="1">
        <v>41494</v>
      </c>
      <c r="B1349" s="2" t="s">
        <v>61</v>
      </c>
      <c r="C1349">
        <v>119</v>
      </c>
      <c r="D1349">
        <f>YEAR(A1349)</f>
        <v>2013</v>
      </c>
      <c r="E1349">
        <f>LOOKUP(D1349,$H$5:$H$14,$I$5:$I$14)</f>
        <v>2.2200000000000002</v>
      </c>
      <c r="F1349" s="2">
        <f>E1349*C1349</f>
        <v>264.18</v>
      </c>
      <c r="G1349" s="2"/>
      <c r="K1349" s="15">
        <v>38962</v>
      </c>
      <c r="L1349" s="2">
        <v>52</v>
      </c>
      <c r="O1349" s="15">
        <v>39070</v>
      </c>
      <c r="P1349" s="2">
        <v>168</v>
      </c>
      <c r="Q1349">
        <f t="shared" si="41"/>
        <v>1323</v>
      </c>
      <c r="R1349">
        <f t="shared" si="40"/>
        <v>16.8</v>
      </c>
    </row>
    <row r="1350" spans="1:18" x14ac:dyDescent="0.25">
      <c r="A1350" s="1">
        <v>41369</v>
      </c>
      <c r="B1350" s="2" t="s">
        <v>61</v>
      </c>
      <c r="C1350">
        <v>136</v>
      </c>
      <c r="D1350">
        <f>YEAR(A1350)</f>
        <v>2013</v>
      </c>
      <c r="E1350">
        <f>LOOKUP(D1350,$H$5:$H$14,$I$5:$I$14)</f>
        <v>2.2200000000000002</v>
      </c>
      <c r="F1350" s="2">
        <f>E1350*C1350</f>
        <v>301.92</v>
      </c>
      <c r="G1350" s="2"/>
      <c r="K1350" s="15">
        <v>39070</v>
      </c>
      <c r="L1350" s="2">
        <v>168</v>
      </c>
      <c r="O1350" s="15">
        <v>39163</v>
      </c>
      <c r="P1350" s="2">
        <v>80</v>
      </c>
      <c r="Q1350">
        <f t="shared" si="41"/>
        <v>1403</v>
      </c>
      <c r="R1350">
        <f t="shared" si="40"/>
        <v>8</v>
      </c>
    </row>
    <row r="1351" spans="1:18" x14ac:dyDescent="0.25">
      <c r="A1351" s="1">
        <v>41363</v>
      </c>
      <c r="B1351" s="2" t="s">
        <v>61</v>
      </c>
      <c r="C1351">
        <v>43</v>
      </c>
      <c r="D1351">
        <f>YEAR(A1351)</f>
        <v>2013</v>
      </c>
      <c r="E1351">
        <f>LOOKUP(D1351,$H$5:$H$14,$I$5:$I$14)</f>
        <v>2.2200000000000002</v>
      </c>
      <c r="F1351" s="2">
        <f>E1351*C1351</f>
        <v>95.460000000000008</v>
      </c>
      <c r="G1351" s="2"/>
      <c r="K1351" s="15">
        <v>39163</v>
      </c>
      <c r="L1351" s="2">
        <v>80</v>
      </c>
      <c r="O1351" s="15">
        <v>39306</v>
      </c>
      <c r="P1351" s="2">
        <v>141</v>
      </c>
      <c r="Q1351">
        <f t="shared" si="41"/>
        <v>1544</v>
      </c>
      <c r="R1351">
        <f t="shared" si="40"/>
        <v>14.100000000000001</v>
      </c>
    </row>
    <row r="1352" spans="1:18" x14ac:dyDescent="0.25">
      <c r="A1352" s="1">
        <v>41290</v>
      </c>
      <c r="B1352" s="2" t="s">
        <v>61</v>
      </c>
      <c r="C1352">
        <v>45</v>
      </c>
      <c r="D1352">
        <f>YEAR(A1352)</f>
        <v>2013</v>
      </c>
      <c r="E1352">
        <f>LOOKUP(D1352,$H$5:$H$14,$I$5:$I$14)</f>
        <v>2.2200000000000002</v>
      </c>
      <c r="F1352" s="2">
        <f>E1352*C1352</f>
        <v>99.9</v>
      </c>
      <c r="G1352" s="2"/>
      <c r="K1352" s="15">
        <v>39306</v>
      </c>
      <c r="L1352" s="2">
        <v>141</v>
      </c>
      <c r="O1352" s="15">
        <v>39333</v>
      </c>
      <c r="P1352" s="2">
        <v>148</v>
      </c>
      <c r="Q1352">
        <f t="shared" si="41"/>
        <v>1692</v>
      </c>
      <c r="R1352">
        <f t="shared" si="40"/>
        <v>14.8</v>
      </c>
    </row>
    <row r="1353" spans="1:18" x14ac:dyDescent="0.25">
      <c r="A1353" s="1">
        <v>41102</v>
      </c>
      <c r="B1353" s="2" t="s">
        <v>61</v>
      </c>
      <c r="C1353">
        <v>109</v>
      </c>
      <c r="D1353">
        <f>YEAR(A1353)</f>
        <v>2012</v>
      </c>
      <c r="E1353">
        <f>LOOKUP(D1353,$H$5:$H$14,$I$5:$I$14)</f>
        <v>2.25</v>
      </c>
      <c r="F1353" s="2">
        <f>E1353*C1353</f>
        <v>245.25</v>
      </c>
      <c r="G1353" s="2"/>
      <c r="K1353" s="15">
        <v>39333</v>
      </c>
      <c r="L1353" s="2">
        <v>148</v>
      </c>
      <c r="O1353" s="15">
        <v>39407</v>
      </c>
      <c r="P1353" s="2">
        <v>99</v>
      </c>
      <c r="Q1353">
        <f t="shared" si="41"/>
        <v>1791</v>
      </c>
      <c r="R1353">
        <f t="shared" si="40"/>
        <v>9.9</v>
      </c>
    </row>
    <row r="1354" spans="1:18" x14ac:dyDescent="0.25">
      <c r="A1354" s="1">
        <v>41099</v>
      </c>
      <c r="B1354" s="2" t="s">
        <v>61</v>
      </c>
      <c r="C1354">
        <v>185</v>
      </c>
      <c r="D1354">
        <f>YEAR(A1354)</f>
        <v>2012</v>
      </c>
      <c r="E1354">
        <f>LOOKUP(D1354,$H$5:$H$14,$I$5:$I$14)</f>
        <v>2.25</v>
      </c>
      <c r="F1354" s="2">
        <f>E1354*C1354</f>
        <v>416.25</v>
      </c>
      <c r="G1354" s="2"/>
      <c r="K1354" s="15">
        <v>39407</v>
      </c>
      <c r="L1354" s="2">
        <v>99</v>
      </c>
      <c r="O1354" s="15">
        <v>39428</v>
      </c>
      <c r="P1354" s="2">
        <v>166</v>
      </c>
      <c r="Q1354">
        <f t="shared" si="41"/>
        <v>1957</v>
      </c>
      <c r="R1354">
        <f t="shared" si="40"/>
        <v>16.600000000000001</v>
      </c>
    </row>
    <row r="1355" spans="1:18" x14ac:dyDescent="0.25">
      <c r="A1355" s="1">
        <v>40980</v>
      </c>
      <c r="B1355" s="2" t="s">
        <v>61</v>
      </c>
      <c r="C1355">
        <v>132</v>
      </c>
      <c r="D1355">
        <f>YEAR(A1355)</f>
        <v>2012</v>
      </c>
      <c r="E1355">
        <f>LOOKUP(D1355,$H$5:$H$14,$I$5:$I$14)</f>
        <v>2.25</v>
      </c>
      <c r="F1355" s="2">
        <f>E1355*C1355</f>
        <v>297</v>
      </c>
      <c r="G1355" s="2"/>
      <c r="K1355" s="15">
        <v>39428</v>
      </c>
      <c r="L1355" s="2">
        <v>166</v>
      </c>
      <c r="O1355" s="15">
        <v>39629</v>
      </c>
      <c r="P1355" s="2">
        <v>68</v>
      </c>
      <c r="Q1355">
        <f t="shared" si="41"/>
        <v>2025</v>
      </c>
      <c r="R1355">
        <f t="shared" si="40"/>
        <v>6.8000000000000007</v>
      </c>
    </row>
    <row r="1356" spans="1:18" x14ac:dyDescent="0.25">
      <c r="A1356" s="1">
        <v>40927</v>
      </c>
      <c r="B1356" s="2" t="s">
        <v>61</v>
      </c>
      <c r="C1356">
        <v>53</v>
      </c>
      <c r="D1356">
        <f>YEAR(A1356)</f>
        <v>2012</v>
      </c>
      <c r="E1356">
        <f>LOOKUP(D1356,$H$5:$H$14,$I$5:$I$14)</f>
        <v>2.25</v>
      </c>
      <c r="F1356" s="2">
        <f>E1356*C1356</f>
        <v>119.25</v>
      </c>
      <c r="G1356" s="2"/>
      <c r="K1356" s="15">
        <v>39629</v>
      </c>
      <c r="L1356" s="2">
        <v>68</v>
      </c>
      <c r="O1356" s="15">
        <v>39716</v>
      </c>
      <c r="P1356" s="2">
        <v>183</v>
      </c>
      <c r="Q1356">
        <f t="shared" si="41"/>
        <v>2208</v>
      </c>
      <c r="R1356">
        <f t="shared" si="40"/>
        <v>18.3</v>
      </c>
    </row>
    <row r="1357" spans="1:18" x14ac:dyDescent="0.25">
      <c r="A1357" s="1">
        <v>40689</v>
      </c>
      <c r="B1357" s="2" t="s">
        <v>61</v>
      </c>
      <c r="C1357">
        <v>45</v>
      </c>
      <c r="D1357">
        <f>YEAR(A1357)</f>
        <v>2011</v>
      </c>
      <c r="E1357">
        <f>LOOKUP(D1357,$H$5:$H$14,$I$5:$I$14)</f>
        <v>2.2000000000000002</v>
      </c>
      <c r="F1357" s="2">
        <f>E1357*C1357</f>
        <v>99.000000000000014</v>
      </c>
      <c r="G1357" s="2"/>
      <c r="K1357" s="15">
        <v>39716</v>
      </c>
      <c r="L1357" s="2">
        <v>183</v>
      </c>
      <c r="O1357" s="15">
        <v>39839</v>
      </c>
      <c r="P1357" s="2">
        <v>200</v>
      </c>
      <c r="Q1357">
        <f t="shared" si="41"/>
        <v>2408</v>
      </c>
      <c r="R1357">
        <f t="shared" si="40"/>
        <v>20</v>
      </c>
    </row>
    <row r="1358" spans="1:18" x14ac:dyDescent="0.25">
      <c r="A1358" s="1">
        <v>40457</v>
      </c>
      <c r="B1358" s="2" t="s">
        <v>61</v>
      </c>
      <c r="C1358">
        <v>28</v>
      </c>
      <c r="D1358">
        <f>YEAR(A1358)</f>
        <v>2010</v>
      </c>
      <c r="E1358">
        <f>LOOKUP(D1358,$H$5:$H$14,$I$5:$I$14)</f>
        <v>2.1</v>
      </c>
      <c r="F1358" s="2">
        <f>E1358*C1358</f>
        <v>58.800000000000004</v>
      </c>
      <c r="G1358" s="2"/>
      <c r="K1358" s="15">
        <v>39839</v>
      </c>
      <c r="L1358" s="2">
        <v>200</v>
      </c>
      <c r="O1358" s="15">
        <v>40070</v>
      </c>
      <c r="P1358" s="2">
        <v>137</v>
      </c>
      <c r="Q1358">
        <f t="shared" si="41"/>
        <v>2545</v>
      </c>
      <c r="R1358">
        <f t="shared" si="40"/>
        <v>13.700000000000001</v>
      </c>
    </row>
    <row r="1359" spans="1:18" x14ac:dyDescent="0.25">
      <c r="A1359" s="1">
        <v>40414</v>
      </c>
      <c r="B1359" s="2" t="s">
        <v>61</v>
      </c>
      <c r="C1359">
        <v>29</v>
      </c>
      <c r="D1359">
        <f>YEAR(A1359)</f>
        <v>2010</v>
      </c>
      <c r="E1359">
        <f>LOOKUP(D1359,$H$5:$H$14,$I$5:$I$14)</f>
        <v>2.1</v>
      </c>
      <c r="F1359" s="2">
        <f>E1359*C1359</f>
        <v>60.900000000000006</v>
      </c>
      <c r="G1359" s="2"/>
      <c r="K1359" s="15">
        <v>40070</v>
      </c>
      <c r="L1359" s="2">
        <v>137</v>
      </c>
      <c r="O1359" s="15">
        <v>40103</v>
      </c>
      <c r="P1359" s="2">
        <v>178</v>
      </c>
      <c r="Q1359">
        <f t="shared" si="41"/>
        <v>2723</v>
      </c>
      <c r="R1359">
        <f t="shared" si="40"/>
        <v>17.8</v>
      </c>
    </row>
    <row r="1360" spans="1:18" x14ac:dyDescent="0.25">
      <c r="A1360" s="1">
        <v>40270</v>
      </c>
      <c r="B1360" s="2" t="s">
        <v>61</v>
      </c>
      <c r="C1360">
        <v>167</v>
      </c>
      <c r="D1360">
        <f>YEAR(A1360)</f>
        <v>2010</v>
      </c>
      <c r="E1360">
        <f>LOOKUP(D1360,$H$5:$H$14,$I$5:$I$14)</f>
        <v>2.1</v>
      </c>
      <c r="F1360" s="2">
        <f>E1360*C1360</f>
        <v>350.7</v>
      </c>
      <c r="G1360" s="2"/>
      <c r="K1360" s="15">
        <v>40103</v>
      </c>
      <c r="L1360" s="2">
        <v>178</v>
      </c>
      <c r="O1360" s="15">
        <v>40177</v>
      </c>
      <c r="P1360" s="2">
        <v>126</v>
      </c>
      <c r="Q1360">
        <f t="shared" si="41"/>
        <v>2849</v>
      </c>
      <c r="R1360">
        <f t="shared" si="40"/>
        <v>12.600000000000001</v>
      </c>
    </row>
    <row r="1361" spans="1:18" x14ac:dyDescent="0.25">
      <c r="A1361" s="1">
        <v>40189</v>
      </c>
      <c r="B1361" s="2" t="s">
        <v>61</v>
      </c>
      <c r="C1361">
        <v>116</v>
      </c>
      <c r="D1361">
        <f>YEAR(A1361)</f>
        <v>2010</v>
      </c>
      <c r="E1361">
        <f>LOOKUP(D1361,$H$5:$H$14,$I$5:$I$14)</f>
        <v>2.1</v>
      </c>
      <c r="F1361" s="2">
        <f>E1361*C1361</f>
        <v>243.60000000000002</v>
      </c>
      <c r="G1361" s="2"/>
      <c r="K1361" s="15">
        <v>40177</v>
      </c>
      <c r="L1361" s="2">
        <v>126</v>
      </c>
      <c r="O1361" s="15">
        <v>40223</v>
      </c>
      <c r="P1361" s="2">
        <v>142</v>
      </c>
      <c r="Q1361">
        <f t="shared" si="41"/>
        <v>2991</v>
      </c>
      <c r="R1361">
        <f t="shared" si="40"/>
        <v>14.200000000000001</v>
      </c>
    </row>
    <row r="1362" spans="1:18" x14ac:dyDescent="0.25">
      <c r="A1362" s="1">
        <v>40146</v>
      </c>
      <c r="B1362" s="2" t="s">
        <v>61</v>
      </c>
      <c r="C1362">
        <v>40</v>
      </c>
      <c r="D1362">
        <f>YEAR(A1362)</f>
        <v>2009</v>
      </c>
      <c r="E1362">
        <f>LOOKUP(D1362,$H$5:$H$14,$I$5:$I$14)</f>
        <v>2.13</v>
      </c>
      <c r="F1362" s="2">
        <f>E1362*C1362</f>
        <v>85.199999999999989</v>
      </c>
      <c r="G1362" s="2"/>
      <c r="K1362" s="15">
        <v>40223</v>
      </c>
      <c r="L1362" s="2">
        <v>142</v>
      </c>
      <c r="O1362" s="15">
        <v>40245</v>
      </c>
      <c r="P1362" s="2">
        <v>125</v>
      </c>
      <c r="Q1362">
        <f t="shared" si="41"/>
        <v>3116</v>
      </c>
      <c r="R1362">
        <f t="shared" si="40"/>
        <v>12.5</v>
      </c>
    </row>
    <row r="1363" spans="1:18" x14ac:dyDescent="0.25">
      <c r="A1363" s="1">
        <v>40034</v>
      </c>
      <c r="B1363" s="2" t="s">
        <v>61</v>
      </c>
      <c r="C1363">
        <v>68</v>
      </c>
      <c r="D1363">
        <f>YEAR(A1363)</f>
        <v>2009</v>
      </c>
      <c r="E1363">
        <f>LOOKUP(D1363,$H$5:$H$14,$I$5:$I$14)</f>
        <v>2.13</v>
      </c>
      <c r="F1363" s="2">
        <f>E1363*C1363</f>
        <v>144.84</v>
      </c>
      <c r="G1363" s="2"/>
      <c r="K1363" s="15">
        <v>40245</v>
      </c>
      <c r="L1363" s="2">
        <v>125</v>
      </c>
      <c r="O1363" s="15">
        <v>40322</v>
      </c>
      <c r="P1363" s="2">
        <v>179</v>
      </c>
      <c r="Q1363">
        <f t="shared" si="41"/>
        <v>3295</v>
      </c>
      <c r="R1363">
        <f t="shared" ref="R1363:R1426" si="42">IF(AND(Q1363&gt;=100,Q1363&lt;1000,P1363&lt;&gt;""),P1363*0.05,IF(AND(Q1363&gt;=1000,Q1363&lt;10000,P1363&lt;&gt;""),P1363*0.1,IF(AND(Q1363&gt;10000,P1363&lt;&gt;""),P1363*0.2,0)))</f>
        <v>17.900000000000002</v>
      </c>
    </row>
    <row r="1364" spans="1:18" x14ac:dyDescent="0.25">
      <c r="A1364" s="1">
        <v>40002</v>
      </c>
      <c r="B1364" s="2" t="s">
        <v>61</v>
      </c>
      <c r="C1364">
        <v>132</v>
      </c>
      <c r="D1364">
        <f>YEAR(A1364)</f>
        <v>2009</v>
      </c>
      <c r="E1364">
        <f>LOOKUP(D1364,$H$5:$H$14,$I$5:$I$14)</f>
        <v>2.13</v>
      </c>
      <c r="F1364" s="2">
        <f>E1364*C1364</f>
        <v>281.15999999999997</v>
      </c>
      <c r="G1364" s="2"/>
      <c r="K1364" s="15">
        <v>40322</v>
      </c>
      <c r="L1364" s="2">
        <v>179</v>
      </c>
      <c r="O1364" s="15">
        <v>40341</v>
      </c>
      <c r="P1364" s="2">
        <v>105</v>
      </c>
      <c r="Q1364">
        <f t="shared" si="41"/>
        <v>3400</v>
      </c>
      <c r="R1364">
        <f t="shared" si="42"/>
        <v>10.5</v>
      </c>
    </row>
    <row r="1365" spans="1:18" x14ac:dyDescent="0.25">
      <c r="A1365" s="1">
        <v>39823</v>
      </c>
      <c r="B1365" s="2" t="s">
        <v>61</v>
      </c>
      <c r="C1365">
        <v>186</v>
      </c>
      <c r="D1365">
        <f>YEAR(A1365)</f>
        <v>2009</v>
      </c>
      <c r="E1365">
        <f>LOOKUP(D1365,$H$5:$H$14,$I$5:$I$14)</f>
        <v>2.13</v>
      </c>
      <c r="F1365" s="2">
        <f>E1365*C1365</f>
        <v>396.18</v>
      </c>
      <c r="G1365" s="2"/>
      <c r="K1365" s="15">
        <v>40341</v>
      </c>
      <c r="L1365" s="2">
        <v>105</v>
      </c>
      <c r="O1365" s="15">
        <v>40449</v>
      </c>
      <c r="P1365" s="2">
        <v>57</v>
      </c>
      <c r="Q1365">
        <f t="shared" ref="Q1365:Q1428" si="43">IF(P1365&lt;&gt;"",P1365+Q1364,P1365)</f>
        <v>3457</v>
      </c>
      <c r="R1365">
        <f t="shared" si="42"/>
        <v>5.7</v>
      </c>
    </row>
    <row r="1366" spans="1:18" x14ac:dyDescent="0.25">
      <c r="A1366" s="1">
        <v>39819</v>
      </c>
      <c r="B1366" s="2" t="s">
        <v>61</v>
      </c>
      <c r="C1366">
        <v>117</v>
      </c>
      <c r="D1366">
        <f>YEAR(A1366)</f>
        <v>2009</v>
      </c>
      <c r="E1366">
        <f>LOOKUP(D1366,$H$5:$H$14,$I$5:$I$14)</f>
        <v>2.13</v>
      </c>
      <c r="F1366" s="2">
        <f>E1366*C1366</f>
        <v>249.20999999999998</v>
      </c>
      <c r="G1366" s="2"/>
      <c r="K1366" s="15">
        <v>40449</v>
      </c>
      <c r="L1366" s="2">
        <v>57</v>
      </c>
      <c r="O1366" s="15">
        <v>40511</v>
      </c>
      <c r="P1366" s="2">
        <v>174</v>
      </c>
      <c r="Q1366">
        <f t="shared" si="43"/>
        <v>3631</v>
      </c>
      <c r="R1366">
        <f t="shared" si="42"/>
        <v>17.400000000000002</v>
      </c>
    </row>
    <row r="1367" spans="1:18" x14ac:dyDescent="0.25">
      <c r="A1367" s="1">
        <v>39717</v>
      </c>
      <c r="B1367" s="2" t="s">
        <v>61</v>
      </c>
      <c r="C1367">
        <v>182</v>
      </c>
      <c r="D1367">
        <f>YEAR(A1367)</f>
        <v>2008</v>
      </c>
      <c r="E1367">
        <f>LOOKUP(D1367,$H$5:$H$14,$I$5:$I$14)</f>
        <v>2.15</v>
      </c>
      <c r="F1367" s="2">
        <f>E1367*C1367</f>
        <v>391.3</v>
      </c>
      <c r="G1367" s="2"/>
      <c r="K1367" s="15">
        <v>40511</v>
      </c>
      <c r="L1367" s="2">
        <v>174</v>
      </c>
      <c r="O1367" s="15">
        <v>40625</v>
      </c>
      <c r="P1367" s="2">
        <v>151</v>
      </c>
      <c r="Q1367">
        <f t="shared" si="43"/>
        <v>3782</v>
      </c>
      <c r="R1367">
        <f t="shared" si="42"/>
        <v>15.100000000000001</v>
      </c>
    </row>
    <row r="1368" spans="1:18" x14ac:dyDescent="0.25">
      <c r="A1368" s="1">
        <v>39705</v>
      </c>
      <c r="B1368" s="2" t="s">
        <v>61</v>
      </c>
      <c r="C1368">
        <v>64</v>
      </c>
      <c r="D1368">
        <f>YEAR(A1368)</f>
        <v>2008</v>
      </c>
      <c r="E1368">
        <f>LOOKUP(D1368,$H$5:$H$14,$I$5:$I$14)</f>
        <v>2.15</v>
      </c>
      <c r="F1368" s="2">
        <f>E1368*C1368</f>
        <v>137.6</v>
      </c>
      <c r="G1368" s="2"/>
      <c r="K1368" s="15">
        <v>40625</v>
      </c>
      <c r="L1368" s="2">
        <v>151</v>
      </c>
      <c r="O1368" s="15">
        <v>40672</v>
      </c>
      <c r="P1368" s="2">
        <v>184</v>
      </c>
      <c r="Q1368">
        <f t="shared" si="43"/>
        <v>3966</v>
      </c>
      <c r="R1368">
        <f t="shared" si="42"/>
        <v>18.400000000000002</v>
      </c>
    </row>
    <row r="1369" spans="1:18" x14ac:dyDescent="0.25">
      <c r="A1369" s="1">
        <v>39653</v>
      </c>
      <c r="B1369" s="2" t="s">
        <v>61</v>
      </c>
      <c r="C1369">
        <v>147</v>
      </c>
      <c r="D1369">
        <f>YEAR(A1369)</f>
        <v>2008</v>
      </c>
      <c r="E1369">
        <f>LOOKUP(D1369,$H$5:$H$14,$I$5:$I$14)</f>
        <v>2.15</v>
      </c>
      <c r="F1369" s="2">
        <f>E1369*C1369</f>
        <v>316.05</v>
      </c>
      <c r="G1369" s="2"/>
      <c r="K1369" s="15">
        <v>40672</v>
      </c>
      <c r="L1369" s="2">
        <v>184</v>
      </c>
      <c r="O1369" s="15">
        <v>40812</v>
      </c>
      <c r="P1369" s="2">
        <v>42</v>
      </c>
      <c r="Q1369">
        <f t="shared" si="43"/>
        <v>4008</v>
      </c>
      <c r="R1369">
        <f t="shared" si="42"/>
        <v>4.2</v>
      </c>
    </row>
    <row r="1370" spans="1:18" x14ac:dyDescent="0.25">
      <c r="A1370" s="1">
        <v>39627</v>
      </c>
      <c r="B1370" s="2" t="s">
        <v>61</v>
      </c>
      <c r="C1370">
        <v>110</v>
      </c>
      <c r="D1370">
        <f>YEAR(A1370)</f>
        <v>2008</v>
      </c>
      <c r="E1370">
        <f>LOOKUP(D1370,$H$5:$H$14,$I$5:$I$14)</f>
        <v>2.15</v>
      </c>
      <c r="F1370" s="2">
        <f>E1370*C1370</f>
        <v>236.5</v>
      </c>
      <c r="G1370" s="2"/>
      <c r="K1370" s="15">
        <v>40812</v>
      </c>
      <c r="L1370" s="2">
        <v>42</v>
      </c>
      <c r="O1370" s="15">
        <v>40897</v>
      </c>
      <c r="P1370" s="2">
        <v>125</v>
      </c>
      <c r="Q1370">
        <f t="shared" si="43"/>
        <v>4133</v>
      </c>
      <c r="R1370">
        <f t="shared" si="42"/>
        <v>12.5</v>
      </c>
    </row>
    <row r="1371" spans="1:18" x14ac:dyDescent="0.25">
      <c r="A1371" s="1">
        <v>39596</v>
      </c>
      <c r="B1371" s="2" t="s">
        <v>61</v>
      </c>
      <c r="C1371">
        <v>48</v>
      </c>
      <c r="D1371">
        <f>YEAR(A1371)</f>
        <v>2008</v>
      </c>
      <c r="E1371">
        <f>LOOKUP(D1371,$H$5:$H$14,$I$5:$I$14)</f>
        <v>2.15</v>
      </c>
      <c r="F1371" s="2">
        <f>E1371*C1371</f>
        <v>103.19999999999999</v>
      </c>
      <c r="G1371" s="2"/>
      <c r="K1371" s="15">
        <v>40897</v>
      </c>
      <c r="L1371" s="2">
        <v>125</v>
      </c>
      <c r="O1371" s="15">
        <v>40950</v>
      </c>
      <c r="P1371" s="2">
        <v>53</v>
      </c>
      <c r="Q1371">
        <f t="shared" si="43"/>
        <v>4186</v>
      </c>
      <c r="R1371">
        <f t="shared" si="42"/>
        <v>5.3000000000000007</v>
      </c>
    </row>
    <row r="1372" spans="1:18" x14ac:dyDescent="0.25">
      <c r="A1372" s="1">
        <v>39587</v>
      </c>
      <c r="B1372" s="2" t="s">
        <v>61</v>
      </c>
      <c r="C1372">
        <v>88</v>
      </c>
      <c r="D1372">
        <f>YEAR(A1372)</f>
        <v>2008</v>
      </c>
      <c r="E1372">
        <f>LOOKUP(D1372,$H$5:$H$14,$I$5:$I$14)</f>
        <v>2.15</v>
      </c>
      <c r="F1372" s="2">
        <f>E1372*C1372</f>
        <v>189.2</v>
      </c>
      <c r="G1372" s="2"/>
      <c r="K1372" s="15">
        <v>40950</v>
      </c>
      <c r="L1372" s="2">
        <v>53</v>
      </c>
      <c r="O1372" s="15">
        <v>41305</v>
      </c>
      <c r="P1372" s="2">
        <v>181</v>
      </c>
      <c r="Q1372">
        <f t="shared" si="43"/>
        <v>4367</v>
      </c>
      <c r="R1372">
        <f t="shared" si="42"/>
        <v>18.100000000000001</v>
      </c>
    </row>
    <row r="1373" spans="1:18" x14ac:dyDescent="0.25">
      <c r="A1373" s="1">
        <v>39468</v>
      </c>
      <c r="B1373" s="2" t="s">
        <v>61</v>
      </c>
      <c r="C1373">
        <v>81</v>
      </c>
      <c r="D1373">
        <f>YEAR(A1373)</f>
        <v>2008</v>
      </c>
      <c r="E1373">
        <f>LOOKUP(D1373,$H$5:$H$14,$I$5:$I$14)</f>
        <v>2.15</v>
      </c>
      <c r="F1373" s="2">
        <f>E1373*C1373</f>
        <v>174.15</v>
      </c>
      <c r="G1373" s="2"/>
      <c r="K1373" s="15">
        <v>41305</v>
      </c>
      <c r="L1373" s="2">
        <v>181</v>
      </c>
      <c r="O1373" s="15">
        <v>41406</v>
      </c>
      <c r="P1373" s="2">
        <v>81</v>
      </c>
      <c r="Q1373">
        <f t="shared" si="43"/>
        <v>4448</v>
      </c>
      <c r="R1373">
        <f t="shared" si="42"/>
        <v>8.1</v>
      </c>
    </row>
    <row r="1374" spans="1:18" x14ac:dyDescent="0.25">
      <c r="A1374" s="1">
        <v>39341</v>
      </c>
      <c r="B1374" s="2" t="s">
        <v>61</v>
      </c>
      <c r="C1374">
        <v>43</v>
      </c>
      <c r="D1374">
        <f>YEAR(A1374)</f>
        <v>2007</v>
      </c>
      <c r="E1374">
        <f>LOOKUP(D1374,$H$5:$H$14,$I$5:$I$14)</f>
        <v>2.09</v>
      </c>
      <c r="F1374" s="2">
        <f>E1374*C1374</f>
        <v>89.86999999999999</v>
      </c>
      <c r="G1374" s="2"/>
      <c r="K1374" s="15">
        <v>41406</v>
      </c>
      <c r="L1374" s="2">
        <v>81</v>
      </c>
      <c r="O1374" s="15">
        <v>41440</v>
      </c>
      <c r="P1374" s="2">
        <v>132</v>
      </c>
      <c r="Q1374">
        <f t="shared" si="43"/>
        <v>4580</v>
      </c>
      <c r="R1374">
        <f t="shared" si="42"/>
        <v>13.200000000000001</v>
      </c>
    </row>
    <row r="1375" spans="1:18" x14ac:dyDescent="0.25">
      <c r="A1375" s="1">
        <v>39317</v>
      </c>
      <c r="B1375" s="2" t="s">
        <v>61</v>
      </c>
      <c r="C1375">
        <v>52</v>
      </c>
      <c r="D1375">
        <f>YEAR(A1375)</f>
        <v>2007</v>
      </c>
      <c r="E1375">
        <f>LOOKUP(D1375,$H$5:$H$14,$I$5:$I$14)</f>
        <v>2.09</v>
      </c>
      <c r="F1375" s="2">
        <f>E1375*C1375</f>
        <v>108.67999999999999</v>
      </c>
      <c r="G1375" s="2"/>
      <c r="K1375" s="15">
        <v>41440</v>
      </c>
      <c r="L1375" s="2">
        <v>132</v>
      </c>
      <c r="O1375" s="15">
        <v>41580</v>
      </c>
      <c r="P1375" s="2">
        <v>165</v>
      </c>
      <c r="Q1375">
        <f t="shared" si="43"/>
        <v>4745</v>
      </c>
      <c r="R1375">
        <f t="shared" si="42"/>
        <v>16.5</v>
      </c>
    </row>
    <row r="1376" spans="1:18" x14ac:dyDescent="0.25">
      <c r="A1376" s="1">
        <v>39210</v>
      </c>
      <c r="B1376" s="2" t="s">
        <v>61</v>
      </c>
      <c r="C1376">
        <v>65</v>
      </c>
      <c r="D1376">
        <f>YEAR(A1376)</f>
        <v>2007</v>
      </c>
      <c r="E1376">
        <f>LOOKUP(D1376,$H$5:$H$14,$I$5:$I$14)</f>
        <v>2.09</v>
      </c>
      <c r="F1376" s="2">
        <f>E1376*C1376</f>
        <v>135.85</v>
      </c>
      <c r="G1376" s="2"/>
      <c r="K1376" s="15">
        <v>41580</v>
      </c>
      <c r="L1376" s="2">
        <v>165</v>
      </c>
      <c r="O1376" s="15">
        <v>41606</v>
      </c>
      <c r="P1376" s="2">
        <v>174</v>
      </c>
      <c r="Q1376">
        <f t="shared" si="43"/>
        <v>4919</v>
      </c>
      <c r="R1376">
        <f t="shared" si="42"/>
        <v>17.400000000000002</v>
      </c>
    </row>
    <row r="1377" spans="1:18" x14ac:dyDescent="0.25">
      <c r="A1377" s="1">
        <v>39081</v>
      </c>
      <c r="B1377" s="2" t="s">
        <v>61</v>
      </c>
      <c r="C1377">
        <v>21</v>
      </c>
      <c r="D1377">
        <f>YEAR(A1377)</f>
        <v>2006</v>
      </c>
      <c r="E1377">
        <f>LOOKUP(D1377,$H$5:$H$14,$I$5:$I$14)</f>
        <v>2.0499999999999998</v>
      </c>
      <c r="F1377" s="2">
        <f>E1377*C1377</f>
        <v>43.05</v>
      </c>
      <c r="G1377" s="2"/>
      <c r="K1377" s="15">
        <v>41606</v>
      </c>
      <c r="L1377" s="2">
        <v>174</v>
      </c>
      <c r="O1377" s="15">
        <v>41645</v>
      </c>
      <c r="P1377" s="2">
        <v>111</v>
      </c>
      <c r="Q1377">
        <f t="shared" si="43"/>
        <v>5030</v>
      </c>
      <c r="R1377">
        <f t="shared" si="42"/>
        <v>11.100000000000001</v>
      </c>
    </row>
    <row r="1378" spans="1:18" x14ac:dyDescent="0.25">
      <c r="A1378" s="1">
        <v>38981</v>
      </c>
      <c r="B1378" s="2" t="s">
        <v>61</v>
      </c>
      <c r="C1378">
        <v>96</v>
      </c>
      <c r="D1378">
        <f>YEAR(A1378)</f>
        <v>2006</v>
      </c>
      <c r="E1378">
        <f>LOOKUP(D1378,$H$5:$H$14,$I$5:$I$14)</f>
        <v>2.0499999999999998</v>
      </c>
      <c r="F1378" s="2">
        <f>E1378*C1378</f>
        <v>196.79999999999998</v>
      </c>
      <c r="G1378" s="2"/>
      <c r="K1378" s="15">
        <v>41645</v>
      </c>
      <c r="L1378" s="2">
        <v>111</v>
      </c>
      <c r="O1378" s="15">
        <v>41811</v>
      </c>
      <c r="P1378" s="2">
        <v>90</v>
      </c>
      <c r="Q1378">
        <f t="shared" si="43"/>
        <v>5120</v>
      </c>
      <c r="R1378">
        <f t="shared" si="42"/>
        <v>9</v>
      </c>
    </row>
    <row r="1379" spans="1:18" x14ac:dyDescent="0.25">
      <c r="A1379" s="1">
        <v>38963</v>
      </c>
      <c r="B1379" s="2" t="s">
        <v>61</v>
      </c>
      <c r="C1379">
        <v>57</v>
      </c>
      <c r="D1379">
        <f>YEAR(A1379)</f>
        <v>2006</v>
      </c>
      <c r="E1379">
        <f>LOOKUP(D1379,$H$5:$H$14,$I$5:$I$14)</f>
        <v>2.0499999999999998</v>
      </c>
      <c r="F1379" s="2">
        <f>E1379*C1379</f>
        <v>116.85</v>
      </c>
      <c r="G1379" s="2"/>
      <c r="K1379" s="15">
        <v>41811</v>
      </c>
      <c r="L1379" s="2">
        <v>90</v>
      </c>
      <c r="O1379" s="16" t="s">
        <v>176</v>
      </c>
      <c r="P1379" s="17"/>
      <c r="Q1379">
        <f t="shared" si="43"/>
        <v>0</v>
      </c>
      <c r="R1379">
        <f t="shared" si="42"/>
        <v>0</v>
      </c>
    </row>
    <row r="1380" spans="1:18" x14ac:dyDescent="0.25">
      <c r="A1380" s="1">
        <v>38787</v>
      </c>
      <c r="B1380" s="2" t="s">
        <v>61</v>
      </c>
      <c r="C1380">
        <v>28</v>
      </c>
      <c r="D1380">
        <f>YEAR(A1380)</f>
        <v>2006</v>
      </c>
      <c r="E1380">
        <f>LOOKUP(D1380,$H$5:$H$14,$I$5:$I$14)</f>
        <v>2.0499999999999998</v>
      </c>
      <c r="F1380" s="2">
        <f>E1380*C1380</f>
        <v>57.399999999999991</v>
      </c>
      <c r="G1380" s="2"/>
      <c r="K1380" s="8" t="s">
        <v>176</v>
      </c>
      <c r="L1380" s="2"/>
      <c r="O1380" s="15">
        <v>39780</v>
      </c>
      <c r="P1380" s="2">
        <v>17</v>
      </c>
      <c r="Q1380">
        <f t="shared" si="43"/>
        <v>17</v>
      </c>
      <c r="R1380">
        <f t="shared" si="42"/>
        <v>0</v>
      </c>
    </row>
    <row r="1381" spans="1:18" x14ac:dyDescent="0.25">
      <c r="A1381" s="1">
        <v>38536</v>
      </c>
      <c r="B1381" s="2" t="s">
        <v>61</v>
      </c>
      <c r="C1381">
        <v>97</v>
      </c>
      <c r="D1381">
        <f>YEAR(A1381)</f>
        <v>2005</v>
      </c>
      <c r="E1381">
        <f>LOOKUP(D1381,$H$5:$H$14,$I$5:$I$14)</f>
        <v>2</v>
      </c>
      <c r="F1381" s="2">
        <f>E1381*C1381</f>
        <v>194</v>
      </c>
      <c r="G1381" s="2"/>
      <c r="K1381" s="15">
        <v>39780</v>
      </c>
      <c r="L1381" s="2">
        <v>17</v>
      </c>
      <c r="O1381" s="15">
        <v>40370</v>
      </c>
      <c r="P1381" s="2">
        <v>20</v>
      </c>
      <c r="Q1381">
        <f t="shared" si="43"/>
        <v>37</v>
      </c>
      <c r="R1381">
        <f t="shared" si="42"/>
        <v>0</v>
      </c>
    </row>
    <row r="1382" spans="1:18" x14ac:dyDescent="0.25">
      <c r="A1382" s="1">
        <v>39969</v>
      </c>
      <c r="B1382" s="2" t="s">
        <v>188</v>
      </c>
      <c r="C1382">
        <v>11</v>
      </c>
      <c r="D1382">
        <f>YEAR(A1382)</f>
        <v>2009</v>
      </c>
      <c r="E1382">
        <f>LOOKUP(D1382,$H$5:$H$14,$I$5:$I$14)</f>
        <v>2.13</v>
      </c>
      <c r="F1382" s="2">
        <f>E1382*C1382</f>
        <v>23.43</v>
      </c>
      <c r="G1382" s="2"/>
      <c r="K1382" s="15">
        <v>40370</v>
      </c>
      <c r="L1382" s="2">
        <v>20</v>
      </c>
      <c r="O1382" s="16" t="s">
        <v>195</v>
      </c>
      <c r="P1382" s="17"/>
      <c r="Q1382">
        <f t="shared" si="43"/>
        <v>0</v>
      </c>
      <c r="R1382">
        <f t="shared" si="42"/>
        <v>0</v>
      </c>
    </row>
    <row r="1383" spans="1:18" x14ac:dyDescent="0.25">
      <c r="A1383" s="1">
        <v>39971</v>
      </c>
      <c r="B1383" s="2" t="s">
        <v>43</v>
      </c>
      <c r="C1383">
        <v>4</v>
      </c>
      <c r="D1383">
        <f>YEAR(A1383)</f>
        <v>2009</v>
      </c>
      <c r="E1383">
        <f>LOOKUP(D1383,$H$5:$H$14,$I$5:$I$14)</f>
        <v>2.13</v>
      </c>
      <c r="F1383" s="2">
        <f>E1383*C1383</f>
        <v>8.52</v>
      </c>
      <c r="G1383" s="2"/>
      <c r="K1383" s="8" t="s">
        <v>195</v>
      </c>
      <c r="L1383" s="2"/>
      <c r="O1383" s="15">
        <v>40006</v>
      </c>
      <c r="P1383" s="2">
        <v>9</v>
      </c>
      <c r="Q1383">
        <f t="shared" si="43"/>
        <v>9</v>
      </c>
      <c r="R1383">
        <f t="shared" si="42"/>
        <v>0</v>
      </c>
    </row>
    <row r="1384" spans="1:18" x14ac:dyDescent="0.25">
      <c r="A1384" s="1">
        <v>38987</v>
      </c>
      <c r="B1384" s="2" t="s">
        <v>43</v>
      </c>
      <c r="C1384">
        <v>5</v>
      </c>
      <c r="D1384">
        <f>YEAR(A1384)</f>
        <v>2006</v>
      </c>
      <c r="E1384">
        <f>LOOKUP(D1384,$H$5:$H$14,$I$5:$I$14)</f>
        <v>2.0499999999999998</v>
      </c>
      <c r="F1384" s="2">
        <f>E1384*C1384</f>
        <v>10.25</v>
      </c>
      <c r="G1384" s="2"/>
      <c r="K1384" s="15">
        <v>40006</v>
      </c>
      <c r="L1384" s="2">
        <v>9</v>
      </c>
      <c r="O1384" s="15">
        <v>40319</v>
      </c>
      <c r="P1384" s="2">
        <v>2</v>
      </c>
      <c r="Q1384">
        <f t="shared" si="43"/>
        <v>11</v>
      </c>
      <c r="R1384">
        <f t="shared" si="42"/>
        <v>0</v>
      </c>
    </row>
    <row r="1385" spans="1:18" x14ac:dyDescent="0.25">
      <c r="A1385" s="1">
        <v>38852</v>
      </c>
      <c r="B1385" s="2" t="s">
        <v>43</v>
      </c>
      <c r="C1385">
        <v>13</v>
      </c>
      <c r="D1385">
        <f>YEAR(A1385)</f>
        <v>2006</v>
      </c>
      <c r="E1385">
        <f>LOOKUP(D1385,$H$5:$H$14,$I$5:$I$14)</f>
        <v>2.0499999999999998</v>
      </c>
      <c r="F1385" s="2">
        <f>E1385*C1385</f>
        <v>26.65</v>
      </c>
      <c r="G1385" s="2"/>
      <c r="K1385" s="15">
        <v>40319</v>
      </c>
      <c r="L1385" s="2">
        <v>2</v>
      </c>
      <c r="O1385" s="16" t="s">
        <v>170</v>
      </c>
      <c r="P1385" s="17"/>
      <c r="Q1385">
        <f t="shared" si="43"/>
        <v>0</v>
      </c>
      <c r="R1385">
        <f t="shared" si="42"/>
        <v>0</v>
      </c>
    </row>
    <row r="1386" spans="1:18" x14ac:dyDescent="0.25">
      <c r="A1386" s="1">
        <v>38476</v>
      </c>
      <c r="B1386" s="2" t="s">
        <v>43</v>
      </c>
      <c r="C1386">
        <v>15</v>
      </c>
      <c r="D1386">
        <f>YEAR(A1386)</f>
        <v>2005</v>
      </c>
      <c r="E1386">
        <f>LOOKUP(D1386,$H$5:$H$14,$I$5:$I$14)</f>
        <v>2</v>
      </c>
      <c r="F1386" s="2">
        <f>E1386*C1386</f>
        <v>30</v>
      </c>
      <c r="G1386" s="2"/>
      <c r="K1386" s="8" t="s">
        <v>170</v>
      </c>
      <c r="L1386" s="2"/>
      <c r="O1386" s="15">
        <v>39624</v>
      </c>
      <c r="P1386" s="2">
        <v>4</v>
      </c>
      <c r="Q1386">
        <f t="shared" si="43"/>
        <v>4</v>
      </c>
      <c r="R1386">
        <f t="shared" si="42"/>
        <v>0</v>
      </c>
    </row>
    <row r="1387" spans="1:18" x14ac:dyDescent="0.25">
      <c r="A1387" s="1">
        <v>40059</v>
      </c>
      <c r="B1387" s="2" t="s">
        <v>198</v>
      </c>
      <c r="C1387">
        <v>15</v>
      </c>
      <c r="D1387">
        <f>YEAR(A1387)</f>
        <v>2009</v>
      </c>
      <c r="E1387">
        <f>LOOKUP(D1387,$H$5:$H$14,$I$5:$I$14)</f>
        <v>2.13</v>
      </c>
      <c r="F1387" s="2">
        <f>E1387*C1387</f>
        <v>31.95</v>
      </c>
      <c r="G1387" s="2"/>
      <c r="K1387" s="15">
        <v>39624</v>
      </c>
      <c r="L1387" s="2">
        <v>4</v>
      </c>
      <c r="O1387" s="15">
        <v>40031</v>
      </c>
      <c r="P1387" s="2">
        <v>20</v>
      </c>
      <c r="Q1387">
        <f t="shared" si="43"/>
        <v>24</v>
      </c>
      <c r="R1387">
        <f t="shared" si="42"/>
        <v>0</v>
      </c>
    </row>
    <row r="1388" spans="1:18" x14ac:dyDescent="0.25">
      <c r="A1388" s="1">
        <v>40994</v>
      </c>
      <c r="B1388" s="2" t="s">
        <v>150</v>
      </c>
      <c r="C1388">
        <v>1</v>
      </c>
      <c r="D1388">
        <f>YEAR(A1388)</f>
        <v>2012</v>
      </c>
      <c r="E1388">
        <f>LOOKUP(D1388,$H$5:$H$14,$I$5:$I$14)</f>
        <v>2.25</v>
      </c>
      <c r="F1388" s="2">
        <f>E1388*C1388</f>
        <v>2.25</v>
      </c>
      <c r="G1388" s="2"/>
      <c r="K1388" s="15">
        <v>40031</v>
      </c>
      <c r="L1388" s="2">
        <v>20</v>
      </c>
      <c r="O1388" s="15">
        <v>40289</v>
      </c>
      <c r="P1388" s="2">
        <v>12</v>
      </c>
      <c r="Q1388">
        <f t="shared" si="43"/>
        <v>36</v>
      </c>
      <c r="R1388">
        <f t="shared" si="42"/>
        <v>0</v>
      </c>
    </row>
    <row r="1389" spans="1:18" x14ac:dyDescent="0.25">
      <c r="A1389" s="1">
        <v>39713</v>
      </c>
      <c r="B1389" s="2" t="s">
        <v>150</v>
      </c>
      <c r="C1389">
        <v>1</v>
      </c>
      <c r="D1389">
        <f>YEAR(A1389)</f>
        <v>2008</v>
      </c>
      <c r="E1389">
        <f>LOOKUP(D1389,$H$5:$H$14,$I$5:$I$14)</f>
        <v>2.15</v>
      </c>
      <c r="F1389" s="2">
        <f>E1389*C1389</f>
        <v>2.15</v>
      </c>
      <c r="G1389" s="2"/>
      <c r="K1389" s="15">
        <v>40289</v>
      </c>
      <c r="L1389" s="2">
        <v>12</v>
      </c>
      <c r="O1389" s="15">
        <v>40568</v>
      </c>
      <c r="P1389" s="2">
        <v>11</v>
      </c>
      <c r="Q1389">
        <f t="shared" si="43"/>
        <v>47</v>
      </c>
      <c r="R1389">
        <f t="shared" si="42"/>
        <v>0</v>
      </c>
    </row>
    <row r="1390" spans="1:18" x14ac:dyDescent="0.25">
      <c r="A1390" s="1">
        <v>39382</v>
      </c>
      <c r="B1390" s="2" t="s">
        <v>150</v>
      </c>
      <c r="C1390">
        <v>2</v>
      </c>
      <c r="D1390">
        <f>YEAR(A1390)</f>
        <v>2007</v>
      </c>
      <c r="E1390">
        <f>LOOKUP(D1390,$H$5:$H$14,$I$5:$I$14)</f>
        <v>2.09</v>
      </c>
      <c r="F1390" s="2">
        <f>E1390*C1390</f>
        <v>4.18</v>
      </c>
      <c r="G1390" s="2"/>
      <c r="K1390" s="15">
        <v>40568</v>
      </c>
      <c r="L1390" s="2">
        <v>11</v>
      </c>
      <c r="O1390" s="15">
        <v>41437</v>
      </c>
      <c r="P1390" s="2">
        <v>12</v>
      </c>
      <c r="Q1390">
        <f t="shared" si="43"/>
        <v>59</v>
      </c>
      <c r="R1390">
        <f t="shared" si="42"/>
        <v>0</v>
      </c>
    </row>
    <row r="1391" spans="1:18" x14ac:dyDescent="0.25">
      <c r="A1391" s="1">
        <v>41721</v>
      </c>
      <c r="B1391" s="2" t="s">
        <v>191</v>
      </c>
      <c r="C1391">
        <v>11</v>
      </c>
      <c r="D1391">
        <f>YEAR(A1391)</f>
        <v>2014</v>
      </c>
      <c r="E1391">
        <f>LOOKUP(D1391,$H$5:$H$14,$I$5:$I$14)</f>
        <v>2.23</v>
      </c>
      <c r="F1391" s="2">
        <f>E1391*C1391</f>
        <v>24.53</v>
      </c>
      <c r="G1391" s="2"/>
      <c r="K1391" s="15">
        <v>41437</v>
      </c>
      <c r="L1391" s="2">
        <v>12</v>
      </c>
      <c r="O1391" s="16" t="s">
        <v>92</v>
      </c>
      <c r="P1391" s="17"/>
      <c r="Q1391">
        <f t="shared" si="43"/>
        <v>0</v>
      </c>
      <c r="R1391">
        <f t="shared" si="42"/>
        <v>0</v>
      </c>
    </row>
    <row r="1392" spans="1:18" x14ac:dyDescent="0.25">
      <c r="A1392" s="1">
        <v>39992</v>
      </c>
      <c r="B1392" s="2" t="s">
        <v>191</v>
      </c>
      <c r="C1392">
        <v>7</v>
      </c>
      <c r="D1392">
        <f>YEAR(A1392)</f>
        <v>2009</v>
      </c>
      <c r="E1392">
        <f>LOOKUP(D1392,$H$5:$H$14,$I$5:$I$14)</f>
        <v>2.13</v>
      </c>
      <c r="F1392" s="2">
        <f>E1392*C1392</f>
        <v>14.91</v>
      </c>
      <c r="G1392" s="2"/>
      <c r="K1392" s="8" t="s">
        <v>92</v>
      </c>
      <c r="L1392" s="2"/>
      <c r="O1392" s="15">
        <v>38709</v>
      </c>
      <c r="P1392" s="2">
        <v>5</v>
      </c>
      <c r="Q1392">
        <f t="shared" si="43"/>
        <v>5</v>
      </c>
      <c r="R1392">
        <f t="shared" si="42"/>
        <v>0</v>
      </c>
    </row>
    <row r="1393" spans="1:18" x14ac:dyDescent="0.25">
      <c r="A1393" s="1">
        <v>39315</v>
      </c>
      <c r="B1393" s="2" t="s">
        <v>76</v>
      </c>
      <c r="C1393">
        <v>3</v>
      </c>
      <c r="D1393">
        <f>YEAR(A1393)</f>
        <v>2007</v>
      </c>
      <c r="E1393">
        <f>LOOKUP(D1393,$H$5:$H$14,$I$5:$I$14)</f>
        <v>2.09</v>
      </c>
      <c r="F1393" s="2">
        <f>E1393*C1393</f>
        <v>6.27</v>
      </c>
      <c r="G1393" s="2"/>
      <c r="K1393" s="15">
        <v>38709</v>
      </c>
      <c r="L1393" s="2">
        <v>5</v>
      </c>
      <c r="O1393" s="15">
        <v>39819</v>
      </c>
      <c r="P1393" s="2">
        <v>11</v>
      </c>
      <c r="Q1393">
        <f t="shared" si="43"/>
        <v>16</v>
      </c>
      <c r="R1393">
        <f t="shared" si="42"/>
        <v>0</v>
      </c>
    </row>
    <row r="1394" spans="1:18" x14ac:dyDescent="0.25">
      <c r="A1394" s="1">
        <v>38589</v>
      </c>
      <c r="B1394" s="2" t="s">
        <v>76</v>
      </c>
      <c r="C1394">
        <v>16</v>
      </c>
      <c r="D1394">
        <f>YEAR(A1394)</f>
        <v>2005</v>
      </c>
      <c r="E1394">
        <f>LOOKUP(D1394,$H$5:$H$14,$I$5:$I$14)</f>
        <v>2</v>
      </c>
      <c r="F1394" s="2">
        <f>E1394*C1394</f>
        <v>32</v>
      </c>
      <c r="G1394" s="2"/>
      <c r="K1394" s="15">
        <v>39819</v>
      </c>
      <c r="L1394" s="2">
        <v>11</v>
      </c>
      <c r="O1394" s="15">
        <v>40333</v>
      </c>
      <c r="P1394" s="2">
        <v>5</v>
      </c>
      <c r="Q1394">
        <f t="shared" si="43"/>
        <v>21</v>
      </c>
      <c r="R1394">
        <f t="shared" si="42"/>
        <v>0</v>
      </c>
    </row>
    <row r="1395" spans="1:18" x14ac:dyDescent="0.25">
      <c r="A1395" s="1">
        <v>41962</v>
      </c>
      <c r="B1395" s="2" t="s">
        <v>10</v>
      </c>
      <c r="C1395">
        <v>21</v>
      </c>
      <c r="D1395">
        <f>YEAR(A1395)</f>
        <v>2014</v>
      </c>
      <c r="E1395">
        <f>LOOKUP(D1395,$H$5:$H$14,$I$5:$I$14)</f>
        <v>2.23</v>
      </c>
      <c r="F1395" s="2">
        <f>E1395*C1395</f>
        <v>46.83</v>
      </c>
      <c r="G1395" s="2"/>
      <c r="K1395" s="15">
        <v>40333</v>
      </c>
      <c r="L1395" s="2">
        <v>5</v>
      </c>
      <c r="O1395" s="15">
        <v>40906</v>
      </c>
      <c r="P1395" s="2">
        <v>16</v>
      </c>
      <c r="Q1395">
        <f t="shared" si="43"/>
        <v>37</v>
      </c>
      <c r="R1395">
        <f t="shared" si="42"/>
        <v>0</v>
      </c>
    </row>
    <row r="1396" spans="1:18" x14ac:dyDescent="0.25">
      <c r="A1396" s="1">
        <v>41877</v>
      </c>
      <c r="B1396" s="2" t="s">
        <v>10</v>
      </c>
      <c r="C1396">
        <v>147</v>
      </c>
      <c r="D1396">
        <f>YEAR(A1396)</f>
        <v>2014</v>
      </c>
      <c r="E1396">
        <f>LOOKUP(D1396,$H$5:$H$14,$I$5:$I$14)</f>
        <v>2.23</v>
      </c>
      <c r="F1396" s="2">
        <f>E1396*C1396</f>
        <v>327.81</v>
      </c>
      <c r="G1396" s="2"/>
      <c r="K1396" s="15">
        <v>40906</v>
      </c>
      <c r="L1396" s="2">
        <v>16</v>
      </c>
      <c r="O1396" s="16" t="s">
        <v>134</v>
      </c>
      <c r="P1396" s="17"/>
      <c r="Q1396">
        <f t="shared" si="43"/>
        <v>0</v>
      </c>
      <c r="R1396">
        <f t="shared" si="42"/>
        <v>0</v>
      </c>
    </row>
    <row r="1397" spans="1:18" x14ac:dyDescent="0.25">
      <c r="A1397" s="1">
        <v>41701</v>
      </c>
      <c r="B1397" s="2" t="s">
        <v>10</v>
      </c>
      <c r="C1397">
        <v>69</v>
      </c>
      <c r="D1397">
        <f>YEAR(A1397)</f>
        <v>2014</v>
      </c>
      <c r="E1397">
        <f>LOOKUP(D1397,$H$5:$H$14,$I$5:$I$14)</f>
        <v>2.23</v>
      </c>
      <c r="F1397" s="2">
        <f>E1397*C1397</f>
        <v>153.87</v>
      </c>
      <c r="G1397" s="2"/>
      <c r="K1397" s="8" t="s">
        <v>134</v>
      </c>
      <c r="L1397" s="2"/>
      <c r="O1397" s="15">
        <v>39062</v>
      </c>
      <c r="P1397" s="2">
        <v>13</v>
      </c>
      <c r="Q1397">
        <f t="shared" si="43"/>
        <v>13</v>
      </c>
      <c r="R1397">
        <f t="shared" si="42"/>
        <v>0</v>
      </c>
    </row>
    <row r="1398" spans="1:18" x14ac:dyDescent="0.25">
      <c r="A1398" s="1">
        <v>41677</v>
      </c>
      <c r="B1398" s="2" t="s">
        <v>10</v>
      </c>
      <c r="C1398">
        <v>130</v>
      </c>
      <c r="D1398">
        <f>YEAR(A1398)</f>
        <v>2014</v>
      </c>
      <c r="E1398">
        <f>LOOKUP(D1398,$H$5:$H$14,$I$5:$I$14)</f>
        <v>2.23</v>
      </c>
      <c r="F1398" s="2">
        <f>E1398*C1398</f>
        <v>289.89999999999998</v>
      </c>
      <c r="G1398" s="2"/>
      <c r="K1398" s="15">
        <v>39062</v>
      </c>
      <c r="L1398" s="2">
        <v>13</v>
      </c>
      <c r="O1398" s="15">
        <v>39603</v>
      </c>
      <c r="P1398" s="2">
        <v>3</v>
      </c>
      <c r="Q1398">
        <f t="shared" si="43"/>
        <v>16</v>
      </c>
      <c r="R1398">
        <f t="shared" si="42"/>
        <v>0</v>
      </c>
    </row>
    <row r="1399" spans="1:18" x14ac:dyDescent="0.25">
      <c r="A1399" s="1">
        <v>41653</v>
      </c>
      <c r="B1399" s="2" t="s">
        <v>10</v>
      </c>
      <c r="C1399">
        <v>152</v>
      </c>
      <c r="D1399">
        <f>YEAR(A1399)</f>
        <v>2014</v>
      </c>
      <c r="E1399">
        <f>LOOKUP(D1399,$H$5:$H$14,$I$5:$I$14)</f>
        <v>2.23</v>
      </c>
      <c r="F1399" s="2">
        <f>E1399*C1399</f>
        <v>338.96</v>
      </c>
      <c r="G1399" s="2"/>
      <c r="K1399" s="15">
        <v>39603</v>
      </c>
      <c r="L1399" s="2">
        <v>3</v>
      </c>
      <c r="O1399" s="16" t="s">
        <v>110</v>
      </c>
      <c r="P1399" s="17"/>
      <c r="Q1399">
        <f t="shared" si="43"/>
        <v>0</v>
      </c>
      <c r="R1399">
        <f t="shared" si="42"/>
        <v>0</v>
      </c>
    </row>
    <row r="1400" spans="1:18" x14ac:dyDescent="0.25">
      <c r="A1400" s="1">
        <v>41648</v>
      </c>
      <c r="B1400" s="2" t="s">
        <v>10</v>
      </c>
      <c r="C1400">
        <v>64</v>
      </c>
      <c r="D1400">
        <f>YEAR(A1400)</f>
        <v>2014</v>
      </c>
      <c r="E1400">
        <f>LOOKUP(D1400,$H$5:$H$14,$I$5:$I$14)</f>
        <v>2.23</v>
      </c>
      <c r="F1400" s="2">
        <f>E1400*C1400</f>
        <v>142.72</v>
      </c>
      <c r="G1400" s="2"/>
      <c r="K1400" s="8" t="s">
        <v>110</v>
      </c>
      <c r="L1400" s="2"/>
      <c r="O1400" s="15">
        <v>38862</v>
      </c>
      <c r="P1400" s="2">
        <v>2</v>
      </c>
      <c r="Q1400">
        <f t="shared" si="43"/>
        <v>2</v>
      </c>
      <c r="R1400">
        <f t="shared" si="42"/>
        <v>0</v>
      </c>
    </row>
    <row r="1401" spans="1:18" x14ac:dyDescent="0.25">
      <c r="A1401" s="1">
        <v>41558</v>
      </c>
      <c r="B1401" s="2" t="s">
        <v>10</v>
      </c>
      <c r="C1401">
        <v>159</v>
      </c>
      <c r="D1401">
        <f>YEAR(A1401)</f>
        <v>2013</v>
      </c>
      <c r="E1401">
        <f>LOOKUP(D1401,$H$5:$H$14,$I$5:$I$14)</f>
        <v>2.2200000000000002</v>
      </c>
      <c r="F1401" s="2">
        <f>E1401*C1401</f>
        <v>352.98</v>
      </c>
      <c r="G1401" s="2"/>
      <c r="K1401" s="15">
        <v>38862</v>
      </c>
      <c r="L1401" s="2">
        <v>2</v>
      </c>
      <c r="O1401" s="15">
        <v>40768</v>
      </c>
      <c r="P1401" s="2">
        <v>7</v>
      </c>
      <c r="Q1401">
        <f t="shared" si="43"/>
        <v>9</v>
      </c>
      <c r="R1401">
        <f t="shared" si="42"/>
        <v>0</v>
      </c>
    </row>
    <row r="1402" spans="1:18" x14ac:dyDescent="0.25">
      <c r="A1402" s="1">
        <v>41506</v>
      </c>
      <c r="B1402" s="2" t="s">
        <v>10</v>
      </c>
      <c r="C1402">
        <v>23</v>
      </c>
      <c r="D1402">
        <f>YEAR(A1402)</f>
        <v>2013</v>
      </c>
      <c r="E1402">
        <f>LOOKUP(D1402,$H$5:$H$14,$I$5:$I$14)</f>
        <v>2.2200000000000002</v>
      </c>
      <c r="F1402" s="2">
        <f>E1402*C1402</f>
        <v>51.06</v>
      </c>
      <c r="G1402" s="2"/>
      <c r="K1402" s="15">
        <v>40768</v>
      </c>
      <c r="L1402" s="2">
        <v>7</v>
      </c>
      <c r="O1402" s="15">
        <v>41585</v>
      </c>
      <c r="P1402" s="2">
        <v>8</v>
      </c>
      <c r="Q1402">
        <f t="shared" si="43"/>
        <v>17</v>
      </c>
      <c r="R1402">
        <f t="shared" si="42"/>
        <v>0</v>
      </c>
    </row>
    <row r="1403" spans="1:18" x14ac:dyDescent="0.25">
      <c r="A1403" s="1">
        <v>41449</v>
      </c>
      <c r="B1403" s="2" t="s">
        <v>10</v>
      </c>
      <c r="C1403">
        <v>98</v>
      </c>
      <c r="D1403">
        <f>YEAR(A1403)</f>
        <v>2013</v>
      </c>
      <c r="E1403">
        <f>LOOKUP(D1403,$H$5:$H$14,$I$5:$I$14)</f>
        <v>2.2200000000000002</v>
      </c>
      <c r="F1403" s="2">
        <f>E1403*C1403</f>
        <v>217.56000000000003</v>
      </c>
      <c r="G1403" s="2"/>
      <c r="K1403" s="15">
        <v>41585</v>
      </c>
      <c r="L1403" s="2">
        <v>8</v>
      </c>
      <c r="O1403" s="15">
        <v>41893</v>
      </c>
      <c r="P1403" s="2">
        <v>1</v>
      </c>
      <c r="Q1403">
        <f t="shared" si="43"/>
        <v>18</v>
      </c>
      <c r="R1403">
        <f t="shared" si="42"/>
        <v>0</v>
      </c>
    </row>
    <row r="1404" spans="1:18" x14ac:dyDescent="0.25">
      <c r="A1404" s="1">
        <v>41432</v>
      </c>
      <c r="B1404" s="2" t="s">
        <v>10</v>
      </c>
      <c r="C1404">
        <v>99</v>
      </c>
      <c r="D1404">
        <f>YEAR(A1404)</f>
        <v>2013</v>
      </c>
      <c r="E1404">
        <f>LOOKUP(D1404,$H$5:$H$14,$I$5:$I$14)</f>
        <v>2.2200000000000002</v>
      </c>
      <c r="F1404" s="2">
        <f>E1404*C1404</f>
        <v>219.78000000000003</v>
      </c>
      <c r="G1404" s="2"/>
      <c r="K1404" s="15">
        <v>41893</v>
      </c>
      <c r="L1404" s="2">
        <v>1</v>
      </c>
      <c r="O1404" s="16" t="s">
        <v>203</v>
      </c>
      <c r="P1404" s="17"/>
      <c r="Q1404">
        <f t="shared" si="43"/>
        <v>0</v>
      </c>
      <c r="R1404">
        <f t="shared" si="42"/>
        <v>0</v>
      </c>
    </row>
    <row r="1405" spans="1:18" x14ac:dyDescent="0.25">
      <c r="A1405" s="1">
        <v>41405</v>
      </c>
      <c r="B1405" s="2" t="s">
        <v>10</v>
      </c>
      <c r="C1405">
        <v>115</v>
      </c>
      <c r="D1405">
        <f>YEAR(A1405)</f>
        <v>2013</v>
      </c>
      <c r="E1405">
        <f>LOOKUP(D1405,$H$5:$H$14,$I$5:$I$14)</f>
        <v>2.2200000000000002</v>
      </c>
      <c r="F1405" s="2">
        <f>E1405*C1405</f>
        <v>255.3</v>
      </c>
      <c r="G1405" s="2"/>
      <c r="K1405" s="8" t="s">
        <v>203</v>
      </c>
      <c r="L1405" s="2"/>
      <c r="O1405" s="15">
        <v>40172</v>
      </c>
      <c r="P1405" s="2">
        <v>17</v>
      </c>
      <c r="Q1405">
        <f t="shared" si="43"/>
        <v>17</v>
      </c>
      <c r="R1405">
        <f t="shared" si="42"/>
        <v>0</v>
      </c>
    </row>
    <row r="1406" spans="1:18" x14ac:dyDescent="0.25">
      <c r="A1406" s="1">
        <v>41325</v>
      </c>
      <c r="B1406" s="2" t="s">
        <v>10</v>
      </c>
      <c r="C1406">
        <v>26</v>
      </c>
      <c r="D1406">
        <f>YEAR(A1406)</f>
        <v>2013</v>
      </c>
      <c r="E1406">
        <f>LOOKUP(D1406,$H$5:$H$14,$I$5:$I$14)</f>
        <v>2.2200000000000002</v>
      </c>
      <c r="F1406" s="2">
        <f>E1406*C1406</f>
        <v>57.720000000000006</v>
      </c>
      <c r="G1406" s="2"/>
      <c r="K1406" s="15">
        <v>40172</v>
      </c>
      <c r="L1406" s="2">
        <v>17</v>
      </c>
      <c r="O1406" s="15">
        <v>40242</v>
      </c>
      <c r="P1406" s="2">
        <v>20</v>
      </c>
      <c r="Q1406">
        <f t="shared" si="43"/>
        <v>37</v>
      </c>
      <c r="R1406">
        <f t="shared" si="42"/>
        <v>0</v>
      </c>
    </row>
    <row r="1407" spans="1:18" x14ac:dyDescent="0.25">
      <c r="A1407" s="1">
        <v>41251</v>
      </c>
      <c r="B1407" s="2" t="s">
        <v>10</v>
      </c>
      <c r="C1407">
        <v>168</v>
      </c>
      <c r="D1407">
        <f>YEAR(A1407)</f>
        <v>2012</v>
      </c>
      <c r="E1407">
        <f>LOOKUP(D1407,$H$5:$H$14,$I$5:$I$14)</f>
        <v>2.25</v>
      </c>
      <c r="F1407" s="2">
        <f>E1407*C1407</f>
        <v>378</v>
      </c>
      <c r="G1407" s="2"/>
      <c r="K1407" s="15">
        <v>40242</v>
      </c>
      <c r="L1407" s="2">
        <v>20</v>
      </c>
      <c r="O1407" s="16" t="s">
        <v>129</v>
      </c>
      <c r="P1407" s="17"/>
      <c r="Q1407">
        <f t="shared" si="43"/>
        <v>0</v>
      </c>
      <c r="R1407">
        <f t="shared" si="42"/>
        <v>0</v>
      </c>
    </row>
    <row r="1408" spans="1:18" x14ac:dyDescent="0.25">
      <c r="A1408" s="1">
        <v>41222</v>
      </c>
      <c r="B1408" s="2" t="s">
        <v>10</v>
      </c>
      <c r="C1408">
        <v>142</v>
      </c>
      <c r="D1408">
        <f>YEAR(A1408)</f>
        <v>2012</v>
      </c>
      <c r="E1408">
        <f>LOOKUP(D1408,$H$5:$H$14,$I$5:$I$14)</f>
        <v>2.25</v>
      </c>
      <c r="F1408" s="2">
        <f>E1408*C1408</f>
        <v>319.5</v>
      </c>
      <c r="G1408" s="2"/>
      <c r="K1408" s="8" t="s">
        <v>129</v>
      </c>
      <c r="L1408" s="2"/>
      <c r="O1408" s="15">
        <v>39054</v>
      </c>
      <c r="P1408" s="2">
        <v>7</v>
      </c>
      <c r="Q1408">
        <f t="shared" si="43"/>
        <v>7</v>
      </c>
      <c r="R1408">
        <f t="shared" si="42"/>
        <v>0</v>
      </c>
    </row>
    <row r="1409" spans="1:18" x14ac:dyDescent="0.25">
      <c r="A1409" s="1">
        <v>41146</v>
      </c>
      <c r="B1409" s="2" t="s">
        <v>10</v>
      </c>
      <c r="C1409">
        <v>77</v>
      </c>
      <c r="D1409">
        <f>YEAR(A1409)</f>
        <v>2012</v>
      </c>
      <c r="E1409">
        <f>LOOKUP(D1409,$H$5:$H$14,$I$5:$I$14)</f>
        <v>2.25</v>
      </c>
      <c r="F1409" s="2">
        <f>E1409*C1409</f>
        <v>173.25</v>
      </c>
      <c r="G1409" s="2"/>
      <c r="K1409" s="15">
        <v>39054</v>
      </c>
      <c r="L1409" s="2">
        <v>7</v>
      </c>
      <c r="O1409" s="15">
        <v>40352</v>
      </c>
      <c r="P1409" s="2">
        <v>9</v>
      </c>
      <c r="Q1409">
        <f t="shared" si="43"/>
        <v>16</v>
      </c>
      <c r="R1409">
        <f t="shared" si="42"/>
        <v>0</v>
      </c>
    </row>
    <row r="1410" spans="1:18" x14ac:dyDescent="0.25">
      <c r="A1410" s="1">
        <v>41041</v>
      </c>
      <c r="B1410" s="2" t="s">
        <v>10</v>
      </c>
      <c r="C1410">
        <v>79</v>
      </c>
      <c r="D1410">
        <f>YEAR(A1410)</f>
        <v>2012</v>
      </c>
      <c r="E1410">
        <f>LOOKUP(D1410,$H$5:$H$14,$I$5:$I$14)</f>
        <v>2.25</v>
      </c>
      <c r="F1410" s="2">
        <f>E1410*C1410</f>
        <v>177.75</v>
      </c>
      <c r="G1410" s="2"/>
      <c r="K1410" s="15">
        <v>40352</v>
      </c>
      <c r="L1410" s="2">
        <v>9</v>
      </c>
      <c r="O1410" s="16" t="s">
        <v>149</v>
      </c>
      <c r="P1410" s="17"/>
      <c r="Q1410">
        <f t="shared" si="43"/>
        <v>0</v>
      </c>
      <c r="R1410">
        <f t="shared" si="42"/>
        <v>0</v>
      </c>
    </row>
    <row r="1411" spans="1:18" x14ac:dyDescent="0.25">
      <c r="A1411" s="1">
        <v>40923</v>
      </c>
      <c r="B1411" s="2" t="s">
        <v>10</v>
      </c>
      <c r="C1411">
        <v>78</v>
      </c>
      <c r="D1411">
        <f>YEAR(A1411)</f>
        <v>2012</v>
      </c>
      <c r="E1411">
        <f>LOOKUP(D1411,$H$5:$H$14,$I$5:$I$14)</f>
        <v>2.25</v>
      </c>
      <c r="F1411" s="2">
        <f>E1411*C1411</f>
        <v>175.5</v>
      </c>
      <c r="G1411" s="2"/>
      <c r="K1411" s="8" t="s">
        <v>149</v>
      </c>
      <c r="L1411" s="2"/>
      <c r="O1411" s="15">
        <v>39361</v>
      </c>
      <c r="P1411" s="2">
        <v>4</v>
      </c>
      <c r="Q1411">
        <f t="shared" si="43"/>
        <v>4</v>
      </c>
      <c r="R1411">
        <f t="shared" si="42"/>
        <v>0</v>
      </c>
    </row>
    <row r="1412" spans="1:18" x14ac:dyDescent="0.25">
      <c r="A1412" s="1">
        <v>40898</v>
      </c>
      <c r="B1412" s="2" t="s">
        <v>10</v>
      </c>
      <c r="C1412">
        <v>183</v>
      </c>
      <c r="D1412">
        <f>YEAR(A1412)</f>
        <v>2011</v>
      </c>
      <c r="E1412">
        <f>LOOKUP(D1412,$H$5:$H$14,$I$5:$I$14)</f>
        <v>2.2000000000000002</v>
      </c>
      <c r="F1412" s="2">
        <f>E1412*C1412</f>
        <v>402.6</v>
      </c>
      <c r="G1412" s="2"/>
      <c r="K1412" s="15">
        <v>39361</v>
      </c>
      <c r="L1412" s="2">
        <v>4</v>
      </c>
      <c r="O1412" s="15">
        <v>40665</v>
      </c>
      <c r="P1412" s="2">
        <v>15</v>
      </c>
      <c r="Q1412">
        <f t="shared" si="43"/>
        <v>19</v>
      </c>
      <c r="R1412">
        <f t="shared" si="42"/>
        <v>0</v>
      </c>
    </row>
    <row r="1413" spans="1:18" x14ac:dyDescent="0.25">
      <c r="A1413" s="1">
        <v>40793</v>
      </c>
      <c r="B1413" s="2" t="s">
        <v>10</v>
      </c>
      <c r="C1413">
        <v>21</v>
      </c>
      <c r="D1413">
        <f>YEAR(A1413)</f>
        <v>2011</v>
      </c>
      <c r="E1413">
        <f>LOOKUP(D1413,$H$5:$H$14,$I$5:$I$14)</f>
        <v>2.2000000000000002</v>
      </c>
      <c r="F1413" s="2">
        <f>E1413*C1413</f>
        <v>46.2</v>
      </c>
      <c r="G1413" s="2"/>
      <c r="K1413" s="15">
        <v>40665</v>
      </c>
      <c r="L1413" s="2">
        <v>15</v>
      </c>
      <c r="O1413" s="15">
        <v>40961</v>
      </c>
      <c r="P1413" s="2">
        <v>19</v>
      </c>
      <c r="Q1413">
        <f t="shared" si="43"/>
        <v>38</v>
      </c>
      <c r="R1413">
        <f t="shared" si="42"/>
        <v>0</v>
      </c>
    </row>
    <row r="1414" spans="1:18" x14ac:dyDescent="0.25">
      <c r="A1414" s="1">
        <v>40740</v>
      </c>
      <c r="B1414" s="2" t="s">
        <v>10</v>
      </c>
      <c r="C1414">
        <v>82</v>
      </c>
      <c r="D1414">
        <f>YEAR(A1414)</f>
        <v>2011</v>
      </c>
      <c r="E1414">
        <f>LOOKUP(D1414,$H$5:$H$14,$I$5:$I$14)</f>
        <v>2.2000000000000002</v>
      </c>
      <c r="F1414" s="2">
        <f>E1414*C1414</f>
        <v>180.4</v>
      </c>
      <c r="G1414" s="2"/>
      <c r="K1414" s="15">
        <v>40961</v>
      </c>
      <c r="L1414" s="2">
        <v>19</v>
      </c>
      <c r="O1414" s="15">
        <v>40998</v>
      </c>
      <c r="P1414" s="2">
        <v>14</v>
      </c>
      <c r="Q1414">
        <f t="shared" si="43"/>
        <v>52</v>
      </c>
      <c r="R1414">
        <f t="shared" si="42"/>
        <v>0</v>
      </c>
    </row>
    <row r="1415" spans="1:18" x14ac:dyDescent="0.25">
      <c r="A1415" s="1">
        <v>40671</v>
      </c>
      <c r="B1415" s="2" t="s">
        <v>10</v>
      </c>
      <c r="C1415">
        <v>143</v>
      </c>
      <c r="D1415">
        <f>YEAR(A1415)</f>
        <v>2011</v>
      </c>
      <c r="E1415">
        <f>LOOKUP(D1415,$H$5:$H$14,$I$5:$I$14)</f>
        <v>2.2000000000000002</v>
      </c>
      <c r="F1415" s="2">
        <f>E1415*C1415</f>
        <v>314.60000000000002</v>
      </c>
      <c r="G1415" s="2"/>
      <c r="K1415" s="15">
        <v>40998</v>
      </c>
      <c r="L1415" s="2">
        <v>14</v>
      </c>
      <c r="O1415" s="15">
        <v>41033</v>
      </c>
      <c r="P1415" s="2">
        <v>15</v>
      </c>
      <c r="Q1415">
        <f t="shared" si="43"/>
        <v>67</v>
      </c>
      <c r="R1415">
        <f t="shared" si="42"/>
        <v>0</v>
      </c>
    </row>
    <row r="1416" spans="1:18" x14ac:dyDescent="0.25">
      <c r="A1416" s="1">
        <v>40635</v>
      </c>
      <c r="B1416" s="2" t="s">
        <v>10</v>
      </c>
      <c r="C1416">
        <v>30</v>
      </c>
      <c r="D1416">
        <f>YEAR(A1416)</f>
        <v>2011</v>
      </c>
      <c r="E1416">
        <f>LOOKUP(D1416,$H$5:$H$14,$I$5:$I$14)</f>
        <v>2.2000000000000002</v>
      </c>
      <c r="F1416" s="2">
        <f>E1416*C1416</f>
        <v>66</v>
      </c>
      <c r="G1416" s="2"/>
      <c r="K1416" s="15">
        <v>41033</v>
      </c>
      <c r="L1416" s="2">
        <v>15</v>
      </c>
      <c r="O1416" s="16" t="s">
        <v>49</v>
      </c>
      <c r="P1416" s="17"/>
      <c r="Q1416">
        <f t="shared" si="43"/>
        <v>0</v>
      </c>
      <c r="R1416">
        <f t="shared" si="42"/>
        <v>0</v>
      </c>
    </row>
    <row r="1417" spans="1:18" x14ac:dyDescent="0.25">
      <c r="A1417" s="1">
        <v>40608</v>
      </c>
      <c r="B1417" s="2" t="s">
        <v>10</v>
      </c>
      <c r="C1417">
        <v>116</v>
      </c>
      <c r="D1417">
        <f>YEAR(A1417)</f>
        <v>2011</v>
      </c>
      <c r="E1417">
        <f>LOOKUP(D1417,$H$5:$H$14,$I$5:$I$14)</f>
        <v>2.2000000000000002</v>
      </c>
      <c r="F1417" s="2">
        <f>E1417*C1417</f>
        <v>255.20000000000002</v>
      </c>
      <c r="G1417" s="2"/>
      <c r="K1417" s="8" t="s">
        <v>49</v>
      </c>
      <c r="L1417" s="2"/>
      <c r="O1417" s="15">
        <v>38503</v>
      </c>
      <c r="P1417" s="2">
        <v>3</v>
      </c>
      <c r="Q1417">
        <f t="shared" si="43"/>
        <v>3</v>
      </c>
      <c r="R1417">
        <f t="shared" si="42"/>
        <v>0</v>
      </c>
    </row>
    <row r="1418" spans="1:18" x14ac:dyDescent="0.25">
      <c r="A1418" s="1">
        <v>40548</v>
      </c>
      <c r="B1418" s="2" t="s">
        <v>10</v>
      </c>
      <c r="C1418">
        <v>124</v>
      </c>
      <c r="D1418">
        <f>YEAR(A1418)</f>
        <v>2011</v>
      </c>
      <c r="E1418">
        <f>LOOKUP(D1418,$H$5:$H$14,$I$5:$I$14)</f>
        <v>2.2000000000000002</v>
      </c>
      <c r="F1418" s="2">
        <f>E1418*C1418</f>
        <v>272.8</v>
      </c>
      <c r="G1418" s="2"/>
      <c r="K1418" s="15">
        <v>38503</v>
      </c>
      <c r="L1418" s="2">
        <v>3</v>
      </c>
      <c r="O1418" s="15">
        <v>41142</v>
      </c>
      <c r="P1418" s="2">
        <v>11</v>
      </c>
      <c r="Q1418">
        <f t="shared" si="43"/>
        <v>14</v>
      </c>
      <c r="R1418">
        <f t="shared" si="42"/>
        <v>0</v>
      </c>
    </row>
    <row r="1419" spans="1:18" x14ac:dyDescent="0.25">
      <c r="A1419" s="1">
        <v>40431</v>
      </c>
      <c r="B1419" s="2" t="s">
        <v>10</v>
      </c>
      <c r="C1419">
        <v>28</v>
      </c>
      <c r="D1419">
        <f>YEAR(A1419)</f>
        <v>2010</v>
      </c>
      <c r="E1419">
        <f>LOOKUP(D1419,$H$5:$H$14,$I$5:$I$14)</f>
        <v>2.1</v>
      </c>
      <c r="F1419" s="2">
        <f>E1419*C1419</f>
        <v>58.800000000000004</v>
      </c>
      <c r="G1419" s="2"/>
      <c r="K1419" s="15">
        <v>41142</v>
      </c>
      <c r="L1419" s="2">
        <v>11</v>
      </c>
      <c r="O1419" s="15">
        <v>41273</v>
      </c>
      <c r="P1419" s="2">
        <v>9</v>
      </c>
      <c r="Q1419">
        <f t="shared" si="43"/>
        <v>23</v>
      </c>
      <c r="R1419">
        <f t="shared" si="42"/>
        <v>0</v>
      </c>
    </row>
    <row r="1420" spans="1:18" x14ac:dyDescent="0.25">
      <c r="A1420" s="1">
        <v>40427</v>
      </c>
      <c r="B1420" s="2" t="s">
        <v>10</v>
      </c>
      <c r="C1420">
        <v>28</v>
      </c>
      <c r="D1420">
        <f>YEAR(A1420)</f>
        <v>2010</v>
      </c>
      <c r="E1420">
        <f>LOOKUP(D1420,$H$5:$H$14,$I$5:$I$14)</f>
        <v>2.1</v>
      </c>
      <c r="F1420" s="2">
        <f>E1420*C1420</f>
        <v>58.800000000000004</v>
      </c>
      <c r="G1420" s="2"/>
      <c r="K1420" s="15">
        <v>41273</v>
      </c>
      <c r="L1420" s="2">
        <v>9</v>
      </c>
      <c r="O1420" s="15">
        <v>41615</v>
      </c>
      <c r="P1420" s="2">
        <v>3</v>
      </c>
      <c r="Q1420">
        <f t="shared" si="43"/>
        <v>26</v>
      </c>
      <c r="R1420">
        <f t="shared" si="42"/>
        <v>0</v>
      </c>
    </row>
    <row r="1421" spans="1:18" x14ac:dyDescent="0.25">
      <c r="A1421" s="1">
        <v>40401</v>
      </c>
      <c r="B1421" s="2" t="s">
        <v>10</v>
      </c>
      <c r="C1421">
        <v>150</v>
      </c>
      <c r="D1421">
        <f>YEAR(A1421)</f>
        <v>2010</v>
      </c>
      <c r="E1421">
        <f>LOOKUP(D1421,$H$5:$H$14,$I$5:$I$14)</f>
        <v>2.1</v>
      </c>
      <c r="F1421" s="2">
        <f>E1421*C1421</f>
        <v>315</v>
      </c>
      <c r="G1421" s="2"/>
      <c r="K1421" s="15">
        <v>41615</v>
      </c>
      <c r="L1421" s="2">
        <v>3</v>
      </c>
      <c r="O1421" s="16" t="s">
        <v>5</v>
      </c>
      <c r="P1421" s="17"/>
      <c r="Q1421">
        <f t="shared" si="43"/>
        <v>0</v>
      </c>
      <c r="R1421">
        <f t="shared" si="42"/>
        <v>0</v>
      </c>
    </row>
    <row r="1422" spans="1:18" x14ac:dyDescent="0.25">
      <c r="A1422" s="1">
        <v>40379</v>
      </c>
      <c r="B1422" s="2" t="s">
        <v>10</v>
      </c>
      <c r="C1422">
        <v>30</v>
      </c>
      <c r="D1422">
        <f>YEAR(A1422)</f>
        <v>2010</v>
      </c>
      <c r="E1422">
        <f>LOOKUP(D1422,$H$5:$H$14,$I$5:$I$14)</f>
        <v>2.1</v>
      </c>
      <c r="F1422" s="2">
        <f>E1422*C1422</f>
        <v>63</v>
      </c>
      <c r="G1422" s="2"/>
      <c r="K1422" s="8" t="s">
        <v>5</v>
      </c>
      <c r="L1422" s="2"/>
      <c r="O1422" s="15">
        <v>38365</v>
      </c>
      <c r="P1422" s="2">
        <v>436</v>
      </c>
      <c r="Q1422">
        <f t="shared" si="43"/>
        <v>436</v>
      </c>
      <c r="R1422">
        <f t="shared" si="42"/>
        <v>21.8</v>
      </c>
    </row>
    <row r="1423" spans="1:18" x14ac:dyDescent="0.25">
      <c r="A1423" s="1">
        <v>40347</v>
      </c>
      <c r="B1423" s="2" t="s">
        <v>10</v>
      </c>
      <c r="C1423">
        <v>117</v>
      </c>
      <c r="D1423">
        <f>YEAR(A1423)</f>
        <v>2010</v>
      </c>
      <c r="E1423">
        <f>LOOKUP(D1423,$H$5:$H$14,$I$5:$I$14)</f>
        <v>2.1</v>
      </c>
      <c r="F1423" s="2">
        <f>E1423*C1423</f>
        <v>245.70000000000002</v>
      </c>
      <c r="G1423" s="2"/>
      <c r="K1423" s="15">
        <v>38365</v>
      </c>
      <c r="L1423" s="2">
        <v>436</v>
      </c>
      <c r="O1423" s="15">
        <v>38410</v>
      </c>
      <c r="P1423" s="2">
        <v>336</v>
      </c>
      <c r="Q1423">
        <f t="shared" si="43"/>
        <v>772</v>
      </c>
      <c r="R1423">
        <f t="shared" si="42"/>
        <v>16.8</v>
      </c>
    </row>
    <row r="1424" spans="1:18" x14ac:dyDescent="0.25">
      <c r="A1424" s="1">
        <v>40227</v>
      </c>
      <c r="B1424" s="2" t="s">
        <v>10</v>
      </c>
      <c r="C1424">
        <v>23</v>
      </c>
      <c r="D1424">
        <f>YEAR(A1424)</f>
        <v>2010</v>
      </c>
      <c r="E1424">
        <f>LOOKUP(D1424,$H$5:$H$14,$I$5:$I$14)</f>
        <v>2.1</v>
      </c>
      <c r="F1424" s="2">
        <f>E1424*C1424</f>
        <v>48.300000000000004</v>
      </c>
      <c r="G1424" s="2"/>
      <c r="K1424" s="15">
        <v>38410</v>
      </c>
      <c r="L1424" s="2">
        <v>336</v>
      </c>
      <c r="O1424" s="15">
        <v>38423</v>
      </c>
      <c r="P1424" s="2">
        <v>331</v>
      </c>
      <c r="Q1424">
        <f t="shared" si="43"/>
        <v>1103</v>
      </c>
      <c r="R1424">
        <f t="shared" si="42"/>
        <v>33.1</v>
      </c>
    </row>
    <row r="1425" spans="1:18" x14ac:dyDescent="0.25">
      <c r="A1425" s="1">
        <v>40208</v>
      </c>
      <c r="B1425" s="2" t="s">
        <v>10</v>
      </c>
      <c r="C1425">
        <v>191</v>
      </c>
      <c r="D1425">
        <f>YEAR(A1425)</f>
        <v>2010</v>
      </c>
      <c r="E1425">
        <f>LOOKUP(D1425,$H$5:$H$14,$I$5:$I$14)</f>
        <v>2.1</v>
      </c>
      <c r="F1425" s="2">
        <f>E1425*C1425</f>
        <v>401.1</v>
      </c>
      <c r="G1425" s="2"/>
      <c r="K1425" s="15">
        <v>38423</v>
      </c>
      <c r="L1425" s="2">
        <v>331</v>
      </c>
      <c r="O1425" s="15">
        <v>38518</v>
      </c>
      <c r="P1425" s="2">
        <v>453</v>
      </c>
      <c r="Q1425">
        <f t="shared" si="43"/>
        <v>1556</v>
      </c>
      <c r="R1425">
        <f t="shared" si="42"/>
        <v>45.300000000000004</v>
      </c>
    </row>
    <row r="1426" spans="1:18" x14ac:dyDescent="0.25">
      <c r="A1426" s="1">
        <v>40166</v>
      </c>
      <c r="B1426" s="2" t="s">
        <v>10</v>
      </c>
      <c r="C1426">
        <v>151</v>
      </c>
      <c r="D1426">
        <f>YEAR(A1426)</f>
        <v>2009</v>
      </c>
      <c r="E1426">
        <f>LOOKUP(D1426,$H$5:$H$14,$I$5:$I$14)</f>
        <v>2.13</v>
      </c>
      <c r="F1426" s="2">
        <f>E1426*C1426</f>
        <v>321.63</v>
      </c>
      <c r="G1426" s="2"/>
      <c r="K1426" s="15">
        <v>38518</v>
      </c>
      <c r="L1426" s="2">
        <v>453</v>
      </c>
      <c r="O1426" s="15">
        <v>38602</v>
      </c>
      <c r="P1426" s="2">
        <v>368</v>
      </c>
      <c r="Q1426">
        <f t="shared" si="43"/>
        <v>1924</v>
      </c>
      <c r="R1426">
        <f t="shared" si="42"/>
        <v>36.800000000000004</v>
      </c>
    </row>
    <row r="1427" spans="1:18" x14ac:dyDescent="0.25">
      <c r="A1427" s="1">
        <v>40139</v>
      </c>
      <c r="B1427" s="2" t="s">
        <v>10</v>
      </c>
      <c r="C1427">
        <v>66</v>
      </c>
      <c r="D1427">
        <f>YEAR(A1427)</f>
        <v>2009</v>
      </c>
      <c r="E1427">
        <f>LOOKUP(D1427,$H$5:$H$14,$I$5:$I$14)</f>
        <v>2.13</v>
      </c>
      <c r="F1427" s="2">
        <f>E1427*C1427</f>
        <v>140.57999999999998</v>
      </c>
      <c r="G1427" s="2"/>
      <c r="K1427" s="15">
        <v>38602</v>
      </c>
      <c r="L1427" s="2">
        <v>368</v>
      </c>
      <c r="O1427" s="15">
        <v>38629</v>
      </c>
      <c r="P1427" s="2">
        <v>173</v>
      </c>
      <c r="Q1427">
        <f t="shared" si="43"/>
        <v>2097</v>
      </c>
      <c r="R1427">
        <f t="shared" ref="R1427:R1490" si="44">IF(AND(Q1427&gt;=100,Q1427&lt;1000,P1427&lt;&gt;""),P1427*0.05,IF(AND(Q1427&gt;=1000,Q1427&lt;10000,P1427&lt;&gt;""),P1427*0.1,IF(AND(Q1427&gt;10000,P1427&lt;&gt;""),P1427*0.2,0)))</f>
        <v>17.3</v>
      </c>
    </row>
    <row r="1428" spans="1:18" x14ac:dyDescent="0.25">
      <c r="A1428" s="1">
        <v>40000</v>
      </c>
      <c r="B1428" s="2" t="s">
        <v>10</v>
      </c>
      <c r="C1428">
        <v>123</v>
      </c>
      <c r="D1428">
        <f>YEAR(A1428)</f>
        <v>2009</v>
      </c>
      <c r="E1428">
        <f>LOOKUP(D1428,$H$5:$H$14,$I$5:$I$14)</f>
        <v>2.13</v>
      </c>
      <c r="F1428" s="2">
        <f>E1428*C1428</f>
        <v>261.99</v>
      </c>
      <c r="G1428" s="2"/>
      <c r="K1428" s="15">
        <v>38629</v>
      </c>
      <c r="L1428" s="2">
        <v>173</v>
      </c>
      <c r="O1428" s="15">
        <v>38676</v>
      </c>
      <c r="P1428" s="2">
        <v>177</v>
      </c>
      <c r="Q1428">
        <f t="shared" si="43"/>
        <v>2274</v>
      </c>
      <c r="R1428">
        <f t="shared" si="44"/>
        <v>17.7</v>
      </c>
    </row>
    <row r="1429" spans="1:18" x14ac:dyDescent="0.25">
      <c r="A1429" s="1">
        <v>39965</v>
      </c>
      <c r="B1429" s="2" t="s">
        <v>10</v>
      </c>
      <c r="C1429">
        <v>120</v>
      </c>
      <c r="D1429">
        <f>YEAR(A1429)</f>
        <v>2009</v>
      </c>
      <c r="E1429">
        <f>LOOKUP(D1429,$H$5:$H$14,$I$5:$I$14)</f>
        <v>2.13</v>
      </c>
      <c r="F1429" s="2">
        <f>E1429*C1429</f>
        <v>255.6</v>
      </c>
      <c r="G1429" s="2"/>
      <c r="K1429" s="15">
        <v>38676</v>
      </c>
      <c r="L1429" s="2">
        <v>177</v>
      </c>
      <c r="O1429" s="15">
        <v>38924</v>
      </c>
      <c r="P1429" s="2">
        <v>121</v>
      </c>
      <c r="Q1429">
        <f t="shared" ref="Q1429:Q1492" si="45">IF(P1429&lt;&gt;"",P1429+Q1428,P1429)</f>
        <v>2395</v>
      </c>
      <c r="R1429">
        <f t="shared" si="44"/>
        <v>12.100000000000001</v>
      </c>
    </row>
    <row r="1430" spans="1:18" x14ac:dyDescent="0.25">
      <c r="A1430" s="1">
        <v>39614</v>
      </c>
      <c r="B1430" s="2" t="s">
        <v>10</v>
      </c>
      <c r="C1430">
        <v>30</v>
      </c>
      <c r="D1430">
        <f>YEAR(A1430)</f>
        <v>2008</v>
      </c>
      <c r="E1430">
        <f>LOOKUP(D1430,$H$5:$H$14,$I$5:$I$14)</f>
        <v>2.15</v>
      </c>
      <c r="F1430" s="2">
        <f>E1430*C1430</f>
        <v>64.5</v>
      </c>
      <c r="G1430" s="2"/>
      <c r="K1430" s="15">
        <v>38924</v>
      </c>
      <c r="L1430" s="2">
        <v>121</v>
      </c>
      <c r="O1430" s="15">
        <v>39132</v>
      </c>
      <c r="P1430" s="2">
        <v>500</v>
      </c>
      <c r="Q1430">
        <f t="shared" si="45"/>
        <v>2895</v>
      </c>
      <c r="R1430">
        <f t="shared" si="44"/>
        <v>50</v>
      </c>
    </row>
    <row r="1431" spans="1:18" x14ac:dyDescent="0.25">
      <c r="A1431" s="1">
        <v>39573</v>
      </c>
      <c r="B1431" s="2" t="s">
        <v>10</v>
      </c>
      <c r="C1431">
        <v>71</v>
      </c>
      <c r="D1431">
        <f>YEAR(A1431)</f>
        <v>2008</v>
      </c>
      <c r="E1431">
        <f>LOOKUP(D1431,$H$5:$H$14,$I$5:$I$14)</f>
        <v>2.15</v>
      </c>
      <c r="F1431" s="2">
        <f>E1431*C1431</f>
        <v>152.65</v>
      </c>
      <c r="G1431" s="2"/>
      <c r="K1431" s="15">
        <v>39132</v>
      </c>
      <c r="L1431" s="2">
        <v>500</v>
      </c>
      <c r="O1431" s="15">
        <v>39167</v>
      </c>
      <c r="P1431" s="2">
        <v>396</v>
      </c>
      <c r="Q1431">
        <f t="shared" si="45"/>
        <v>3291</v>
      </c>
      <c r="R1431">
        <f t="shared" si="44"/>
        <v>39.6</v>
      </c>
    </row>
    <row r="1432" spans="1:18" x14ac:dyDescent="0.25">
      <c r="A1432" s="1">
        <v>39519</v>
      </c>
      <c r="B1432" s="2" t="s">
        <v>10</v>
      </c>
      <c r="C1432">
        <v>46</v>
      </c>
      <c r="D1432">
        <f>YEAR(A1432)</f>
        <v>2008</v>
      </c>
      <c r="E1432">
        <f>LOOKUP(D1432,$H$5:$H$14,$I$5:$I$14)</f>
        <v>2.15</v>
      </c>
      <c r="F1432" s="2">
        <f>E1432*C1432</f>
        <v>98.899999999999991</v>
      </c>
      <c r="G1432" s="2"/>
      <c r="K1432" s="15">
        <v>39167</v>
      </c>
      <c r="L1432" s="2">
        <v>396</v>
      </c>
      <c r="O1432" s="15">
        <v>39177</v>
      </c>
      <c r="P1432" s="2">
        <v>464</v>
      </c>
      <c r="Q1432">
        <f t="shared" si="45"/>
        <v>3755</v>
      </c>
      <c r="R1432">
        <f t="shared" si="44"/>
        <v>46.400000000000006</v>
      </c>
    </row>
    <row r="1433" spans="1:18" x14ac:dyDescent="0.25">
      <c r="A1433" s="1">
        <v>39339</v>
      </c>
      <c r="B1433" s="2" t="s">
        <v>10</v>
      </c>
      <c r="C1433">
        <v>164</v>
      </c>
      <c r="D1433">
        <f>YEAR(A1433)</f>
        <v>2007</v>
      </c>
      <c r="E1433">
        <f>LOOKUP(D1433,$H$5:$H$14,$I$5:$I$14)</f>
        <v>2.09</v>
      </c>
      <c r="F1433" s="2">
        <f>E1433*C1433</f>
        <v>342.76</v>
      </c>
      <c r="G1433" s="2"/>
      <c r="K1433" s="15">
        <v>39177</v>
      </c>
      <c r="L1433" s="2">
        <v>464</v>
      </c>
      <c r="O1433" s="15">
        <v>39270</v>
      </c>
      <c r="P1433" s="2">
        <v>354</v>
      </c>
      <c r="Q1433">
        <f t="shared" si="45"/>
        <v>4109</v>
      </c>
      <c r="R1433">
        <f t="shared" si="44"/>
        <v>35.4</v>
      </c>
    </row>
    <row r="1434" spans="1:18" x14ac:dyDescent="0.25">
      <c r="A1434" s="1">
        <v>39333</v>
      </c>
      <c r="B1434" s="2" t="s">
        <v>10</v>
      </c>
      <c r="C1434">
        <v>163</v>
      </c>
      <c r="D1434">
        <f>YEAR(A1434)</f>
        <v>2007</v>
      </c>
      <c r="E1434">
        <f>LOOKUP(D1434,$H$5:$H$14,$I$5:$I$14)</f>
        <v>2.09</v>
      </c>
      <c r="F1434" s="2">
        <f>E1434*C1434</f>
        <v>340.66999999999996</v>
      </c>
      <c r="G1434" s="2"/>
      <c r="K1434" s="15">
        <v>39270</v>
      </c>
      <c r="L1434" s="2">
        <v>354</v>
      </c>
      <c r="O1434" s="15">
        <v>39371</v>
      </c>
      <c r="P1434" s="2">
        <v>131</v>
      </c>
      <c r="Q1434">
        <f t="shared" si="45"/>
        <v>4240</v>
      </c>
      <c r="R1434">
        <f t="shared" si="44"/>
        <v>13.100000000000001</v>
      </c>
    </row>
    <row r="1435" spans="1:18" x14ac:dyDescent="0.25">
      <c r="A1435" s="1">
        <v>39121</v>
      </c>
      <c r="B1435" s="2" t="s">
        <v>10</v>
      </c>
      <c r="C1435">
        <v>200</v>
      </c>
      <c r="D1435">
        <f>YEAR(A1435)</f>
        <v>2007</v>
      </c>
      <c r="E1435">
        <f>LOOKUP(D1435,$H$5:$H$14,$I$5:$I$14)</f>
        <v>2.09</v>
      </c>
      <c r="F1435" s="2">
        <f>E1435*C1435</f>
        <v>418</v>
      </c>
      <c r="G1435" s="2"/>
      <c r="K1435" s="15">
        <v>39371</v>
      </c>
      <c r="L1435" s="2">
        <v>131</v>
      </c>
      <c r="O1435" s="15">
        <v>39485</v>
      </c>
      <c r="P1435" s="2">
        <v>211</v>
      </c>
      <c r="Q1435">
        <f t="shared" si="45"/>
        <v>4451</v>
      </c>
      <c r="R1435">
        <f t="shared" si="44"/>
        <v>21.1</v>
      </c>
    </row>
    <row r="1436" spans="1:18" x14ac:dyDescent="0.25">
      <c r="A1436" s="1">
        <v>39096</v>
      </c>
      <c r="B1436" s="2" t="s">
        <v>10</v>
      </c>
      <c r="C1436">
        <v>159</v>
      </c>
      <c r="D1436">
        <f>YEAR(A1436)</f>
        <v>2007</v>
      </c>
      <c r="E1436">
        <f>LOOKUP(D1436,$H$5:$H$14,$I$5:$I$14)</f>
        <v>2.09</v>
      </c>
      <c r="F1436" s="2">
        <f>E1436*C1436</f>
        <v>332.31</v>
      </c>
      <c r="G1436" s="2"/>
      <c r="K1436" s="15">
        <v>39485</v>
      </c>
      <c r="L1436" s="2">
        <v>211</v>
      </c>
      <c r="O1436" s="15">
        <v>39561</v>
      </c>
      <c r="P1436" s="2">
        <v>428</v>
      </c>
      <c r="Q1436">
        <f t="shared" si="45"/>
        <v>4879</v>
      </c>
      <c r="R1436">
        <f t="shared" si="44"/>
        <v>42.800000000000004</v>
      </c>
    </row>
    <row r="1437" spans="1:18" x14ac:dyDescent="0.25">
      <c r="A1437" s="1">
        <v>38705</v>
      </c>
      <c r="B1437" s="2" t="s">
        <v>10</v>
      </c>
      <c r="C1437">
        <v>161</v>
      </c>
      <c r="D1437">
        <f>YEAR(A1437)</f>
        <v>2005</v>
      </c>
      <c r="E1437">
        <f>LOOKUP(D1437,$H$5:$H$14,$I$5:$I$14)</f>
        <v>2</v>
      </c>
      <c r="F1437" s="2">
        <f>E1437*C1437</f>
        <v>322</v>
      </c>
      <c r="G1437" s="2"/>
      <c r="K1437" s="15">
        <v>39561</v>
      </c>
      <c r="L1437" s="2">
        <v>428</v>
      </c>
      <c r="O1437" s="15">
        <v>39729</v>
      </c>
      <c r="P1437" s="2">
        <v>378</v>
      </c>
      <c r="Q1437">
        <f t="shared" si="45"/>
        <v>5257</v>
      </c>
      <c r="R1437">
        <f t="shared" si="44"/>
        <v>37.800000000000004</v>
      </c>
    </row>
    <row r="1438" spans="1:18" x14ac:dyDescent="0.25">
      <c r="A1438" s="1">
        <v>38653</v>
      </c>
      <c r="B1438" s="2" t="s">
        <v>10</v>
      </c>
      <c r="C1438">
        <v>177</v>
      </c>
      <c r="D1438">
        <f>YEAR(A1438)</f>
        <v>2005</v>
      </c>
      <c r="E1438">
        <f>LOOKUP(D1438,$H$5:$H$14,$I$5:$I$14)</f>
        <v>2</v>
      </c>
      <c r="F1438" s="2">
        <f>E1438*C1438</f>
        <v>354</v>
      </c>
      <c r="G1438" s="2"/>
      <c r="K1438" s="15">
        <v>39729</v>
      </c>
      <c r="L1438" s="2">
        <v>378</v>
      </c>
      <c r="O1438" s="15">
        <v>39794</v>
      </c>
      <c r="P1438" s="2">
        <v>363</v>
      </c>
      <c r="Q1438">
        <f t="shared" si="45"/>
        <v>5620</v>
      </c>
      <c r="R1438">
        <f t="shared" si="44"/>
        <v>36.300000000000004</v>
      </c>
    </row>
    <row r="1439" spans="1:18" x14ac:dyDescent="0.25">
      <c r="A1439" s="1">
        <v>38501</v>
      </c>
      <c r="B1439" s="2" t="s">
        <v>10</v>
      </c>
      <c r="C1439">
        <v>116</v>
      </c>
      <c r="D1439">
        <f>YEAR(A1439)</f>
        <v>2005</v>
      </c>
      <c r="E1439">
        <f>LOOKUP(D1439,$H$5:$H$14,$I$5:$I$14)</f>
        <v>2</v>
      </c>
      <c r="F1439" s="2">
        <f>E1439*C1439</f>
        <v>232</v>
      </c>
      <c r="G1439" s="2"/>
      <c r="K1439" s="15">
        <v>39794</v>
      </c>
      <c r="L1439" s="2">
        <v>363</v>
      </c>
      <c r="O1439" s="15">
        <v>39797</v>
      </c>
      <c r="P1439" s="2">
        <v>491</v>
      </c>
      <c r="Q1439">
        <f t="shared" si="45"/>
        <v>6111</v>
      </c>
      <c r="R1439">
        <f t="shared" si="44"/>
        <v>49.1</v>
      </c>
    </row>
    <row r="1440" spans="1:18" x14ac:dyDescent="0.25">
      <c r="A1440" s="1">
        <v>38379</v>
      </c>
      <c r="B1440" s="2" t="s">
        <v>10</v>
      </c>
      <c r="C1440">
        <v>51</v>
      </c>
      <c r="D1440">
        <f>YEAR(A1440)</f>
        <v>2005</v>
      </c>
      <c r="E1440">
        <f>LOOKUP(D1440,$H$5:$H$14,$I$5:$I$14)</f>
        <v>2</v>
      </c>
      <c r="F1440" s="2">
        <f>E1440*C1440</f>
        <v>102</v>
      </c>
      <c r="G1440" s="2"/>
      <c r="K1440" s="15">
        <v>39797</v>
      </c>
      <c r="L1440" s="2">
        <v>491</v>
      </c>
      <c r="O1440" s="15">
        <v>39855</v>
      </c>
      <c r="P1440" s="2">
        <v>445</v>
      </c>
      <c r="Q1440">
        <f t="shared" si="45"/>
        <v>6556</v>
      </c>
      <c r="R1440">
        <f t="shared" si="44"/>
        <v>44.5</v>
      </c>
    </row>
    <row r="1441" spans="1:18" x14ac:dyDescent="0.25">
      <c r="A1441" s="1">
        <v>38376</v>
      </c>
      <c r="B1441" s="2" t="s">
        <v>10</v>
      </c>
      <c r="C1441">
        <v>120</v>
      </c>
      <c r="D1441">
        <f>YEAR(A1441)</f>
        <v>2005</v>
      </c>
      <c r="E1441">
        <f>LOOKUP(D1441,$H$5:$H$14,$I$5:$I$14)</f>
        <v>2</v>
      </c>
      <c r="F1441" s="2">
        <f>E1441*C1441</f>
        <v>240</v>
      </c>
      <c r="G1441" s="2"/>
      <c r="K1441" s="15">
        <v>39855</v>
      </c>
      <c r="L1441" s="2">
        <v>445</v>
      </c>
      <c r="O1441" s="15">
        <v>39862</v>
      </c>
      <c r="P1441" s="2">
        <v>290</v>
      </c>
      <c r="Q1441">
        <f t="shared" si="45"/>
        <v>6846</v>
      </c>
      <c r="R1441">
        <f t="shared" si="44"/>
        <v>29</v>
      </c>
    </row>
    <row r="1442" spans="1:18" x14ac:dyDescent="0.25">
      <c r="A1442" s="1">
        <v>41950</v>
      </c>
      <c r="B1442" s="2" t="s">
        <v>54</v>
      </c>
      <c r="C1442">
        <v>6</v>
      </c>
      <c r="D1442">
        <f>YEAR(A1442)</f>
        <v>2014</v>
      </c>
      <c r="E1442">
        <f>LOOKUP(D1442,$H$5:$H$14,$I$5:$I$14)</f>
        <v>2.23</v>
      </c>
      <c r="F1442" s="2">
        <f>E1442*C1442</f>
        <v>13.379999999999999</v>
      </c>
      <c r="G1442" s="2"/>
      <c r="K1442" s="15">
        <v>39862</v>
      </c>
      <c r="L1442" s="2">
        <v>290</v>
      </c>
      <c r="O1442" s="15">
        <v>39933</v>
      </c>
      <c r="P1442" s="2">
        <v>110</v>
      </c>
      <c r="Q1442">
        <f t="shared" si="45"/>
        <v>6956</v>
      </c>
      <c r="R1442">
        <f t="shared" si="44"/>
        <v>11</v>
      </c>
    </row>
    <row r="1443" spans="1:18" x14ac:dyDescent="0.25">
      <c r="A1443" s="1">
        <v>41171</v>
      </c>
      <c r="B1443" s="2" t="s">
        <v>54</v>
      </c>
      <c r="C1443">
        <v>4</v>
      </c>
      <c r="D1443">
        <f>YEAR(A1443)</f>
        <v>2012</v>
      </c>
      <c r="E1443">
        <f>LOOKUP(D1443,$H$5:$H$14,$I$5:$I$14)</f>
        <v>2.25</v>
      </c>
      <c r="F1443" s="2">
        <f>E1443*C1443</f>
        <v>9</v>
      </c>
      <c r="G1443" s="2"/>
      <c r="K1443" s="15">
        <v>39933</v>
      </c>
      <c r="L1443" s="2">
        <v>110</v>
      </c>
      <c r="O1443" s="15">
        <v>40000</v>
      </c>
      <c r="P1443" s="2">
        <v>191</v>
      </c>
      <c r="Q1443">
        <f t="shared" si="45"/>
        <v>7147</v>
      </c>
      <c r="R1443">
        <f t="shared" si="44"/>
        <v>19.100000000000001</v>
      </c>
    </row>
    <row r="1444" spans="1:18" x14ac:dyDescent="0.25">
      <c r="A1444" s="1">
        <v>40253</v>
      </c>
      <c r="B1444" s="2" t="s">
        <v>54</v>
      </c>
      <c r="C1444">
        <v>6</v>
      </c>
      <c r="D1444">
        <f>YEAR(A1444)</f>
        <v>2010</v>
      </c>
      <c r="E1444">
        <f>LOOKUP(D1444,$H$5:$H$14,$I$5:$I$14)</f>
        <v>2.1</v>
      </c>
      <c r="F1444" s="2">
        <f>E1444*C1444</f>
        <v>12.600000000000001</v>
      </c>
      <c r="G1444" s="2"/>
      <c r="K1444" s="15">
        <v>40000</v>
      </c>
      <c r="L1444" s="2">
        <v>191</v>
      </c>
      <c r="O1444" s="15">
        <v>40122</v>
      </c>
      <c r="P1444" s="2">
        <v>426</v>
      </c>
      <c r="Q1444">
        <f t="shared" si="45"/>
        <v>7573</v>
      </c>
      <c r="R1444">
        <f t="shared" si="44"/>
        <v>42.6</v>
      </c>
    </row>
    <row r="1445" spans="1:18" x14ac:dyDescent="0.25">
      <c r="A1445" s="1">
        <v>39785</v>
      </c>
      <c r="B1445" s="2" t="s">
        <v>54</v>
      </c>
      <c r="C1445">
        <v>17</v>
      </c>
      <c r="D1445">
        <f>YEAR(A1445)</f>
        <v>2008</v>
      </c>
      <c r="E1445">
        <f>LOOKUP(D1445,$H$5:$H$14,$I$5:$I$14)</f>
        <v>2.15</v>
      </c>
      <c r="F1445" s="2">
        <f>E1445*C1445</f>
        <v>36.549999999999997</v>
      </c>
      <c r="G1445" s="2"/>
      <c r="K1445" s="15">
        <v>40122</v>
      </c>
      <c r="L1445" s="2">
        <v>426</v>
      </c>
      <c r="O1445" s="15">
        <v>40126</v>
      </c>
      <c r="P1445" s="2">
        <v>133</v>
      </c>
      <c r="Q1445">
        <f t="shared" si="45"/>
        <v>7706</v>
      </c>
      <c r="R1445">
        <f t="shared" si="44"/>
        <v>13.3</v>
      </c>
    </row>
    <row r="1446" spans="1:18" x14ac:dyDescent="0.25">
      <c r="A1446" s="1">
        <v>38517</v>
      </c>
      <c r="B1446" s="2" t="s">
        <v>54</v>
      </c>
      <c r="C1446">
        <v>3</v>
      </c>
      <c r="D1446">
        <f>YEAR(A1446)</f>
        <v>2005</v>
      </c>
      <c r="E1446">
        <f>LOOKUP(D1446,$H$5:$H$14,$I$5:$I$14)</f>
        <v>2</v>
      </c>
      <c r="F1446" s="2">
        <f>E1446*C1446</f>
        <v>6</v>
      </c>
      <c r="G1446" s="2"/>
      <c r="K1446" s="15">
        <v>40126</v>
      </c>
      <c r="L1446" s="2">
        <v>133</v>
      </c>
      <c r="O1446" s="15">
        <v>40562</v>
      </c>
      <c r="P1446" s="2">
        <v>371</v>
      </c>
      <c r="Q1446">
        <f t="shared" si="45"/>
        <v>8077</v>
      </c>
      <c r="R1446">
        <f t="shared" si="44"/>
        <v>37.1</v>
      </c>
    </row>
    <row r="1447" spans="1:18" x14ac:dyDescent="0.25">
      <c r="A1447" s="1">
        <v>41897</v>
      </c>
      <c r="B1447" s="2" t="s">
        <v>39</v>
      </c>
      <c r="C1447">
        <v>47</v>
      </c>
      <c r="D1447">
        <f>YEAR(A1447)</f>
        <v>2014</v>
      </c>
      <c r="E1447">
        <f>LOOKUP(D1447,$H$5:$H$14,$I$5:$I$14)</f>
        <v>2.23</v>
      </c>
      <c r="F1447" s="2">
        <f>E1447*C1447</f>
        <v>104.81</v>
      </c>
      <c r="G1447" s="2"/>
      <c r="K1447" s="15">
        <v>40562</v>
      </c>
      <c r="L1447" s="2">
        <v>371</v>
      </c>
      <c r="O1447" s="15">
        <v>40817</v>
      </c>
      <c r="P1447" s="2">
        <v>176</v>
      </c>
      <c r="Q1447">
        <f t="shared" si="45"/>
        <v>8253</v>
      </c>
      <c r="R1447">
        <f t="shared" si="44"/>
        <v>17.600000000000001</v>
      </c>
    </row>
    <row r="1448" spans="1:18" x14ac:dyDescent="0.25">
      <c r="A1448" s="1">
        <v>41843</v>
      </c>
      <c r="B1448" s="2" t="s">
        <v>39</v>
      </c>
      <c r="C1448">
        <v>39</v>
      </c>
      <c r="D1448">
        <f>YEAR(A1448)</f>
        <v>2014</v>
      </c>
      <c r="E1448">
        <f>LOOKUP(D1448,$H$5:$H$14,$I$5:$I$14)</f>
        <v>2.23</v>
      </c>
      <c r="F1448" s="2">
        <f>E1448*C1448</f>
        <v>86.97</v>
      </c>
      <c r="G1448" s="2"/>
      <c r="K1448" s="15">
        <v>40817</v>
      </c>
      <c r="L1448" s="2">
        <v>176</v>
      </c>
      <c r="O1448" s="15">
        <v>40966</v>
      </c>
      <c r="P1448" s="2">
        <v>417</v>
      </c>
      <c r="Q1448">
        <f t="shared" si="45"/>
        <v>8670</v>
      </c>
      <c r="R1448">
        <f t="shared" si="44"/>
        <v>41.7</v>
      </c>
    </row>
    <row r="1449" spans="1:18" x14ac:dyDescent="0.25">
      <c r="A1449" s="1">
        <v>41486</v>
      </c>
      <c r="B1449" s="2" t="s">
        <v>39</v>
      </c>
      <c r="C1449">
        <v>125</v>
      </c>
      <c r="D1449">
        <f>YEAR(A1449)</f>
        <v>2013</v>
      </c>
      <c r="E1449">
        <f>LOOKUP(D1449,$H$5:$H$14,$I$5:$I$14)</f>
        <v>2.2200000000000002</v>
      </c>
      <c r="F1449" s="2">
        <f>E1449*C1449</f>
        <v>277.5</v>
      </c>
      <c r="G1449" s="2"/>
      <c r="K1449" s="15">
        <v>40966</v>
      </c>
      <c r="L1449" s="2">
        <v>417</v>
      </c>
      <c r="O1449" s="15">
        <v>41036</v>
      </c>
      <c r="P1449" s="2">
        <v>136</v>
      </c>
      <c r="Q1449">
        <f t="shared" si="45"/>
        <v>8806</v>
      </c>
      <c r="R1449">
        <f t="shared" si="44"/>
        <v>13.600000000000001</v>
      </c>
    </row>
    <row r="1450" spans="1:18" x14ac:dyDescent="0.25">
      <c r="A1450" s="1">
        <v>41461</v>
      </c>
      <c r="B1450" s="2" t="s">
        <v>39</v>
      </c>
      <c r="C1450">
        <v>31</v>
      </c>
      <c r="D1450">
        <f>YEAR(A1450)</f>
        <v>2013</v>
      </c>
      <c r="E1450">
        <f>LOOKUP(D1450,$H$5:$H$14,$I$5:$I$14)</f>
        <v>2.2200000000000002</v>
      </c>
      <c r="F1450" s="2">
        <f>E1450*C1450</f>
        <v>68.820000000000007</v>
      </c>
      <c r="G1450" s="2"/>
      <c r="K1450" s="15">
        <v>41036</v>
      </c>
      <c r="L1450" s="2">
        <v>136</v>
      </c>
      <c r="O1450" s="15">
        <v>41236</v>
      </c>
      <c r="P1450" s="2">
        <v>328</v>
      </c>
      <c r="Q1450">
        <f t="shared" si="45"/>
        <v>9134</v>
      </c>
      <c r="R1450">
        <f t="shared" si="44"/>
        <v>32.800000000000004</v>
      </c>
    </row>
    <row r="1451" spans="1:18" x14ac:dyDescent="0.25">
      <c r="A1451" s="1">
        <v>40564</v>
      </c>
      <c r="B1451" s="2" t="s">
        <v>39</v>
      </c>
      <c r="C1451">
        <v>185</v>
      </c>
      <c r="D1451">
        <f>YEAR(A1451)</f>
        <v>2011</v>
      </c>
      <c r="E1451">
        <f>LOOKUP(D1451,$H$5:$H$14,$I$5:$I$14)</f>
        <v>2.2000000000000002</v>
      </c>
      <c r="F1451" s="2">
        <f>E1451*C1451</f>
        <v>407.00000000000006</v>
      </c>
      <c r="G1451" s="2"/>
      <c r="K1451" s="15">
        <v>41236</v>
      </c>
      <c r="L1451" s="2">
        <v>328</v>
      </c>
      <c r="O1451" s="15">
        <v>41251</v>
      </c>
      <c r="P1451" s="2">
        <v>388</v>
      </c>
      <c r="Q1451">
        <f t="shared" si="45"/>
        <v>9522</v>
      </c>
      <c r="R1451">
        <f t="shared" si="44"/>
        <v>38.800000000000004</v>
      </c>
    </row>
    <row r="1452" spans="1:18" x14ac:dyDescent="0.25">
      <c r="A1452" s="1">
        <v>40470</v>
      </c>
      <c r="B1452" s="2" t="s">
        <v>39</v>
      </c>
      <c r="C1452">
        <v>76</v>
      </c>
      <c r="D1452">
        <f>YEAR(A1452)</f>
        <v>2010</v>
      </c>
      <c r="E1452">
        <f>LOOKUP(D1452,$H$5:$H$14,$I$5:$I$14)</f>
        <v>2.1</v>
      </c>
      <c r="F1452" s="2">
        <f>E1452*C1452</f>
        <v>159.6</v>
      </c>
      <c r="G1452" s="2"/>
      <c r="K1452" s="15">
        <v>41251</v>
      </c>
      <c r="L1452" s="2">
        <v>388</v>
      </c>
      <c r="O1452" s="15">
        <v>41323</v>
      </c>
      <c r="P1452" s="2">
        <v>429</v>
      </c>
      <c r="Q1452">
        <f t="shared" si="45"/>
        <v>9951</v>
      </c>
      <c r="R1452">
        <f t="shared" si="44"/>
        <v>42.900000000000006</v>
      </c>
    </row>
    <row r="1453" spans="1:18" x14ac:dyDescent="0.25">
      <c r="A1453" s="1">
        <v>40372</v>
      </c>
      <c r="B1453" s="2" t="s">
        <v>39</v>
      </c>
      <c r="C1453">
        <v>134</v>
      </c>
      <c r="D1453">
        <f>YEAR(A1453)</f>
        <v>2010</v>
      </c>
      <c r="E1453">
        <f>LOOKUP(D1453,$H$5:$H$14,$I$5:$I$14)</f>
        <v>2.1</v>
      </c>
      <c r="F1453" s="2">
        <f>E1453*C1453</f>
        <v>281.40000000000003</v>
      </c>
      <c r="G1453" s="2"/>
      <c r="K1453" s="15">
        <v>41323</v>
      </c>
      <c r="L1453" s="2">
        <v>429</v>
      </c>
      <c r="O1453" s="15">
        <v>41406</v>
      </c>
      <c r="P1453" s="2">
        <v>420</v>
      </c>
      <c r="Q1453">
        <f t="shared" si="45"/>
        <v>10371</v>
      </c>
      <c r="R1453">
        <f t="shared" si="44"/>
        <v>84</v>
      </c>
    </row>
    <row r="1454" spans="1:18" x14ac:dyDescent="0.25">
      <c r="A1454" s="1">
        <v>40343</v>
      </c>
      <c r="B1454" s="2" t="s">
        <v>39</v>
      </c>
      <c r="C1454">
        <v>121</v>
      </c>
      <c r="D1454">
        <f>YEAR(A1454)</f>
        <v>2010</v>
      </c>
      <c r="E1454">
        <f>LOOKUP(D1454,$H$5:$H$14,$I$5:$I$14)</f>
        <v>2.1</v>
      </c>
      <c r="F1454" s="2">
        <f>E1454*C1454</f>
        <v>254.10000000000002</v>
      </c>
      <c r="G1454" s="2"/>
      <c r="K1454" s="15">
        <v>41406</v>
      </c>
      <c r="L1454" s="2">
        <v>420</v>
      </c>
      <c r="O1454" s="15">
        <v>41598</v>
      </c>
      <c r="P1454" s="2">
        <v>360</v>
      </c>
      <c r="Q1454">
        <f t="shared" si="45"/>
        <v>10731</v>
      </c>
      <c r="R1454">
        <f t="shared" si="44"/>
        <v>72</v>
      </c>
    </row>
    <row r="1455" spans="1:18" x14ac:dyDescent="0.25">
      <c r="A1455" s="1">
        <v>40331</v>
      </c>
      <c r="B1455" s="2" t="s">
        <v>39</v>
      </c>
      <c r="C1455">
        <v>114</v>
      </c>
      <c r="D1455">
        <f>YEAR(A1455)</f>
        <v>2010</v>
      </c>
      <c r="E1455">
        <f>LOOKUP(D1455,$H$5:$H$14,$I$5:$I$14)</f>
        <v>2.1</v>
      </c>
      <c r="F1455" s="2">
        <f>E1455*C1455</f>
        <v>239.4</v>
      </c>
      <c r="G1455" s="2"/>
      <c r="K1455" s="15">
        <v>41598</v>
      </c>
      <c r="L1455" s="2">
        <v>360</v>
      </c>
      <c r="O1455" s="15">
        <v>41755</v>
      </c>
      <c r="P1455" s="2">
        <v>365</v>
      </c>
      <c r="Q1455">
        <f t="shared" si="45"/>
        <v>11096</v>
      </c>
      <c r="R1455">
        <f t="shared" si="44"/>
        <v>73</v>
      </c>
    </row>
    <row r="1456" spans="1:18" x14ac:dyDescent="0.25">
      <c r="A1456" s="1">
        <v>40270</v>
      </c>
      <c r="B1456" s="2" t="s">
        <v>39</v>
      </c>
      <c r="C1456">
        <v>143</v>
      </c>
      <c r="D1456">
        <f>YEAR(A1456)</f>
        <v>2010</v>
      </c>
      <c r="E1456">
        <f>LOOKUP(D1456,$H$5:$H$14,$I$5:$I$14)</f>
        <v>2.1</v>
      </c>
      <c r="F1456" s="2">
        <f>E1456*C1456</f>
        <v>300.3</v>
      </c>
      <c r="G1456" s="2"/>
      <c r="K1456" s="15">
        <v>41755</v>
      </c>
      <c r="L1456" s="2">
        <v>365</v>
      </c>
      <c r="O1456" s="15">
        <v>41911</v>
      </c>
      <c r="P1456" s="2">
        <v>306</v>
      </c>
      <c r="Q1456">
        <f t="shared" si="45"/>
        <v>11402</v>
      </c>
      <c r="R1456">
        <f t="shared" si="44"/>
        <v>61.2</v>
      </c>
    </row>
    <row r="1457" spans="1:18" x14ac:dyDescent="0.25">
      <c r="A1457" s="1">
        <v>40165</v>
      </c>
      <c r="B1457" s="2" t="s">
        <v>39</v>
      </c>
      <c r="C1457">
        <v>67</v>
      </c>
      <c r="D1457">
        <f>YEAR(A1457)</f>
        <v>2009</v>
      </c>
      <c r="E1457">
        <f>LOOKUP(D1457,$H$5:$H$14,$I$5:$I$14)</f>
        <v>2.13</v>
      </c>
      <c r="F1457" s="2">
        <f>E1457*C1457</f>
        <v>142.70999999999998</v>
      </c>
      <c r="G1457" s="2"/>
      <c r="K1457" s="15">
        <v>41911</v>
      </c>
      <c r="L1457" s="2">
        <v>306</v>
      </c>
      <c r="O1457" s="16" t="s">
        <v>47</v>
      </c>
      <c r="P1457" s="17"/>
      <c r="Q1457">
        <f t="shared" si="45"/>
        <v>0</v>
      </c>
      <c r="R1457">
        <f t="shared" si="44"/>
        <v>0</v>
      </c>
    </row>
    <row r="1458" spans="1:18" x14ac:dyDescent="0.25">
      <c r="A1458" s="1">
        <v>40094</v>
      </c>
      <c r="B1458" s="2" t="s">
        <v>39</v>
      </c>
      <c r="C1458">
        <v>120</v>
      </c>
      <c r="D1458">
        <f>YEAR(A1458)</f>
        <v>2009</v>
      </c>
      <c r="E1458">
        <f>LOOKUP(D1458,$H$5:$H$14,$I$5:$I$14)</f>
        <v>2.13</v>
      </c>
      <c r="F1458" s="2">
        <f>E1458*C1458</f>
        <v>255.6</v>
      </c>
      <c r="G1458" s="2"/>
      <c r="K1458" s="8" t="s">
        <v>47</v>
      </c>
      <c r="L1458" s="2"/>
      <c r="O1458" s="15">
        <v>38497</v>
      </c>
      <c r="P1458" s="2">
        <v>3</v>
      </c>
      <c r="Q1458">
        <f t="shared" si="45"/>
        <v>3</v>
      </c>
      <c r="R1458">
        <f t="shared" si="44"/>
        <v>0</v>
      </c>
    </row>
    <row r="1459" spans="1:18" x14ac:dyDescent="0.25">
      <c r="A1459" s="1">
        <v>39657</v>
      </c>
      <c r="B1459" s="2" t="s">
        <v>39</v>
      </c>
      <c r="C1459">
        <v>38</v>
      </c>
      <c r="D1459">
        <f>YEAR(A1459)</f>
        <v>2008</v>
      </c>
      <c r="E1459">
        <f>LOOKUP(D1459,$H$5:$H$14,$I$5:$I$14)</f>
        <v>2.15</v>
      </c>
      <c r="F1459" s="2">
        <f>E1459*C1459</f>
        <v>81.7</v>
      </c>
      <c r="G1459" s="2"/>
      <c r="K1459" s="15">
        <v>38497</v>
      </c>
      <c r="L1459" s="2">
        <v>3</v>
      </c>
      <c r="O1459" s="15">
        <v>39781</v>
      </c>
      <c r="P1459" s="2">
        <v>4</v>
      </c>
      <c r="Q1459">
        <f t="shared" si="45"/>
        <v>7</v>
      </c>
      <c r="R1459">
        <f t="shared" si="44"/>
        <v>0</v>
      </c>
    </row>
    <row r="1460" spans="1:18" x14ac:dyDescent="0.25">
      <c r="A1460" s="1">
        <v>39553</v>
      </c>
      <c r="B1460" s="2" t="s">
        <v>39</v>
      </c>
      <c r="C1460">
        <v>78</v>
      </c>
      <c r="D1460">
        <f>YEAR(A1460)</f>
        <v>2008</v>
      </c>
      <c r="E1460">
        <f>LOOKUP(D1460,$H$5:$H$14,$I$5:$I$14)</f>
        <v>2.15</v>
      </c>
      <c r="F1460" s="2">
        <f>E1460*C1460</f>
        <v>167.7</v>
      </c>
      <c r="G1460" s="2"/>
      <c r="K1460" s="15">
        <v>39781</v>
      </c>
      <c r="L1460" s="2">
        <v>4</v>
      </c>
      <c r="O1460" s="15">
        <v>39829</v>
      </c>
      <c r="P1460" s="2">
        <v>6</v>
      </c>
      <c r="Q1460">
        <f t="shared" si="45"/>
        <v>13</v>
      </c>
      <c r="R1460">
        <f t="shared" si="44"/>
        <v>0</v>
      </c>
    </row>
    <row r="1461" spans="1:18" x14ac:dyDescent="0.25">
      <c r="A1461" s="1">
        <v>39179</v>
      </c>
      <c r="B1461" s="2" t="s">
        <v>39</v>
      </c>
      <c r="C1461">
        <v>52</v>
      </c>
      <c r="D1461">
        <f>YEAR(A1461)</f>
        <v>2007</v>
      </c>
      <c r="E1461">
        <f>LOOKUP(D1461,$H$5:$H$14,$I$5:$I$14)</f>
        <v>2.09</v>
      </c>
      <c r="F1461" s="2">
        <f>E1461*C1461</f>
        <v>108.67999999999999</v>
      </c>
      <c r="G1461" s="2"/>
      <c r="K1461" s="15">
        <v>39829</v>
      </c>
      <c r="L1461" s="2">
        <v>6</v>
      </c>
      <c r="O1461" s="15">
        <v>41115</v>
      </c>
      <c r="P1461" s="2">
        <v>20</v>
      </c>
      <c r="Q1461">
        <f t="shared" si="45"/>
        <v>33</v>
      </c>
      <c r="R1461">
        <f t="shared" si="44"/>
        <v>0</v>
      </c>
    </row>
    <row r="1462" spans="1:18" x14ac:dyDescent="0.25">
      <c r="A1462" s="1">
        <v>39172</v>
      </c>
      <c r="B1462" s="2" t="s">
        <v>39</v>
      </c>
      <c r="C1462">
        <v>156</v>
      </c>
      <c r="D1462">
        <f>YEAR(A1462)</f>
        <v>2007</v>
      </c>
      <c r="E1462">
        <f>LOOKUP(D1462,$H$5:$H$14,$I$5:$I$14)</f>
        <v>2.09</v>
      </c>
      <c r="F1462" s="2">
        <f>E1462*C1462</f>
        <v>326.03999999999996</v>
      </c>
      <c r="G1462" s="2"/>
      <c r="K1462" s="15">
        <v>41115</v>
      </c>
      <c r="L1462" s="2">
        <v>20</v>
      </c>
      <c r="O1462" s="15">
        <v>41418</v>
      </c>
      <c r="P1462" s="2">
        <v>17</v>
      </c>
      <c r="Q1462">
        <f t="shared" si="45"/>
        <v>50</v>
      </c>
      <c r="R1462">
        <f t="shared" si="44"/>
        <v>0</v>
      </c>
    </row>
    <row r="1463" spans="1:18" x14ac:dyDescent="0.25">
      <c r="A1463" s="1">
        <v>38986</v>
      </c>
      <c r="B1463" s="2" t="s">
        <v>39</v>
      </c>
      <c r="C1463">
        <v>45</v>
      </c>
      <c r="D1463">
        <f>YEAR(A1463)</f>
        <v>2006</v>
      </c>
      <c r="E1463">
        <f>LOOKUP(D1463,$H$5:$H$14,$I$5:$I$14)</f>
        <v>2.0499999999999998</v>
      </c>
      <c r="F1463" s="2">
        <f>E1463*C1463</f>
        <v>92.249999999999986</v>
      </c>
      <c r="G1463" s="2"/>
      <c r="K1463" s="15">
        <v>41418</v>
      </c>
      <c r="L1463" s="2">
        <v>17</v>
      </c>
      <c r="O1463" s="16" t="s">
        <v>44</v>
      </c>
      <c r="P1463" s="17"/>
      <c r="Q1463">
        <f t="shared" si="45"/>
        <v>0</v>
      </c>
      <c r="R1463">
        <f t="shared" si="44"/>
        <v>0</v>
      </c>
    </row>
    <row r="1464" spans="1:18" x14ac:dyDescent="0.25">
      <c r="A1464" s="1">
        <v>38870</v>
      </c>
      <c r="B1464" s="2" t="s">
        <v>39</v>
      </c>
      <c r="C1464">
        <v>164</v>
      </c>
      <c r="D1464">
        <f>YEAR(A1464)</f>
        <v>2006</v>
      </c>
      <c r="E1464">
        <f>LOOKUP(D1464,$H$5:$H$14,$I$5:$I$14)</f>
        <v>2.0499999999999998</v>
      </c>
      <c r="F1464" s="2">
        <f>E1464*C1464</f>
        <v>336.2</v>
      </c>
      <c r="G1464" s="2"/>
      <c r="K1464" s="8" t="s">
        <v>44</v>
      </c>
      <c r="L1464" s="2"/>
      <c r="O1464" s="15">
        <v>38479</v>
      </c>
      <c r="P1464" s="2">
        <v>13</v>
      </c>
      <c r="Q1464">
        <f t="shared" si="45"/>
        <v>13</v>
      </c>
      <c r="R1464">
        <f t="shared" si="44"/>
        <v>0</v>
      </c>
    </row>
    <row r="1465" spans="1:18" x14ac:dyDescent="0.25">
      <c r="A1465" s="1">
        <v>38784</v>
      </c>
      <c r="B1465" s="2" t="s">
        <v>39</v>
      </c>
      <c r="C1465">
        <v>127</v>
      </c>
      <c r="D1465">
        <f>YEAR(A1465)</f>
        <v>2006</v>
      </c>
      <c r="E1465">
        <f>LOOKUP(D1465,$H$5:$H$14,$I$5:$I$14)</f>
        <v>2.0499999999999998</v>
      </c>
      <c r="F1465" s="2">
        <f>E1465*C1465</f>
        <v>260.34999999999997</v>
      </c>
      <c r="G1465" s="2"/>
      <c r="K1465" s="15">
        <v>38479</v>
      </c>
      <c r="L1465" s="2">
        <v>13</v>
      </c>
      <c r="O1465" s="15">
        <v>38559</v>
      </c>
      <c r="P1465" s="2">
        <v>13</v>
      </c>
      <c r="Q1465">
        <f t="shared" si="45"/>
        <v>26</v>
      </c>
      <c r="R1465">
        <f t="shared" si="44"/>
        <v>0</v>
      </c>
    </row>
    <row r="1466" spans="1:18" x14ac:dyDescent="0.25">
      <c r="A1466" s="1">
        <v>38594</v>
      </c>
      <c r="B1466" s="2" t="s">
        <v>39</v>
      </c>
      <c r="C1466">
        <v>31</v>
      </c>
      <c r="D1466">
        <f>YEAR(A1466)</f>
        <v>2005</v>
      </c>
      <c r="E1466">
        <f>LOOKUP(D1466,$H$5:$H$14,$I$5:$I$14)</f>
        <v>2</v>
      </c>
      <c r="F1466" s="2">
        <f>E1466*C1466</f>
        <v>62</v>
      </c>
      <c r="G1466" s="2"/>
      <c r="K1466" s="15">
        <v>38559</v>
      </c>
      <c r="L1466" s="2">
        <v>13</v>
      </c>
      <c r="O1466" s="15">
        <v>39682</v>
      </c>
      <c r="P1466" s="2">
        <v>14</v>
      </c>
      <c r="Q1466">
        <f t="shared" si="45"/>
        <v>40</v>
      </c>
      <c r="R1466">
        <f t="shared" si="44"/>
        <v>0</v>
      </c>
    </row>
    <row r="1467" spans="1:18" x14ac:dyDescent="0.25">
      <c r="A1467" s="1">
        <v>38459</v>
      </c>
      <c r="B1467" s="2" t="s">
        <v>39</v>
      </c>
      <c r="C1467">
        <v>149</v>
      </c>
      <c r="D1467">
        <f>YEAR(A1467)</f>
        <v>2005</v>
      </c>
      <c r="E1467">
        <f>LOOKUP(D1467,$H$5:$H$14,$I$5:$I$14)</f>
        <v>2</v>
      </c>
      <c r="F1467" s="2">
        <f>E1467*C1467</f>
        <v>298</v>
      </c>
      <c r="G1467" s="2"/>
      <c r="K1467" s="15">
        <v>39682</v>
      </c>
      <c r="L1467" s="2">
        <v>14</v>
      </c>
      <c r="O1467" s="15">
        <v>41560</v>
      </c>
      <c r="P1467" s="2">
        <v>2</v>
      </c>
      <c r="Q1467">
        <f t="shared" si="45"/>
        <v>42</v>
      </c>
      <c r="R1467">
        <f t="shared" si="44"/>
        <v>0</v>
      </c>
    </row>
    <row r="1468" spans="1:18" x14ac:dyDescent="0.25">
      <c r="A1468" s="1">
        <v>39853</v>
      </c>
      <c r="B1468" s="2" t="s">
        <v>166</v>
      </c>
      <c r="C1468">
        <v>11</v>
      </c>
      <c r="D1468">
        <f>YEAR(A1468)</f>
        <v>2009</v>
      </c>
      <c r="E1468">
        <f>LOOKUP(D1468,$H$5:$H$14,$I$5:$I$14)</f>
        <v>2.13</v>
      </c>
      <c r="F1468" s="2">
        <f>E1468*C1468</f>
        <v>23.43</v>
      </c>
      <c r="G1468" s="2"/>
      <c r="K1468" s="15">
        <v>41560</v>
      </c>
      <c r="L1468" s="2">
        <v>2</v>
      </c>
      <c r="O1468" s="15">
        <v>41615</v>
      </c>
      <c r="P1468" s="2">
        <v>16</v>
      </c>
      <c r="Q1468">
        <f t="shared" si="45"/>
        <v>58</v>
      </c>
      <c r="R1468">
        <f t="shared" si="44"/>
        <v>0</v>
      </c>
    </row>
    <row r="1469" spans="1:18" x14ac:dyDescent="0.25">
      <c r="A1469" s="1">
        <v>39569</v>
      </c>
      <c r="B1469" s="2" t="s">
        <v>166</v>
      </c>
      <c r="C1469">
        <v>14</v>
      </c>
      <c r="D1469">
        <f>YEAR(A1469)</f>
        <v>2008</v>
      </c>
      <c r="E1469">
        <f>LOOKUP(D1469,$H$5:$H$14,$I$5:$I$14)</f>
        <v>2.15</v>
      </c>
      <c r="F1469" s="2">
        <f>E1469*C1469</f>
        <v>30.099999999999998</v>
      </c>
      <c r="G1469" s="2"/>
      <c r="K1469" s="15">
        <v>41615</v>
      </c>
      <c r="L1469" s="2">
        <v>16</v>
      </c>
      <c r="O1469" s="16" t="s">
        <v>124</v>
      </c>
      <c r="P1469" s="17"/>
      <c r="Q1469">
        <f t="shared" si="45"/>
        <v>0</v>
      </c>
      <c r="R1469">
        <f t="shared" si="44"/>
        <v>0</v>
      </c>
    </row>
    <row r="1470" spans="1:18" x14ac:dyDescent="0.25">
      <c r="A1470" s="1">
        <v>41689</v>
      </c>
      <c r="B1470" s="2" t="s">
        <v>60</v>
      </c>
      <c r="C1470">
        <v>19</v>
      </c>
      <c r="D1470">
        <f>YEAR(A1470)</f>
        <v>2014</v>
      </c>
      <c r="E1470">
        <f>LOOKUP(D1470,$H$5:$H$14,$I$5:$I$14)</f>
        <v>2.23</v>
      </c>
      <c r="F1470" s="2">
        <f>E1470*C1470</f>
        <v>42.37</v>
      </c>
      <c r="G1470" s="2"/>
      <c r="K1470" s="8" t="s">
        <v>124</v>
      </c>
      <c r="L1470" s="2"/>
      <c r="O1470" s="15">
        <v>38977</v>
      </c>
      <c r="P1470" s="2">
        <v>4</v>
      </c>
      <c r="Q1470">
        <f t="shared" si="45"/>
        <v>4</v>
      </c>
      <c r="R1470">
        <f t="shared" si="44"/>
        <v>0</v>
      </c>
    </row>
    <row r="1471" spans="1:18" x14ac:dyDescent="0.25">
      <c r="A1471" s="1">
        <v>41399</v>
      </c>
      <c r="B1471" s="2" t="s">
        <v>60</v>
      </c>
      <c r="C1471">
        <v>5</v>
      </c>
      <c r="D1471">
        <f>YEAR(A1471)</f>
        <v>2013</v>
      </c>
      <c r="E1471">
        <f>LOOKUP(D1471,$H$5:$H$14,$I$5:$I$14)</f>
        <v>2.2200000000000002</v>
      </c>
      <c r="F1471" s="2">
        <f>E1471*C1471</f>
        <v>11.100000000000001</v>
      </c>
      <c r="G1471" s="2"/>
      <c r="K1471" s="15">
        <v>38977</v>
      </c>
      <c r="L1471" s="2">
        <v>4</v>
      </c>
      <c r="O1471" s="15">
        <v>39409</v>
      </c>
      <c r="P1471" s="2">
        <v>2</v>
      </c>
      <c r="Q1471">
        <f t="shared" si="45"/>
        <v>6</v>
      </c>
      <c r="R1471">
        <f t="shared" si="44"/>
        <v>0</v>
      </c>
    </row>
    <row r="1472" spans="1:18" x14ac:dyDescent="0.25">
      <c r="A1472" s="1">
        <v>39299</v>
      </c>
      <c r="B1472" s="2" t="s">
        <v>60</v>
      </c>
      <c r="C1472">
        <v>7</v>
      </c>
      <c r="D1472">
        <f>YEAR(A1472)</f>
        <v>2007</v>
      </c>
      <c r="E1472">
        <f>LOOKUP(D1472,$H$5:$H$14,$I$5:$I$14)</f>
        <v>2.09</v>
      </c>
      <c r="F1472" s="2">
        <f>E1472*C1472</f>
        <v>14.629999999999999</v>
      </c>
      <c r="G1472" s="2"/>
      <c r="K1472" s="15">
        <v>39409</v>
      </c>
      <c r="L1472" s="2">
        <v>2</v>
      </c>
      <c r="O1472" s="15">
        <v>39691</v>
      </c>
      <c r="P1472" s="2">
        <v>5</v>
      </c>
      <c r="Q1472">
        <f t="shared" si="45"/>
        <v>11</v>
      </c>
      <c r="R1472">
        <f t="shared" si="44"/>
        <v>0</v>
      </c>
    </row>
    <row r="1473" spans="1:18" x14ac:dyDescent="0.25">
      <c r="A1473" s="1">
        <v>38534</v>
      </c>
      <c r="B1473" s="2" t="s">
        <v>60</v>
      </c>
      <c r="C1473">
        <v>15</v>
      </c>
      <c r="D1473">
        <f>YEAR(A1473)</f>
        <v>2005</v>
      </c>
      <c r="E1473">
        <f>LOOKUP(D1473,$H$5:$H$14,$I$5:$I$14)</f>
        <v>2</v>
      </c>
      <c r="F1473" s="2">
        <f>E1473*C1473</f>
        <v>30</v>
      </c>
      <c r="G1473" s="2"/>
      <c r="K1473" s="15">
        <v>39691</v>
      </c>
      <c r="L1473" s="2">
        <v>5</v>
      </c>
      <c r="O1473" s="15">
        <v>41734</v>
      </c>
      <c r="P1473" s="2">
        <v>6</v>
      </c>
      <c r="Q1473">
        <f t="shared" si="45"/>
        <v>17</v>
      </c>
      <c r="R1473">
        <f t="shared" si="44"/>
        <v>0</v>
      </c>
    </row>
    <row r="1474" spans="1:18" x14ac:dyDescent="0.25">
      <c r="A1474" s="1">
        <v>41854</v>
      </c>
      <c r="B1474" s="2" t="s">
        <v>78</v>
      </c>
      <c r="C1474">
        <v>56</v>
      </c>
      <c r="D1474">
        <f>YEAR(A1474)</f>
        <v>2014</v>
      </c>
      <c r="E1474">
        <f>LOOKUP(D1474,$H$5:$H$14,$I$5:$I$14)</f>
        <v>2.23</v>
      </c>
      <c r="F1474" s="2">
        <f>E1474*C1474</f>
        <v>124.88</v>
      </c>
      <c r="G1474" s="2"/>
      <c r="K1474" s="15">
        <v>41734</v>
      </c>
      <c r="L1474" s="2">
        <v>6</v>
      </c>
      <c r="O1474" s="15">
        <v>41859</v>
      </c>
      <c r="P1474" s="2">
        <v>15</v>
      </c>
      <c r="Q1474">
        <f t="shared" si="45"/>
        <v>32</v>
      </c>
      <c r="R1474">
        <f t="shared" si="44"/>
        <v>0</v>
      </c>
    </row>
    <row r="1475" spans="1:18" x14ac:dyDescent="0.25">
      <c r="A1475" s="1">
        <v>41370</v>
      </c>
      <c r="B1475" s="2" t="s">
        <v>78</v>
      </c>
      <c r="C1475">
        <v>56</v>
      </c>
      <c r="D1475">
        <f>YEAR(A1475)</f>
        <v>2013</v>
      </c>
      <c r="E1475">
        <f>LOOKUP(D1475,$H$5:$H$14,$I$5:$I$14)</f>
        <v>2.2200000000000002</v>
      </c>
      <c r="F1475" s="2">
        <f>E1475*C1475</f>
        <v>124.32000000000001</v>
      </c>
      <c r="G1475" s="2"/>
      <c r="K1475" s="15">
        <v>41859</v>
      </c>
      <c r="L1475" s="2">
        <v>15</v>
      </c>
      <c r="O1475" s="16" t="s">
        <v>211</v>
      </c>
      <c r="P1475" s="17"/>
      <c r="Q1475">
        <f t="shared" si="45"/>
        <v>0</v>
      </c>
      <c r="R1475">
        <f t="shared" si="44"/>
        <v>0</v>
      </c>
    </row>
    <row r="1476" spans="1:18" x14ac:dyDescent="0.25">
      <c r="A1476" s="1">
        <v>41316</v>
      </c>
      <c r="B1476" s="2" t="s">
        <v>78</v>
      </c>
      <c r="C1476">
        <v>188</v>
      </c>
      <c r="D1476">
        <f>YEAR(A1476)</f>
        <v>2013</v>
      </c>
      <c r="E1476">
        <f>LOOKUP(D1476,$H$5:$H$14,$I$5:$I$14)</f>
        <v>2.2200000000000002</v>
      </c>
      <c r="F1476" s="2">
        <f>E1476*C1476</f>
        <v>417.36</v>
      </c>
      <c r="G1476" s="2"/>
      <c r="K1476" s="8" t="s">
        <v>211</v>
      </c>
      <c r="L1476" s="2"/>
      <c r="O1476" s="15">
        <v>40288</v>
      </c>
      <c r="P1476" s="2">
        <v>19</v>
      </c>
      <c r="Q1476">
        <f t="shared" si="45"/>
        <v>19</v>
      </c>
      <c r="R1476">
        <f t="shared" si="44"/>
        <v>0</v>
      </c>
    </row>
    <row r="1477" spans="1:18" x14ac:dyDescent="0.25">
      <c r="A1477" s="1">
        <v>40528</v>
      </c>
      <c r="B1477" s="2" t="s">
        <v>78</v>
      </c>
      <c r="C1477">
        <v>164</v>
      </c>
      <c r="D1477">
        <f>YEAR(A1477)</f>
        <v>2010</v>
      </c>
      <c r="E1477">
        <f>LOOKUP(D1477,$H$5:$H$14,$I$5:$I$14)</f>
        <v>2.1</v>
      </c>
      <c r="F1477" s="2">
        <f>E1477*C1477</f>
        <v>344.40000000000003</v>
      </c>
      <c r="G1477" s="2"/>
      <c r="K1477" s="15">
        <v>40288</v>
      </c>
      <c r="L1477" s="2">
        <v>19</v>
      </c>
      <c r="O1477" s="15">
        <v>41104</v>
      </c>
      <c r="P1477" s="2">
        <v>10</v>
      </c>
      <c r="Q1477">
        <f t="shared" si="45"/>
        <v>29</v>
      </c>
      <c r="R1477">
        <f t="shared" si="44"/>
        <v>0</v>
      </c>
    </row>
    <row r="1478" spans="1:18" x14ac:dyDescent="0.25">
      <c r="A1478" s="1">
        <v>40247</v>
      </c>
      <c r="B1478" s="2" t="s">
        <v>78</v>
      </c>
      <c r="C1478">
        <v>59</v>
      </c>
      <c r="D1478">
        <f>YEAR(A1478)</f>
        <v>2010</v>
      </c>
      <c r="E1478">
        <f>LOOKUP(D1478,$H$5:$H$14,$I$5:$I$14)</f>
        <v>2.1</v>
      </c>
      <c r="F1478" s="2">
        <f>E1478*C1478</f>
        <v>123.9</v>
      </c>
      <c r="G1478" s="2"/>
      <c r="K1478" s="15">
        <v>41104</v>
      </c>
      <c r="L1478" s="2">
        <v>10</v>
      </c>
      <c r="O1478" s="16" t="s">
        <v>63</v>
      </c>
      <c r="P1478" s="17"/>
      <c r="Q1478">
        <f t="shared" si="45"/>
        <v>0</v>
      </c>
      <c r="R1478">
        <f t="shared" si="44"/>
        <v>0</v>
      </c>
    </row>
    <row r="1479" spans="1:18" x14ac:dyDescent="0.25">
      <c r="A1479" s="1">
        <v>40122</v>
      </c>
      <c r="B1479" s="2" t="s">
        <v>78</v>
      </c>
      <c r="C1479">
        <v>142</v>
      </c>
      <c r="D1479">
        <f>YEAR(A1479)</f>
        <v>2009</v>
      </c>
      <c r="E1479">
        <f>LOOKUP(D1479,$H$5:$H$14,$I$5:$I$14)</f>
        <v>2.13</v>
      </c>
      <c r="F1479" s="2">
        <f>E1479*C1479</f>
        <v>302.45999999999998</v>
      </c>
      <c r="G1479" s="2"/>
      <c r="K1479" s="8" t="s">
        <v>63</v>
      </c>
      <c r="L1479" s="2"/>
      <c r="O1479" s="15">
        <v>38555</v>
      </c>
      <c r="P1479" s="2">
        <v>137</v>
      </c>
      <c r="Q1479">
        <f t="shared" si="45"/>
        <v>137</v>
      </c>
      <c r="R1479">
        <f t="shared" si="44"/>
        <v>6.8500000000000005</v>
      </c>
    </row>
    <row r="1480" spans="1:18" x14ac:dyDescent="0.25">
      <c r="A1480" s="1">
        <v>40006</v>
      </c>
      <c r="B1480" s="2" t="s">
        <v>78</v>
      </c>
      <c r="C1480">
        <v>111</v>
      </c>
      <c r="D1480">
        <f>YEAR(A1480)</f>
        <v>2009</v>
      </c>
      <c r="E1480">
        <f>LOOKUP(D1480,$H$5:$H$14,$I$5:$I$14)</f>
        <v>2.13</v>
      </c>
      <c r="F1480" s="2">
        <f>E1480*C1480</f>
        <v>236.42999999999998</v>
      </c>
      <c r="G1480" s="2"/>
      <c r="K1480" s="15">
        <v>38555</v>
      </c>
      <c r="L1480" s="2">
        <v>137</v>
      </c>
      <c r="O1480" s="15">
        <v>38672</v>
      </c>
      <c r="P1480" s="2">
        <v>115</v>
      </c>
      <c r="Q1480">
        <f t="shared" si="45"/>
        <v>252</v>
      </c>
      <c r="R1480">
        <f t="shared" si="44"/>
        <v>5.75</v>
      </c>
    </row>
    <row r="1481" spans="1:18" x14ac:dyDescent="0.25">
      <c r="A1481" s="1">
        <v>39673</v>
      </c>
      <c r="B1481" s="2" t="s">
        <v>78</v>
      </c>
      <c r="C1481">
        <v>55</v>
      </c>
      <c r="D1481">
        <f>YEAR(A1481)</f>
        <v>2008</v>
      </c>
      <c r="E1481">
        <f>LOOKUP(D1481,$H$5:$H$14,$I$5:$I$14)</f>
        <v>2.15</v>
      </c>
      <c r="F1481" s="2">
        <f>E1481*C1481</f>
        <v>118.25</v>
      </c>
      <c r="G1481" s="2"/>
      <c r="K1481" s="15">
        <v>38672</v>
      </c>
      <c r="L1481" s="2">
        <v>115</v>
      </c>
      <c r="O1481" s="15">
        <v>39722</v>
      </c>
      <c r="P1481" s="2">
        <v>154</v>
      </c>
      <c r="Q1481">
        <f t="shared" si="45"/>
        <v>406</v>
      </c>
      <c r="R1481">
        <f t="shared" si="44"/>
        <v>7.7</v>
      </c>
    </row>
    <row r="1482" spans="1:18" x14ac:dyDescent="0.25">
      <c r="A1482" s="1">
        <v>39671</v>
      </c>
      <c r="B1482" s="2" t="s">
        <v>78</v>
      </c>
      <c r="C1482">
        <v>184</v>
      </c>
      <c r="D1482">
        <f>YEAR(A1482)</f>
        <v>2008</v>
      </c>
      <c r="E1482">
        <f>LOOKUP(D1482,$H$5:$H$14,$I$5:$I$14)</f>
        <v>2.15</v>
      </c>
      <c r="F1482" s="2">
        <f>E1482*C1482</f>
        <v>395.59999999999997</v>
      </c>
      <c r="G1482" s="2"/>
      <c r="K1482" s="15">
        <v>39722</v>
      </c>
      <c r="L1482" s="2">
        <v>154</v>
      </c>
      <c r="O1482" s="15">
        <v>40439</v>
      </c>
      <c r="P1482" s="2">
        <v>194</v>
      </c>
      <c r="Q1482">
        <f t="shared" si="45"/>
        <v>600</v>
      </c>
      <c r="R1482">
        <f t="shared" si="44"/>
        <v>9.7000000000000011</v>
      </c>
    </row>
    <row r="1483" spans="1:18" x14ac:dyDescent="0.25">
      <c r="A1483" s="1">
        <v>39669</v>
      </c>
      <c r="B1483" s="2" t="s">
        <v>78</v>
      </c>
      <c r="C1483">
        <v>83</v>
      </c>
      <c r="D1483">
        <f>YEAR(A1483)</f>
        <v>2008</v>
      </c>
      <c r="E1483">
        <f>LOOKUP(D1483,$H$5:$H$14,$I$5:$I$14)</f>
        <v>2.15</v>
      </c>
      <c r="F1483" s="2">
        <f>E1483*C1483</f>
        <v>178.45</v>
      </c>
      <c r="G1483" s="2"/>
      <c r="K1483" s="15">
        <v>40439</v>
      </c>
      <c r="L1483" s="2">
        <v>194</v>
      </c>
      <c r="O1483" s="15">
        <v>40754</v>
      </c>
      <c r="P1483" s="2">
        <v>71</v>
      </c>
      <c r="Q1483">
        <f t="shared" si="45"/>
        <v>671</v>
      </c>
      <c r="R1483">
        <f t="shared" si="44"/>
        <v>3.5500000000000003</v>
      </c>
    </row>
    <row r="1484" spans="1:18" x14ac:dyDescent="0.25">
      <c r="A1484" s="1">
        <v>39647</v>
      </c>
      <c r="B1484" s="2" t="s">
        <v>78</v>
      </c>
      <c r="C1484">
        <v>76</v>
      </c>
      <c r="D1484">
        <f>YEAR(A1484)</f>
        <v>2008</v>
      </c>
      <c r="E1484">
        <f>LOOKUP(D1484,$H$5:$H$14,$I$5:$I$14)</f>
        <v>2.15</v>
      </c>
      <c r="F1484" s="2">
        <f>E1484*C1484</f>
        <v>163.4</v>
      </c>
      <c r="G1484" s="2"/>
      <c r="K1484" s="15">
        <v>40754</v>
      </c>
      <c r="L1484" s="2">
        <v>71</v>
      </c>
      <c r="O1484" s="15">
        <v>40907</v>
      </c>
      <c r="P1484" s="2">
        <v>89</v>
      </c>
      <c r="Q1484">
        <f t="shared" si="45"/>
        <v>760</v>
      </c>
      <c r="R1484">
        <f t="shared" si="44"/>
        <v>4.45</v>
      </c>
    </row>
    <row r="1485" spans="1:18" x14ac:dyDescent="0.25">
      <c r="A1485" s="1">
        <v>39453</v>
      </c>
      <c r="B1485" s="2" t="s">
        <v>78</v>
      </c>
      <c r="C1485">
        <v>173</v>
      </c>
      <c r="D1485">
        <f>YEAR(A1485)</f>
        <v>2008</v>
      </c>
      <c r="E1485">
        <f>LOOKUP(D1485,$H$5:$H$14,$I$5:$I$14)</f>
        <v>2.15</v>
      </c>
      <c r="F1485" s="2">
        <f>E1485*C1485</f>
        <v>371.95</v>
      </c>
      <c r="G1485" s="2"/>
      <c r="K1485" s="15">
        <v>40907</v>
      </c>
      <c r="L1485" s="2">
        <v>89</v>
      </c>
      <c r="O1485" s="15">
        <v>41392</v>
      </c>
      <c r="P1485" s="2">
        <v>179</v>
      </c>
      <c r="Q1485">
        <f t="shared" si="45"/>
        <v>939</v>
      </c>
      <c r="R1485">
        <f t="shared" si="44"/>
        <v>8.9500000000000011</v>
      </c>
    </row>
    <row r="1486" spans="1:18" x14ac:dyDescent="0.25">
      <c r="A1486" s="1">
        <v>39428</v>
      </c>
      <c r="B1486" s="2" t="s">
        <v>78</v>
      </c>
      <c r="C1486">
        <v>192</v>
      </c>
      <c r="D1486">
        <f>YEAR(A1486)</f>
        <v>2007</v>
      </c>
      <c r="E1486">
        <f>LOOKUP(D1486,$H$5:$H$14,$I$5:$I$14)</f>
        <v>2.09</v>
      </c>
      <c r="F1486" s="2">
        <f>E1486*C1486</f>
        <v>401.28</v>
      </c>
      <c r="G1486" s="2"/>
      <c r="K1486" s="15">
        <v>41392</v>
      </c>
      <c r="L1486" s="2">
        <v>179</v>
      </c>
      <c r="O1486" s="15">
        <v>41825</v>
      </c>
      <c r="P1486" s="2">
        <v>63</v>
      </c>
      <c r="Q1486">
        <f t="shared" si="45"/>
        <v>1002</v>
      </c>
      <c r="R1486">
        <f t="shared" si="44"/>
        <v>6.3000000000000007</v>
      </c>
    </row>
    <row r="1487" spans="1:18" x14ac:dyDescent="0.25">
      <c r="A1487" s="1">
        <v>39380</v>
      </c>
      <c r="B1487" s="2" t="s">
        <v>78</v>
      </c>
      <c r="C1487">
        <v>35</v>
      </c>
      <c r="D1487">
        <f>YEAR(A1487)</f>
        <v>2007</v>
      </c>
      <c r="E1487">
        <f>LOOKUP(D1487,$H$5:$H$14,$I$5:$I$14)</f>
        <v>2.09</v>
      </c>
      <c r="F1487" s="2">
        <f>E1487*C1487</f>
        <v>73.149999999999991</v>
      </c>
      <c r="G1487" s="2"/>
      <c r="K1487" s="15">
        <v>41825</v>
      </c>
      <c r="L1487" s="2">
        <v>63</v>
      </c>
      <c r="O1487" s="16" t="s">
        <v>174</v>
      </c>
      <c r="P1487" s="17"/>
      <c r="Q1487">
        <f t="shared" si="45"/>
        <v>0</v>
      </c>
      <c r="R1487">
        <f t="shared" si="44"/>
        <v>0</v>
      </c>
    </row>
    <row r="1488" spans="1:18" x14ac:dyDescent="0.25">
      <c r="A1488" s="1">
        <v>39348</v>
      </c>
      <c r="B1488" s="2" t="s">
        <v>78</v>
      </c>
      <c r="C1488">
        <v>145</v>
      </c>
      <c r="D1488">
        <f>YEAR(A1488)</f>
        <v>2007</v>
      </c>
      <c r="E1488">
        <f>LOOKUP(D1488,$H$5:$H$14,$I$5:$I$14)</f>
        <v>2.09</v>
      </c>
      <c r="F1488" s="2">
        <f>E1488*C1488</f>
        <v>303.04999999999995</v>
      </c>
      <c r="G1488" s="2"/>
      <c r="K1488" s="8" t="s">
        <v>174</v>
      </c>
      <c r="L1488" s="2"/>
      <c r="O1488" s="15">
        <v>39691</v>
      </c>
      <c r="P1488" s="2">
        <v>4</v>
      </c>
      <c r="Q1488">
        <f t="shared" si="45"/>
        <v>4</v>
      </c>
      <c r="R1488">
        <f t="shared" si="44"/>
        <v>0</v>
      </c>
    </row>
    <row r="1489" spans="1:18" x14ac:dyDescent="0.25">
      <c r="A1489" s="1">
        <v>39250</v>
      </c>
      <c r="B1489" s="2" t="s">
        <v>78</v>
      </c>
      <c r="C1489">
        <v>37</v>
      </c>
      <c r="D1489">
        <f>YEAR(A1489)</f>
        <v>2007</v>
      </c>
      <c r="E1489">
        <f>LOOKUP(D1489,$H$5:$H$14,$I$5:$I$14)</f>
        <v>2.09</v>
      </c>
      <c r="F1489" s="2">
        <f>E1489*C1489</f>
        <v>77.33</v>
      </c>
      <c r="G1489" s="2"/>
      <c r="K1489" s="15">
        <v>39691</v>
      </c>
      <c r="L1489" s="2">
        <v>4</v>
      </c>
      <c r="O1489" s="15">
        <v>40035</v>
      </c>
      <c r="P1489" s="2">
        <v>9</v>
      </c>
      <c r="Q1489">
        <f t="shared" si="45"/>
        <v>13</v>
      </c>
      <c r="R1489">
        <f t="shared" si="44"/>
        <v>0</v>
      </c>
    </row>
    <row r="1490" spans="1:18" x14ac:dyDescent="0.25">
      <c r="A1490" s="1">
        <v>39139</v>
      </c>
      <c r="B1490" s="2" t="s">
        <v>78</v>
      </c>
      <c r="C1490">
        <v>156</v>
      </c>
      <c r="D1490">
        <f>YEAR(A1490)</f>
        <v>2007</v>
      </c>
      <c r="E1490">
        <f>LOOKUP(D1490,$H$5:$H$14,$I$5:$I$14)</f>
        <v>2.09</v>
      </c>
      <c r="F1490" s="2">
        <f>E1490*C1490</f>
        <v>326.03999999999996</v>
      </c>
      <c r="G1490" s="2"/>
      <c r="K1490" s="15">
        <v>40035</v>
      </c>
      <c r="L1490" s="2">
        <v>9</v>
      </c>
      <c r="O1490" s="15">
        <v>40041</v>
      </c>
      <c r="P1490" s="2">
        <v>2</v>
      </c>
      <c r="Q1490">
        <f t="shared" si="45"/>
        <v>15</v>
      </c>
      <c r="R1490">
        <f t="shared" si="44"/>
        <v>0</v>
      </c>
    </row>
    <row r="1491" spans="1:18" x14ac:dyDescent="0.25">
      <c r="A1491" s="1">
        <v>38734</v>
      </c>
      <c r="B1491" s="2" t="s">
        <v>78</v>
      </c>
      <c r="C1491">
        <v>72</v>
      </c>
      <c r="D1491">
        <f>YEAR(A1491)</f>
        <v>2006</v>
      </c>
      <c r="E1491">
        <f>LOOKUP(D1491,$H$5:$H$14,$I$5:$I$14)</f>
        <v>2.0499999999999998</v>
      </c>
      <c r="F1491" s="2">
        <f>E1491*C1491</f>
        <v>147.6</v>
      </c>
      <c r="G1491" s="2"/>
      <c r="K1491" s="15">
        <v>40041</v>
      </c>
      <c r="L1491" s="2">
        <v>2</v>
      </c>
      <c r="O1491" s="16" t="s">
        <v>4</v>
      </c>
      <c r="P1491" s="17"/>
      <c r="Q1491">
        <f t="shared" si="45"/>
        <v>0</v>
      </c>
      <c r="R1491">
        <f t="shared" ref="R1491:R1554" si="46">IF(AND(Q1491&gt;=100,Q1491&lt;1000,P1491&lt;&gt;""),P1491*0.05,IF(AND(Q1491&gt;=1000,Q1491&lt;10000,P1491&lt;&gt;""),P1491*0.1,IF(AND(Q1491&gt;10000,P1491&lt;&gt;""),P1491*0.2,0)))</f>
        <v>0</v>
      </c>
    </row>
    <row r="1492" spans="1:18" x14ac:dyDescent="0.25">
      <c r="A1492" s="1">
        <v>38677</v>
      </c>
      <c r="B1492" s="2" t="s">
        <v>78</v>
      </c>
      <c r="C1492">
        <v>33</v>
      </c>
      <c r="D1492">
        <f>YEAR(A1492)</f>
        <v>2005</v>
      </c>
      <c r="E1492">
        <f>LOOKUP(D1492,$H$5:$H$14,$I$5:$I$14)</f>
        <v>2</v>
      </c>
      <c r="F1492" s="2">
        <f>E1492*C1492</f>
        <v>66</v>
      </c>
      <c r="G1492" s="2"/>
      <c r="K1492" s="8" t="s">
        <v>4</v>
      </c>
      <c r="L1492" s="2"/>
      <c r="O1492" s="15">
        <v>38363</v>
      </c>
      <c r="P1492" s="2">
        <v>14</v>
      </c>
      <c r="Q1492">
        <f t="shared" si="45"/>
        <v>14</v>
      </c>
      <c r="R1492">
        <f t="shared" si="46"/>
        <v>0</v>
      </c>
    </row>
    <row r="1493" spans="1:18" x14ac:dyDescent="0.25">
      <c r="A1493" s="1">
        <v>38603</v>
      </c>
      <c r="B1493" s="2" t="s">
        <v>78</v>
      </c>
      <c r="C1493">
        <v>106</v>
      </c>
      <c r="D1493">
        <f>YEAR(A1493)</f>
        <v>2005</v>
      </c>
      <c r="E1493">
        <f>LOOKUP(D1493,$H$5:$H$14,$I$5:$I$14)</f>
        <v>2</v>
      </c>
      <c r="F1493" s="2">
        <f>E1493*C1493</f>
        <v>212</v>
      </c>
      <c r="G1493" s="2"/>
      <c r="K1493" s="15">
        <v>38363</v>
      </c>
      <c r="L1493" s="2">
        <v>14</v>
      </c>
      <c r="O1493" s="15">
        <v>39339</v>
      </c>
      <c r="P1493" s="2">
        <v>5</v>
      </c>
      <c r="Q1493">
        <f t="shared" ref="Q1493:Q1556" si="47">IF(P1493&lt;&gt;"",P1493+Q1492,P1493)</f>
        <v>19</v>
      </c>
      <c r="R1493">
        <f t="shared" si="46"/>
        <v>0</v>
      </c>
    </row>
    <row r="1494" spans="1:18" x14ac:dyDescent="0.25">
      <c r="A1494" s="1">
        <v>40544</v>
      </c>
      <c r="B1494" s="2" t="s">
        <v>142</v>
      </c>
      <c r="C1494">
        <v>20</v>
      </c>
      <c r="D1494">
        <f>YEAR(A1494)</f>
        <v>2011</v>
      </c>
      <c r="E1494">
        <f>LOOKUP(D1494,$H$5:$H$14,$I$5:$I$14)</f>
        <v>2.2000000000000002</v>
      </c>
      <c r="F1494" s="2">
        <f>E1494*C1494</f>
        <v>44</v>
      </c>
      <c r="G1494" s="2"/>
      <c r="K1494" s="15">
        <v>39339</v>
      </c>
      <c r="L1494" s="2">
        <v>5</v>
      </c>
      <c r="O1494" s="15">
        <v>40680</v>
      </c>
      <c r="P1494" s="2">
        <v>18</v>
      </c>
      <c r="Q1494">
        <f t="shared" si="47"/>
        <v>37</v>
      </c>
      <c r="R1494">
        <f t="shared" si="46"/>
        <v>0</v>
      </c>
    </row>
    <row r="1495" spans="1:18" x14ac:dyDescent="0.25">
      <c r="A1495" s="1">
        <v>40489</v>
      </c>
      <c r="B1495" s="2" t="s">
        <v>142</v>
      </c>
      <c r="C1495">
        <v>2</v>
      </c>
      <c r="D1495">
        <f>YEAR(A1495)</f>
        <v>2010</v>
      </c>
      <c r="E1495">
        <f>LOOKUP(D1495,$H$5:$H$14,$I$5:$I$14)</f>
        <v>2.1</v>
      </c>
      <c r="F1495" s="2">
        <f>E1495*C1495</f>
        <v>4.2</v>
      </c>
      <c r="G1495" s="2"/>
      <c r="K1495" s="15">
        <v>40680</v>
      </c>
      <c r="L1495" s="2">
        <v>18</v>
      </c>
      <c r="O1495" s="16" t="s">
        <v>238</v>
      </c>
      <c r="P1495" s="17"/>
      <c r="Q1495">
        <f t="shared" si="47"/>
        <v>0</v>
      </c>
      <c r="R1495">
        <f t="shared" si="46"/>
        <v>0</v>
      </c>
    </row>
    <row r="1496" spans="1:18" x14ac:dyDescent="0.25">
      <c r="A1496" s="1">
        <v>39905</v>
      </c>
      <c r="B1496" s="2" t="s">
        <v>142</v>
      </c>
      <c r="C1496">
        <v>10</v>
      </c>
      <c r="D1496">
        <f>YEAR(A1496)</f>
        <v>2009</v>
      </c>
      <c r="E1496">
        <f>LOOKUP(D1496,$H$5:$H$14,$I$5:$I$14)</f>
        <v>2.13</v>
      </c>
      <c r="F1496" s="2">
        <f>E1496*C1496</f>
        <v>21.299999999999997</v>
      </c>
      <c r="G1496" s="2"/>
      <c r="K1496" s="8" t="s">
        <v>238</v>
      </c>
      <c r="L1496" s="2"/>
      <c r="O1496" s="15">
        <v>41851</v>
      </c>
      <c r="P1496" s="2">
        <v>6</v>
      </c>
      <c r="Q1496">
        <f t="shared" si="47"/>
        <v>6</v>
      </c>
      <c r="R1496">
        <f t="shared" si="46"/>
        <v>0</v>
      </c>
    </row>
    <row r="1497" spans="1:18" x14ac:dyDescent="0.25">
      <c r="A1497" s="1">
        <v>39220</v>
      </c>
      <c r="B1497" s="2" t="s">
        <v>142</v>
      </c>
      <c r="C1497">
        <v>18</v>
      </c>
      <c r="D1497">
        <f>YEAR(A1497)</f>
        <v>2007</v>
      </c>
      <c r="E1497">
        <f>LOOKUP(D1497,$H$5:$H$14,$I$5:$I$14)</f>
        <v>2.09</v>
      </c>
      <c r="F1497" s="2">
        <f>E1497*C1497</f>
        <v>37.619999999999997</v>
      </c>
      <c r="G1497" s="2"/>
      <c r="K1497" s="15">
        <v>41851</v>
      </c>
      <c r="L1497" s="2">
        <v>6</v>
      </c>
      <c r="O1497" s="16" t="s">
        <v>239</v>
      </c>
      <c r="P1497" s="17"/>
      <c r="Q1497">
        <f t="shared" si="47"/>
        <v>0</v>
      </c>
      <c r="R1497">
        <f t="shared" si="46"/>
        <v>0</v>
      </c>
    </row>
    <row r="1498" spans="1:18" x14ac:dyDescent="0.25">
      <c r="A1498" s="1">
        <v>40799</v>
      </c>
      <c r="B1498" s="2" t="s">
        <v>13</v>
      </c>
      <c r="C1498">
        <v>20</v>
      </c>
      <c r="D1498">
        <f>YEAR(A1498)</f>
        <v>2011</v>
      </c>
      <c r="E1498">
        <f>LOOKUP(D1498,$H$5:$H$14,$I$5:$I$14)</f>
        <v>2.2000000000000002</v>
      </c>
      <c r="F1498" s="2">
        <f>E1498*C1498</f>
        <v>44</v>
      </c>
      <c r="G1498" s="2"/>
      <c r="K1498" s="8" t="s">
        <v>239</v>
      </c>
      <c r="L1498" s="2"/>
      <c r="O1498" s="15">
        <v>41897</v>
      </c>
      <c r="P1498" s="2">
        <v>1</v>
      </c>
      <c r="Q1498">
        <f t="shared" si="47"/>
        <v>1</v>
      </c>
      <c r="R1498">
        <f t="shared" si="46"/>
        <v>0</v>
      </c>
    </row>
    <row r="1499" spans="1:18" x14ac:dyDescent="0.25">
      <c r="A1499" s="1">
        <v>39790</v>
      </c>
      <c r="B1499" s="2" t="s">
        <v>13</v>
      </c>
      <c r="C1499">
        <v>6</v>
      </c>
      <c r="D1499">
        <f>YEAR(A1499)</f>
        <v>2008</v>
      </c>
      <c r="E1499">
        <f>LOOKUP(D1499,$H$5:$H$14,$I$5:$I$14)</f>
        <v>2.15</v>
      </c>
      <c r="F1499" s="2">
        <f>E1499*C1499</f>
        <v>12.899999999999999</v>
      </c>
      <c r="G1499" s="2"/>
      <c r="K1499" s="15">
        <v>41897</v>
      </c>
      <c r="L1499" s="2">
        <v>1</v>
      </c>
      <c r="O1499" s="16" t="s">
        <v>185</v>
      </c>
      <c r="P1499" s="17"/>
      <c r="Q1499">
        <f t="shared" si="47"/>
        <v>0</v>
      </c>
      <c r="R1499">
        <f t="shared" si="46"/>
        <v>0</v>
      </c>
    </row>
    <row r="1500" spans="1:18" x14ac:dyDescent="0.25">
      <c r="A1500" s="1">
        <v>39230</v>
      </c>
      <c r="B1500" s="2" t="s">
        <v>13</v>
      </c>
      <c r="C1500">
        <v>10</v>
      </c>
      <c r="D1500">
        <f>YEAR(A1500)</f>
        <v>2007</v>
      </c>
      <c r="E1500">
        <f>LOOKUP(D1500,$H$5:$H$14,$I$5:$I$14)</f>
        <v>2.09</v>
      </c>
      <c r="F1500" s="2">
        <f>E1500*C1500</f>
        <v>20.9</v>
      </c>
      <c r="G1500" s="2"/>
      <c r="K1500" s="8" t="s">
        <v>185</v>
      </c>
      <c r="L1500" s="2"/>
      <c r="O1500" s="15">
        <v>39908</v>
      </c>
      <c r="P1500" s="2">
        <v>3</v>
      </c>
      <c r="Q1500">
        <f t="shared" si="47"/>
        <v>3</v>
      </c>
      <c r="R1500">
        <f t="shared" si="46"/>
        <v>0</v>
      </c>
    </row>
    <row r="1501" spans="1:18" x14ac:dyDescent="0.25">
      <c r="A1501" s="1">
        <v>38386</v>
      </c>
      <c r="B1501" s="2" t="s">
        <v>13</v>
      </c>
      <c r="C1501">
        <v>8</v>
      </c>
      <c r="D1501">
        <f>YEAR(A1501)</f>
        <v>2005</v>
      </c>
      <c r="E1501">
        <f>LOOKUP(D1501,$H$5:$H$14,$I$5:$I$14)</f>
        <v>2</v>
      </c>
      <c r="F1501" s="2">
        <f>E1501*C1501</f>
        <v>16</v>
      </c>
      <c r="G1501" s="2"/>
      <c r="K1501" s="15">
        <v>39908</v>
      </c>
      <c r="L1501" s="2">
        <v>3</v>
      </c>
      <c r="O1501" s="15">
        <v>41329</v>
      </c>
      <c r="P1501" s="2">
        <v>11</v>
      </c>
      <c r="Q1501">
        <f t="shared" si="47"/>
        <v>14</v>
      </c>
      <c r="R1501">
        <f t="shared" si="46"/>
        <v>0</v>
      </c>
    </row>
    <row r="1502" spans="1:18" x14ac:dyDescent="0.25">
      <c r="A1502" s="1">
        <v>39498</v>
      </c>
      <c r="B1502" s="2" t="s">
        <v>158</v>
      </c>
      <c r="C1502">
        <v>12</v>
      </c>
      <c r="D1502">
        <f>YEAR(A1502)</f>
        <v>2008</v>
      </c>
      <c r="E1502">
        <f>LOOKUP(D1502,$H$5:$H$14,$I$5:$I$14)</f>
        <v>2.15</v>
      </c>
      <c r="F1502" s="2">
        <f>E1502*C1502</f>
        <v>25.799999999999997</v>
      </c>
      <c r="G1502" s="2"/>
      <c r="K1502" s="15">
        <v>41329</v>
      </c>
      <c r="L1502" s="2">
        <v>11</v>
      </c>
      <c r="O1502" s="16" t="s">
        <v>53</v>
      </c>
      <c r="P1502" s="17"/>
      <c r="Q1502">
        <f t="shared" si="47"/>
        <v>0</v>
      </c>
      <c r="R1502">
        <f t="shared" si="46"/>
        <v>0</v>
      </c>
    </row>
    <row r="1503" spans="1:18" x14ac:dyDescent="0.25">
      <c r="A1503" s="1">
        <v>41076</v>
      </c>
      <c r="B1503" s="2" t="s">
        <v>168</v>
      </c>
      <c r="C1503">
        <v>20</v>
      </c>
      <c r="D1503">
        <f>YEAR(A1503)</f>
        <v>2012</v>
      </c>
      <c r="E1503">
        <f>LOOKUP(D1503,$H$5:$H$14,$I$5:$I$14)</f>
        <v>2.25</v>
      </c>
      <c r="F1503" s="2">
        <f>E1503*C1503</f>
        <v>45</v>
      </c>
      <c r="G1503" s="2"/>
      <c r="K1503" s="8" t="s">
        <v>53</v>
      </c>
      <c r="L1503" s="2"/>
      <c r="O1503" s="15">
        <v>38514</v>
      </c>
      <c r="P1503" s="2">
        <v>2</v>
      </c>
      <c r="Q1503">
        <f t="shared" si="47"/>
        <v>2</v>
      </c>
      <c r="R1503">
        <f t="shared" si="46"/>
        <v>0</v>
      </c>
    </row>
    <row r="1504" spans="1:18" x14ac:dyDescent="0.25">
      <c r="A1504" s="1">
        <v>39605</v>
      </c>
      <c r="B1504" s="2" t="s">
        <v>168</v>
      </c>
      <c r="C1504">
        <v>18</v>
      </c>
      <c r="D1504">
        <f>YEAR(A1504)</f>
        <v>2008</v>
      </c>
      <c r="E1504">
        <f>LOOKUP(D1504,$H$5:$H$14,$I$5:$I$14)</f>
        <v>2.15</v>
      </c>
      <c r="F1504" s="2">
        <f>E1504*C1504</f>
        <v>38.699999999999996</v>
      </c>
      <c r="G1504" s="2"/>
      <c r="K1504" s="15">
        <v>38514</v>
      </c>
      <c r="L1504" s="2">
        <v>2</v>
      </c>
      <c r="O1504" s="15">
        <v>38675</v>
      </c>
      <c r="P1504" s="2">
        <v>17</v>
      </c>
      <c r="Q1504">
        <f t="shared" si="47"/>
        <v>19</v>
      </c>
      <c r="R1504">
        <f t="shared" si="46"/>
        <v>0</v>
      </c>
    </row>
    <row r="1505" spans="1:18" x14ac:dyDescent="0.25">
      <c r="A1505" s="1">
        <v>41509</v>
      </c>
      <c r="B1505" s="2" t="s">
        <v>106</v>
      </c>
      <c r="C1505">
        <v>1</v>
      </c>
      <c r="D1505">
        <f>YEAR(A1505)</f>
        <v>2013</v>
      </c>
      <c r="E1505">
        <f>LOOKUP(D1505,$H$5:$H$14,$I$5:$I$14)</f>
        <v>2.2200000000000002</v>
      </c>
      <c r="F1505" s="2">
        <f>E1505*C1505</f>
        <v>2.2200000000000002</v>
      </c>
      <c r="G1505" s="2"/>
      <c r="K1505" s="15">
        <v>38675</v>
      </c>
      <c r="L1505" s="2">
        <v>17</v>
      </c>
      <c r="O1505" s="15">
        <v>38711</v>
      </c>
      <c r="P1505" s="2">
        <v>10</v>
      </c>
      <c r="Q1505">
        <f t="shared" si="47"/>
        <v>29</v>
      </c>
      <c r="R1505">
        <f t="shared" si="46"/>
        <v>0</v>
      </c>
    </row>
    <row r="1506" spans="1:18" x14ac:dyDescent="0.25">
      <c r="A1506" s="1">
        <v>40423</v>
      </c>
      <c r="B1506" s="2" t="s">
        <v>106</v>
      </c>
      <c r="C1506">
        <v>6</v>
      </c>
      <c r="D1506">
        <f>YEAR(A1506)</f>
        <v>2010</v>
      </c>
      <c r="E1506">
        <f>LOOKUP(D1506,$H$5:$H$14,$I$5:$I$14)</f>
        <v>2.1</v>
      </c>
      <c r="F1506" s="2">
        <f>E1506*C1506</f>
        <v>12.600000000000001</v>
      </c>
      <c r="G1506" s="2"/>
      <c r="K1506" s="15">
        <v>38711</v>
      </c>
      <c r="L1506" s="2">
        <v>10</v>
      </c>
      <c r="O1506" s="15">
        <v>39432</v>
      </c>
      <c r="P1506" s="2">
        <v>11</v>
      </c>
      <c r="Q1506">
        <f t="shared" si="47"/>
        <v>40</v>
      </c>
      <c r="R1506">
        <f t="shared" si="46"/>
        <v>0</v>
      </c>
    </row>
    <row r="1507" spans="1:18" x14ac:dyDescent="0.25">
      <c r="A1507" s="1">
        <v>40066</v>
      </c>
      <c r="B1507" s="2" t="s">
        <v>106</v>
      </c>
      <c r="C1507">
        <v>3</v>
      </c>
      <c r="D1507">
        <f>YEAR(A1507)</f>
        <v>2009</v>
      </c>
      <c r="E1507">
        <f>LOOKUP(D1507,$H$5:$H$14,$I$5:$I$14)</f>
        <v>2.13</v>
      </c>
      <c r="F1507" s="2">
        <f>E1507*C1507</f>
        <v>6.39</v>
      </c>
      <c r="G1507" s="2"/>
      <c r="K1507" s="15">
        <v>39432</v>
      </c>
      <c r="L1507" s="2">
        <v>11</v>
      </c>
      <c r="O1507" s="15">
        <v>41560</v>
      </c>
      <c r="P1507" s="2">
        <v>19</v>
      </c>
      <c r="Q1507">
        <f t="shared" si="47"/>
        <v>59</v>
      </c>
      <c r="R1507">
        <f t="shared" si="46"/>
        <v>0</v>
      </c>
    </row>
    <row r="1508" spans="1:18" x14ac:dyDescent="0.25">
      <c r="A1508" s="1">
        <v>38847</v>
      </c>
      <c r="B1508" s="2" t="s">
        <v>106</v>
      </c>
      <c r="C1508">
        <v>17</v>
      </c>
      <c r="D1508">
        <f>YEAR(A1508)</f>
        <v>2006</v>
      </c>
      <c r="E1508">
        <f>LOOKUP(D1508,$H$5:$H$14,$I$5:$I$14)</f>
        <v>2.0499999999999998</v>
      </c>
      <c r="F1508" s="2">
        <f>E1508*C1508</f>
        <v>34.849999999999994</v>
      </c>
      <c r="G1508" s="2"/>
      <c r="K1508" s="15">
        <v>41560</v>
      </c>
      <c r="L1508" s="2">
        <v>19</v>
      </c>
      <c r="O1508" s="16" t="s">
        <v>29</v>
      </c>
      <c r="P1508" s="17"/>
      <c r="Q1508">
        <f t="shared" si="47"/>
        <v>0</v>
      </c>
      <c r="R1508">
        <f t="shared" si="46"/>
        <v>0</v>
      </c>
    </row>
    <row r="1509" spans="1:18" x14ac:dyDescent="0.25">
      <c r="A1509" s="1">
        <v>41385</v>
      </c>
      <c r="B1509" s="2" t="s">
        <v>199</v>
      </c>
      <c r="C1509">
        <v>1</v>
      </c>
      <c r="D1509">
        <f>YEAR(A1509)</f>
        <v>2013</v>
      </c>
      <c r="E1509">
        <f>LOOKUP(D1509,$H$5:$H$14,$I$5:$I$14)</f>
        <v>2.2200000000000002</v>
      </c>
      <c r="F1509" s="2">
        <f>E1509*C1509</f>
        <v>2.2200000000000002</v>
      </c>
      <c r="G1509" s="2"/>
      <c r="K1509" s="8" t="s">
        <v>29</v>
      </c>
      <c r="L1509" s="2"/>
      <c r="O1509" s="15">
        <v>38428</v>
      </c>
      <c r="P1509" s="2">
        <v>3</v>
      </c>
      <c r="Q1509">
        <f t="shared" si="47"/>
        <v>3</v>
      </c>
      <c r="R1509">
        <f t="shared" si="46"/>
        <v>0</v>
      </c>
    </row>
    <row r="1510" spans="1:18" x14ac:dyDescent="0.25">
      <c r="A1510" s="1">
        <v>40060</v>
      </c>
      <c r="B1510" s="2" t="s">
        <v>199</v>
      </c>
      <c r="C1510">
        <v>15</v>
      </c>
      <c r="D1510">
        <f>YEAR(A1510)</f>
        <v>2009</v>
      </c>
      <c r="E1510">
        <f>LOOKUP(D1510,$H$5:$H$14,$I$5:$I$14)</f>
        <v>2.13</v>
      </c>
      <c r="F1510" s="2">
        <f>E1510*C1510</f>
        <v>31.95</v>
      </c>
      <c r="G1510" s="2"/>
      <c r="K1510" s="15">
        <v>38428</v>
      </c>
      <c r="L1510" s="2">
        <v>3</v>
      </c>
      <c r="O1510" s="15">
        <v>38734</v>
      </c>
      <c r="P1510" s="2">
        <v>7</v>
      </c>
      <c r="Q1510">
        <f t="shared" si="47"/>
        <v>10</v>
      </c>
      <c r="R1510">
        <f t="shared" si="46"/>
        <v>0</v>
      </c>
    </row>
    <row r="1511" spans="1:18" x14ac:dyDescent="0.25">
      <c r="A1511" s="1">
        <v>40838</v>
      </c>
      <c r="B1511" s="2" t="s">
        <v>184</v>
      </c>
      <c r="C1511">
        <v>5</v>
      </c>
      <c r="D1511">
        <f>YEAR(A1511)</f>
        <v>2011</v>
      </c>
      <c r="E1511">
        <f>LOOKUP(D1511,$H$5:$H$14,$I$5:$I$14)</f>
        <v>2.2000000000000002</v>
      </c>
      <c r="F1511" s="2">
        <f>E1511*C1511</f>
        <v>11</v>
      </c>
      <c r="G1511" s="2"/>
      <c r="K1511" s="15">
        <v>38734</v>
      </c>
      <c r="L1511" s="2">
        <v>7</v>
      </c>
      <c r="O1511" s="15">
        <v>39856</v>
      </c>
      <c r="P1511" s="2">
        <v>3</v>
      </c>
      <c r="Q1511">
        <f t="shared" si="47"/>
        <v>13</v>
      </c>
      <c r="R1511">
        <f t="shared" si="46"/>
        <v>0</v>
      </c>
    </row>
    <row r="1512" spans="1:18" x14ac:dyDescent="0.25">
      <c r="A1512" s="1">
        <v>40287</v>
      </c>
      <c r="B1512" s="2" t="s">
        <v>184</v>
      </c>
      <c r="C1512">
        <v>15</v>
      </c>
      <c r="D1512">
        <f>YEAR(A1512)</f>
        <v>2010</v>
      </c>
      <c r="E1512">
        <f>LOOKUP(D1512,$H$5:$H$14,$I$5:$I$14)</f>
        <v>2.1</v>
      </c>
      <c r="F1512" s="2">
        <f>E1512*C1512</f>
        <v>31.5</v>
      </c>
      <c r="G1512" s="2"/>
      <c r="K1512" s="15">
        <v>39856</v>
      </c>
      <c r="L1512" s="2">
        <v>3</v>
      </c>
      <c r="O1512" s="15">
        <v>39995</v>
      </c>
      <c r="P1512" s="2">
        <v>2</v>
      </c>
      <c r="Q1512">
        <f t="shared" si="47"/>
        <v>15</v>
      </c>
      <c r="R1512">
        <f t="shared" si="46"/>
        <v>0</v>
      </c>
    </row>
    <row r="1513" spans="1:18" x14ac:dyDescent="0.25">
      <c r="A1513" s="1">
        <v>40092</v>
      </c>
      <c r="B1513" s="2" t="s">
        <v>184</v>
      </c>
      <c r="C1513">
        <v>14</v>
      </c>
      <c r="D1513">
        <f>YEAR(A1513)</f>
        <v>2009</v>
      </c>
      <c r="E1513">
        <f>LOOKUP(D1513,$H$5:$H$14,$I$5:$I$14)</f>
        <v>2.13</v>
      </c>
      <c r="F1513" s="2">
        <f>E1513*C1513</f>
        <v>29.82</v>
      </c>
      <c r="G1513" s="2"/>
      <c r="K1513" s="15">
        <v>39995</v>
      </c>
      <c r="L1513" s="2">
        <v>2</v>
      </c>
      <c r="O1513" s="16" t="s">
        <v>221</v>
      </c>
      <c r="P1513" s="17"/>
      <c r="Q1513">
        <f t="shared" si="47"/>
        <v>0</v>
      </c>
      <c r="R1513">
        <f t="shared" si="46"/>
        <v>0</v>
      </c>
    </row>
    <row r="1514" spans="1:18" x14ac:dyDescent="0.25">
      <c r="A1514" s="1">
        <v>39878</v>
      </c>
      <c r="B1514" s="2" t="s">
        <v>184</v>
      </c>
      <c r="C1514">
        <v>4</v>
      </c>
      <c r="D1514">
        <f>YEAR(A1514)</f>
        <v>2009</v>
      </c>
      <c r="E1514">
        <f>LOOKUP(D1514,$H$5:$H$14,$I$5:$I$14)</f>
        <v>2.13</v>
      </c>
      <c r="F1514" s="2">
        <f>E1514*C1514</f>
        <v>8.52</v>
      </c>
      <c r="G1514" s="2"/>
      <c r="K1514" s="8" t="s">
        <v>221</v>
      </c>
      <c r="L1514" s="2"/>
      <c r="O1514" s="15">
        <v>40651</v>
      </c>
      <c r="P1514" s="2">
        <v>9</v>
      </c>
      <c r="Q1514">
        <f t="shared" si="47"/>
        <v>9</v>
      </c>
      <c r="R1514">
        <f t="shared" si="46"/>
        <v>0</v>
      </c>
    </row>
    <row r="1515" spans="1:18" x14ac:dyDescent="0.25">
      <c r="A1515" s="1">
        <v>41989</v>
      </c>
      <c r="B1515" s="2" t="s">
        <v>14</v>
      </c>
      <c r="C1515">
        <v>274</v>
      </c>
      <c r="D1515">
        <f>YEAR(A1515)</f>
        <v>2014</v>
      </c>
      <c r="E1515">
        <f>LOOKUP(D1515,$H$5:$H$14,$I$5:$I$14)</f>
        <v>2.23</v>
      </c>
      <c r="F1515" s="2">
        <f>E1515*C1515</f>
        <v>611.02</v>
      </c>
      <c r="G1515" s="2"/>
      <c r="K1515" s="15">
        <v>40651</v>
      </c>
      <c r="L1515" s="2">
        <v>9</v>
      </c>
      <c r="O1515" s="15">
        <v>40699</v>
      </c>
      <c r="P1515" s="2">
        <v>5</v>
      </c>
      <c r="Q1515">
        <f t="shared" si="47"/>
        <v>14</v>
      </c>
      <c r="R1515">
        <f t="shared" si="46"/>
        <v>0</v>
      </c>
    </row>
    <row r="1516" spans="1:18" x14ac:dyDescent="0.25">
      <c r="A1516" s="1">
        <v>41897</v>
      </c>
      <c r="B1516" s="2" t="s">
        <v>14</v>
      </c>
      <c r="C1516">
        <v>220</v>
      </c>
      <c r="D1516">
        <f>YEAR(A1516)</f>
        <v>2014</v>
      </c>
      <c r="E1516">
        <f>LOOKUP(D1516,$H$5:$H$14,$I$5:$I$14)</f>
        <v>2.23</v>
      </c>
      <c r="F1516" s="2">
        <f>E1516*C1516</f>
        <v>490.6</v>
      </c>
      <c r="G1516" s="2"/>
      <c r="K1516" s="15">
        <v>40699</v>
      </c>
      <c r="L1516" s="2">
        <v>5</v>
      </c>
      <c r="O1516" s="15">
        <v>41351</v>
      </c>
      <c r="P1516" s="2">
        <v>9</v>
      </c>
      <c r="Q1516">
        <f t="shared" si="47"/>
        <v>23</v>
      </c>
      <c r="R1516">
        <f t="shared" si="46"/>
        <v>0</v>
      </c>
    </row>
    <row r="1517" spans="1:18" x14ac:dyDescent="0.25">
      <c r="A1517" s="1">
        <v>41880</v>
      </c>
      <c r="B1517" s="2" t="s">
        <v>14</v>
      </c>
      <c r="C1517">
        <v>112</v>
      </c>
      <c r="D1517">
        <f>YEAR(A1517)</f>
        <v>2014</v>
      </c>
      <c r="E1517">
        <f>LOOKUP(D1517,$H$5:$H$14,$I$5:$I$14)</f>
        <v>2.23</v>
      </c>
      <c r="F1517" s="2">
        <f>E1517*C1517</f>
        <v>249.76</v>
      </c>
      <c r="G1517" s="2"/>
      <c r="K1517" s="15">
        <v>41351</v>
      </c>
      <c r="L1517" s="2">
        <v>9</v>
      </c>
      <c r="O1517" s="15">
        <v>41401</v>
      </c>
      <c r="P1517" s="2">
        <v>11</v>
      </c>
      <c r="Q1517">
        <f t="shared" si="47"/>
        <v>34</v>
      </c>
      <c r="R1517">
        <f t="shared" si="46"/>
        <v>0</v>
      </c>
    </row>
    <row r="1518" spans="1:18" x14ac:dyDescent="0.25">
      <c r="A1518" s="1">
        <v>41868</v>
      </c>
      <c r="B1518" s="2" t="s">
        <v>14</v>
      </c>
      <c r="C1518">
        <v>435</v>
      </c>
      <c r="D1518">
        <f>YEAR(A1518)</f>
        <v>2014</v>
      </c>
      <c r="E1518">
        <f>LOOKUP(D1518,$H$5:$H$14,$I$5:$I$14)</f>
        <v>2.23</v>
      </c>
      <c r="F1518" s="2">
        <f>E1518*C1518</f>
        <v>970.05</v>
      </c>
      <c r="G1518" s="2"/>
      <c r="K1518" s="15">
        <v>41401</v>
      </c>
      <c r="L1518" s="2">
        <v>11</v>
      </c>
      <c r="O1518" s="15">
        <v>41655</v>
      </c>
      <c r="P1518" s="2">
        <v>15</v>
      </c>
      <c r="Q1518">
        <f t="shared" si="47"/>
        <v>49</v>
      </c>
      <c r="R1518">
        <f t="shared" si="46"/>
        <v>0</v>
      </c>
    </row>
    <row r="1519" spans="1:18" x14ac:dyDescent="0.25">
      <c r="A1519" s="1">
        <v>41807</v>
      </c>
      <c r="B1519" s="2" t="s">
        <v>14</v>
      </c>
      <c r="C1519">
        <v>249</v>
      </c>
      <c r="D1519">
        <f>YEAR(A1519)</f>
        <v>2014</v>
      </c>
      <c r="E1519">
        <f>LOOKUP(D1519,$H$5:$H$14,$I$5:$I$14)</f>
        <v>2.23</v>
      </c>
      <c r="F1519" s="2">
        <f>E1519*C1519</f>
        <v>555.27</v>
      </c>
      <c r="G1519" s="2"/>
      <c r="K1519" s="15">
        <v>41655</v>
      </c>
      <c r="L1519" s="2">
        <v>15</v>
      </c>
      <c r="O1519" s="16" t="s">
        <v>201</v>
      </c>
      <c r="P1519" s="17"/>
      <c r="Q1519">
        <f t="shared" si="47"/>
        <v>0</v>
      </c>
      <c r="R1519">
        <f t="shared" si="46"/>
        <v>0</v>
      </c>
    </row>
    <row r="1520" spans="1:18" x14ac:dyDescent="0.25">
      <c r="A1520" s="1">
        <v>41786</v>
      </c>
      <c r="B1520" s="2" t="s">
        <v>14</v>
      </c>
      <c r="C1520">
        <v>324</v>
      </c>
      <c r="D1520">
        <f>YEAR(A1520)</f>
        <v>2014</v>
      </c>
      <c r="E1520">
        <f>LOOKUP(D1520,$H$5:$H$14,$I$5:$I$14)</f>
        <v>2.23</v>
      </c>
      <c r="F1520" s="2">
        <f>E1520*C1520</f>
        <v>722.52</v>
      </c>
      <c r="G1520" s="2"/>
      <c r="K1520" s="8" t="s">
        <v>201</v>
      </c>
      <c r="L1520" s="2"/>
      <c r="O1520" s="15">
        <v>40139</v>
      </c>
      <c r="P1520" s="2">
        <v>2</v>
      </c>
      <c r="Q1520">
        <f t="shared" si="47"/>
        <v>2</v>
      </c>
      <c r="R1520">
        <f t="shared" si="46"/>
        <v>0</v>
      </c>
    </row>
    <row r="1521" spans="1:18" x14ac:dyDescent="0.25">
      <c r="A1521" s="1">
        <v>41774</v>
      </c>
      <c r="B1521" s="2" t="s">
        <v>14</v>
      </c>
      <c r="C1521">
        <v>173</v>
      </c>
      <c r="D1521">
        <f>YEAR(A1521)</f>
        <v>2014</v>
      </c>
      <c r="E1521">
        <f>LOOKUP(D1521,$H$5:$H$14,$I$5:$I$14)</f>
        <v>2.23</v>
      </c>
      <c r="F1521" s="2">
        <f>E1521*C1521</f>
        <v>385.79</v>
      </c>
      <c r="G1521" s="2"/>
      <c r="K1521" s="15">
        <v>40139</v>
      </c>
      <c r="L1521" s="2">
        <v>2</v>
      </c>
      <c r="O1521" s="15">
        <v>40717</v>
      </c>
      <c r="P1521" s="2">
        <v>11</v>
      </c>
      <c r="Q1521">
        <f t="shared" si="47"/>
        <v>13</v>
      </c>
      <c r="R1521">
        <f t="shared" si="46"/>
        <v>0</v>
      </c>
    </row>
    <row r="1522" spans="1:18" x14ac:dyDescent="0.25">
      <c r="A1522" s="1">
        <v>41716</v>
      </c>
      <c r="B1522" s="2" t="s">
        <v>14</v>
      </c>
      <c r="C1522">
        <v>265</v>
      </c>
      <c r="D1522">
        <f>YEAR(A1522)</f>
        <v>2014</v>
      </c>
      <c r="E1522">
        <f>LOOKUP(D1522,$H$5:$H$14,$I$5:$I$14)</f>
        <v>2.23</v>
      </c>
      <c r="F1522" s="2">
        <f>E1522*C1522</f>
        <v>590.95000000000005</v>
      </c>
      <c r="G1522" s="2"/>
      <c r="K1522" s="15">
        <v>40717</v>
      </c>
      <c r="L1522" s="2">
        <v>11</v>
      </c>
      <c r="O1522" s="15">
        <v>40959</v>
      </c>
      <c r="P1522" s="2">
        <v>3</v>
      </c>
      <c r="Q1522">
        <f t="shared" si="47"/>
        <v>16</v>
      </c>
      <c r="R1522">
        <f t="shared" si="46"/>
        <v>0</v>
      </c>
    </row>
    <row r="1523" spans="1:18" x14ac:dyDescent="0.25">
      <c r="A1523" s="1">
        <v>41642</v>
      </c>
      <c r="B1523" s="2" t="s">
        <v>14</v>
      </c>
      <c r="C1523">
        <v>164</v>
      </c>
      <c r="D1523">
        <f>YEAR(A1523)</f>
        <v>2014</v>
      </c>
      <c r="E1523">
        <f>LOOKUP(D1523,$H$5:$H$14,$I$5:$I$14)</f>
        <v>2.23</v>
      </c>
      <c r="F1523" s="2">
        <f>E1523*C1523</f>
        <v>365.71999999999997</v>
      </c>
      <c r="G1523" s="2"/>
      <c r="K1523" s="15">
        <v>40959</v>
      </c>
      <c r="L1523" s="2">
        <v>3</v>
      </c>
      <c r="O1523" s="15">
        <v>41127</v>
      </c>
      <c r="P1523" s="2">
        <v>13</v>
      </c>
      <c r="Q1523">
        <f t="shared" si="47"/>
        <v>29</v>
      </c>
      <c r="R1523">
        <f t="shared" si="46"/>
        <v>0</v>
      </c>
    </row>
    <row r="1524" spans="1:18" x14ac:dyDescent="0.25">
      <c r="A1524" s="1">
        <v>41609</v>
      </c>
      <c r="B1524" s="2" t="s">
        <v>14</v>
      </c>
      <c r="C1524">
        <v>284</v>
      </c>
      <c r="D1524">
        <f>YEAR(A1524)</f>
        <v>2013</v>
      </c>
      <c r="E1524">
        <f>LOOKUP(D1524,$H$5:$H$14,$I$5:$I$14)</f>
        <v>2.2200000000000002</v>
      </c>
      <c r="F1524" s="2">
        <f>E1524*C1524</f>
        <v>630.48</v>
      </c>
      <c r="G1524" s="2"/>
      <c r="K1524" s="15">
        <v>41127</v>
      </c>
      <c r="L1524" s="2">
        <v>13</v>
      </c>
      <c r="O1524" s="16" t="s">
        <v>61</v>
      </c>
      <c r="P1524" s="17"/>
      <c r="Q1524">
        <f t="shared" si="47"/>
        <v>0</v>
      </c>
      <c r="R1524">
        <f t="shared" si="46"/>
        <v>0</v>
      </c>
    </row>
    <row r="1525" spans="1:18" x14ac:dyDescent="0.25">
      <c r="A1525" s="1">
        <v>41562</v>
      </c>
      <c r="B1525" s="2" t="s">
        <v>14</v>
      </c>
      <c r="C1525">
        <v>367</v>
      </c>
      <c r="D1525">
        <f>YEAR(A1525)</f>
        <v>2013</v>
      </c>
      <c r="E1525">
        <f>LOOKUP(D1525,$H$5:$H$14,$I$5:$I$14)</f>
        <v>2.2200000000000002</v>
      </c>
      <c r="F1525" s="2">
        <f>E1525*C1525</f>
        <v>814.74000000000012</v>
      </c>
      <c r="G1525" s="2"/>
      <c r="K1525" s="8" t="s">
        <v>61</v>
      </c>
      <c r="L1525" s="2"/>
      <c r="O1525" s="15">
        <v>38536</v>
      </c>
      <c r="P1525" s="2">
        <v>97</v>
      </c>
      <c r="Q1525">
        <f t="shared" si="47"/>
        <v>97</v>
      </c>
      <c r="R1525">
        <f t="shared" si="46"/>
        <v>0</v>
      </c>
    </row>
    <row r="1526" spans="1:18" x14ac:dyDescent="0.25">
      <c r="A1526" s="1">
        <v>41544</v>
      </c>
      <c r="B1526" s="2" t="s">
        <v>14</v>
      </c>
      <c r="C1526">
        <v>436</v>
      </c>
      <c r="D1526">
        <f>YEAR(A1526)</f>
        <v>2013</v>
      </c>
      <c r="E1526">
        <f>LOOKUP(D1526,$H$5:$H$14,$I$5:$I$14)</f>
        <v>2.2200000000000002</v>
      </c>
      <c r="F1526" s="2">
        <f>E1526*C1526</f>
        <v>967.92000000000007</v>
      </c>
      <c r="G1526" s="2"/>
      <c r="K1526" s="15">
        <v>38536</v>
      </c>
      <c r="L1526" s="2">
        <v>97</v>
      </c>
      <c r="O1526" s="15">
        <v>38787</v>
      </c>
      <c r="P1526" s="2">
        <v>28</v>
      </c>
      <c r="Q1526">
        <f t="shared" si="47"/>
        <v>125</v>
      </c>
      <c r="R1526">
        <f t="shared" si="46"/>
        <v>1.4000000000000001</v>
      </c>
    </row>
    <row r="1527" spans="1:18" x14ac:dyDescent="0.25">
      <c r="A1527" s="1">
        <v>41398</v>
      </c>
      <c r="B1527" s="2" t="s">
        <v>14</v>
      </c>
      <c r="C1527">
        <v>471</v>
      </c>
      <c r="D1527">
        <f>YEAR(A1527)</f>
        <v>2013</v>
      </c>
      <c r="E1527">
        <f>LOOKUP(D1527,$H$5:$H$14,$I$5:$I$14)</f>
        <v>2.2200000000000002</v>
      </c>
      <c r="F1527" s="2">
        <f>E1527*C1527</f>
        <v>1045.6200000000001</v>
      </c>
      <c r="G1527" s="2"/>
      <c r="K1527" s="15">
        <v>38787</v>
      </c>
      <c r="L1527" s="2">
        <v>28</v>
      </c>
      <c r="O1527" s="15">
        <v>38963</v>
      </c>
      <c r="P1527" s="2">
        <v>57</v>
      </c>
      <c r="Q1527">
        <f t="shared" si="47"/>
        <v>182</v>
      </c>
      <c r="R1527">
        <f t="shared" si="46"/>
        <v>2.85</v>
      </c>
    </row>
    <row r="1528" spans="1:18" x14ac:dyDescent="0.25">
      <c r="A1528" s="1">
        <v>41376</v>
      </c>
      <c r="B1528" s="2" t="s">
        <v>14</v>
      </c>
      <c r="C1528">
        <v>311</v>
      </c>
      <c r="D1528">
        <f>YEAR(A1528)</f>
        <v>2013</v>
      </c>
      <c r="E1528">
        <f>LOOKUP(D1528,$H$5:$H$14,$I$5:$I$14)</f>
        <v>2.2200000000000002</v>
      </c>
      <c r="F1528" s="2">
        <f>E1528*C1528</f>
        <v>690.42000000000007</v>
      </c>
      <c r="G1528" s="2"/>
      <c r="K1528" s="15">
        <v>38963</v>
      </c>
      <c r="L1528" s="2">
        <v>57</v>
      </c>
      <c r="O1528" s="15">
        <v>38981</v>
      </c>
      <c r="P1528" s="2">
        <v>96</v>
      </c>
      <c r="Q1528">
        <f t="shared" si="47"/>
        <v>278</v>
      </c>
      <c r="R1528">
        <f t="shared" si="46"/>
        <v>4.8000000000000007</v>
      </c>
    </row>
    <row r="1529" spans="1:18" x14ac:dyDescent="0.25">
      <c r="A1529" s="1">
        <v>41374</v>
      </c>
      <c r="B1529" s="2" t="s">
        <v>14</v>
      </c>
      <c r="C1529">
        <v>231</v>
      </c>
      <c r="D1529">
        <f>YEAR(A1529)</f>
        <v>2013</v>
      </c>
      <c r="E1529">
        <f>LOOKUP(D1529,$H$5:$H$14,$I$5:$I$14)</f>
        <v>2.2200000000000002</v>
      </c>
      <c r="F1529" s="2">
        <f>E1529*C1529</f>
        <v>512.82000000000005</v>
      </c>
      <c r="G1529" s="2"/>
      <c r="K1529" s="15">
        <v>38981</v>
      </c>
      <c r="L1529" s="2">
        <v>96</v>
      </c>
      <c r="O1529" s="15">
        <v>39081</v>
      </c>
      <c r="P1529" s="2">
        <v>21</v>
      </c>
      <c r="Q1529">
        <f t="shared" si="47"/>
        <v>299</v>
      </c>
      <c r="R1529">
        <f t="shared" si="46"/>
        <v>1.05</v>
      </c>
    </row>
    <row r="1530" spans="1:18" x14ac:dyDescent="0.25">
      <c r="A1530" s="1">
        <v>41372</v>
      </c>
      <c r="B1530" s="2" t="s">
        <v>14</v>
      </c>
      <c r="C1530">
        <v>286</v>
      </c>
      <c r="D1530">
        <f>YEAR(A1530)</f>
        <v>2013</v>
      </c>
      <c r="E1530">
        <f>LOOKUP(D1530,$H$5:$H$14,$I$5:$I$14)</f>
        <v>2.2200000000000002</v>
      </c>
      <c r="F1530" s="2">
        <f>E1530*C1530</f>
        <v>634.92000000000007</v>
      </c>
      <c r="G1530" s="2"/>
      <c r="K1530" s="15">
        <v>39081</v>
      </c>
      <c r="L1530" s="2">
        <v>21</v>
      </c>
      <c r="O1530" s="15">
        <v>39210</v>
      </c>
      <c r="P1530" s="2">
        <v>65</v>
      </c>
      <c r="Q1530">
        <f t="shared" si="47"/>
        <v>364</v>
      </c>
      <c r="R1530">
        <f t="shared" si="46"/>
        <v>3.25</v>
      </c>
    </row>
    <row r="1531" spans="1:18" x14ac:dyDescent="0.25">
      <c r="A1531" s="1">
        <v>41356</v>
      </c>
      <c r="B1531" s="2" t="s">
        <v>14</v>
      </c>
      <c r="C1531">
        <v>202</v>
      </c>
      <c r="D1531">
        <f>YEAR(A1531)</f>
        <v>2013</v>
      </c>
      <c r="E1531">
        <f>LOOKUP(D1531,$H$5:$H$14,$I$5:$I$14)</f>
        <v>2.2200000000000002</v>
      </c>
      <c r="F1531" s="2">
        <f>E1531*C1531</f>
        <v>448.44000000000005</v>
      </c>
      <c r="G1531" s="2"/>
      <c r="K1531" s="15">
        <v>39210</v>
      </c>
      <c r="L1531" s="2">
        <v>65</v>
      </c>
      <c r="O1531" s="15">
        <v>39317</v>
      </c>
      <c r="P1531" s="2">
        <v>52</v>
      </c>
      <c r="Q1531">
        <f t="shared" si="47"/>
        <v>416</v>
      </c>
      <c r="R1531">
        <f t="shared" si="46"/>
        <v>2.6</v>
      </c>
    </row>
    <row r="1532" spans="1:18" x14ac:dyDescent="0.25">
      <c r="A1532" s="1">
        <v>41301</v>
      </c>
      <c r="B1532" s="2" t="s">
        <v>14</v>
      </c>
      <c r="C1532">
        <v>134</v>
      </c>
      <c r="D1532">
        <f>YEAR(A1532)</f>
        <v>2013</v>
      </c>
      <c r="E1532">
        <f>LOOKUP(D1532,$H$5:$H$14,$I$5:$I$14)</f>
        <v>2.2200000000000002</v>
      </c>
      <c r="F1532" s="2">
        <f>E1532*C1532</f>
        <v>297.48</v>
      </c>
      <c r="G1532" s="2"/>
      <c r="K1532" s="15">
        <v>39317</v>
      </c>
      <c r="L1532" s="2">
        <v>52</v>
      </c>
      <c r="O1532" s="15">
        <v>39341</v>
      </c>
      <c r="P1532" s="2">
        <v>43</v>
      </c>
      <c r="Q1532">
        <f t="shared" si="47"/>
        <v>459</v>
      </c>
      <c r="R1532">
        <f t="shared" si="46"/>
        <v>2.15</v>
      </c>
    </row>
    <row r="1533" spans="1:18" x14ac:dyDescent="0.25">
      <c r="A1533" s="1">
        <v>41294</v>
      </c>
      <c r="B1533" s="2" t="s">
        <v>14</v>
      </c>
      <c r="C1533">
        <v>211</v>
      </c>
      <c r="D1533">
        <f>YEAR(A1533)</f>
        <v>2013</v>
      </c>
      <c r="E1533">
        <f>LOOKUP(D1533,$H$5:$H$14,$I$5:$I$14)</f>
        <v>2.2200000000000002</v>
      </c>
      <c r="F1533" s="2">
        <f>E1533*C1533</f>
        <v>468.42</v>
      </c>
      <c r="G1533" s="2"/>
      <c r="K1533" s="15">
        <v>39341</v>
      </c>
      <c r="L1533" s="2">
        <v>43</v>
      </c>
      <c r="O1533" s="15">
        <v>39468</v>
      </c>
      <c r="P1533" s="2">
        <v>81</v>
      </c>
      <c r="Q1533">
        <f t="shared" si="47"/>
        <v>540</v>
      </c>
      <c r="R1533">
        <f t="shared" si="46"/>
        <v>4.05</v>
      </c>
    </row>
    <row r="1534" spans="1:18" x14ac:dyDescent="0.25">
      <c r="A1534" s="1">
        <v>41179</v>
      </c>
      <c r="B1534" s="2" t="s">
        <v>14</v>
      </c>
      <c r="C1534">
        <v>346</v>
      </c>
      <c r="D1534">
        <f>YEAR(A1534)</f>
        <v>2012</v>
      </c>
      <c r="E1534">
        <f>LOOKUP(D1534,$H$5:$H$14,$I$5:$I$14)</f>
        <v>2.25</v>
      </c>
      <c r="F1534" s="2">
        <f>E1534*C1534</f>
        <v>778.5</v>
      </c>
      <c r="G1534" s="2"/>
      <c r="K1534" s="15">
        <v>39468</v>
      </c>
      <c r="L1534" s="2">
        <v>81</v>
      </c>
      <c r="O1534" s="15">
        <v>39587</v>
      </c>
      <c r="P1534" s="2">
        <v>88</v>
      </c>
      <c r="Q1534">
        <f t="shared" si="47"/>
        <v>628</v>
      </c>
      <c r="R1534">
        <f t="shared" si="46"/>
        <v>4.4000000000000004</v>
      </c>
    </row>
    <row r="1535" spans="1:18" x14ac:dyDescent="0.25">
      <c r="A1535" s="1">
        <v>41122</v>
      </c>
      <c r="B1535" s="2" t="s">
        <v>14</v>
      </c>
      <c r="C1535">
        <v>401</v>
      </c>
      <c r="D1535">
        <f>YEAR(A1535)</f>
        <v>2012</v>
      </c>
      <c r="E1535">
        <f>LOOKUP(D1535,$H$5:$H$14,$I$5:$I$14)</f>
        <v>2.25</v>
      </c>
      <c r="F1535" s="2">
        <f>E1535*C1535</f>
        <v>902.25</v>
      </c>
      <c r="G1535" s="2"/>
      <c r="K1535" s="15">
        <v>39587</v>
      </c>
      <c r="L1535" s="2">
        <v>88</v>
      </c>
      <c r="O1535" s="15">
        <v>39596</v>
      </c>
      <c r="P1535" s="2">
        <v>48</v>
      </c>
      <c r="Q1535">
        <f t="shared" si="47"/>
        <v>676</v>
      </c>
      <c r="R1535">
        <f t="shared" si="46"/>
        <v>2.4000000000000004</v>
      </c>
    </row>
    <row r="1536" spans="1:18" x14ac:dyDescent="0.25">
      <c r="A1536" s="1">
        <v>41096</v>
      </c>
      <c r="B1536" s="2" t="s">
        <v>14</v>
      </c>
      <c r="C1536">
        <v>112</v>
      </c>
      <c r="D1536">
        <f>YEAR(A1536)</f>
        <v>2012</v>
      </c>
      <c r="E1536">
        <f>LOOKUP(D1536,$H$5:$H$14,$I$5:$I$14)</f>
        <v>2.25</v>
      </c>
      <c r="F1536" s="2">
        <f>E1536*C1536</f>
        <v>252</v>
      </c>
      <c r="G1536" s="2"/>
      <c r="K1536" s="15">
        <v>39596</v>
      </c>
      <c r="L1536" s="2">
        <v>48</v>
      </c>
      <c r="O1536" s="15">
        <v>39627</v>
      </c>
      <c r="P1536" s="2">
        <v>110</v>
      </c>
      <c r="Q1536">
        <f t="shared" si="47"/>
        <v>786</v>
      </c>
      <c r="R1536">
        <f t="shared" si="46"/>
        <v>5.5</v>
      </c>
    </row>
    <row r="1537" spans="1:18" x14ac:dyDescent="0.25">
      <c r="A1537" s="1">
        <v>41033</v>
      </c>
      <c r="B1537" s="2" t="s">
        <v>14</v>
      </c>
      <c r="C1537">
        <v>235</v>
      </c>
      <c r="D1537">
        <f>YEAR(A1537)</f>
        <v>2012</v>
      </c>
      <c r="E1537">
        <f>LOOKUP(D1537,$H$5:$H$14,$I$5:$I$14)</f>
        <v>2.25</v>
      </c>
      <c r="F1537" s="2">
        <f>E1537*C1537</f>
        <v>528.75</v>
      </c>
      <c r="G1537" s="2"/>
      <c r="K1537" s="15">
        <v>39627</v>
      </c>
      <c r="L1537" s="2">
        <v>110</v>
      </c>
      <c r="O1537" s="15">
        <v>39653</v>
      </c>
      <c r="P1537" s="2">
        <v>147</v>
      </c>
      <c r="Q1537">
        <f t="shared" si="47"/>
        <v>933</v>
      </c>
      <c r="R1537">
        <f t="shared" si="46"/>
        <v>7.3500000000000005</v>
      </c>
    </row>
    <row r="1538" spans="1:18" x14ac:dyDescent="0.25">
      <c r="A1538" s="1">
        <v>41013</v>
      </c>
      <c r="B1538" s="2" t="s">
        <v>14</v>
      </c>
      <c r="C1538">
        <v>166</v>
      </c>
      <c r="D1538">
        <f>YEAR(A1538)</f>
        <v>2012</v>
      </c>
      <c r="E1538">
        <f>LOOKUP(D1538,$H$5:$H$14,$I$5:$I$14)</f>
        <v>2.25</v>
      </c>
      <c r="F1538" s="2">
        <f>E1538*C1538</f>
        <v>373.5</v>
      </c>
      <c r="G1538" s="2"/>
      <c r="K1538" s="15">
        <v>39653</v>
      </c>
      <c r="L1538" s="2">
        <v>147</v>
      </c>
      <c r="O1538" s="15">
        <v>39705</v>
      </c>
      <c r="P1538" s="2">
        <v>64</v>
      </c>
      <c r="Q1538">
        <f t="shared" si="47"/>
        <v>997</v>
      </c>
      <c r="R1538">
        <f t="shared" si="46"/>
        <v>3.2</v>
      </c>
    </row>
    <row r="1539" spans="1:18" x14ac:dyDescent="0.25">
      <c r="A1539" s="1">
        <v>40974</v>
      </c>
      <c r="B1539" s="2" t="s">
        <v>14</v>
      </c>
      <c r="C1539">
        <v>340</v>
      </c>
      <c r="D1539">
        <f>YEAR(A1539)</f>
        <v>2012</v>
      </c>
      <c r="E1539">
        <f>LOOKUP(D1539,$H$5:$H$14,$I$5:$I$14)</f>
        <v>2.25</v>
      </c>
      <c r="F1539" s="2">
        <f>E1539*C1539</f>
        <v>765</v>
      </c>
      <c r="G1539" s="2"/>
      <c r="K1539" s="15">
        <v>39705</v>
      </c>
      <c r="L1539" s="2">
        <v>64</v>
      </c>
      <c r="O1539" s="15">
        <v>39717</v>
      </c>
      <c r="P1539" s="2">
        <v>182</v>
      </c>
      <c r="Q1539">
        <f t="shared" si="47"/>
        <v>1179</v>
      </c>
      <c r="R1539">
        <f t="shared" si="46"/>
        <v>18.2</v>
      </c>
    </row>
    <row r="1540" spans="1:18" x14ac:dyDescent="0.25">
      <c r="A1540" s="1">
        <v>40928</v>
      </c>
      <c r="B1540" s="2" t="s">
        <v>14</v>
      </c>
      <c r="C1540">
        <v>223</v>
      </c>
      <c r="D1540">
        <f>YEAR(A1540)</f>
        <v>2012</v>
      </c>
      <c r="E1540">
        <f>LOOKUP(D1540,$H$5:$H$14,$I$5:$I$14)</f>
        <v>2.25</v>
      </c>
      <c r="F1540" s="2">
        <f>E1540*C1540</f>
        <v>501.75</v>
      </c>
      <c r="G1540" s="2"/>
      <c r="K1540" s="15">
        <v>39717</v>
      </c>
      <c r="L1540" s="2">
        <v>182</v>
      </c>
      <c r="O1540" s="15">
        <v>39819</v>
      </c>
      <c r="P1540" s="2">
        <v>117</v>
      </c>
      <c r="Q1540">
        <f t="shared" si="47"/>
        <v>1296</v>
      </c>
      <c r="R1540">
        <f t="shared" si="46"/>
        <v>11.700000000000001</v>
      </c>
    </row>
    <row r="1541" spans="1:18" x14ac:dyDescent="0.25">
      <c r="A1541" s="1">
        <v>40771</v>
      </c>
      <c r="B1541" s="2" t="s">
        <v>14</v>
      </c>
      <c r="C1541">
        <v>450</v>
      </c>
      <c r="D1541">
        <f>YEAR(A1541)</f>
        <v>2011</v>
      </c>
      <c r="E1541">
        <f>LOOKUP(D1541,$H$5:$H$14,$I$5:$I$14)</f>
        <v>2.2000000000000002</v>
      </c>
      <c r="F1541" s="2">
        <f>E1541*C1541</f>
        <v>990.00000000000011</v>
      </c>
      <c r="G1541" s="2"/>
      <c r="K1541" s="15">
        <v>39819</v>
      </c>
      <c r="L1541" s="2">
        <v>117</v>
      </c>
      <c r="O1541" s="15">
        <v>39823</v>
      </c>
      <c r="P1541" s="2">
        <v>186</v>
      </c>
      <c r="Q1541">
        <f t="shared" si="47"/>
        <v>1482</v>
      </c>
      <c r="R1541">
        <f t="shared" si="46"/>
        <v>18.600000000000001</v>
      </c>
    </row>
    <row r="1542" spans="1:18" x14ac:dyDescent="0.25">
      <c r="A1542" s="1">
        <v>40636</v>
      </c>
      <c r="B1542" s="2" t="s">
        <v>14</v>
      </c>
      <c r="C1542">
        <v>237</v>
      </c>
      <c r="D1542">
        <f>YEAR(A1542)</f>
        <v>2011</v>
      </c>
      <c r="E1542">
        <f>LOOKUP(D1542,$H$5:$H$14,$I$5:$I$14)</f>
        <v>2.2000000000000002</v>
      </c>
      <c r="F1542" s="2">
        <f>E1542*C1542</f>
        <v>521.40000000000009</v>
      </c>
      <c r="G1542" s="2"/>
      <c r="K1542" s="15">
        <v>39823</v>
      </c>
      <c r="L1542" s="2">
        <v>186</v>
      </c>
      <c r="O1542" s="15">
        <v>40002</v>
      </c>
      <c r="P1542" s="2">
        <v>132</v>
      </c>
      <c r="Q1542">
        <f t="shared" si="47"/>
        <v>1614</v>
      </c>
      <c r="R1542">
        <f t="shared" si="46"/>
        <v>13.200000000000001</v>
      </c>
    </row>
    <row r="1543" spans="1:18" x14ac:dyDescent="0.25">
      <c r="A1543" s="1">
        <v>40627</v>
      </c>
      <c r="B1543" s="2" t="s">
        <v>14</v>
      </c>
      <c r="C1543">
        <v>411</v>
      </c>
      <c r="D1543">
        <f>YEAR(A1543)</f>
        <v>2011</v>
      </c>
      <c r="E1543">
        <f>LOOKUP(D1543,$H$5:$H$14,$I$5:$I$14)</f>
        <v>2.2000000000000002</v>
      </c>
      <c r="F1543" s="2">
        <f>E1543*C1543</f>
        <v>904.2</v>
      </c>
      <c r="G1543" s="2"/>
      <c r="K1543" s="15">
        <v>40002</v>
      </c>
      <c r="L1543" s="2">
        <v>132</v>
      </c>
      <c r="O1543" s="15">
        <v>40034</v>
      </c>
      <c r="P1543" s="2">
        <v>68</v>
      </c>
      <c r="Q1543">
        <f t="shared" si="47"/>
        <v>1682</v>
      </c>
      <c r="R1543">
        <f t="shared" si="46"/>
        <v>6.8000000000000007</v>
      </c>
    </row>
    <row r="1544" spans="1:18" x14ac:dyDescent="0.25">
      <c r="A1544" s="1">
        <v>40516</v>
      </c>
      <c r="B1544" s="2" t="s">
        <v>14</v>
      </c>
      <c r="C1544">
        <v>175</v>
      </c>
      <c r="D1544">
        <f>YEAR(A1544)</f>
        <v>2010</v>
      </c>
      <c r="E1544">
        <f>LOOKUP(D1544,$H$5:$H$14,$I$5:$I$14)</f>
        <v>2.1</v>
      </c>
      <c r="F1544" s="2">
        <f>E1544*C1544</f>
        <v>367.5</v>
      </c>
      <c r="G1544" s="2"/>
      <c r="K1544" s="15">
        <v>40034</v>
      </c>
      <c r="L1544" s="2">
        <v>68</v>
      </c>
      <c r="O1544" s="15">
        <v>40146</v>
      </c>
      <c r="P1544" s="2">
        <v>40</v>
      </c>
      <c r="Q1544">
        <f t="shared" si="47"/>
        <v>1722</v>
      </c>
      <c r="R1544">
        <f t="shared" si="46"/>
        <v>4</v>
      </c>
    </row>
    <row r="1545" spans="1:18" x14ac:dyDescent="0.25">
      <c r="A1545" s="1">
        <v>40508</v>
      </c>
      <c r="B1545" s="2" t="s">
        <v>14</v>
      </c>
      <c r="C1545">
        <v>191</v>
      </c>
      <c r="D1545">
        <f>YEAR(A1545)</f>
        <v>2010</v>
      </c>
      <c r="E1545">
        <f>LOOKUP(D1545,$H$5:$H$14,$I$5:$I$14)</f>
        <v>2.1</v>
      </c>
      <c r="F1545" s="2">
        <f>E1545*C1545</f>
        <v>401.1</v>
      </c>
      <c r="G1545" s="2"/>
      <c r="K1545" s="15">
        <v>40146</v>
      </c>
      <c r="L1545" s="2">
        <v>40</v>
      </c>
      <c r="O1545" s="15">
        <v>40189</v>
      </c>
      <c r="P1545" s="2">
        <v>116</v>
      </c>
      <c r="Q1545">
        <f t="shared" si="47"/>
        <v>1838</v>
      </c>
      <c r="R1545">
        <f t="shared" si="46"/>
        <v>11.600000000000001</v>
      </c>
    </row>
    <row r="1546" spans="1:18" x14ac:dyDescent="0.25">
      <c r="A1546" s="1">
        <v>40481</v>
      </c>
      <c r="B1546" s="2" t="s">
        <v>14</v>
      </c>
      <c r="C1546">
        <v>126</v>
      </c>
      <c r="D1546">
        <f>YEAR(A1546)</f>
        <v>2010</v>
      </c>
      <c r="E1546">
        <f>LOOKUP(D1546,$H$5:$H$14,$I$5:$I$14)</f>
        <v>2.1</v>
      </c>
      <c r="F1546" s="2">
        <f>E1546*C1546</f>
        <v>264.60000000000002</v>
      </c>
      <c r="G1546" s="2"/>
      <c r="K1546" s="15">
        <v>40189</v>
      </c>
      <c r="L1546" s="2">
        <v>116</v>
      </c>
      <c r="O1546" s="15">
        <v>40270</v>
      </c>
      <c r="P1546" s="2">
        <v>167</v>
      </c>
      <c r="Q1546">
        <f t="shared" si="47"/>
        <v>2005</v>
      </c>
      <c r="R1546">
        <f t="shared" si="46"/>
        <v>16.7</v>
      </c>
    </row>
    <row r="1547" spans="1:18" x14ac:dyDescent="0.25">
      <c r="A1547" s="1">
        <v>40463</v>
      </c>
      <c r="B1547" s="2" t="s">
        <v>14</v>
      </c>
      <c r="C1547">
        <v>427</v>
      </c>
      <c r="D1547">
        <f>YEAR(A1547)</f>
        <v>2010</v>
      </c>
      <c r="E1547">
        <f>LOOKUP(D1547,$H$5:$H$14,$I$5:$I$14)</f>
        <v>2.1</v>
      </c>
      <c r="F1547" s="2">
        <f>E1547*C1547</f>
        <v>896.7</v>
      </c>
      <c r="G1547" s="2"/>
      <c r="K1547" s="15">
        <v>40270</v>
      </c>
      <c r="L1547" s="2">
        <v>167</v>
      </c>
      <c r="O1547" s="15">
        <v>40414</v>
      </c>
      <c r="P1547" s="2">
        <v>29</v>
      </c>
      <c r="Q1547">
        <f t="shared" si="47"/>
        <v>2034</v>
      </c>
      <c r="R1547">
        <f t="shared" si="46"/>
        <v>2.9000000000000004</v>
      </c>
    </row>
    <row r="1548" spans="1:18" x14ac:dyDescent="0.25">
      <c r="A1548" s="1">
        <v>40460</v>
      </c>
      <c r="B1548" s="2" t="s">
        <v>14</v>
      </c>
      <c r="C1548">
        <v>429</v>
      </c>
      <c r="D1548">
        <f>YEAR(A1548)</f>
        <v>2010</v>
      </c>
      <c r="E1548">
        <f>LOOKUP(D1548,$H$5:$H$14,$I$5:$I$14)</f>
        <v>2.1</v>
      </c>
      <c r="F1548" s="2">
        <f>E1548*C1548</f>
        <v>900.90000000000009</v>
      </c>
      <c r="G1548" s="2"/>
      <c r="K1548" s="15">
        <v>40414</v>
      </c>
      <c r="L1548" s="2">
        <v>29</v>
      </c>
      <c r="O1548" s="15">
        <v>40457</v>
      </c>
      <c r="P1548" s="2">
        <v>28</v>
      </c>
      <c r="Q1548">
        <f t="shared" si="47"/>
        <v>2062</v>
      </c>
      <c r="R1548">
        <f t="shared" si="46"/>
        <v>2.8000000000000003</v>
      </c>
    </row>
    <row r="1549" spans="1:18" x14ac:dyDescent="0.25">
      <c r="A1549" s="1">
        <v>40448</v>
      </c>
      <c r="B1549" s="2" t="s">
        <v>14</v>
      </c>
      <c r="C1549">
        <v>219</v>
      </c>
      <c r="D1549">
        <f>YEAR(A1549)</f>
        <v>2010</v>
      </c>
      <c r="E1549">
        <f>LOOKUP(D1549,$H$5:$H$14,$I$5:$I$14)</f>
        <v>2.1</v>
      </c>
      <c r="F1549" s="2">
        <f>E1549*C1549</f>
        <v>459.90000000000003</v>
      </c>
      <c r="G1549" s="2"/>
      <c r="K1549" s="15">
        <v>40457</v>
      </c>
      <c r="L1549" s="2">
        <v>28</v>
      </c>
      <c r="O1549" s="15">
        <v>40689</v>
      </c>
      <c r="P1549" s="2">
        <v>45</v>
      </c>
      <c r="Q1549">
        <f t="shared" si="47"/>
        <v>2107</v>
      </c>
      <c r="R1549">
        <f t="shared" si="46"/>
        <v>4.5</v>
      </c>
    </row>
    <row r="1550" spans="1:18" x14ac:dyDescent="0.25">
      <c r="A1550" s="1">
        <v>40346</v>
      </c>
      <c r="B1550" s="2" t="s">
        <v>14</v>
      </c>
      <c r="C1550">
        <v>233</v>
      </c>
      <c r="D1550">
        <f>YEAR(A1550)</f>
        <v>2010</v>
      </c>
      <c r="E1550">
        <f>LOOKUP(D1550,$H$5:$H$14,$I$5:$I$14)</f>
        <v>2.1</v>
      </c>
      <c r="F1550" s="2">
        <f>E1550*C1550</f>
        <v>489.3</v>
      </c>
      <c r="G1550" s="2"/>
      <c r="K1550" s="15">
        <v>40689</v>
      </c>
      <c r="L1550" s="2">
        <v>45</v>
      </c>
      <c r="O1550" s="15">
        <v>40927</v>
      </c>
      <c r="P1550" s="2">
        <v>53</v>
      </c>
      <c r="Q1550">
        <f t="shared" si="47"/>
        <v>2160</v>
      </c>
      <c r="R1550">
        <f t="shared" si="46"/>
        <v>5.3000000000000007</v>
      </c>
    </row>
    <row r="1551" spans="1:18" x14ac:dyDescent="0.25">
      <c r="A1551" s="1">
        <v>40337</v>
      </c>
      <c r="B1551" s="2" t="s">
        <v>14</v>
      </c>
      <c r="C1551">
        <v>329</v>
      </c>
      <c r="D1551">
        <f>YEAR(A1551)</f>
        <v>2010</v>
      </c>
      <c r="E1551">
        <f>LOOKUP(D1551,$H$5:$H$14,$I$5:$I$14)</f>
        <v>2.1</v>
      </c>
      <c r="F1551" s="2">
        <f>E1551*C1551</f>
        <v>690.9</v>
      </c>
      <c r="G1551" s="2"/>
      <c r="K1551" s="15">
        <v>40927</v>
      </c>
      <c r="L1551" s="2">
        <v>53</v>
      </c>
      <c r="O1551" s="15">
        <v>40980</v>
      </c>
      <c r="P1551" s="2">
        <v>132</v>
      </c>
      <c r="Q1551">
        <f t="shared" si="47"/>
        <v>2292</v>
      </c>
      <c r="R1551">
        <f t="shared" si="46"/>
        <v>13.200000000000001</v>
      </c>
    </row>
    <row r="1552" spans="1:18" x14ac:dyDescent="0.25">
      <c r="A1552" s="1">
        <v>40299</v>
      </c>
      <c r="B1552" s="2" t="s">
        <v>14</v>
      </c>
      <c r="C1552">
        <v>475</v>
      </c>
      <c r="D1552">
        <f>YEAR(A1552)</f>
        <v>2010</v>
      </c>
      <c r="E1552">
        <f>LOOKUP(D1552,$H$5:$H$14,$I$5:$I$14)</f>
        <v>2.1</v>
      </c>
      <c r="F1552" s="2">
        <f>E1552*C1552</f>
        <v>997.5</v>
      </c>
      <c r="G1552" s="2"/>
      <c r="K1552" s="15">
        <v>40980</v>
      </c>
      <c r="L1552" s="2">
        <v>132</v>
      </c>
      <c r="O1552" s="15">
        <v>41099</v>
      </c>
      <c r="P1552" s="2">
        <v>185</v>
      </c>
      <c r="Q1552">
        <f t="shared" si="47"/>
        <v>2477</v>
      </c>
      <c r="R1552">
        <f t="shared" si="46"/>
        <v>18.5</v>
      </c>
    </row>
    <row r="1553" spans="1:18" x14ac:dyDescent="0.25">
      <c r="A1553" s="1">
        <v>40272</v>
      </c>
      <c r="B1553" s="2" t="s">
        <v>14</v>
      </c>
      <c r="C1553">
        <v>400</v>
      </c>
      <c r="D1553">
        <f>YEAR(A1553)</f>
        <v>2010</v>
      </c>
      <c r="E1553">
        <f>LOOKUP(D1553,$H$5:$H$14,$I$5:$I$14)</f>
        <v>2.1</v>
      </c>
      <c r="F1553" s="2">
        <f>E1553*C1553</f>
        <v>840</v>
      </c>
      <c r="G1553" s="2"/>
      <c r="K1553" s="15">
        <v>41099</v>
      </c>
      <c r="L1553" s="2">
        <v>185</v>
      </c>
      <c r="O1553" s="15">
        <v>41102</v>
      </c>
      <c r="P1553" s="2">
        <v>109</v>
      </c>
      <c r="Q1553">
        <f t="shared" si="47"/>
        <v>2586</v>
      </c>
      <c r="R1553">
        <f t="shared" si="46"/>
        <v>10.9</v>
      </c>
    </row>
    <row r="1554" spans="1:18" x14ac:dyDescent="0.25">
      <c r="A1554" s="1">
        <v>40250</v>
      </c>
      <c r="B1554" s="2" t="s">
        <v>14</v>
      </c>
      <c r="C1554">
        <v>417</v>
      </c>
      <c r="D1554">
        <f>YEAR(A1554)</f>
        <v>2010</v>
      </c>
      <c r="E1554">
        <f>LOOKUP(D1554,$H$5:$H$14,$I$5:$I$14)</f>
        <v>2.1</v>
      </c>
      <c r="F1554" s="2">
        <f>E1554*C1554</f>
        <v>875.7</v>
      </c>
      <c r="G1554" s="2"/>
      <c r="K1554" s="15">
        <v>41102</v>
      </c>
      <c r="L1554" s="2">
        <v>109</v>
      </c>
      <c r="O1554" s="15">
        <v>41290</v>
      </c>
      <c r="P1554" s="2">
        <v>45</v>
      </c>
      <c r="Q1554">
        <f t="shared" si="47"/>
        <v>2631</v>
      </c>
      <c r="R1554">
        <f t="shared" si="46"/>
        <v>4.5</v>
      </c>
    </row>
    <row r="1555" spans="1:18" x14ac:dyDescent="0.25">
      <c r="A1555" s="1">
        <v>40217</v>
      </c>
      <c r="B1555" s="2" t="s">
        <v>14</v>
      </c>
      <c r="C1555">
        <v>317</v>
      </c>
      <c r="D1555">
        <f>YEAR(A1555)</f>
        <v>2010</v>
      </c>
      <c r="E1555">
        <f>LOOKUP(D1555,$H$5:$H$14,$I$5:$I$14)</f>
        <v>2.1</v>
      </c>
      <c r="F1555" s="2">
        <f>E1555*C1555</f>
        <v>665.7</v>
      </c>
      <c r="G1555" s="2"/>
      <c r="K1555" s="15">
        <v>41290</v>
      </c>
      <c r="L1555" s="2">
        <v>45</v>
      </c>
      <c r="O1555" s="15">
        <v>41363</v>
      </c>
      <c r="P1555" s="2">
        <v>43</v>
      </c>
      <c r="Q1555">
        <f t="shared" si="47"/>
        <v>2674</v>
      </c>
      <c r="R1555">
        <f t="shared" ref="R1555:R1618" si="48">IF(AND(Q1555&gt;=100,Q1555&lt;1000,P1555&lt;&gt;""),P1555*0.05,IF(AND(Q1555&gt;=1000,Q1555&lt;10000,P1555&lt;&gt;""),P1555*0.1,IF(AND(Q1555&gt;10000,P1555&lt;&gt;""),P1555*0.2,0)))</f>
        <v>4.3</v>
      </c>
    </row>
    <row r="1556" spans="1:18" x14ac:dyDescent="0.25">
      <c r="A1556" s="1">
        <v>40203</v>
      </c>
      <c r="B1556" s="2" t="s">
        <v>14</v>
      </c>
      <c r="C1556">
        <v>200</v>
      </c>
      <c r="D1556">
        <f>YEAR(A1556)</f>
        <v>2010</v>
      </c>
      <c r="E1556">
        <f>LOOKUP(D1556,$H$5:$H$14,$I$5:$I$14)</f>
        <v>2.1</v>
      </c>
      <c r="F1556" s="2">
        <f>E1556*C1556</f>
        <v>420</v>
      </c>
      <c r="G1556" s="2"/>
      <c r="K1556" s="15">
        <v>41363</v>
      </c>
      <c r="L1556" s="2">
        <v>43</v>
      </c>
      <c r="O1556" s="15">
        <v>41369</v>
      </c>
      <c r="P1556" s="2">
        <v>136</v>
      </c>
      <c r="Q1556">
        <f t="shared" si="47"/>
        <v>2810</v>
      </c>
      <c r="R1556">
        <f t="shared" si="48"/>
        <v>13.600000000000001</v>
      </c>
    </row>
    <row r="1557" spans="1:18" x14ac:dyDescent="0.25">
      <c r="A1557" s="1">
        <v>40153</v>
      </c>
      <c r="B1557" s="2" t="s">
        <v>14</v>
      </c>
      <c r="C1557">
        <v>211</v>
      </c>
      <c r="D1557">
        <f>YEAR(A1557)</f>
        <v>2009</v>
      </c>
      <c r="E1557">
        <f>LOOKUP(D1557,$H$5:$H$14,$I$5:$I$14)</f>
        <v>2.13</v>
      </c>
      <c r="F1557" s="2">
        <f>E1557*C1557</f>
        <v>449.42999999999995</v>
      </c>
      <c r="G1557" s="2"/>
      <c r="K1557" s="15">
        <v>41369</v>
      </c>
      <c r="L1557" s="2">
        <v>136</v>
      </c>
      <c r="O1557" s="15">
        <v>41494</v>
      </c>
      <c r="P1557" s="2">
        <v>119</v>
      </c>
      <c r="Q1557">
        <f t="shared" ref="Q1557:Q1620" si="49">IF(P1557&lt;&gt;"",P1557+Q1556,P1557)</f>
        <v>2929</v>
      </c>
      <c r="R1557">
        <f t="shared" si="48"/>
        <v>11.9</v>
      </c>
    </row>
    <row r="1558" spans="1:18" x14ac:dyDescent="0.25">
      <c r="A1558" s="1">
        <v>40134</v>
      </c>
      <c r="B1558" s="2" t="s">
        <v>14</v>
      </c>
      <c r="C1558">
        <v>276</v>
      </c>
      <c r="D1558">
        <f>YEAR(A1558)</f>
        <v>2009</v>
      </c>
      <c r="E1558">
        <f>LOOKUP(D1558,$H$5:$H$14,$I$5:$I$14)</f>
        <v>2.13</v>
      </c>
      <c r="F1558" s="2">
        <f>E1558*C1558</f>
        <v>587.88</v>
      </c>
      <c r="G1558" s="2"/>
      <c r="K1558" s="15">
        <v>41494</v>
      </c>
      <c r="L1558" s="2">
        <v>119</v>
      </c>
      <c r="O1558" s="15">
        <v>41791</v>
      </c>
      <c r="P1558" s="2">
        <v>121</v>
      </c>
      <c r="Q1558">
        <f t="shared" si="49"/>
        <v>3050</v>
      </c>
      <c r="R1558">
        <f t="shared" si="48"/>
        <v>12.100000000000001</v>
      </c>
    </row>
    <row r="1559" spans="1:18" x14ac:dyDescent="0.25">
      <c r="A1559" s="1">
        <v>40090</v>
      </c>
      <c r="B1559" s="2" t="s">
        <v>14</v>
      </c>
      <c r="C1559">
        <v>290</v>
      </c>
      <c r="D1559">
        <f>YEAR(A1559)</f>
        <v>2009</v>
      </c>
      <c r="E1559">
        <f>LOOKUP(D1559,$H$5:$H$14,$I$5:$I$14)</f>
        <v>2.13</v>
      </c>
      <c r="F1559" s="2">
        <f>E1559*C1559</f>
        <v>617.69999999999993</v>
      </c>
      <c r="G1559" s="2"/>
      <c r="K1559" s="15">
        <v>41791</v>
      </c>
      <c r="L1559" s="2">
        <v>121</v>
      </c>
      <c r="O1559" s="15">
        <v>41836</v>
      </c>
      <c r="P1559" s="2">
        <v>191</v>
      </c>
      <c r="Q1559">
        <f t="shared" si="49"/>
        <v>3241</v>
      </c>
      <c r="R1559">
        <f t="shared" si="48"/>
        <v>19.100000000000001</v>
      </c>
    </row>
    <row r="1560" spans="1:18" x14ac:dyDescent="0.25">
      <c r="A1560" s="1">
        <v>40039</v>
      </c>
      <c r="B1560" s="2" t="s">
        <v>14</v>
      </c>
      <c r="C1560">
        <v>340</v>
      </c>
      <c r="D1560">
        <f>YEAR(A1560)</f>
        <v>2009</v>
      </c>
      <c r="E1560">
        <f>LOOKUP(D1560,$H$5:$H$14,$I$5:$I$14)</f>
        <v>2.13</v>
      </c>
      <c r="F1560" s="2">
        <f>E1560*C1560</f>
        <v>724.19999999999993</v>
      </c>
      <c r="G1560" s="2"/>
      <c r="K1560" s="15">
        <v>41836</v>
      </c>
      <c r="L1560" s="2">
        <v>191</v>
      </c>
      <c r="O1560" s="15">
        <v>41858</v>
      </c>
      <c r="P1560" s="2">
        <v>46</v>
      </c>
      <c r="Q1560">
        <f t="shared" si="49"/>
        <v>3287</v>
      </c>
      <c r="R1560">
        <f t="shared" si="48"/>
        <v>4.6000000000000005</v>
      </c>
    </row>
    <row r="1561" spans="1:18" x14ac:dyDescent="0.25">
      <c r="A1561" s="1">
        <v>39949</v>
      </c>
      <c r="B1561" s="2" t="s">
        <v>14</v>
      </c>
      <c r="C1561">
        <v>261</v>
      </c>
      <c r="D1561">
        <f>YEAR(A1561)</f>
        <v>2009</v>
      </c>
      <c r="E1561">
        <f>LOOKUP(D1561,$H$5:$H$14,$I$5:$I$14)</f>
        <v>2.13</v>
      </c>
      <c r="F1561" s="2">
        <f>E1561*C1561</f>
        <v>555.92999999999995</v>
      </c>
      <c r="G1561" s="2"/>
      <c r="K1561" s="15">
        <v>41858</v>
      </c>
      <c r="L1561" s="2">
        <v>46</v>
      </c>
      <c r="O1561" s="15">
        <v>41885</v>
      </c>
      <c r="P1561" s="2">
        <v>156</v>
      </c>
      <c r="Q1561">
        <f t="shared" si="49"/>
        <v>3443</v>
      </c>
      <c r="R1561">
        <f t="shared" si="48"/>
        <v>15.600000000000001</v>
      </c>
    </row>
    <row r="1562" spans="1:18" x14ac:dyDescent="0.25">
      <c r="A1562" s="1">
        <v>39904</v>
      </c>
      <c r="B1562" s="2" t="s">
        <v>14</v>
      </c>
      <c r="C1562">
        <v>108</v>
      </c>
      <c r="D1562">
        <f>YEAR(A1562)</f>
        <v>2009</v>
      </c>
      <c r="E1562">
        <f>LOOKUP(D1562,$H$5:$H$14,$I$5:$I$14)</f>
        <v>2.13</v>
      </c>
      <c r="F1562" s="2">
        <f>E1562*C1562</f>
        <v>230.04</v>
      </c>
      <c r="G1562" s="2"/>
      <c r="K1562" s="15">
        <v>41885</v>
      </c>
      <c r="L1562" s="2">
        <v>156</v>
      </c>
      <c r="O1562" s="15">
        <v>41912</v>
      </c>
      <c r="P1562" s="2">
        <v>98</v>
      </c>
      <c r="Q1562">
        <f t="shared" si="49"/>
        <v>3541</v>
      </c>
      <c r="R1562">
        <f t="shared" si="48"/>
        <v>9.8000000000000007</v>
      </c>
    </row>
    <row r="1563" spans="1:18" x14ac:dyDescent="0.25">
      <c r="A1563" s="1">
        <v>39902</v>
      </c>
      <c r="B1563" s="2" t="s">
        <v>14</v>
      </c>
      <c r="C1563">
        <v>406</v>
      </c>
      <c r="D1563">
        <f>YEAR(A1563)</f>
        <v>2009</v>
      </c>
      <c r="E1563">
        <f>LOOKUP(D1563,$H$5:$H$14,$I$5:$I$14)</f>
        <v>2.13</v>
      </c>
      <c r="F1563" s="2">
        <f>E1563*C1563</f>
        <v>864.78</v>
      </c>
      <c r="G1563" s="2"/>
      <c r="K1563" s="15">
        <v>41912</v>
      </c>
      <c r="L1563" s="2">
        <v>98</v>
      </c>
      <c r="O1563" s="15">
        <v>41968</v>
      </c>
      <c r="P1563" s="2">
        <v>164</v>
      </c>
      <c r="Q1563">
        <f t="shared" si="49"/>
        <v>3705</v>
      </c>
      <c r="R1563">
        <f t="shared" si="48"/>
        <v>16.400000000000002</v>
      </c>
    </row>
    <row r="1564" spans="1:18" x14ac:dyDescent="0.25">
      <c r="A1564" s="1">
        <v>39853</v>
      </c>
      <c r="B1564" s="2" t="s">
        <v>14</v>
      </c>
      <c r="C1564">
        <v>423</v>
      </c>
      <c r="D1564">
        <f>YEAR(A1564)</f>
        <v>2009</v>
      </c>
      <c r="E1564">
        <f>LOOKUP(D1564,$H$5:$H$14,$I$5:$I$14)</f>
        <v>2.13</v>
      </c>
      <c r="F1564" s="2">
        <f>E1564*C1564</f>
        <v>900.99</v>
      </c>
      <c r="G1564" s="2"/>
      <c r="K1564" s="15">
        <v>41968</v>
      </c>
      <c r="L1564" s="2">
        <v>164</v>
      </c>
      <c r="O1564" s="16" t="s">
        <v>188</v>
      </c>
      <c r="P1564" s="17"/>
      <c r="Q1564">
        <f t="shared" si="49"/>
        <v>0</v>
      </c>
      <c r="R1564">
        <f t="shared" si="48"/>
        <v>0</v>
      </c>
    </row>
    <row r="1565" spans="1:18" x14ac:dyDescent="0.25">
      <c r="A1565" s="1">
        <v>39819</v>
      </c>
      <c r="B1565" s="2" t="s">
        <v>14</v>
      </c>
      <c r="C1565">
        <v>129</v>
      </c>
      <c r="D1565">
        <f>YEAR(A1565)</f>
        <v>2009</v>
      </c>
      <c r="E1565">
        <f>LOOKUP(D1565,$H$5:$H$14,$I$5:$I$14)</f>
        <v>2.13</v>
      </c>
      <c r="F1565" s="2">
        <f>E1565*C1565</f>
        <v>274.77</v>
      </c>
      <c r="G1565" s="2"/>
      <c r="K1565" s="8" t="s">
        <v>188</v>
      </c>
      <c r="L1565" s="2"/>
      <c r="O1565" s="15">
        <v>39969</v>
      </c>
      <c r="P1565" s="2">
        <v>11</v>
      </c>
      <c r="Q1565">
        <f t="shared" si="49"/>
        <v>11</v>
      </c>
      <c r="R1565">
        <f t="shared" si="48"/>
        <v>0</v>
      </c>
    </row>
    <row r="1566" spans="1:18" x14ac:dyDescent="0.25">
      <c r="A1566" s="1">
        <v>39811</v>
      </c>
      <c r="B1566" s="2" t="s">
        <v>14</v>
      </c>
      <c r="C1566">
        <v>110</v>
      </c>
      <c r="D1566">
        <f>YEAR(A1566)</f>
        <v>2008</v>
      </c>
      <c r="E1566">
        <f>LOOKUP(D1566,$H$5:$H$14,$I$5:$I$14)</f>
        <v>2.15</v>
      </c>
      <c r="F1566" s="2">
        <f>E1566*C1566</f>
        <v>236.5</v>
      </c>
      <c r="G1566" s="2"/>
      <c r="K1566" s="15">
        <v>39969</v>
      </c>
      <c r="L1566" s="2">
        <v>11</v>
      </c>
      <c r="O1566" s="16" t="s">
        <v>43</v>
      </c>
      <c r="P1566" s="17"/>
      <c r="Q1566">
        <f t="shared" si="49"/>
        <v>0</v>
      </c>
      <c r="R1566">
        <f t="shared" si="48"/>
        <v>0</v>
      </c>
    </row>
    <row r="1567" spans="1:18" x14ac:dyDescent="0.25">
      <c r="A1567" s="1">
        <v>39745</v>
      </c>
      <c r="B1567" s="2" t="s">
        <v>14</v>
      </c>
      <c r="C1567">
        <v>415</v>
      </c>
      <c r="D1567">
        <f>YEAR(A1567)</f>
        <v>2008</v>
      </c>
      <c r="E1567">
        <f>LOOKUP(D1567,$H$5:$H$14,$I$5:$I$14)</f>
        <v>2.15</v>
      </c>
      <c r="F1567" s="2">
        <f>E1567*C1567</f>
        <v>892.25</v>
      </c>
      <c r="G1567" s="2"/>
      <c r="K1567" s="8" t="s">
        <v>43</v>
      </c>
      <c r="L1567" s="2"/>
      <c r="O1567" s="15">
        <v>38476</v>
      </c>
      <c r="P1567" s="2">
        <v>15</v>
      </c>
      <c r="Q1567">
        <f t="shared" si="49"/>
        <v>15</v>
      </c>
      <c r="R1567">
        <f t="shared" si="48"/>
        <v>0</v>
      </c>
    </row>
    <row r="1568" spans="1:18" x14ac:dyDescent="0.25">
      <c r="A1568" s="1">
        <v>39698</v>
      </c>
      <c r="B1568" s="2" t="s">
        <v>14</v>
      </c>
      <c r="C1568">
        <v>492</v>
      </c>
      <c r="D1568">
        <f>YEAR(A1568)</f>
        <v>2008</v>
      </c>
      <c r="E1568">
        <f>LOOKUP(D1568,$H$5:$H$14,$I$5:$I$14)</f>
        <v>2.15</v>
      </c>
      <c r="F1568" s="2">
        <f>E1568*C1568</f>
        <v>1057.8</v>
      </c>
      <c r="G1568" s="2"/>
      <c r="K1568" s="15">
        <v>38476</v>
      </c>
      <c r="L1568" s="2">
        <v>15</v>
      </c>
      <c r="O1568" s="15">
        <v>38852</v>
      </c>
      <c r="P1568" s="2">
        <v>13</v>
      </c>
      <c r="Q1568">
        <f t="shared" si="49"/>
        <v>28</v>
      </c>
      <c r="R1568">
        <f t="shared" si="48"/>
        <v>0</v>
      </c>
    </row>
    <row r="1569" spans="1:18" x14ac:dyDescent="0.25">
      <c r="A1569" s="1">
        <v>39571</v>
      </c>
      <c r="B1569" s="2" t="s">
        <v>14</v>
      </c>
      <c r="C1569">
        <v>320</v>
      </c>
      <c r="D1569">
        <f>YEAR(A1569)</f>
        <v>2008</v>
      </c>
      <c r="E1569">
        <f>LOOKUP(D1569,$H$5:$H$14,$I$5:$I$14)</f>
        <v>2.15</v>
      </c>
      <c r="F1569" s="2">
        <f>E1569*C1569</f>
        <v>688</v>
      </c>
      <c r="G1569" s="2"/>
      <c r="K1569" s="15">
        <v>38852</v>
      </c>
      <c r="L1569" s="2">
        <v>13</v>
      </c>
      <c r="O1569" s="15">
        <v>38987</v>
      </c>
      <c r="P1569" s="2">
        <v>5</v>
      </c>
      <c r="Q1569">
        <f t="shared" si="49"/>
        <v>33</v>
      </c>
      <c r="R1569">
        <f t="shared" si="48"/>
        <v>0</v>
      </c>
    </row>
    <row r="1570" spans="1:18" x14ac:dyDescent="0.25">
      <c r="A1570" s="1">
        <v>39554</v>
      </c>
      <c r="B1570" s="2" t="s">
        <v>14</v>
      </c>
      <c r="C1570">
        <v>433</v>
      </c>
      <c r="D1570">
        <f>YEAR(A1570)</f>
        <v>2008</v>
      </c>
      <c r="E1570">
        <f>LOOKUP(D1570,$H$5:$H$14,$I$5:$I$14)</f>
        <v>2.15</v>
      </c>
      <c r="F1570" s="2">
        <f>E1570*C1570</f>
        <v>930.94999999999993</v>
      </c>
      <c r="G1570" s="2"/>
      <c r="K1570" s="15">
        <v>38987</v>
      </c>
      <c r="L1570" s="2">
        <v>5</v>
      </c>
      <c r="O1570" s="15">
        <v>39971</v>
      </c>
      <c r="P1570" s="2">
        <v>4</v>
      </c>
      <c r="Q1570">
        <f t="shared" si="49"/>
        <v>37</v>
      </c>
      <c r="R1570">
        <f t="shared" si="48"/>
        <v>0</v>
      </c>
    </row>
    <row r="1571" spans="1:18" x14ac:dyDescent="0.25">
      <c r="A1571" s="1">
        <v>39536</v>
      </c>
      <c r="B1571" s="2" t="s">
        <v>14</v>
      </c>
      <c r="C1571">
        <v>431</v>
      </c>
      <c r="D1571">
        <f>YEAR(A1571)</f>
        <v>2008</v>
      </c>
      <c r="E1571">
        <f>LOOKUP(D1571,$H$5:$H$14,$I$5:$I$14)</f>
        <v>2.15</v>
      </c>
      <c r="F1571" s="2">
        <f>E1571*C1571</f>
        <v>926.65</v>
      </c>
      <c r="G1571" s="2"/>
      <c r="K1571" s="15">
        <v>39971</v>
      </c>
      <c r="L1571" s="2">
        <v>4</v>
      </c>
      <c r="O1571" s="16" t="s">
        <v>198</v>
      </c>
      <c r="P1571" s="17"/>
      <c r="Q1571">
        <f t="shared" si="49"/>
        <v>0</v>
      </c>
      <c r="R1571">
        <f t="shared" si="48"/>
        <v>0</v>
      </c>
    </row>
    <row r="1572" spans="1:18" x14ac:dyDescent="0.25">
      <c r="A1572" s="1">
        <v>39505</v>
      </c>
      <c r="B1572" s="2" t="s">
        <v>14</v>
      </c>
      <c r="C1572">
        <v>446</v>
      </c>
      <c r="D1572">
        <f>YEAR(A1572)</f>
        <v>2008</v>
      </c>
      <c r="E1572">
        <f>LOOKUP(D1572,$H$5:$H$14,$I$5:$I$14)</f>
        <v>2.15</v>
      </c>
      <c r="F1572" s="2">
        <f>E1572*C1572</f>
        <v>958.9</v>
      </c>
      <c r="G1572" s="2"/>
      <c r="K1572" s="8" t="s">
        <v>198</v>
      </c>
      <c r="L1572" s="2"/>
      <c r="O1572" s="15">
        <v>40059</v>
      </c>
      <c r="P1572" s="2">
        <v>15</v>
      </c>
      <c r="Q1572">
        <f t="shared" si="49"/>
        <v>15</v>
      </c>
      <c r="R1572">
        <f t="shared" si="48"/>
        <v>0</v>
      </c>
    </row>
    <row r="1573" spans="1:18" x14ac:dyDescent="0.25">
      <c r="A1573" s="1">
        <v>39483</v>
      </c>
      <c r="B1573" s="2" t="s">
        <v>14</v>
      </c>
      <c r="C1573">
        <v>333</v>
      </c>
      <c r="D1573">
        <f>YEAR(A1573)</f>
        <v>2008</v>
      </c>
      <c r="E1573">
        <f>LOOKUP(D1573,$H$5:$H$14,$I$5:$I$14)</f>
        <v>2.15</v>
      </c>
      <c r="F1573" s="2">
        <f>E1573*C1573</f>
        <v>715.94999999999993</v>
      </c>
      <c r="G1573" s="2"/>
      <c r="K1573" s="15">
        <v>40059</v>
      </c>
      <c r="L1573" s="2">
        <v>15</v>
      </c>
      <c r="O1573" s="16" t="s">
        <v>150</v>
      </c>
      <c r="P1573" s="17"/>
      <c r="Q1573">
        <f t="shared" si="49"/>
        <v>0</v>
      </c>
      <c r="R1573">
        <f t="shared" si="48"/>
        <v>0</v>
      </c>
    </row>
    <row r="1574" spans="1:18" x14ac:dyDescent="0.25">
      <c r="A1574" s="1">
        <v>39397</v>
      </c>
      <c r="B1574" s="2" t="s">
        <v>14</v>
      </c>
      <c r="C1574">
        <v>396</v>
      </c>
      <c r="D1574">
        <f>YEAR(A1574)</f>
        <v>2007</v>
      </c>
      <c r="E1574">
        <f>LOOKUP(D1574,$H$5:$H$14,$I$5:$I$14)</f>
        <v>2.09</v>
      </c>
      <c r="F1574" s="2">
        <f>E1574*C1574</f>
        <v>827.64</v>
      </c>
      <c r="G1574" s="2"/>
      <c r="K1574" s="8" t="s">
        <v>150</v>
      </c>
      <c r="L1574" s="2"/>
      <c r="O1574" s="15">
        <v>39382</v>
      </c>
      <c r="P1574" s="2">
        <v>2</v>
      </c>
      <c r="Q1574">
        <f t="shared" si="49"/>
        <v>2</v>
      </c>
      <c r="R1574">
        <f t="shared" si="48"/>
        <v>0</v>
      </c>
    </row>
    <row r="1575" spans="1:18" x14ac:dyDescent="0.25">
      <c r="A1575" s="1">
        <v>39329</v>
      </c>
      <c r="B1575" s="2" t="s">
        <v>14</v>
      </c>
      <c r="C1575">
        <v>294</v>
      </c>
      <c r="D1575">
        <f>YEAR(A1575)</f>
        <v>2007</v>
      </c>
      <c r="E1575">
        <f>LOOKUP(D1575,$H$5:$H$14,$I$5:$I$14)</f>
        <v>2.09</v>
      </c>
      <c r="F1575" s="2">
        <f>E1575*C1575</f>
        <v>614.45999999999992</v>
      </c>
      <c r="G1575" s="2"/>
      <c r="K1575" s="15">
        <v>39382</v>
      </c>
      <c r="L1575" s="2">
        <v>2</v>
      </c>
      <c r="O1575" s="15">
        <v>39713</v>
      </c>
      <c r="P1575" s="2">
        <v>1</v>
      </c>
      <c r="Q1575">
        <f t="shared" si="49"/>
        <v>3</v>
      </c>
      <c r="R1575">
        <f t="shared" si="48"/>
        <v>0</v>
      </c>
    </row>
    <row r="1576" spans="1:18" x14ac:dyDescent="0.25">
      <c r="A1576" s="1">
        <v>39248</v>
      </c>
      <c r="B1576" s="2" t="s">
        <v>14</v>
      </c>
      <c r="C1576">
        <v>169</v>
      </c>
      <c r="D1576">
        <f>YEAR(A1576)</f>
        <v>2007</v>
      </c>
      <c r="E1576">
        <f>LOOKUP(D1576,$H$5:$H$14,$I$5:$I$14)</f>
        <v>2.09</v>
      </c>
      <c r="F1576" s="2">
        <f>E1576*C1576</f>
        <v>353.21</v>
      </c>
      <c r="G1576" s="2"/>
      <c r="K1576" s="15">
        <v>39713</v>
      </c>
      <c r="L1576" s="2">
        <v>1</v>
      </c>
      <c r="O1576" s="15">
        <v>40994</v>
      </c>
      <c r="P1576" s="2">
        <v>1</v>
      </c>
      <c r="Q1576">
        <f t="shared" si="49"/>
        <v>4</v>
      </c>
      <c r="R1576">
        <f t="shared" si="48"/>
        <v>0</v>
      </c>
    </row>
    <row r="1577" spans="1:18" x14ac:dyDescent="0.25">
      <c r="A1577" s="1">
        <v>39230</v>
      </c>
      <c r="B1577" s="2" t="s">
        <v>14</v>
      </c>
      <c r="C1577">
        <v>415</v>
      </c>
      <c r="D1577">
        <f>YEAR(A1577)</f>
        <v>2007</v>
      </c>
      <c r="E1577">
        <f>LOOKUP(D1577,$H$5:$H$14,$I$5:$I$14)</f>
        <v>2.09</v>
      </c>
      <c r="F1577" s="2">
        <f>E1577*C1577</f>
        <v>867.34999999999991</v>
      </c>
      <c r="G1577" s="2"/>
      <c r="K1577" s="15">
        <v>40994</v>
      </c>
      <c r="L1577" s="2">
        <v>1</v>
      </c>
      <c r="O1577" s="16" t="s">
        <v>191</v>
      </c>
      <c r="P1577" s="17"/>
      <c r="Q1577">
        <f t="shared" si="49"/>
        <v>0</v>
      </c>
      <c r="R1577">
        <f t="shared" si="48"/>
        <v>0</v>
      </c>
    </row>
    <row r="1578" spans="1:18" x14ac:dyDescent="0.25">
      <c r="A1578" s="1">
        <v>39218</v>
      </c>
      <c r="B1578" s="2" t="s">
        <v>14</v>
      </c>
      <c r="C1578">
        <v>293</v>
      </c>
      <c r="D1578">
        <f>YEAR(A1578)</f>
        <v>2007</v>
      </c>
      <c r="E1578">
        <f>LOOKUP(D1578,$H$5:$H$14,$I$5:$I$14)</f>
        <v>2.09</v>
      </c>
      <c r="F1578" s="2">
        <f>E1578*C1578</f>
        <v>612.37</v>
      </c>
      <c r="G1578" s="2"/>
      <c r="K1578" s="8" t="s">
        <v>191</v>
      </c>
      <c r="L1578" s="2"/>
      <c r="O1578" s="15">
        <v>39992</v>
      </c>
      <c r="P1578" s="2">
        <v>7</v>
      </c>
      <c r="Q1578">
        <f t="shared" si="49"/>
        <v>7</v>
      </c>
      <c r="R1578">
        <f t="shared" si="48"/>
        <v>0</v>
      </c>
    </row>
    <row r="1579" spans="1:18" x14ac:dyDescent="0.25">
      <c r="A1579" s="1">
        <v>39197</v>
      </c>
      <c r="B1579" s="2" t="s">
        <v>14</v>
      </c>
      <c r="C1579">
        <v>497</v>
      </c>
      <c r="D1579">
        <f>YEAR(A1579)</f>
        <v>2007</v>
      </c>
      <c r="E1579">
        <f>LOOKUP(D1579,$H$5:$H$14,$I$5:$I$14)</f>
        <v>2.09</v>
      </c>
      <c r="F1579" s="2">
        <f>E1579*C1579</f>
        <v>1038.73</v>
      </c>
      <c r="G1579" s="2"/>
      <c r="K1579" s="15">
        <v>39992</v>
      </c>
      <c r="L1579" s="2">
        <v>7</v>
      </c>
      <c r="O1579" s="15">
        <v>41721</v>
      </c>
      <c r="P1579" s="2">
        <v>11</v>
      </c>
      <c r="Q1579">
        <f t="shared" si="49"/>
        <v>18</v>
      </c>
      <c r="R1579">
        <f t="shared" si="48"/>
        <v>0</v>
      </c>
    </row>
    <row r="1580" spans="1:18" x14ac:dyDescent="0.25">
      <c r="A1580" s="1">
        <v>39106</v>
      </c>
      <c r="B1580" s="2" t="s">
        <v>14</v>
      </c>
      <c r="C1580">
        <v>349</v>
      </c>
      <c r="D1580">
        <f>YEAR(A1580)</f>
        <v>2007</v>
      </c>
      <c r="E1580">
        <f>LOOKUP(D1580,$H$5:$H$14,$I$5:$I$14)</f>
        <v>2.09</v>
      </c>
      <c r="F1580" s="2">
        <f>E1580*C1580</f>
        <v>729.41</v>
      </c>
      <c r="G1580" s="2"/>
      <c r="K1580" s="15">
        <v>41721</v>
      </c>
      <c r="L1580" s="2">
        <v>11</v>
      </c>
      <c r="O1580" s="16" t="s">
        <v>76</v>
      </c>
      <c r="P1580" s="17"/>
      <c r="Q1580">
        <f t="shared" si="49"/>
        <v>0</v>
      </c>
      <c r="R1580">
        <f t="shared" si="48"/>
        <v>0</v>
      </c>
    </row>
    <row r="1581" spans="1:18" x14ac:dyDescent="0.25">
      <c r="A1581" s="1">
        <v>39035</v>
      </c>
      <c r="B1581" s="2" t="s">
        <v>14</v>
      </c>
      <c r="C1581">
        <v>108</v>
      </c>
      <c r="D1581">
        <f>YEAR(A1581)</f>
        <v>2006</v>
      </c>
      <c r="E1581">
        <f>LOOKUP(D1581,$H$5:$H$14,$I$5:$I$14)</f>
        <v>2.0499999999999998</v>
      </c>
      <c r="F1581" s="2">
        <f>E1581*C1581</f>
        <v>221.39999999999998</v>
      </c>
      <c r="G1581" s="2"/>
      <c r="K1581" s="8" t="s">
        <v>76</v>
      </c>
      <c r="L1581" s="2"/>
      <c r="O1581" s="15">
        <v>38589</v>
      </c>
      <c r="P1581" s="2">
        <v>16</v>
      </c>
      <c r="Q1581">
        <f t="shared" si="49"/>
        <v>16</v>
      </c>
      <c r="R1581">
        <f t="shared" si="48"/>
        <v>0</v>
      </c>
    </row>
    <row r="1582" spans="1:18" x14ac:dyDescent="0.25">
      <c r="A1582" s="1">
        <v>38959</v>
      </c>
      <c r="B1582" s="2" t="s">
        <v>14</v>
      </c>
      <c r="C1582">
        <v>220</v>
      </c>
      <c r="D1582">
        <f>YEAR(A1582)</f>
        <v>2006</v>
      </c>
      <c r="E1582">
        <f>LOOKUP(D1582,$H$5:$H$14,$I$5:$I$14)</f>
        <v>2.0499999999999998</v>
      </c>
      <c r="F1582" s="2">
        <f>E1582*C1582</f>
        <v>450.99999999999994</v>
      </c>
      <c r="G1582" s="2"/>
      <c r="K1582" s="15">
        <v>38589</v>
      </c>
      <c r="L1582" s="2">
        <v>16</v>
      </c>
      <c r="O1582" s="15">
        <v>39315</v>
      </c>
      <c r="P1582" s="2">
        <v>3</v>
      </c>
      <c r="Q1582">
        <f t="shared" si="49"/>
        <v>19</v>
      </c>
      <c r="R1582">
        <f t="shared" si="48"/>
        <v>0</v>
      </c>
    </row>
    <row r="1583" spans="1:18" x14ac:dyDescent="0.25">
      <c r="A1583" s="1">
        <v>38942</v>
      </c>
      <c r="B1583" s="2" t="s">
        <v>14</v>
      </c>
      <c r="C1583">
        <v>422</v>
      </c>
      <c r="D1583">
        <f>YEAR(A1583)</f>
        <v>2006</v>
      </c>
      <c r="E1583">
        <f>LOOKUP(D1583,$H$5:$H$14,$I$5:$I$14)</f>
        <v>2.0499999999999998</v>
      </c>
      <c r="F1583" s="2">
        <f>E1583*C1583</f>
        <v>865.09999999999991</v>
      </c>
      <c r="G1583" s="2"/>
      <c r="K1583" s="15">
        <v>39315</v>
      </c>
      <c r="L1583" s="2">
        <v>3</v>
      </c>
      <c r="O1583" s="16" t="s">
        <v>10</v>
      </c>
      <c r="P1583" s="17"/>
      <c r="Q1583">
        <f t="shared" si="49"/>
        <v>0</v>
      </c>
      <c r="R1583">
        <f t="shared" si="48"/>
        <v>0</v>
      </c>
    </row>
    <row r="1584" spans="1:18" x14ac:dyDescent="0.25">
      <c r="A1584" s="1">
        <v>38855</v>
      </c>
      <c r="B1584" s="2" t="s">
        <v>14</v>
      </c>
      <c r="C1584">
        <v>131</v>
      </c>
      <c r="D1584">
        <f>YEAR(A1584)</f>
        <v>2006</v>
      </c>
      <c r="E1584">
        <f>LOOKUP(D1584,$H$5:$H$14,$I$5:$I$14)</f>
        <v>2.0499999999999998</v>
      </c>
      <c r="F1584" s="2">
        <f>E1584*C1584</f>
        <v>268.54999999999995</v>
      </c>
      <c r="G1584" s="2"/>
      <c r="K1584" s="8" t="s">
        <v>10</v>
      </c>
      <c r="L1584" s="2"/>
      <c r="O1584" s="15">
        <v>38376</v>
      </c>
      <c r="P1584" s="2">
        <v>120</v>
      </c>
      <c r="Q1584">
        <f t="shared" si="49"/>
        <v>120</v>
      </c>
      <c r="R1584">
        <f t="shared" si="48"/>
        <v>6</v>
      </c>
    </row>
    <row r="1585" spans="1:18" x14ac:dyDescent="0.25">
      <c r="A1585" s="1">
        <v>38754</v>
      </c>
      <c r="B1585" s="2" t="s">
        <v>14</v>
      </c>
      <c r="C1585">
        <v>453</v>
      </c>
      <c r="D1585">
        <f>YEAR(A1585)</f>
        <v>2006</v>
      </c>
      <c r="E1585">
        <f>LOOKUP(D1585,$H$5:$H$14,$I$5:$I$14)</f>
        <v>2.0499999999999998</v>
      </c>
      <c r="F1585" s="2">
        <f>E1585*C1585</f>
        <v>928.64999999999986</v>
      </c>
      <c r="G1585" s="2"/>
      <c r="K1585" s="15">
        <v>38376</v>
      </c>
      <c r="L1585" s="2">
        <v>120</v>
      </c>
      <c r="O1585" s="15">
        <v>38379</v>
      </c>
      <c r="P1585" s="2">
        <v>51</v>
      </c>
      <c r="Q1585">
        <f t="shared" si="49"/>
        <v>171</v>
      </c>
      <c r="R1585">
        <f t="shared" si="48"/>
        <v>2.5500000000000003</v>
      </c>
    </row>
    <row r="1586" spans="1:18" x14ac:dyDescent="0.25">
      <c r="A1586" s="1">
        <v>38721</v>
      </c>
      <c r="B1586" s="2" t="s">
        <v>14</v>
      </c>
      <c r="C1586">
        <v>295</v>
      </c>
      <c r="D1586">
        <f>YEAR(A1586)</f>
        <v>2006</v>
      </c>
      <c r="E1586">
        <f>LOOKUP(D1586,$H$5:$H$14,$I$5:$I$14)</f>
        <v>2.0499999999999998</v>
      </c>
      <c r="F1586" s="2">
        <f>E1586*C1586</f>
        <v>604.75</v>
      </c>
      <c r="G1586" s="2"/>
      <c r="K1586" s="15">
        <v>38379</v>
      </c>
      <c r="L1586" s="2">
        <v>51</v>
      </c>
      <c r="O1586" s="15">
        <v>38501</v>
      </c>
      <c r="P1586" s="2">
        <v>116</v>
      </c>
      <c r="Q1586">
        <f t="shared" si="49"/>
        <v>287</v>
      </c>
      <c r="R1586">
        <f t="shared" si="48"/>
        <v>5.8000000000000007</v>
      </c>
    </row>
    <row r="1587" spans="1:18" x14ac:dyDescent="0.25">
      <c r="A1587" s="1">
        <v>38711</v>
      </c>
      <c r="B1587" s="2" t="s">
        <v>14</v>
      </c>
      <c r="C1587">
        <v>225</v>
      </c>
      <c r="D1587">
        <f>YEAR(A1587)</f>
        <v>2005</v>
      </c>
      <c r="E1587">
        <f>LOOKUP(D1587,$H$5:$H$14,$I$5:$I$14)</f>
        <v>2</v>
      </c>
      <c r="F1587" s="2">
        <f>E1587*C1587</f>
        <v>450</v>
      </c>
      <c r="G1587" s="2"/>
      <c r="K1587" s="15">
        <v>38501</v>
      </c>
      <c r="L1587" s="2">
        <v>116</v>
      </c>
      <c r="O1587" s="15">
        <v>38653</v>
      </c>
      <c r="P1587" s="2">
        <v>177</v>
      </c>
      <c r="Q1587">
        <f t="shared" si="49"/>
        <v>464</v>
      </c>
      <c r="R1587">
        <f t="shared" si="48"/>
        <v>8.85</v>
      </c>
    </row>
    <row r="1588" spans="1:18" x14ac:dyDescent="0.25">
      <c r="A1588" s="1">
        <v>38546</v>
      </c>
      <c r="B1588" s="2" t="s">
        <v>14</v>
      </c>
      <c r="C1588">
        <v>408</v>
      </c>
      <c r="D1588">
        <f>YEAR(A1588)</f>
        <v>2005</v>
      </c>
      <c r="E1588">
        <f>LOOKUP(D1588,$H$5:$H$14,$I$5:$I$14)</f>
        <v>2</v>
      </c>
      <c r="F1588" s="2">
        <f>E1588*C1588</f>
        <v>816</v>
      </c>
      <c r="G1588" s="2"/>
      <c r="K1588" s="15">
        <v>38653</v>
      </c>
      <c r="L1588" s="2">
        <v>177</v>
      </c>
      <c r="O1588" s="15">
        <v>38705</v>
      </c>
      <c r="P1588" s="2">
        <v>161</v>
      </c>
      <c r="Q1588">
        <f t="shared" si="49"/>
        <v>625</v>
      </c>
      <c r="R1588">
        <f t="shared" si="48"/>
        <v>8.0500000000000007</v>
      </c>
    </row>
    <row r="1589" spans="1:18" x14ac:dyDescent="0.25">
      <c r="A1589" s="1">
        <v>38531</v>
      </c>
      <c r="B1589" s="2" t="s">
        <v>14</v>
      </c>
      <c r="C1589">
        <v>222</v>
      </c>
      <c r="D1589">
        <f>YEAR(A1589)</f>
        <v>2005</v>
      </c>
      <c r="E1589">
        <f>LOOKUP(D1589,$H$5:$H$14,$I$5:$I$14)</f>
        <v>2</v>
      </c>
      <c r="F1589" s="2">
        <f>E1589*C1589</f>
        <v>444</v>
      </c>
      <c r="G1589" s="2"/>
      <c r="K1589" s="15">
        <v>38705</v>
      </c>
      <c r="L1589" s="2">
        <v>161</v>
      </c>
      <c r="O1589" s="15">
        <v>39096</v>
      </c>
      <c r="P1589" s="2">
        <v>159</v>
      </c>
      <c r="Q1589">
        <f t="shared" si="49"/>
        <v>784</v>
      </c>
      <c r="R1589">
        <f t="shared" si="48"/>
        <v>7.95</v>
      </c>
    </row>
    <row r="1590" spans="1:18" x14ac:dyDescent="0.25">
      <c r="A1590" s="1">
        <v>38473</v>
      </c>
      <c r="B1590" s="2" t="s">
        <v>14</v>
      </c>
      <c r="C1590">
        <v>319</v>
      </c>
      <c r="D1590">
        <f>YEAR(A1590)</f>
        <v>2005</v>
      </c>
      <c r="E1590">
        <f>LOOKUP(D1590,$H$5:$H$14,$I$5:$I$14)</f>
        <v>2</v>
      </c>
      <c r="F1590" s="2">
        <f>E1590*C1590</f>
        <v>638</v>
      </c>
      <c r="G1590" s="2"/>
      <c r="K1590" s="15">
        <v>39096</v>
      </c>
      <c r="L1590" s="2">
        <v>159</v>
      </c>
      <c r="O1590" s="15">
        <v>39121</v>
      </c>
      <c r="P1590" s="2">
        <v>200</v>
      </c>
      <c r="Q1590">
        <f t="shared" si="49"/>
        <v>984</v>
      </c>
      <c r="R1590">
        <f t="shared" si="48"/>
        <v>10</v>
      </c>
    </row>
    <row r="1591" spans="1:18" x14ac:dyDescent="0.25">
      <c r="A1591" s="1">
        <v>38461</v>
      </c>
      <c r="B1591" s="2" t="s">
        <v>14</v>
      </c>
      <c r="C1591">
        <v>298</v>
      </c>
      <c r="D1591">
        <f>YEAR(A1591)</f>
        <v>2005</v>
      </c>
      <c r="E1591">
        <f>LOOKUP(D1591,$H$5:$H$14,$I$5:$I$14)</f>
        <v>2</v>
      </c>
      <c r="F1591" s="2">
        <f>E1591*C1591</f>
        <v>596</v>
      </c>
      <c r="G1591" s="2"/>
      <c r="K1591" s="15">
        <v>39121</v>
      </c>
      <c r="L1591" s="2">
        <v>200</v>
      </c>
      <c r="O1591" s="15">
        <v>39333</v>
      </c>
      <c r="P1591" s="2">
        <v>163</v>
      </c>
      <c r="Q1591">
        <f t="shared" si="49"/>
        <v>1147</v>
      </c>
      <c r="R1591">
        <f t="shared" si="48"/>
        <v>16.3</v>
      </c>
    </row>
    <row r="1592" spans="1:18" x14ac:dyDescent="0.25">
      <c r="A1592" s="1">
        <v>38421</v>
      </c>
      <c r="B1592" s="2" t="s">
        <v>14</v>
      </c>
      <c r="C1592">
        <v>309</v>
      </c>
      <c r="D1592">
        <f>YEAR(A1592)</f>
        <v>2005</v>
      </c>
      <c r="E1592">
        <f>LOOKUP(D1592,$H$5:$H$14,$I$5:$I$14)</f>
        <v>2</v>
      </c>
      <c r="F1592" s="2">
        <f>E1592*C1592</f>
        <v>618</v>
      </c>
      <c r="G1592" s="2"/>
      <c r="K1592" s="15">
        <v>39333</v>
      </c>
      <c r="L1592" s="2">
        <v>163</v>
      </c>
      <c r="O1592" s="15">
        <v>39339</v>
      </c>
      <c r="P1592" s="2">
        <v>164</v>
      </c>
      <c r="Q1592">
        <f t="shared" si="49"/>
        <v>1311</v>
      </c>
      <c r="R1592">
        <f t="shared" si="48"/>
        <v>16.400000000000002</v>
      </c>
    </row>
    <row r="1593" spans="1:18" x14ac:dyDescent="0.25">
      <c r="A1593" s="1">
        <v>38407</v>
      </c>
      <c r="B1593" s="2" t="s">
        <v>14</v>
      </c>
      <c r="C1593">
        <v>118</v>
      </c>
      <c r="D1593">
        <f>YEAR(A1593)</f>
        <v>2005</v>
      </c>
      <c r="E1593">
        <f>LOOKUP(D1593,$H$5:$H$14,$I$5:$I$14)</f>
        <v>2</v>
      </c>
      <c r="F1593" s="2">
        <f>E1593*C1593</f>
        <v>236</v>
      </c>
      <c r="G1593" s="2"/>
      <c r="K1593" s="15">
        <v>39339</v>
      </c>
      <c r="L1593" s="2">
        <v>164</v>
      </c>
      <c r="O1593" s="15">
        <v>39519</v>
      </c>
      <c r="P1593" s="2">
        <v>46</v>
      </c>
      <c r="Q1593">
        <f t="shared" si="49"/>
        <v>1357</v>
      </c>
      <c r="R1593">
        <f t="shared" si="48"/>
        <v>4.6000000000000005</v>
      </c>
    </row>
    <row r="1594" spans="1:18" x14ac:dyDescent="0.25">
      <c r="A1594" s="1">
        <v>38388</v>
      </c>
      <c r="B1594" s="2" t="s">
        <v>14</v>
      </c>
      <c r="C1594">
        <v>287</v>
      </c>
      <c r="D1594">
        <f>YEAR(A1594)</f>
        <v>2005</v>
      </c>
      <c r="E1594">
        <f>LOOKUP(D1594,$H$5:$H$14,$I$5:$I$14)</f>
        <v>2</v>
      </c>
      <c r="F1594" s="2">
        <f>E1594*C1594</f>
        <v>574</v>
      </c>
      <c r="G1594" s="2"/>
      <c r="K1594" s="15">
        <v>39519</v>
      </c>
      <c r="L1594" s="2">
        <v>46</v>
      </c>
      <c r="O1594" s="15">
        <v>39573</v>
      </c>
      <c r="P1594" s="2">
        <v>71</v>
      </c>
      <c r="Q1594">
        <f t="shared" si="49"/>
        <v>1428</v>
      </c>
      <c r="R1594">
        <f t="shared" si="48"/>
        <v>7.1000000000000005</v>
      </c>
    </row>
    <row r="1595" spans="1:18" x14ac:dyDescent="0.25">
      <c r="A1595" s="1">
        <v>41383</v>
      </c>
      <c r="B1595" s="2" t="s">
        <v>56</v>
      </c>
      <c r="C1595">
        <v>12</v>
      </c>
      <c r="D1595">
        <f>YEAR(A1595)</f>
        <v>2013</v>
      </c>
      <c r="E1595">
        <f>LOOKUP(D1595,$H$5:$H$14,$I$5:$I$14)</f>
        <v>2.2200000000000002</v>
      </c>
      <c r="F1595" s="2">
        <f>E1595*C1595</f>
        <v>26.64</v>
      </c>
      <c r="G1595" s="2"/>
      <c r="K1595" s="15">
        <v>39573</v>
      </c>
      <c r="L1595" s="2">
        <v>71</v>
      </c>
      <c r="O1595" s="15">
        <v>39614</v>
      </c>
      <c r="P1595" s="2">
        <v>30</v>
      </c>
      <c r="Q1595">
        <f t="shared" si="49"/>
        <v>1458</v>
      </c>
      <c r="R1595">
        <f t="shared" si="48"/>
        <v>3</v>
      </c>
    </row>
    <row r="1596" spans="1:18" x14ac:dyDescent="0.25">
      <c r="A1596" s="1">
        <v>40876</v>
      </c>
      <c r="B1596" s="2" t="s">
        <v>56</v>
      </c>
      <c r="C1596">
        <v>18</v>
      </c>
      <c r="D1596">
        <f>YEAR(A1596)</f>
        <v>2011</v>
      </c>
      <c r="E1596">
        <f>LOOKUP(D1596,$H$5:$H$14,$I$5:$I$14)</f>
        <v>2.2000000000000002</v>
      </c>
      <c r="F1596" s="2">
        <f>E1596*C1596</f>
        <v>39.6</v>
      </c>
      <c r="G1596" s="2"/>
      <c r="K1596" s="15">
        <v>39614</v>
      </c>
      <c r="L1596" s="2">
        <v>30</v>
      </c>
      <c r="O1596" s="15">
        <v>39965</v>
      </c>
      <c r="P1596" s="2">
        <v>120</v>
      </c>
      <c r="Q1596">
        <f t="shared" si="49"/>
        <v>1578</v>
      </c>
      <c r="R1596">
        <f t="shared" si="48"/>
        <v>12</v>
      </c>
    </row>
    <row r="1597" spans="1:18" x14ac:dyDescent="0.25">
      <c r="A1597" s="1">
        <v>38978</v>
      </c>
      <c r="B1597" s="2" t="s">
        <v>56</v>
      </c>
      <c r="C1597">
        <v>11</v>
      </c>
      <c r="D1597">
        <f>YEAR(A1597)</f>
        <v>2006</v>
      </c>
      <c r="E1597">
        <f>LOOKUP(D1597,$H$5:$H$14,$I$5:$I$14)</f>
        <v>2.0499999999999998</v>
      </c>
      <c r="F1597" s="2">
        <f>E1597*C1597</f>
        <v>22.549999999999997</v>
      </c>
      <c r="G1597" s="2"/>
      <c r="K1597" s="15">
        <v>39965</v>
      </c>
      <c r="L1597" s="2">
        <v>120</v>
      </c>
      <c r="O1597" s="15">
        <v>40000</v>
      </c>
      <c r="P1597" s="2">
        <v>123</v>
      </c>
      <c r="Q1597">
        <f t="shared" si="49"/>
        <v>1701</v>
      </c>
      <c r="R1597">
        <f t="shared" si="48"/>
        <v>12.3</v>
      </c>
    </row>
    <row r="1598" spans="1:18" x14ac:dyDescent="0.25">
      <c r="A1598" s="1">
        <v>38525</v>
      </c>
      <c r="B1598" s="2" t="s">
        <v>56</v>
      </c>
      <c r="C1598">
        <v>19</v>
      </c>
      <c r="D1598">
        <f>YEAR(A1598)</f>
        <v>2005</v>
      </c>
      <c r="E1598">
        <f>LOOKUP(D1598,$H$5:$H$14,$I$5:$I$14)</f>
        <v>2</v>
      </c>
      <c r="F1598" s="2">
        <f>E1598*C1598</f>
        <v>38</v>
      </c>
      <c r="G1598" s="2"/>
      <c r="K1598" s="15">
        <v>40000</v>
      </c>
      <c r="L1598" s="2">
        <v>123</v>
      </c>
      <c r="O1598" s="15">
        <v>40139</v>
      </c>
      <c r="P1598" s="2">
        <v>66</v>
      </c>
      <c r="Q1598">
        <f t="shared" si="49"/>
        <v>1767</v>
      </c>
      <c r="R1598">
        <f t="shared" si="48"/>
        <v>6.6000000000000005</v>
      </c>
    </row>
    <row r="1599" spans="1:18" x14ac:dyDescent="0.25">
      <c r="A1599" s="1">
        <v>41326</v>
      </c>
      <c r="B1599" s="2" t="s">
        <v>180</v>
      </c>
      <c r="C1599">
        <v>2</v>
      </c>
      <c r="D1599">
        <f>YEAR(A1599)</f>
        <v>2013</v>
      </c>
      <c r="E1599">
        <f>LOOKUP(D1599,$H$5:$H$14,$I$5:$I$14)</f>
        <v>2.2200000000000002</v>
      </c>
      <c r="F1599" s="2">
        <f>E1599*C1599</f>
        <v>4.4400000000000004</v>
      </c>
      <c r="G1599" s="2"/>
      <c r="K1599" s="15">
        <v>40139</v>
      </c>
      <c r="L1599" s="2">
        <v>66</v>
      </c>
      <c r="O1599" s="15">
        <v>40166</v>
      </c>
      <c r="P1599" s="2">
        <v>151</v>
      </c>
      <c r="Q1599">
        <f t="shared" si="49"/>
        <v>1918</v>
      </c>
      <c r="R1599">
        <f t="shared" si="48"/>
        <v>15.100000000000001</v>
      </c>
    </row>
    <row r="1600" spans="1:18" x14ac:dyDescent="0.25">
      <c r="A1600" s="1">
        <v>39836</v>
      </c>
      <c r="B1600" s="2" t="s">
        <v>180</v>
      </c>
      <c r="C1600">
        <v>5</v>
      </c>
      <c r="D1600">
        <f>YEAR(A1600)</f>
        <v>2009</v>
      </c>
      <c r="E1600">
        <f>LOOKUP(D1600,$H$5:$H$14,$I$5:$I$14)</f>
        <v>2.13</v>
      </c>
      <c r="F1600" s="2">
        <f>E1600*C1600</f>
        <v>10.649999999999999</v>
      </c>
      <c r="G1600" s="2"/>
      <c r="K1600" s="15">
        <v>40166</v>
      </c>
      <c r="L1600" s="2">
        <v>151</v>
      </c>
      <c r="O1600" s="15">
        <v>40208</v>
      </c>
      <c r="P1600" s="2">
        <v>191</v>
      </c>
      <c r="Q1600">
        <f t="shared" si="49"/>
        <v>2109</v>
      </c>
      <c r="R1600">
        <f t="shared" si="48"/>
        <v>19.100000000000001</v>
      </c>
    </row>
    <row r="1601" spans="1:18" x14ac:dyDescent="0.25">
      <c r="A1601" s="1">
        <v>41888</v>
      </c>
      <c r="B1601" s="2" t="s">
        <v>86</v>
      </c>
      <c r="C1601">
        <v>19</v>
      </c>
      <c r="D1601">
        <f>YEAR(A1601)</f>
        <v>2014</v>
      </c>
      <c r="E1601">
        <f>LOOKUP(D1601,$H$5:$H$14,$I$5:$I$14)</f>
        <v>2.23</v>
      </c>
      <c r="F1601" s="2">
        <f>E1601*C1601</f>
        <v>42.37</v>
      </c>
      <c r="G1601" s="2"/>
      <c r="K1601" s="15">
        <v>40208</v>
      </c>
      <c r="L1601" s="2">
        <v>191</v>
      </c>
      <c r="O1601" s="15">
        <v>40227</v>
      </c>
      <c r="P1601" s="2">
        <v>23</v>
      </c>
      <c r="Q1601">
        <f t="shared" si="49"/>
        <v>2132</v>
      </c>
      <c r="R1601">
        <f t="shared" si="48"/>
        <v>2.3000000000000003</v>
      </c>
    </row>
    <row r="1602" spans="1:18" x14ac:dyDescent="0.25">
      <c r="A1602" s="1">
        <v>39911</v>
      </c>
      <c r="B1602" s="2" t="s">
        <v>86</v>
      </c>
      <c r="C1602">
        <v>9</v>
      </c>
      <c r="D1602">
        <f>YEAR(A1602)</f>
        <v>2009</v>
      </c>
      <c r="E1602">
        <f>LOOKUP(D1602,$H$5:$H$14,$I$5:$I$14)</f>
        <v>2.13</v>
      </c>
      <c r="F1602" s="2">
        <f>E1602*C1602</f>
        <v>19.169999999999998</v>
      </c>
      <c r="G1602" s="2"/>
      <c r="K1602" s="15">
        <v>40227</v>
      </c>
      <c r="L1602" s="2">
        <v>23</v>
      </c>
      <c r="O1602" s="15">
        <v>40347</v>
      </c>
      <c r="P1602" s="2">
        <v>117</v>
      </c>
      <c r="Q1602">
        <f t="shared" si="49"/>
        <v>2249</v>
      </c>
      <c r="R1602">
        <f t="shared" si="48"/>
        <v>11.700000000000001</v>
      </c>
    </row>
    <row r="1603" spans="1:18" x14ac:dyDescent="0.25">
      <c r="A1603" s="1">
        <v>38757</v>
      </c>
      <c r="B1603" s="2" t="s">
        <v>86</v>
      </c>
      <c r="C1603">
        <v>19</v>
      </c>
      <c r="D1603">
        <f>YEAR(A1603)</f>
        <v>2006</v>
      </c>
      <c r="E1603">
        <f>LOOKUP(D1603,$H$5:$H$14,$I$5:$I$14)</f>
        <v>2.0499999999999998</v>
      </c>
      <c r="F1603" s="2">
        <f>E1603*C1603</f>
        <v>38.949999999999996</v>
      </c>
      <c r="G1603" s="2"/>
      <c r="K1603" s="15">
        <v>40347</v>
      </c>
      <c r="L1603" s="2">
        <v>117</v>
      </c>
      <c r="O1603" s="15">
        <v>40379</v>
      </c>
      <c r="P1603" s="2">
        <v>30</v>
      </c>
      <c r="Q1603">
        <f t="shared" si="49"/>
        <v>2279</v>
      </c>
      <c r="R1603">
        <f t="shared" si="48"/>
        <v>3</v>
      </c>
    </row>
    <row r="1604" spans="1:18" x14ac:dyDescent="0.25">
      <c r="A1604" s="1">
        <v>38669</v>
      </c>
      <c r="B1604" s="2" t="s">
        <v>86</v>
      </c>
      <c r="C1604">
        <v>9</v>
      </c>
      <c r="D1604">
        <f>YEAR(A1604)</f>
        <v>2005</v>
      </c>
      <c r="E1604">
        <f>LOOKUP(D1604,$H$5:$H$14,$I$5:$I$14)</f>
        <v>2</v>
      </c>
      <c r="F1604" s="2">
        <f>E1604*C1604</f>
        <v>18</v>
      </c>
      <c r="G1604" s="2"/>
      <c r="K1604" s="15">
        <v>40379</v>
      </c>
      <c r="L1604" s="2">
        <v>30</v>
      </c>
      <c r="O1604" s="15">
        <v>40401</v>
      </c>
      <c r="P1604" s="2">
        <v>150</v>
      </c>
      <c r="Q1604">
        <f t="shared" si="49"/>
        <v>2429</v>
      </c>
      <c r="R1604">
        <f t="shared" si="48"/>
        <v>15</v>
      </c>
    </row>
    <row r="1605" spans="1:18" x14ac:dyDescent="0.25">
      <c r="A1605" s="1">
        <v>40955</v>
      </c>
      <c r="B1605" s="2" t="s">
        <v>228</v>
      </c>
      <c r="C1605">
        <v>19</v>
      </c>
      <c r="D1605">
        <f>YEAR(A1605)</f>
        <v>2012</v>
      </c>
      <c r="E1605">
        <f>LOOKUP(D1605,$H$5:$H$14,$I$5:$I$14)</f>
        <v>2.25</v>
      </c>
      <c r="F1605" s="2">
        <f>E1605*C1605</f>
        <v>42.75</v>
      </c>
      <c r="G1605" s="2"/>
      <c r="K1605" s="15">
        <v>40401</v>
      </c>
      <c r="L1605" s="2">
        <v>150</v>
      </c>
      <c r="O1605" s="15">
        <v>40427</v>
      </c>
      <c r="P1605" s="2">
        <v>28</v>
      </c>
      <c r="Q1605">
        <f t="shared" si="49"/>
        <v>2457</v>
      </c>
      <c r="R1605">
        <f t="shared" si="48"/>
        <v>2.8000000000000003</v>
      </c>
    </row>
    <row r="1606" spans="1:18" x14ac:dyDescent="0.25">
      <c r="A1606" s="1">
        <v>39690</v>
      </c>
      <c r="B1606" s="2" t="s">
        <v>160</v>
      </c>
      <c r="C1606">
        <v>18</v>
      </c>
      <c r="D1606">
        <f>YEAR(A1606)</f>
        <v>2008</v>
      </c>
      <c r="E1606">
        <f>LOOKUP(D1606,$H$5:$H$14,$I$5:$I$14)</f>
        <v>2.15</v>
      </c>
      <c r="F1606" s="2">
        <f>E1606*C1606</f>
        <v>38.699999999999996</v>
      </c>
      <c r="G1606" s="2"/>
      <c r="K1606" s="15">
        <v>40427</v>
      </c>
      <c r="L1606" s="2">
        <v>28</v>
      </c>
      <c r="O1606" s="15">
        <v>40431</v>
      </c>
      <c r="P1606" s="2">
        <v>28</v>
      </c>
      <c r="Q1606">
        <f t="shared" si="49"/>
        <v>2485</v>
      </c>
      <c r="R1606">
        <f t="shared" si="48"/>
        <v>2.8000000000000003</v>
      </c>
    </row>
    <row r="1607" spans="1:18" x14ac:dyDescent="0.25">
      <c r="A1607" s="1">
        <v>39500</v>
      </c>
      <c r="B1607" s="2" t="s">
        <v>160</v>
      </c>
      <c r="C1607">
        <v>2</v>
      </c>
      <c r="D1607">
        <f>YEAR(A1607)</f>
        <v>2008</v>
      </c>
      <c r="E1607">
        <f>LOOKUP(D1607,$H$5:$H$14,$I$5:$I$14)</f>
        <v>2.15</v>
      </c>
      <c r="F1607" s="2">
        <f>E1607*C1607</f>
        <v>4.3</v>
      </c>
      <c r="G1607" s="2"/>
      <c r="K1607" s="15">
        <v>40431</v>
      </c>
      <c r="L1607" s="2">
        <v>28</v>
      </c>
      <c r="O1607" s="15">
        <v>40548</v>
      </c>
      <c r="P1607" s="2">
        <v>124</v>
      </c>
      <c r="Q1607">
        <f t="shared" si="49"/>
        <v>2609</v>
      </c>
      <c r="R1607">
        <f t="shared" si="48"/>
        <v>12.4</v>
      </c>
    </row>
    <row r="1608" spans="1:18" x14ac:dyDescent="0.25">
      <c r="A1608" s="1">
        <v>41588</v>
      </c>
      <c r="B1608" s="2" t="s">
        <v>233</v>
      </c>
      <c r="C1608">
        <v>11</v>
      </c>
      <c r="D1608">
        <f>YEAR(A1608)</f>
        <v>2013</v>
      </c>
      <c r="E1608">
        <f>LOOKUP(D1608,$H$5:$H$14,$I$5:$I$14)</f>
        <v>2.2200000000000002</v>
      </c>
      <c r="F1608" s="2">
        <f>E1608*C1608</f>
        <v>24.42</v>
      </c>
      <c r="G1608" s="2"/>
      <c r="K1608" s="15">
        <v>40548</v>
      </c>
      <c r="L1608" s="2">
        <v>124</v>
      </c>
      <c r="O1608" s="15">
        <v>40608</v>
      </c>
      <c r="P1608" s="2">
        <v>116</v>
      </c>
      <c r="Q1608">
        <f t="shared" si="49"/>
        <v>2725</v>
      </c>
      <c r="R1608">
        <f t="shared" si="48"/>
        <v>11.600000000000001</v>
      </c>
    </row>
    <row r="1609" spans="1:18" x14ac:dyDescent="0.25">
      <c r="A1609" s="1">
        <v>41439</v>
      </c>
      <c r="B1609" s="2" t="s">
        <v>233</v>
      </c>
      <c r="C1609">
        <v>4</v>
      </c>
      <c r="D1609">
        <f>YEAR(A1609)</f>
        <v>2013</v>
      </c>
      <c r="E1609">
        <f>LOOKUP(D1609,$H$5:$H$14,$I$5:$I$14)</f>
        <v>2.2200000000000002</v>
      </c>
      <c r="F1609" s="2">
        <f>E1609*C1609</f>
        <v>8.8800000000000008</v>
      </c>
      <c r="G1609" s="2"/>
      <c r="K1609" s="15">
        <v>40608</v>
      </c>
      <c r="L1609" s="2">
        <v>116</v>
      </c>
      <c r="O1609" s="15">
        <v>40635</v>
      </c>
      <c r="P1609" s="2">
        <v>30</v>
      </c>
      <c r="Q1609">
        <f t="shared" si="49"/>
        <v>2755</v>
      </c>
      <c r="R1609">
        <f t="shared" si="48"/>
        <v>3</v>
      </c>
    </row>
    <row r="1610" spans="1:18" x14ac:dyDescent="0.25">
      <c r="A1610" s="1">
        <v>41422</v>
      </c>
      <c r="B1610" s="2" t="s">
        <v>197</v>
      </c>
      <c r="C1610">
        <v>8</v>
      </c>
      <c r="D1610">
        <f>YEAR(A1610)</f>
        <v>2013</v>
      </c>
      <c r="E1610">
        <f>LOOKUP(D1610,$H$5:$H$14,$I$5:$I$14)</f>
        <v>2.2200000000000002</v>
      </c>
      <c r="F1610" s="2">
        <f>E1610*C1610</f>
        <v>17.760000000000002</v>
      </c>
      <c r="G1610" s="2"/>
      <c r="K1610" s="15">
        <v>40635</v>
      </c>
      <c r="L1610" s="2">
        <v>30</v>
      </c>
      <c r="O1610" s="15">
        <v>40671</v>
      </c>
      <c r="P1610" s="2">
        <v>143</v>
      </c>
      <c r="Q1610">
        <f t="shared" si="49"/>
        <v>2898</v>
      </c>
      <c r="R1610">
        <f t="shared" si="48"/>
        <v>14.3</v>
      </c>
    </row>
    <row r="1611" spans="1:18" x14ac:dyDescent="0.25">
      <c r="A1611" s="1">
        <v>40848</v>
      </c>
      <c r="B1611" s="2" t="s">
        <v>197</v>
      </c>
      <c r="C1611">
        <v>4</v>
      </c>
      <c r="D1611">
        <f>YEAR(A1611)</f>
        <v>2011</v>
      </c>
      <c r="E1611">
        <f>LOOKUP(D1611,$H$5:$H$14,$I$5:$I$14)</f>
        <v>2.2000000000000002</v>
      </c>
      <c r="F1611" s="2">
        <f>E1611*C1611</f>
        <v>8.8000000000000007</v>
      </c>
      <c r="G1611" s="2"/>
      <c r="K1611" s="15">
        <v>40671</v>
      </c>
      <c r="L1611" s="2">
        <v>143</v>
      </c>
      <c r="O1611" s="15">
        <v>40740</v>
      </c>
      <c r="P1611" s="2">
        <v>82</v>
      </c>
      <c r="Q1611">
        <f t="shared" si="49"/>
        <v>2980</v>
      </c>
      <c r="R1611">
        <f t="shared" si="48"/>
        <v>8.2000000000000011</v>
      </c>
    </row>
    <row r="1612" spans="1:18" x14ac:dyDescent="0.25">
      <c r="A1612" s="1">
        <v>40057</v>
      </c>
      <c r="B1612" s="2" t="s">
        <v>197</v>
      </c>
      <c r="C1612">
        <v>20</v>
      </c>
      <c r="D1612">
        <f>YEAR(A1612)</f>
        <v>2009</v>
      </c>
      <c r="E1612">
        <f>LOOKUP(D1612,$H$5:$H$14,$I$5:$I$14)</f>
        <v>2.13</v>
      </c>
      <c r="F1612" s="2">
        <f>E1612*C1612</f>
        <v>42.599999999999994</v>
      </c>
      <c r="G1612" s="2"/>
      <c r="K1612" s="15">
        <v>40740</v>
      </c>
      <c r="L1612" s="2">
        <v>82</v>
      </c>
      <c r="O1612" s="15">
        <v>40793</v>
      </c>
      <c r="P1612" s="2">
        <v>21</v>
      </c>
      <c r="Q1612">
        <f t="shared" si="49"/>
        <v>3001</v>
      </c>
      <c r="R1612">
        <f t="shared" si="48"/>
        <v>2.1</v>
      </c>
    </row>
    <row r="1613" spans="1:18" x14ac:dyDescent="0.25">
      <c r="A1613" s="1">
        <v>40434</v>
      </c>
      <c r="B1613" s="2" t="s">
        <v>140</v>
      </c>
      <c r="C1613">
        <v>14</v>
      </c>
      <c r="D1613">
        <f>YEAR(A1613)</f>
        <v>2010</v>
      </c>
      <c r="E1613">
        <f>LOOKUP(D1613,$H$5:$H$14,$I$5:$I$14)</f>
        <v>2.1</v>
      </c>
      <c r="F1613" s="2">
        <f>E1613*C1613</f>
        <v>29.400000000000002</v>
      </c>
      <c r="G1613" s="2"/>
      <c r="K1613" s="15">
        <v>40793</v>
      </c>
      <c r="L1613" s="2">
        <v>21</v>
      </c>
      <c r="O1613" s="15">
        <v>40898</v>
      </c>
      <c r="P1613" s="2">
        <v>183</v>
      </c>
      <c r="Q1613">
        <f t="shared" si="49"/>
        <v>3184</v>
      </c>
      <c r="R1613">
        <f t="shared" si="48"/>
        <v>18.3</v>
      </c>
    </row>
    <row r="1614" spans="1:18" x14ac:dyDescent="0.25">
      <c r="A1614" s="1">
        <v>39747</v>
      </c>
      <c r="B1614" s="2" t="s">
        <v>140</v>
      </c>
      <c r="C1614">
        <v>11</v>
      </c>
      <c r="D1614">
        <f>YEAR(A1614)</f>
        <v>2008</v>
      </c>
      <c r="E1614">
        <f>LOOKUP(D1614,$H$5:$H$14,$I$5:$I$14)</f>
        <v>2.15</v>
      </c>
      <c r="F1614" s="2">
        <f>E1614*C1614</f>
        <v>23.65</v>
      </c>
      <c r="G1614" s="2"/>
      <c r="K1614" s="15">
        <v>40898</v>
      </c>
      <c r="L1614" s="2">
        <v>183</v>
      </c>
      <c r="O1614" s="15">
        <v>40923</v>
      </c>
      <c r="P1614" s="2">
        <v>78</v>
      </c>
      <c r="Q1614">
        <f t="shared" si="49"/>
        <v>3262</v>
      </c>
      <c r="R1614">
        <f t="shared" si="48"/>
        <v>7.8000000000000007</v>
      </c>
    </row>
    <row r="1615" spans="1:18" x14ac:dyDescent="0.25">
      <c r="A1615" s="1">
        <v>39208</v>
      </c>
      <c r="B1615" s="2" t="s">
        <v>140</v>
      </c>
      <c r="C1615">
        <v>15</v>
      </c>
      <c r="D1615">
        <f>YEAR(A1615)</f>
        <v>2007</v>
      </c>
      <c r="E1615">
        <f>LOOKUP(D1615,$H$5:$H$14,$I$5:$I$14)</f>
        <v>2.09</v>
      </c>
      <c r="F1615" s="2">
        <f>E1615*C1615</f>
        <v>31.349999999999998</v>
      </c>
      <c r="G1615" s="2"/>
      <c r="K1615" s="15">
        <v>40923</v>
      </c>
      <c r="L1615" s="2">
        <v>78</v>
      </c>
      <c r="O1615" s="15">
        <v>41041</v>
      </c>
      <c r="P1615" s="2">
        <v>79</v>
      </c>
      <c r="Q1615">
        <f t="shared" si="49"/>
        <v>3341</v>
      </c>
      <c r="R1615">
        <f t="shared" si="48"/>
        <v>7.9</v>
      </c>
    </row>
    <row r="1616" spans="1:18" x14ac:dyDescent="0.25">
      <c r="A1616" s="1">
        <v>40529</v>
      </c>
      <c r="B1616" s="2" t="s">
        <v>94</v>
      </c>
      <c r="C1616">
        <v>20</v>
      </c>
      <c r="D1616">
        <f>YEAR(A1616)</f>
        <v>2010</v>
      </c>
      <c r="E1616">
        <f>LOOKUP(D1616,$H$5:$H$14,$I$5:$I$14)</f>
        <v>2.1</v>
      </c>
      <c r="F1616" s="2">
        <f>E1616*C1616</f>
        <v>42</v>
      </c>
      <c r="G1616" s="2"/>
      <c r="K1616" s="15">
        <v>41041</v>
      </c>
      <c r="L1616" s="2">
        <v>79</v>
      </c>
      <c r="O1616" s="15">
        <v>41146</v>
      </c>
      <c r="P1616" s="2">
        <v>77</v>
      </c>
      <c r="Q1616">
        <f t="shared" si="49"/>
        <v>3418</v>
      </c>
      <c r="R1616">
        <f t="shared" si="48"/>
        <v>7.7</v>
      </c>
    </row>
    <row r="1617" spans="1:18" x14ac:dyDescent="0.25">
      <c r="A1617" s="1">
        <v>39809</v>
      </c>
      <c r="B1617" s="2" t="s">
        <v>94</v>
      </c>
      <c r="C1617">
        <v>2</v>
      </c>
      <c r="D1617">
        <f>YEAR(A1617)</f>
        <v>2008</v>
      </c>
      <c r="E1617">
        <f>LOOKUP(D1617,$H$5:$H$14,$I$5:$I$14)</f>
        <v>2.15</v>
      </c>
      <c r="F1617" s="2">
        <f>E1617*C1617</f>
        <v>4.3</v>
      </c>
      <c r="G1617" s="2"/>
      <c r="K1617" s="15">
        <v>41146</v>
      </c>
      <c r="L1617" s="2">
        <v>77</v>
      </c>
      <c r="O1617" s="15">
        <v>41222</v>
      </c>
      <c r="P1617" s="2">
        <v>142</v>
      </c>
      <c r="Q1617">
        <f t="shared" si="49"/>
        <v>3560</v>
      </c>
      <c r="R1617">
        <f t="shared" si="48"/>
        <v>14.200000000000001</v>
      </c>
    </row>
    <row r="1618" spans="1:18" x14ac:dyDescent="0.25">
      <c r="A1618" s="1">
        <v>39140</v>
      </c>
      <c r="B1618" s="2" t="s">
        <v>94</v>
      </c>
      <c r="C1618">
        <v>14</v>
      </c>
      <c r="D1618">
        <f>YEAR(A1618)</f>
        <v>2007</v>
      </c>
      <c r="E1618">
        <f>LOOKUP(D1618,$H$5:$H$14,$I$5:$I$14)</f>
        <v>2.09</v>
      </c>
      <c r="F1618" s="2">
        <f>E1618*C1618</f>
        <v>29.259999999999998</v>
      </c>
      <c r="G1618" s="2"/>
      <c r="K1618" s="15">
        <v>41222</v>
      </c>
      <c r="L1618" s="2">
        <v>142</v>
      </c>
      <c r="O1618" s="15">
        <v>41251</v>
      </c>
      <c r="P1618" s="2">
        <v>168</v>
      </c>
      <c r="Q1618">
        <f t="shared" si="49"/>
        <v>3728</v>
      </c>
      <c r="R1618">
        <f t="shared" si="48"/>
        <v>16.8</v>
      </c>
    </row>
    <row r="1619" spans="1:18" x14ac:dyDescent="0.25">
      <c r="A1619" s="1">
        <v>38817</v>
      </c>
      <c r="B1619" s="2" t="s">
        <v>94</v>
      </c>
      <c r="C1619">
        <v>13</v>
      </c>
      <c r="D1619">
        <f>YEAR(A1619)</f>
        <v>2006</v>
      </c>
      <c r="E1619">
        <f>LOOKUP(D1619,$H$5:$H$14,$I$5:$I$14)</f>
        <v>2.0499999999999998</v>
      </c>
      <c r="F1619" s="2">
        <f>E1619*C1619</f>
        <v>26.65</v>
      </c>
      <c r="G1619" s="2"/>
      <c r="K1619" s="15">
        <v>41251</v>
      </c>
      <c r="L1619" s="2">
        <v>168</v>
      </c>
      <c r="O1619" s="15">
        <v>41325</v>
      </c>
      <c r="P1619" s="2">
        <v>26</v>
      </c>
      <c r="Q1619">
        <f t="shared" si="49"/>
        <v>3754</v>
      </c>
      <c r="R1619">
        <f t="shared" ref="R1619:R1682" si="50">IF(AND(Q1619&gt;=100,Q1619&lt;1000,P1619&lt;&gt;""),P1619*0.05,IF(AND(Q1619&gt;=1000,Q1619&lt;10000,P1619&lt;&gt;""),P1619*0.1,IF(AND(Q1619&gt;10000,P1619&lt;&gt;""),P1619*0.2,0)))</f>
        <v>2.6</v>
      </c>
    </row>
    <row r="1620" spans="1:18" x14ac:dyDescent="0.25">
      <c r="A1620" s="1">
        <v>38729</v>
      </c>
      <c r="B1620" s="2" t="s">
        <v>94</v>
      </c>
      <c r="C1620">
        <v>20</v>
      </c>
      <c r="D1620">
        <f>YEAR(A1620)</f>
        <v>2006</v>
      </c>
      <c r="E1620">
        <f>LOOKUP(D1620,$H$5:$H$14,$I$5:$I$14)</f>
        <v>2.0499999999999998</v>
      </c>
      <c r="F1620" s="2">
        <f>E1620*C1620</f>
        <v>41</v>
      </c>
      <c r="G1620" s="2"/>
      <c r="K1620" s="15">
        <v>41325</v>
      </c>
      <c r="L1620" s="2">
        <v>26</v>
      </c>
      <c r="O1620" s="15">
        <v>41405</v>
      </c>
      <c r="P1620" s="2">
        <v>115</v>
      </c>
      <c r="Q1620">
        <f t="shared" si="49"/>
        <v>3869</v>
      </c>
      <c r="R1620">
        <f t="shared" si="50"/>
        <v>11.5</v>
      </c>
    </row>
    <row r="1621" spans="1:18" x14ac:dyDescent="0.25">
      <c r="A1621" s="1">
        <v>41190</v>
      </c>
      <c r="B1621" s="2" t="s">
        <v>51</v>
      </c>
      <c r="C1621">
        <v>12</v>
      </c>
      <c r="D1621">
        <f>YEAR(A1621)</f>
        <v>2012</v>
      </c>
      <c r="E1621">
        <f>LOOKUP(D1621,$H$5:$H$14,$I$5:$I$14)</f>
        <v>2.25</v>
      </c>
      <c r="F1621" s="2">
        <f>E1621*C1621</f>
        <v>27</v>
      </c>
      <c r="G1621" s="2"/>
      <c r="K1621" s="15">
        <v>41405</v>
      </c>
      <c r="L1621" s="2">
        <v>115</v>
      </c>
      <c r="O1621" s="15">
        <v>41432</v>
      </c>
      <c r="P1621" s="2">
        <v>99</v>
      </c>
      <c r="Q1621">
        <f t="shared" ref="Q1621:Q1684" si="51">IF(P1621&lt;&gt;"",P1621+Q1620,P1621)</f>
        <v>3968</v>
      </c>
      <c r="R1621">
        <f t="shared" si="50"/>
        <v>9.9</v>
      </c>
    </row>
    <row r="1622" spans="1:18" x14ac:dyDescent="0.25">
      <c r="A1622" s="1">
        <v>40088</v>
      </c>
      <c r="B1622" s="2" t="s">
        <v>51</v>
      </c>
      <c r="C1622">
        <v>4</v>
      </c>
      <c r="D1622">
        <f>YEAR(A1622)</f>
        <v>2009</v>
      </c>
      <c r="E1622">
        <f>LOOKUP(D1622,$H$5:$H$14,$I$5:$I$14)</f>
        <v>2.13</v>
      </c>
      <c r="F1622" s="2">
        <f>E1622*C1622</f>
        <v>8.52</v>
      </c>
      <c r="G1622" s="2"/>
      <c r="K1622" s="15">
        <v>41432</v>
      </c>
      <c r="L1622" s="2">
        <v>99</v>
      </c>
      <c r="O1622" s="15">
        <v>41449</v>
      </c>
      <c r="P1622" s="2">
        <v>98</v>
      </c>
      <c r="Q1622">
        <f t="shared" si="51"/>
        <v>4066</v>
      </c>
      <c r="R1622">
        <f t="shared" si="50"/>
        <v>9.8000000000000007</v>
      </c>
    </row>
    <row r="1623" spans="1:18" x14ac:dyDescent="0.25">
      <c r="A1623" s="1">
        <v>39545</v>
      </c>
      <c r="B1623" s="2" t="s">
        <v>51</v>
      </c>
      <c r="C1623">
        <v>2</v>
      </c>
      <c r="D1623">
        <f>YEAR(A1623)</f>
        <v>2008</v>
      </c>
      <c r="E1623">
        <f>LOOKUP(D1623,$H$5:$H$14,$I$5:$I$14)</f>
        <v>2.15</v>
      </c>
      <c r="F1623" s="2">
        <f>E1623*C1623</f>
        <v>4.3</v>
      </c>
      <c r="G1623" s="2"/>
      <c r="K1623" s="15">
        <v>41449</v>
      </c>
      <c r="L1623" s="2">
        <v>98</v>
      </c>
      <c r="O1623" s="15">
        <v>41506</v>
      </c>
      <c r="P1623" s="2">
        <v>23</v>
      </c>
      <c r="Q1623">
        <f t="shared" si="51"/>
        <v>4089</v>
      </c>
      <c r="R1623">
        <f t="shared" si="50"/>
        <v>2.3000000000000003</v>
      </c>
    </row>
    <row r="1624" spans="1:18" x14ac:dyDescent="0.25">
      <c r="A1624" s="1">
        <v>38512</v>
      </c>
      <c r="B1624" s="2" t="s">
        <v>51</v>
      </c>
      <c r="C1624">
        <v>7</v>
      </c>
      <c r="D1624">
        <f>YEAR(A1624)</f>
        <v>2005</v>
      </c>
      <c r="E1624">
        <f>LOOKUP(D1624,$H$5:$H$14,$I$5:$I$14)</f>
        <v>2</v>
      </c>
      <c r="F1624" s="2">
        <f>E1624*C1624</f>
        <v>14</v>
      </c>
      <c r="G1624" s="2"/>
      <c r="K1624" s="15">
        <v>41506</v>
      </c>
      <c r="L1624" s="2">
        <v>23</v>
      </c>
      <c r="O1624" s="15">
        <v>41558</v>
      </c>
      <c r="P1624" s="2">
        <v>159</v>
      </c>
      <c r="Q1624">
        <f t="shared" si="51"/>
        <v>4248</v>
      </c>
      <c r="R1624">
        <f t="shared" si="50"/>
        <v>15.9</v>
      </c>
    </row>
    <row r="1625" spans="1:18" x14ac:dyDescent="0.25">
      <c r="A1625" s="1">
        <v>41963</v>
      </c>
      <c r="B1625" s="2" t="s">
        <v>9</v>
      </c>
      <c r="C1625">
        <v>300</v>
      </c>
      <c r="D1625">
        <f>YEAR(A1625)</f>
        <v>2014</v>
      </c>
      <c r="E1625">
        <f>LOOKUP(D1625,$H$5:$H$14,$I$5:$I$14)</f>
        <v>2.23</v>
      </c>
      <c r="F1625" s="2">
        <f>E1625*C1625</f>
        <v>669</v>
      </c>
      <c r="G1625" s="2"/>
      <c r="K1625" s="15">
        <v>41558</v>
      </c>
      <c r="L1625" s="2">
        <v>159</v>
      </c>
      <c r="O1625" s="15">
        <v>41648</v>
      </c>
      <c r="P1625" s="2">
        <v>64</v>
      </c>
      <c r="Q1625">
        <f t="shared" si="51"/>
        <v>4312</v>
      </c>
      <c r="R1625">
        <f t="shared" si="50"/>
        <v>6.4</v>
      </c>
    </row>
    <row r="1626" spans="1:18" x14ac:dyDescent="0.25">
      <c r="A1626" s="1">
        <v>41906</v>
      </c>
      <c r="B1626" s="2" t="s">
        <v>9</v>
      </c>
      <c r="C1626">
        <v>266</v>
      </c>
      <c r="D1626">
        <f>YEAR(A1626)</f>
        <v>2014</v>
      </c>
      <c r="E1626">
        <f>LOOKUP(D1626,$H$5:$H$14,$I$5:$I$14)</f>
        <v>2.23</v>
      </c>
      <c r="F1626" s="2">
        <f>E1626*C1626</f>
        <v>593.17999999999995</v>
      </c>
      <c r="G1626" s="2"/>
      <c r="K1626" s="15">
        <v>41648</v>
      </c>
      <c r="L1626" s="2">
        <v>64</v>
      </c>
      <c r="O1626" s="15">
        <v>41653</v>
      </c>
      <c r="P1626" s="2">
        <v>152</v>
      </c>
      <c r="Q1626">
        <f t="shared" si="51"/>
        <v>4464</v>
      </c>
      <c r="R1626">
        <f t="shared" si="50"/>
        <v>15.200000000000001</v>
      </c>
    </row>
    <row r="1627" spans="1:18" x14ac:dyDescent="0.25">
      <c r="A1627" s="1">
        <v>41899</v>
      </c>
      <c r="B1627" s="2" t="s">
        <v>9</v>
      </c>
      <c r="C1627">
        <v>132</v>
      </c>
      <c r="D1627">
        <f>YEAR(A1627)</f>
        <v>2014</v>
      </c>
      <c r="E1627">
        <f>LOOKUP(D1627,$H$5:$H$14,$I$5:$I$14)</f>
        <v>2.23</v>
      </c>
      <c r="F1627" s="2">
        <f>E1627*C1627</f>
        <v>294.36</v>
      </c>
      <c r="G1627" s="2"/>
      <c r="K1627" s="15">
        <v>41653</v>
      </c>
      <c r="L1627" s="2">
        <v>152</v>
      </c>
      <c r="O1627" s="15">
        <v>41677</v>
      </c>
      <c r="P1627" s="2">
        <v>130</v>
      </c>
      <c r="Q1627">
        <f t="shared" si="51"/>
        <v>4594</v>
      </c>
      <c r="R1627">
        <f t="shared" si="50"/>
        <v>13</v>
      </c>
    </row>
    <row r="1628" spans="1:18" x14ac:dyDescent="0.25">
      <c r="A1628" s="1">
        <v>41871</v>
      </c>
      <c r="B1628" s="2" t="s">
        <v>9</v>
      </c>
      <c r="C1628">
        <v>476</v>
      </c>
      <c r="D1628">
        <f>YEAR(A1628)</f>
        <v>2014</v>
      </c>
      <c r="E1628">
        <f>LOOKUP(D1628,$H$5:$H$14,$I$5:$I$14)</f>
        <v>2.23</v>
      </c>
      <c r="F1628" s="2">
        <f>E1628*C1628</f>
        <v>1061.48</v>
      </c>
      <c r="G1628" s="2"/>
      <c r="K1628" s="15">
        <v>41677</v>
      </c>
      <c r="L1628" s="2">
        <v>130</v>
      </c>
      <c r="O1628" s="15">
        <v>41701</v>
      </c>
      <c r="P1628" s="2">
        <v>69</v>
      </c>
      <c r="Q1628">
        <f t="shared" si="51"/>
        <v>4663</v>
      </c>
      <c r="R1628">
        <f t="shared" si="50"/>
        <v>6.9</v>
      </c>
    </row>
    <row r="1629" spans="1:18" x14ac:dyDescent="0.25">
      <c r="A1629" s="1">
        <v>41823</v>
      </c>
      <c r="B1629" s="2" t="s">
        <v>9</v>
      </c>
      <c r="C1629">
        <v>409</v>
      </c>
      <c r="D1629">
        <f>YEAR(A1629)</f>
        <v>2014</v>
      </c>
      <c r="E1629">
        <f>LOOKUP(D1629,$H$5:$H$14,$I$5:$I$14)</f>
        <v>2.23</v>
      </c>
      <c r="F1629" s="2">
        <f>E1629*C1629</f>
        <v>912.06999999999994</v>
      </c>
      <c r="G1629" s="2"/>
      <c r="K1629" s="15">
        <v>41701</v>
      </c>
      <c r="L1629" s="2">
        <v>69</v>
      </c>
      <c r="O1629" s="15">
        <v>41877</v>
      </c>
      <c r="P1629" s="2">
        <v>147</v>
      </c>
      <c r="Q1629">
        <f t="shared" si="51"/>
        <v>4810</v>
      </c>
      <c r="R1629">
        <f t="shared" si="50"/>
        <v>14.700000000000001</v>
      </c>
    </row>
    <row r="1630" spans="1:18" x14ac:dyDescent="0.25">
      <c r="A1630" s="1">
        <v>41814</v>
      </c>
      <c r="B1630" s="2" t="s">
        <v>9</v>
      </c>
      <c r="C1630">
        <v>106</v>
      </c>
      <c r="D1630">
        <f>YEAR(A1630)</f>
        <v>2014</v>
      </c>
      <c r="E1630">
        <f>LOOKUP(D1630,$H$5:$H$14,$I$5:$I$14)</f>
        <v>2.23</v>
      </c>
      <c r="F1630" s="2">
        <f>E1630*C1630</f>
        <v>236.38</v>
      </c>
      <c r="G1630" s="2"/>
      <c r="K1630" s="15">
        <v>41877</v>
      </c>
      <c r="L1630" s="2">
        <v>147</v>
      </c>
      <c r="O1630" s="15">
        <v>41962</v>
      </c>
      <c r="P1630" s="2">
        <v>21</v>
      </c>
      <c r="Q1630">
        <f t="shared" si="51"/>
        <v>4831</v>
      </c>
      <c r="R1630">
        <f t="shared" si="50"/>
        <v>2.1</v>
      </c>
    </row>
    <row r="1631" spans="1:18" x14ac:dyDescent="0.25">
      <c r="A1631" s="1">
        <v>41750</v>
      </c>
      <c r="B1631" s="2" t="s">
        <v>9</v>
      </c>
      <c r="C1631">
        <v>246</v>
      </c>
      <c r="D1631">
        <f>YEAR(A1631)</f>
        <v>2014</v>
      </c>
      <c r="E1631">
        <f>LOOKUP(D1631,$H$5:$H$14,$I$5:$I$14)</f>
        <v>2.23</v>
      </c>
      <c r="F1631" s="2">
        <f>E1631*C1631</f>
        <v>548.58000000000004</v>
      </c>
      <c r="G1631" s="2"/>
      <c r="K1631" s="15">
        <v>41962</v>
      </c>
      <c r="L1631" s="2">
        <v>21</v>
      </c>
      <c r="O1631" s="16" t="s">
        <v>54</v>
      </c>
      <c r="P1631" s="17"/>
      <c r="Q1631">
        <f t="shared" si="51"/>
        <v>0</v>
      </c>
      <c r="R1631">
        <f t="shared" si="50"/>
        <v>0</v>
      </c>
    </row>
    <row r="1632" spans="1:18" x14ac:dyDescent="0.25">
      <c r="A1632" s="1">
        <v>41732</v>
      </c>
      <c r="B1632" s="2" t="s">
        <v>9</v>
      </c>
      <c r="C1632">
        <v>146</v>
      </c>
      <c r="D1632">
        <f>YEAR(A1632)</f>
        <v>2014</v>
      </c>
      <c r="E1632">
        <f>LOOKUP(D1632,$H$5:$H$14,$I$5:$I$14)</f>
        <v>2.23</v>
      </c>
      <c r="F1632" s="2">
        <f>E1632*C1632</f>
        <v>325.58</v>
      </c>
      <c r="G1632" s="2"/>
      <c r="K1632" s="8" t="s">
        <v>54</v>
      </c>
      <c r="L1632" s="2"/>
      <c r="O1632" s="15">
        <v>38517</v>
      </c>
      <c r="P1632" s="2">
        <v>3</v>
      </c>
      <c r="Q1632">
        <f t="shared" si="51"/>
        <v>3</v>
      </c>
      <c r="R1632">
        <f t="shared" si="50"/>
        <v>0</v>
      </c>
    </row>
    <row r="1633" spans="1:18" x14ac:dyDescent="0.25">
      <c r="A1633" s="1">
        <v>41696</v>
      </c>
      <c r="B1633" s="2" t="s">
        <v>9</v>
      </c>
      <c r="C1633">
        <v>234</v>
      </c>
      <c r="D1633">
        <f>YEAR(A1633)</f>
        <v>2014</v>
      </c>
      <c r="E1633">
        <f>LOOKUP(D1633,$H$5:$H$14,$I$5:$I$14)</f>
        <v>2.23</v>
      </c>
      <c r="F1633" s="2">
        <f>E1633*C1633</f>
        <v>521.82000000000005</v>
      </c>
      <c r="G1633" s="2"/>
      <c r="K1633" s="15">
        <v>38517</v>
      </c>
      <c r="L1633" s="2">
        <v>3</v>
      </c>
      <c r="O1633" s="15">
        <v>39785</v>
      </c>
      <c r="P1633" s="2">
        <v>17</v>
      </c>
      <c r="Q1633">
        <f t="shared" si="51"/>
        <v>20</v>
      </c>
      <c r="R1633">
        <f t="shared" si="50"/>
        <v>0</v>
      </c>
    </row>
    <row r="1634" spans="1:18" x14ac:dyDescent="0.25">
      <c r="A1634" s="1">
        <v>41689</v>
      </c>
      <c r="B1634" s="2" t="s">
        <v>9</v>
      </c>
      <c r="C1634">
        <v>388</v>
      </c>
      <c r="D1634">
        <f>YEAR(A1634)</f>
        <v>2014</v>
      </c>
      <c r="E1634">
        <f>LOOKUP(D1634,$H$5:$H$14,$I$5:$I$14)</f>
        <v>2.23</v>
      </c>
      <c r="F1634" s="2">
        <f>E1634*C1634</f>
        <v>865.24</v>
      </c>
      <c r="G1634" s="2"/>
      <c r="K1634" s="15">
        <v>39785</v>
      </c>
      <c r="L1634" s="2">
        <v>17</v>
      </c>
      <c r="O1634" s="15">
        <v>40253</v>
      </c>
      <c r="P1634" s="2">
        <v>6</v>
      </c>
      <c r="Q1634">
        <f t="shared" si="51"/>
        <v>26</v>
      </c>
      <c r="R1634">
        <f t="shared" si="50"/>
        <v>0</v>
      </c>
    </row>
    <row r="1635" spans="1:18" x14ac:dyDescent="0.25">
      <c r="A1635" s="1">
        <v>41672</v>
      </c>
      <c r="B1635" s="2" t="s">
        <v>9</v>
      </c>
      <c r="C1635">
        <v>297</v>
      </c>
      <c r="D1635">
        <f>YEAR(A1635)</f>
        <v>2014</v>
      </c>
      <c r="E1635">
        <f>LOOKUP(D1635,$H$5:$H$14,$I$5:$I$14)</f>
        <v>2.23</v>
      </c>
      <c r="F1635" s="2">
        <f>E1635*C1635</f>
        <v>662.31</v>
      </c>
      <c r="G1635" s="2"/>
      <c r="K1635" s="15">
        <v>40253</v>
      </c>
      <c r="L1635" s="2">
        <v>6</v>
      </c>
      <c r="O1635" s="15">
        <v>41171</v>
      </c>
      <c r="P1635" s="2">
        <v>4</v>
      </c>
      <c r="Q1635">
        <f t="shared" si="51"/>
        <v>30</v>
      </c>
      <c r="R1635">
        <f t="shared" si="50"/>
        <v>0</v>
      </c>
    </row>
    <row r="1636" spans="1:18" x14ac:dyDescent="0.25">
      <c r="A1636" s="1">
        <v>41623</v>
      </c>
      <c r="B1636" s="2" t="s">
        <v>9</v>
      </c>
      <c r="C1636">
        <v>186</v>
      </c>
      <c r="D1636">
        <f>YEAR(A1636)</f>
        <v>2013</v>
      </c>
      <c r="E1636">
        <f>LOOKUP(D1636,$H$5:$H$14,$I$5:$I$14)</f>
        <v>2.2200000000000002</v>
      </c>
      <c r="F1636" s="2">
        <f>E1636*C1636</f>
        <v>412.92</v>
      </c>
      <c r="G1636" s="2"/>
      <c r="K1636" s="15">
        <v>41171</v>
      </c>
      <c r="L1636" s="2">
        <v>4</v>
      </c>
      <c r="O1636" s="15">
        <v>41950</v>
      </c>
      <c r="P1636" s="2">
        <v>6</v>
      </c>
      <c r="Q1636">
        <f t="shared" si="51"/>
        <v>36</v>
      </c>
      <c r="R1636">
        <f t="shared" si="50"/>
        <v>0</v>
      </c>
    </row>
    <row r="1637" spans="1:18" x14ac:dyDescent="0.25">
      <c r="A1637" s="1">
        <v>41562</v>
      </c>
      <c r="B1637" s="2" t="s">
        <v>9</v>
      </c>
      <c r="C1637">
        <v>458</v>
      </c>
      <c r="D1637">
        <f>YEAR(A1637)</f>
        <v>2013</v>
      </c>
      <c r="E1637">
        <f>LOOKUP(D1637,$H$5:$H$14,$I$5:$I$14)</f>
        <v>2.2200000000000002</v>
      </c>
      <c r="F1637" s="2">
        <f>E1637*C1637</f>
        <v>1016.7600000000001</v>
      </c>
      <c r="G1637" s="2"/>
      <c r="K1637" s="15">
        <v>41950</v>
      </c>
      <c r="L1637" s="2">
        <v>6</v>
      </c>
      <c r="O1637" s="16" t="s">
        <v>39</v>
      </c>
      <c r="P1637" s="17"/>
      <c r="Q1637">
        <f t="shared" si="51"/>
        <v>0</v>
      </c>
      <c r="R1637">
        <f t="shared" si="50"/>
        <v>0</v>
      </c>
    </row>
    <row r="1638" spans="1:18" x14ac:dyDescent="0.25">
      <c r="A1638" s="1">
        <v>41543</v>
      </c>
      <c r="B1638" s="2" t="s">
        <v>9</v>
      </c>
      <c r="C1638">
        <v>128</v>
      </c>
      <c r="D1638">
        <f>YEAR(A1638)</f>
        <v>2013</v>
      </c>
      <c r="E1638">
        <f>LOOKUP(D1638,$H$5:$H$14,$I$5:$I$14)</f>
        <v>2.2200000000000002</v>
      </c>
      <c r="F1638" s="2">
        <f>E1638*C1638</f>
        <v>284.16000000000003</v>
      </c>
      <c r="G1638" s="2"/>
      <c r="K1638" s="8" t="s">
        <v>39</v>
      </c>
      <c r="L1638" s="2"/>
      <c r="O1638" s="15">
        <v>38459</v>
      </c>
      <c r="P1638" s="2">
        <v>149</v>
      </c>
      <c r="Q1638">
        <f t="shared" si="51"/>
        <v>149</v>
      </c>
      <c r="R1638">
        <f t="shared" si="50"/>
        <v>7.45</v>
      </c>
    </row>
    <row r="1639" spans="1:18" x14ac:dyDescent="0.25">
      <c r="A1639" s="1">
        <v>41482</v>
      </c>
      <c r="B1639" s="2" t="s">
        <v>9</v>
      </c>
      <c r="C1639">
        <v>109</v>
      </c>
      <c r="D1639">
        <f>YEAR(A1639)</f>
        <v>2013</v>
      </c>
      <c r="E1639">
        <f>LOOKUP(D1639,$H$5:$H$14,$I$5:$I$14)</f>
        <v>2.2200000000000002</v>
      </c>
      <c r="F1639" s="2">
        <f>E1639*C1639</f>
        <v>241.98000000000002</v>
      </c>
      <c r="G1639" s="2"/>
      <c r="K1639" s="15">
        <v>38459</v>
      </c>
      <c r="L1639" s="2">
        <v>149</v>
      </c>
      <c r="O1639" s="15">
        <v>38594</v>
      </c>
      <c r="P1639" s="2">
        <v>31</v>
      </c>
      <c r="Q1639">
        <f t="shared" si="51"/>
        <v>180</v>
      </c>
      <c r="R1639">
        <f t="shared" si="50"/>
        <v>1.55</v>
      </c>
    </row>
    <row r="1640" spans="1:18" x14ac:dyDescent="0.25">
      <c r="A1640" s="1">
        <v>41426</v>
      </c>
      <c r="B1640" s="2" t="s">
        <v>9</v>
      </c>
      <c r="C1640">
        <v>240</v>
      </c>
      <c r="D1640">
        <f>YEAR(A1640)</f>
        <v>2013</v>
      </c>
      <c r="E1640">
        <f>LOOKUP(D1640,$H$5:$H$14,$I$5:$I$14)</f>
        <v>2.2200000000000002</v>
      </c>
      <c r="F1640" s="2">
        <f>E1640*C1640</f>
        <v>532.80000000000007</v>
      </c>
      <c r="G1640" s="2"/>
      <c r="K1640" s="15">
        <v>38594</v>
      </c>
      <c r="L1640" s="2">
        <v>31</v>
      </c>
      <c r="O1640" s="15">
        <v>38784</v>
      </c>
      <c r="P1640" s="2">
        <v>127</v>
      </c>
      <c r="Q1640">
        <f t="shared" si="51"/>
        <v>307</v>
      </c>
      <c r="R1640">
        <f t="shared" si="50"/>
        <v>6.3500000000000005</v>
      </c>
    </row>
    <row r="1641" spans="1:18" x14ac:dyDescent="0.25">
      <c r="A1641" s="1">
        <v>41424</v>
      </c>
      <c r="B1641" s="2" t="s">
        <v>9</v>
      </c>
      <c r="C1641">
        <v>448</v>
      </c>
      <c r="D1641">
        <f>YEAR(A1641)</f>
        <v>2013</v>
      </c>
      <c r="E1641">
        <f>LOOKUP(D1641,$H$5:$H$14,$I$5:$I$14)</f>
        <v>2.2200000000000002</v>
      </c>
      <c r="F1641" s="2">
        <f>E1641*C1641</f>
        <v>994.56000000000006</v>
      </c>
      <c r="G1641" s="2"/>
      <c r="K1641" s="15">
        <v>38784</v>
      </c>
      <c r="L1641" s="2">
        <v>127</v>
      </c>
      <c r="O1641" s="15">
        <v>38870</v>
      </c>
      <c r="P1641" s="2">
        <v>164</v>
      </c>
      <c r="Q1641">
        <f t="shared" si="51"/>
        <v>471</v>
      </c>
      <c r="R1641">
        <f t="shared" si="50"/>
        <v>8.2000000000000011</v>
      </c>
    </row>
    <row r="1642" spans="1:18" x14ac:dyDescent="0.25">
      <c r="A1642" s="1">
        <v>41407</v>
      </c>
      <c r="B1642" s="2" t="s">
        <v>9</v>
      </c>
      <c r="C1642">
        <v>412</v>
      </c>
      <c r="D1642">
        <f>YEAR(A1642)</f>
        <v>2013</v>
      </c>
      <c r="E1642">
        <f>LOOKUP(D1642,$H$5:$H$14,$I$5:$I$14)</f>
        <v>2.2200000000000002</v>
      </c>
      <c r="F1642" s="2">
        <f>E1642*C1642</f>
        <v>914.6400000000001</v>
      </c>
      <c r="G1642" s="2"/>
      <c r="K1642" s="15">
        <v>38870</v>
      </c>
      <c r="L1642" s="2">
        <v>164</v>
      </c>
      <c r="O1642" s="15">
        <v>38986</v>
      </c>
      <c r="P1642" s="2">
        <v>45</v>
      </c>
      <c r="Q1642">
        <f t="shared" si="51"/>
        <v>516</v>
      </c>
      <c r="R1642">
        <f t="shared" si="50"/>
        <v>2.25</v>
      </c>
    </row>
    <row r="1643" spans="1:18" x14ac:dyDescent="0.25">
      <c r="A1643" s="1">
        <v>41365</v>
      </c>
      <c r="B1643" s="2" t="s">
        <v>9</v>
      </c>
      <c r="C1643">
        <v>352</v>
      </c>
      <c r="D1643">
        <f>YEAR(A1643)</f>
        <v>2013</v>
      </c>
      <c r="E1643">
        <f>LOOKUP(D1643,$H$5:$H$14,$I$5:$I$14)</f>
        <v>2.2200000000000002</v>
      </c>
      <c r="F1643" s="2">
        <f>E1643*C1643</f>
        <v>781.44</v>
      </c>
      <c r="G1643" s="2"/>
      <c r="K1643" s="15">
        <v>38986</v>
      </c>
      <c r="L1643" s="2">
        <v>45</v>
      </c>
      <c r="O1643" s="15">
        <v>39172</v>
      </c>
      <c r="P1643" s="2">
        <v>156</v>
      </c>
      <c r="Q1643">
        <f t="shared" si="51"/>
        <v>672</v>
      </c>
      <c r="R1643">
        <f t="shared" si="50"/>
        <v>7.8000000000000007</v>
      </c>
    </row>
    <row r="1644" spans="1:18" x14ac:dyDescent="0.25">
      <c r="A1644" s="1">
        <v>41301</v>
      </c>
      <c r="B1644" s="2" t="s">
        <v>9</v>
      </c>
      <c r="C1644">
        <v>459</v>
      </c>
      <c r="D1644">
        <f>YEAR(A1644)</f>
        <v>2013</v>
      </c>
      <c r="E1644">
        <f>LOOKUP(D1644,$H$5:$H$14,$I$5:$I$14)</f>
        <v>2.2200000000000002</v>
      </c>
      <c r="F1644" s="2">
        <f>E1644*C1644</f>
        <v>1018.9800000000001</v>
      </c>
      <c r="G1644" s="2"/>
      <c r="K1644" s="15">
        <v>39172</v>
      </c>
      <c r="L1644" s="2">
        <v>156</v>
      </c>
      <c r="O1644" s="15">
        <v>39179</v>
      </c>
      <c r="P1644" s="2">
        <v>52</v>
      </c>
      <c r="Q1644">
        <f t="shared" si="51"/>
        <v>724</v>
      </c>
      <c r="R1644">
        <f t="shared" si="50"/>
        <v>2.6</v>
      </c>
    </row>
    <row r="1645" spans="1:18" x14ac:dyDescent="0.25">
      <c r="A1645" s="1">
        <v>41300</v>
      </c>
      <c r="B1645" s="2" t="s">
        <v>9</v>
      </c>
      <c r="C1645">
        <v>330</v>
      </c>
      <c r="D1645">
        <f>YEAR(A1645)</f>
        <v>2013</v>
      </c>
      <c r="E1645">
        <f>LOOKUP(D1645,$H$5:$H$14,$I$5:$I$14)</f>
        <v>2.2200000000000002</v>
      </c>
      <c r="F1645" s="2">
        <f>E1645*C1645</f>
        <v>732.6</v>
      </c>
      <c r="G1645" s="2"/>
      <c r="K1645" s="15">
        <v>39179</v>
      </c>
      <c r="L1645" s="2">
        <v>52</v>
      </c>
      <c r="O1645" s="15">
        <v>39553</v>
      </c>
      <c r="P1645" s="2">
        <v>78</v>
      </c>
      <c r="Q1645">
        <f t="shared" si="51"/>
        <v>802</v>
      </c>
      <c r="R1645">
        <f t="shared" si="50"/>
        <v>3.9000000000000004</v>
      </c>
    </row>
    <row r="1646" spans="1:18" x14ac:dyDescent="0.25">
      <c r="A1646" s="1">
        <v>41258</v>
      </c>
      <c r="B1646" s="2" t="s">
        <v>9</v>
      </c>
      <c r="C1646">
        <v>347</v>
      </c>
      <c r="D1646">
        <f>YEAR(A1646)</f>
        <v>2012</v>
      </c>
      <c r="E1646">
        <f>LOOKUP(D1646,$H$5:$H$14,$I$5:$I$14)</f>
        <v>2.25</v>
      </c>
      <c r="F1646" s="2">
        <f>E1646*C1646</f>
        <v>780.75</v>
      </c>
      <c r="G1646" s="2"/>
      <c r="K1646" s="15">
        <v>39553</v>
      </c>
      <c r="L1646" s="2">
        <v>78</v>
      </c>
      <c r="O1646" s="15">
        <v>39657</v>
      </c>
      <c r="P1646" s="2">
        <v>38</v>
      </c>
      <c r="Q1646">
        <f t="shared" si="51"/>
        <v>840</v>
      </c>
      <c r="R1646">
        <f t="shared" si="50"/>
        <v>1.9000000000000001</v>
      </c>
    </row>
    <row r="1647" spans="1:18" x14ac:dyDescent="0.25">
      <c r="A1647" s="1">
        <v>41237</v>
      </c>
      <c r="B1647" s="2" t="s">
        <v>9</v>
      </c>
      <c r="C1647">
        <v>228</v>
      </c>
      <c r="D1647">
        <f>YEAR(A1647)</f>
        <v>2012</v>
      </c>
      <c r="E1647">
        <f>LOOKUP(D1647,$H$5:$H$14,$I$5:$I$14)</f>
        <v>2.25</v>
      </c>
      <c r="F1647" s="2">
        <f>E1647*C1647</f>
        <v>513</v>
      </c>
      <c r="G1647" s="2"/>
      <c r="K1647" s="15">
        <v>39657</v>
      </c>
      <c r="L1647" s="2">
        <v>38</v>
      </c>
      <c r="O1647" s="15">
        <v>40094</v>
      </c>
      <c r="P1647" s="2">
        <v>120</v>
      </c>
      <c r="Q1647">
        <f t="shared" si="51"/>
        <v>960</v>
      </c>
      <c r="R1647">
        <f t="shared" si="50"/>
        <v>6</v>
      </c>
    </row>
    <row r="1648" spans="1:18" x14ac:dyDescent="0.25">
      <c r="A1648" s="1">
        <v>41223</v>
      </c>
      <c r="B1648" s="2" t="s">
        <v>9</v>
      </c>
      <c r="C1648">
        <v>167</v>
      </c>
      <c r="D1648">
        <f>YEAR(A1648)</f>
        <v>2012</v>
      </c>
      <c r="E1648">
        <f>LOOKUP(D1648,$H$5:$H$14,$I$5:$I$14)</f>
        <v>2.25</v>
      </c>
      <c r="F1648" s="2">
        <f>E1648*C1648</f>
        <v>375.75</v>
      </c>
      <c r="G1648" s="2"/>
      <c r="K1648" s="15">
        <v>40094</v>
      </c>
      <c r="L1648" s="2">
        <v>120</v>
      </c>
      <c r="O1648" s="15">
        <v>40165</v>
      </c>
      <c r="P1648" s="2">
        <v>67</v>
      </c>
      <c r="Q1648">
        <f t="shared" si="51"/>
        <v>1027</v>
      </c>
      <c r="R1648">
        <f t="shared" si="50"/>
        <v>6.7</v>
      </c>
    </row>
    <row r="1649" spans="1:18" x14ac:dyDescent="0.25">
      <c r="A1649" s="1">
        <v>41158</v>
      </c>
      <c r="B1649" s="2" t="s">
        <v>9</v>
      </c>
      <c r="C1649">
        <v>165</v>
      </c>
      <c r="D1649">
        <f>YEAR(A1649)</f>
        <v>2012</v>
      </c>
      <c r="E1649">
        <f>LOOKUP(D1649,$H$5:$H$14,$I$5:$I$14)</f>
        <v>2.25</v>
      </c>
      <c r="F1649" s="2">
        <f>E1649*C1649</f>
        <v>371.25</v>
      </c>
      <c r="G1649" s="2"/>
      <c r="K1649" s="15">
        <v>40165</v>
      </c>
      <c r="L1649" s="2">
        <v>67</v>
      </c>
      <c r="O1649" s="15">
        <v>40270</v>
      </c>
      <c r="P1649" s="2">
        <v>143</v>
      </c>
      <c r="Q1649">
        <f t="shared" si="51"/>
        <v>1170</v>
      </c>
      <c r="R1649">
        <f t="shared" si="50"/>
        <v>14.3</v>
      </c>
    </row>
    <row r="1650" spans="1:18" x14ac:dyDescent="0.25">
      <c r="A1650" s="1">
        <v>41109</v>
      </c>
      <c r="B1650" s="2" t="s">
        <v>9</v>
      </c>
      <c r="C1650">
        <v>229</v>
      </c>
      <c r="D1650">
        <f>YEAR(A1650)</f>
        <v>2012</v>
      </c>
      <c r="E1650">
        <f>LOOKUP(D1650,$H$5:$H$14,$I$5:$I$14)</f>
        <v>2.25</v>
      </c>
      <c r="F1650" s="2">
        <f>E1650*C1650</f>
        <v>515.25</v>
      </c>
      <c r="G1650" s="2"/>
      <c r="K1650" s="15">
        <v>40270</v>
      </c>
      <c r="L1650" s="2">
        <v>143</v>
      </c>
      <c r="O1650" s="15">
        <v>40331</v>
      </c>
      <c r="P1650" s="2">
        <v>114</v>
      </c>
      <c r="Q1650">
        <f t="shared" si="51"/>
        <v>1284</v>
      </c>
      <c r="R1650">
        <f t="shared" si="50"/>
        <v>11.4</v>
      </c>
    </row>
    <row r="1651" spans="1:18" x14ac:dyDescent="0.25">
      <c r="A1651" s="1">
        <v>41108</v>
      </c>
      <c r="B1651" s="2" t="s">
        <v>9</v>
      </c>
      <c r="C1651">
        <v>106</v>
      </c>
      <c r="D1651">
        <f>YEAR(A1651)</f>
        <v>2012</v>
      </c>
      <c r="E1651">
        <f>LOOKUP(D1651,$H$5:$H$14,$I$5:$I$14)</f>
        <v>2.25</v>
      </c>
      <c r="F1651" s="2">
        <f>E1651*C1651</f>
        <v>238.5</v>
      </c>
      <c r="G1651" s="2"/>
      <c r="K1651" s="15">
        <v>40331</v>
      </c>
      <c r="L1651" s="2">
        <v>114</v>
      </c>
      <c r="O1651" s="15">
        <v>40343</v>
      </c>
      <c r="P1651" s="2">
        <v>121</v>
      </c>
      <c r="Q1651">
        <f t="shared" si="51"/>
        <v>1405</v>
      </c>
      <c r="R1651">
        <f t="shared" si="50"/>
        <v>12.100000000000001</v>
      </c>
    </row>
    <row r="1652" spans="1:18" x14ac:dyDescent="0.25">
      <c r="A1652" s="1">
        <v>41025</v>
      </c>
      <c r="B1652" s="2" t="s">
        <v>9</v>
      </c>
      <c r="C1652">
        <v>191</v>
      </c>
      <c r="D1652">
        <f>YEAR(A1652)</f>
        <v>2012</v>
      </c>
      <c r="E1652">
        <f>LOOKUP(D1652,$H$5:$H$14,$I$5:$I$14)</f>
        <v>2.25</v>
      </c>
      <c r="F1652" s="2">
        <f>E1652*C1652</f>
        <v>429.75</v>
      </c>
      <c r="G1652" s="2"/>
      <c r="K1652" s="15">
        <v>40343</v>
      </c>
      <c r="L1652" s="2">
        <v>121</v>
      </c>
      <c r="O1652" s="15">
        <v>40372</v>
      </c>
      <c r="P1652" s="2">
        <v>134</v>
      </c>
      <c r="Q1652">
        <f t="shared" si="51"/>
        <v>1539</v>
      </c>
      <c r="R1652">
        <f t="shared" si="50"/>
        <v>13.4</v>
      </c>
    </row>
    <row r="1653" spans="1:18" x14ac:dyDescent="0.25">
      <c r="A1653" s="1">
        <v>40999</v>
      </c>
      <c r="B1653" s="2" t="s">
        <v>9</v>
      </c>
      <c r="C1653">
        <v>437</v>
      </c>
      <c r="D1653">
        <f>YEAR(A1653)</f>
        <v>2012</v>
      </c>
      <c r="E1653">
        <f>LOOKUP(D1653,$H$5:$H$14,$I$5:$I$14)</f>
        <v>2.25</v>
      </c>
      <c r="F1653" s="2">
        <f>E1653*C1653</f>
        <v>983.25</v>
      </c>
      <c r="G1653" s="2"/>
      <c r="K1653" s="15">
        <v>40372</v>
      </c>
      <c r="L1653" s="2">
        <v>134</v>
      </c>
      <c r="O1653" s="15">
        <v>40470</v>
      </c>
      <c r="P1653" s="2">
        <v>76</v>
      </c>
      <c r="Q1653">
        <f t="shared" si="51"/>
        <v>1615</v>
      </c>
      <c r="R1653">
        <f t="shared" si="50"/>
        <v>7.6000000000000005</v>
      </c>
    </row>
    <row r="1654" spans="1:18" x14ac:dyDescent="0.25">
      <c r="A1654" s="1">
        <v>40995</v>
      </c>
      <c r="B1654" s="2" t="s">
        <v>9</v>
      </c>
      <c r="C1654">
        <v>267</v>
      </c>
      <c r="D1654">
        <f>YEAR(A1654)</f>
        <v>2012</v>
      </c>
      <c r="E1654">
        <f>LOOKUP(D1654,$H$5:$H$14,$I$5:$I$14)</f>
        <v>2.25</v>
      </c>
      <c r="F1654" s="2">
        <f>E1654*C1654</f>
        <v>600.75</v>
      </c>
      <c r="G1654" s="2"/>
      <c r="K1654" s="15">
        <v>40470</v>
      </c>
      <c r="L1654" s="2">
        <v>76</v>
      </c>
      <c r="O1654" s="15">
        <v>40564</v>
      </c>
      <c r="P1654" s="2">
        <v>185</v>
      </c>
      <c r="Q1654">
        <f t="shared" si="51"/>
        <v>1800</v>
      </c>
      <c r="R1654">
        <f t="shared" si="50"/>
        <v>18.5</v>
      </c>
    </row>
    <row r="1655" spans="1:18" x14ac:dyDescent="0.25">
      <c r="A1655" s="1">
        <v>40953</v>
      </c>
      <c r="B1655" s="2" t="s">
        <v>9</v>
      </c>
      <c r="C1655">
        <v>363</v>
      </c>
      <c r="D1655">
        <f>YEAR(A1655)</f>
        <v>2012</v>
      </c>
      <c r="E1655">
        <f>LOOKUP(D1655,$H$5:$H$14,$I$5:$I$14)</f>
        <v>2.25</v>
      </c>
      <c r="F1655" s="2">
        <f>E1655*C1655</f>
        <v>816.75</v>
      </c>
      <c r="G1655" s="2"/>
      <c r="K1655" s="15">
        <v>40564</v>
      </c>
      <c r="L1655" s="2">
        <v>185</v>
      </c>
      <c r="O1655" s="15">
        <v>41461</v>
      </c>
      <c r="P1655" s="2">
        <v>31</v>
      </c>
      <c r="Q1655">
        <f t="shared" si="51"/>
        <v>1831</v>
      </c>
      <c r="R1655">
        <f t="shared" si="50"/>
        <v>3.1</v>
      </c>
    </row>
    <row r="1656" spans="1:18" x14ac:dyDescent="0.25">
      <c r="A1656" s="1">
        <v>40913</v>
      </c>
      <c r="B1656" s="2" t="s">
        <v>9</v>
      </c>
      <c r="C1656">
        <v>243</v>
      </c>
      <c r="D1656">
        <f>YEAR(A1656)</f>
        <v>2012</v>
      </c>
      <c r="E1656">
        <f>LOOKUP(D1656,$H$5:$H$14,$I$5:$I$14)</f>
        <v>2.25</v>
      </c>
      <c r="F1656" s="2">
        <f>E1656*C1656</f>
        <v>546.75</v>
      </c>
      <c r="G1656" s="2"/>
      <c r="K1656" s="15">
        <v>41461</v>
      </c>
      <c r="L1656" s="2">
        <v>31</v>
      </c>
      <c r="O1656" s="15">
        <v>41486</v>
      </c>
      <c r="P1656" s="2">
        <v>125</v>
      </c>
      <c r="Q1656">
        <f t="shared" si="51"/>
        <v>1956</v>
      </c>
      <c r="R1656">
        <f t="shared" si="50"/>
        <v>12.5</v>
      </c>
    </row>
    <row r="1657" spans="1:18" x14ac:dyDescent="0.25">
      <c r="A1657" s="1">
        <v>40803</v>
      </c>
      <c r="B1657" s="2" t="s">
        <v>9</v>
      </c>
      <c r="C1657">
        <v>383</v>
      </c>
      <c r="D1657">
        <f>YEAR(A1657)</f>
        <v>2011</v>
      </c>
      <c r="E1657">
        <f>LOOKUP(D1657,$H$5:$H$14,$I$5:$I$14)</f>
        <v>2.2000000000000002</v>
      </c>
      <c r="F1657" s="2">
        <f>E1657*C1657</f>
        <v>842.6</v>
      </c>
      <c r="G1657" s="2"/>
      <c r="K1657" s="15">
        <v>41486</v>
      </c>
      <c r="L1657" s="2">
        <v>125</v>
      </c>
      <c r="O1657" s="15">
        <v>41843</v>
      </c>
      <c r="P1657" s="2">
        <v>39</v>
      </c>
      <c r="Q1657">
        <f t="shared" si="51"/>
        <v>1995</v>
      </c>
      <c r="R1657">
        <f t="shared" si="50"/>
        <v>3.9000000000000004</v>
      </c>
    </row>
    <row r="1658" spans="1:18" x14ac:dyDescent="0.25">
      <c r="A1658" s="1">
        <v>40768</v>
      </c>
      <c r="B1658" s="2" t="s">
        <v>9</v>
      </c>
      <c r="C1658">
        <v>211</v>
      </c>
      <c r="D1658">
        <f>YEAR(A1658)</f>
        <v>2011</v>
      </c>
      <c r="E1658">
        <f>LOOKUP(D1658,$H$5:$H$14,$I$5:$I$14)</f>
        <v>2.2000000000000002</v>
      </c>
      <c r="F1658" s="2">
        <f>E1658*C1658</f>
        <v>464.20000000000005</v>
      </c>
      <c r="G1658" s="2"/>
      <c r="K1658" s="15">
        <v>41843</v>
      </c>
      <c r="L1658" s="2">
        <v>39</v>
      </c>
      <c r="O1658" s="15">
        <v>41897</v>
      </c>
      <c r="P1658" s="2">
        <v>47</v>
      </c>
      <c r="Q1658">
        <f t="shared" si="51"/>
        <v>2042</v>
      </c>
      <c r="R1658">
        <f t="shared" si="50"/>
        <v>4.7</v>
      </c>
    </row>
    <row r="1659" spans="1:18" x14ac:dyDescent="0.25">
      <c r="A1659" s="1">
        <v>40727</v>
      </c>
      <c r="B1659" s="2" t="s">
        <v>9</v>
      </c>
      <c r="C1659">
        <v>145</v>
      </c>
      <c r="D1659">
        <f>YEAR(A1659)</f>
        <v>2011</v>
      </c>
      <c r="E1659">
        <f>LOOKUP(D1659,$H$5:$H$14,$I$5:$I$14)</f>
        <v>2.2000000000000002</v>
      </c>
      <c r="F1659" s="2">
        <f>E1659*C1659</f>
        <v>319</v>
      </c>
      <c r="G1659" s="2"/>
      <c r="K1659" s="15">
        <v>41897</v>
      </c>
      <c r="L1659" s="2">
        <v>47</v>
      </c>
      <c r="O1659" s="16" t="s">
        <v>166</v>
      </c>
      <c r="P1659" s="17"/>
      <c r="Q1659">
        <f t="shared" si="51"/>
        <v>0</v>
      </c>
      <c r="R1659">
        <f t="shared" si="50"/>
        <v>0</v>
      </c>
    </row>
    <row r="1660" spans="1:18" x14ac:dyDescent="0.25">
      <c r="A1660" s="1">
        <v>40686</v>
      </c>
      <c r="B1660" s="2" t="s">
        <v>9</v>
      </c>
      <c r="C1660">
        <v>381</v>
      </c>
      <c r="D1660">
        <f>YEAR(A1660)</f>
        <v>2011</v>
      </c>
      <c r="E1660">
        <f>LOOKUP(D1660,$H$5:$H$14,$I$5:$I$14)</f>
        <v>2.2000000000000002</v>
      </c>
      <c r="F1660" s="2">
        <f>E1660*C1660</f>
        <v>838.2</v>
      </c>
      <c r="G1660" s="2"/>
      <c r="K1660" s="8" t="s">
        <v>166</v>
      </c>
      <c r="L1660" s="2"/>
      <c r="O1660" s="15">
        <v>39569</v>
      </c>
      <c r="P1660" s="2">
        <v>14</v>
      </c>
      <c r="Q1660">
        <f t="shared" si="51"/>
        <v>14</v>
      </c>
      <c r="R1660">
        <f t="shared" si="50"/>
        <v>0</v>
      </c>
    </row>
    <row r="1661" spans="1:18" x14ac:dyDescent="0.25">
      <c r="A1661" s="1">
        <v>40651</v>
      </c>
      <c r="B1661" s="2" t="s">
        <v>9</v>
      </c>
      <c r="C1661">
        <v>470</v>
      </c>
      <c r="D1661">
        <f>YEAR(A1661)</f>
        <v>2011</v>
      </c>
      <c r="E1661">
        <f>LOOKUP(D1661,$H$5:$H$14,$I$5:$I$14)</f>
        <v>2.2000000000000002</v>
      </c>
      <c r="F1661" s="2">
        <f>E1661*C1661</f>
        <v>1034</v>
      </c>
      <c r="G1661" s="2"/>
      <c r="K1661" s="15">
        <v>39569</v>
      </c>
      <c r="L1661" s="2">
        <v>14</v>
      </c>
      <c r="O1661" s="15">
        <v>39853</v>
      </c>
      <c r="P1661" s="2">
        <v>11</v>
      </c>
      <c r="Q1661">
        <f t="shared" si="51"/>
        <v>25</v>
      </c>
      <c r="R1661">
        <f t="shared" si="50"/>
        <v>0</v>
      </c>
    </row>
    <row r="1662" spans="1:18" x14ac:dyDescent="0.25">
      <c r="A1662" s="1">
        <v>40583</v>
      </c>
      <c r="B1662" s="2" t="s">
        <v>9</v>
      </c>
      <c r="C1662">
        <v>311</v>
      </c>
      <c r="D1662">
        <f>YEAR(A1662)</f>
        <v>2011</v>
      </c>
      <c r="E1662">
        <f>LOOKUP(D1662,$H$5:$H$14,$I$5:$I$14)</f>
        <v>2.2000000000000002</v>
      </c>
      <c r="F1662" s="2">
        <f>E1662*C1662</f>
        <v>684.2</v>
      </c>
      <c r="G1662" s="2"/>
      <c r="K1662" s="15">
        <v>39853</v>
      </c>
      <c r="L1662" s="2">
        <v>11</v>
      </c>
      <c r="O1662" s="16" t="s">
        <v>60</v>
      </c>
      <c r="P1662" s="17"/>
      <c r="Q1662">
        <f t="shared" si="51"/>
        <v>0</v>
      </c>
      <c r="R1662">
        <f t="shared" si="50"/>
        <v>0</v>
      </c>
    </row>
    <row r="1663" spans="1:18" x14ac:dyDescent="0.25">
      <c r="A1663" s="1">
        <v>40566</v>
      </c>
      <c r="B1663" s="2" t="s">
        <v>9</v>
      </c>
      <c r="C1663">
        <v>401</v>
      </c>
      <c r="D1663">
        <f>YEAR(A1663)</f>
        <v>2011</v>
      </c>
      <c r="E1663">
        <f>LOOKUP(D1663,$H$5:$H$14,$I$5:$I$14)</f>
        <v>2.2000000000000002</v>
      </c>
      <c r="F1663" s="2">
        <f>E1663*C1663</f>
        <v>882.2</v>
      </c>
      <c r="G1663" s="2"/>
      <c r="K1663" s="8" t="s">
        <v>60</v>
      </c>
      <c r="L1663" s="2"/>
      <c r="O1663" s="15">
        <v>38534</v>
      </c>
      <c r="P1663" s="2">
        <v>15</v>
      </c>
      <c r="Q1663">
        <f t="shared" si="51"/>
        <v>15</v>
      </c>
      <c r="R1663">
        <f t="shared" si="50"/>
        <v>0</v>
      </c>
    </row>
    <row r="1664" spans="1:18" x14ac:dyDescent="0.25">
      <c r="A1664" s="1">
        <v>40546</v>
      </c>
      <c r="B1664" s="2" t="s">
        <v>9</v>
      </c>
      <c r="C1664">
        <v>240</v>
      </c>
      <c r="D1664">
        <f>YEAR(A1664)</f>
        <v>2011</v>
      </c>
      <c r="E1664">
        <f>LOOKUP(D1664,$H$5:$H$14,$I$5:$I$14)</f>
        <v>2.2000000000000002</v>
      </c>
      <c r="F1664" s="2">
        <f>E1664*C1664</f>
        <v>528</v>
      </c>
      <c r="G1664" s="2"/>
      <c r="K1664" s="15">
        <v>38534</v>
      </c>
      <c r="L1664" s="2">
        <v>15</v>
      </c>
      <c r="O1664" s="15">
        <v>39299</v>
      </c>
      <c r="P1664" s="2">
        <v>7</v>
      </c>
      <c r="Q1664">
        <f t="shared" si="51"/>
        <v>22</v>
      </c>
      <c r="R1664">
        <f t="shared" si="50"/>
        <v>0</v>
      </c>
    </row>
    <row r="1665" spans="1:18" x14ac:dyDescent="0.25">
      <c r="A1665" s="1">
        <v>40432</v>
      </c>
      <c r="B1665" s="2" t="s">
        <v>9</v>
      </c>
      <c r="C1665">
        <v>297</v>
      </c>
      <c r="D1665">
        <f>YEAR(A1665)</f>
        <v>2010</v>
      </c>
      <c r="E1665">
        <f>LOOKUP(D1665,$H$5:$H$14,$I$5:$I$14)</f>
        <v>2.1</v>
      </c>
      <c r="F1665" s="2">
        <f>E1665*C1665</f>
        <v>623.70000000000005</v>
      </c>
      <c r="G1665" s="2"/>
      <c r="K1665" s="15">
        <v>39299</v>
      </c>
      <c r="L1665" s="2">
        <v>7</v>
      </c>
      <c r="O1665" s="15">
        <v>41399</v>
      </c>
      <c r="P1665" s="2">
        <v>5</v>
      </c>
      <c r="Q1665">
        <f t="shared" si="51"/>
        <v>27</v>
      </c>
      <c r="R1665">
        <f t="shared" si="50"/>
        <v>0</v>
      </c>
    </row>
    <row r="1666" spans="1:18" x14ac:dyDescent="0.25">
      <c r="A1666" s="1">
        <v>40423</v>
      </c>
      <c r="B1666" s="2" t="s">
        <v>9</v>
      </c>
      <c r="C1666">
        <v>489</v>
      </c>
      <c r="D1666">
        <f>YEAR(A1666)</f>
        <v>2010</v>
      </c>
      <c r="E1666">
        <f>LOOKUP(D1666,$H$5:$H$14,$I$5:$I$14)</f>
        <v>2.1</v>
      </c>
      <c r="F1666" s="2">
        <f>E1666*C1666</f>
        <v>1026.9000000000001</v>
      </c>
      <c r="G1666" s="2"/>
      <c r="K1666" s="15">
        <v>41399</v>
      </c>
      <c r="L1666" s="2">
        <v>5</v>
      </c>
      <c r="O1666" s="15">
        <v>41689</v>
      </c>
      <c r="P1666" s="2">
        <v>19</v>
      </c>
      <c r="Q1666">
        <f t="shared" si="51"/>
        <v>46</v>
      </c>
      <c r="R1666">
        <f t="shared" si="50"/>
        <v>0</v>
      </c>
    </row>
    <row r="1667" spans="1:18" x14ac:dyDescent="0.25">
      <c r="A1667" s="1">
        <v>40389</v>
      </c>
      <c r="B1667" s="2" t="s">
        <v>9</v>
      </c>
      <c r="C1667">
        <v>124</v>
      </c>
      <c r="D1667">
        <f>YEAR(A1667)</f>
        <v>2010</v>
      </c>
      <c r="E1667">
        <f>LOOKUP(D1667,$H$5:$H$14,$I$5:$I$14)</f>
        <v>2.1</v>
      </c>
      <c r="F1667" s="2">
        <f>E1667*C1667</f>
        <v>260.40000000000003</v>
      </c>
      <c r="G1667" s="2"/>
      <c r="K1667" s="15">
        <v>41689</v>
      </c>
      <c r="L1667" s="2">
        <v>19</v>
      </c>
      <c r="O1667" s="16" t="s">
        <v>78</v>
      </c>
      <c r="P1667" s="17"/>
      <c r="Q1667">
        <f t="shared" si="51"/>
        <v>0</v>
      </c>
      <c r="R1667">
        <f t="shared" si="50"/>
        <v>0</v>
      </c>
    </row>
    <row r="1668" spans="1:18" x14ac:dyDescent="0.25">
      <c r="A1668" s="1">
        <v>40370</v>
      </c>
      <c r="B1668" s="2" t="s">
        <v>9</v>
      </c>
      <c r="C1668">
        <v>401</v>
      </c>
      <c r="D1668">
        <f>YEAR(A1668)</f>
        <v>2010</v>
      </c>
      <c r="E1668">
        <f>LOOKUP(D1668,$H$5:$H$14,$I$5:$I$14)</f>
        <v>2.1</v>
      </c>
      <c r="F1668" s="2">
        <f>E1668*C1668</f>
        <v>842.1</v>
      </c>
      <c r="G1668" s="2"/>
      <c r="K1668" s="8" t="s">
        <v>78</v>
      </c>
      <c r="L1668" s="2"/>
      <c r="O1668" s="15">
        <v>38603</v>
      </c>
      <c r="P1668" s="2">
        <v>106</v>
      </c>
      <c r="Q1668">
        <f t="shared" si="51"/>
        <v>106</v>
      </c>
      <c r="R1668">
        <f t="shared" si="50"/>
        <v>5.3000000000000007</v>
      </c>
    </row>
    <row r="1669" spans="1:18" x14ac:dyDescent="0.25">
      <c r="A1669" s="1">
        <v>40360</v>
      </c>
      <c r="B1669" s="2" t="s">
        <v>9</v>
      </c>
      <c r="C1669">
        <v>154</v>
      </c>
      <c r="D1669">
        <f>YEAR(A1669)</f>
        <v>2010</v>
      </c>
      <c r="E1669">
        <f>LOOKUP(D1669,$H$5:$H$14,$I$5:$I$14)</f>
        <v>2.1</v>
      </c>
      <c r="F1669" s="2">
        <f>E1669*C1669</f>
        <v>323.40000000000003</v>
      </c>
      <c r="G1669" s="2"/>
      <c r="K1669" s="15">
        <v>38603</v>
      </c>
      <c r="L1669" s="2">
        <v>106</v>
      </c>
      <c r="O1669" s="15">
        <v>38677</v>
      </c>
      <c r="P1669" s="2">
        <v>33</v>
      </c>
      <c r="Q1669">
        <f t="shared" si="51"/>
        <v>139</v>
      </c>
      <c r="R1669">
        <f t="shared" si="50"/>
        <v>1.6500000000000001</v>
      </c>
    </row>
    <row r="1670" spans="1:18" x14ac:dyDescent="0.25">
      <c r="A1670" s="1">
        <v>40293</v>
      </c>
      <c r="B1670" s="2" t="s">
        <v>9</v>
      </c>
      <c r="C1670">
        <v>240</v>
      </c>
      <c r="D1670">
        <f>YEAR(A1670)</f>
        <v>2010</v>
      </c>
      <c r="E1670">
        <f>LOOKUP(D1670,$H$5:$H$14,$I$5:$I$14)</f>
        <v>2.1</v>
      </c>
      <c r="F1670" s="2">
        <f>E1670*C1670</f>
        <v>504</v>
      </c>
      <c r="G1670" s="2"/>
      <c r="K1670" s="15">
        <v>38677</v>
      </c>
      <c r="L1670" s="2">
        <v>33</v>
      </c>
      <c r="O1670" s="15">
        <v>38734</v>
      </c>
      <c r="P1670" s="2">
        <v>72</v>
      </c>
      <c r="Q1670">
        <f t="shared" si="51"/>
        <v>211</v>
      </c>
      <c r="R1670">
        <f t="shared" si="50"/>
        <v>3.6</v>
      </c>
    </row>
    <row r="1671" spans="1:18" x14ac:dyDescent="0.25">
      <c r="A1671" s="1">
        <v>40285</v>
      </c>
      <c r="B1671" s="2" t="s">
        <v>9</v>
      </c>
      <c r="C1671">
        <v>182</v>
      </c>
      <c r="D1671">
        <f>YEAR(A1671)</f>
        <v>2010</v>
      </c>
      <c r="E1671">
        <f>LOOKUP(D1671,$H$5:$H$14,$I$5:$I$14)</f>
        <v>2.1</v>
      </c>
      <c r="F1671" s="2">
        <f>E1671*C1671</f>
        <v>382.2</v>
      </c>
      <c r="G1671" s="2"/>
      <c r="K1671" s="15">
        <v>38734</v>
      </c>
      <c r="L1671" s="2">
        <v>72</v>
      </c>
      <c r="O1671" s="15">
        <v>39139</v>
      </c>
      <c r="P1671" s="2">
        <v>156</v>
      </c>
      <c r="Q1671">
        <f t="shared" si="51"/>
        <v>367</v>
      </c>
      <c r="R1671">
        <f t="shared" si="50"/>
        <v>7.8000000000000007</v>
      </c>
    </row>
    <row r="1672" spans="1:18" x14ac:dyDescent="0.25">
      <c r="A1672" s="1">
        <v>40282</v>
      </c>
      <c r="B1672" s="2" t="s">
        <v>9</v>
      </c>
      <c r="C1672">
        <v>352</v>
      </c>
      <c r="D1672">
        <f>YEAR(A1672)</f>
        <v>2010</v>
      </c>
      <c r="E1672">
        <f>LOOKUP(D1672,$H$5:$H$14,$I$5:$I$14)</f>
        <v>2.1</v>
      </c>
      <c r="F1672" s="2">
        <f>E1672*C1672</f>
        <v>739.2</v>
      </c>
      <c r="G1672" s="2"/>
      <c r="K1672" s="15">
        <v>39139</v>
      </c>
      <c r="L1672" s="2">
        <v>156</v>
      </c>
      <c r="O1672" s="15">
        <v>39250</v>
      </c>
      <c r="P1672" s="2">
        <v>37</v>
      </c>
      <c r="Q1672">
        <f t="shared" si="51"/>
        <v>404</v>
      </c>
      <c r="R1672">
        <f t="shared" si="50"/>
        <v>1.85</v>
      </c>
    </row>
    <row r="1673" spans="1:18" x14ac:dyDescent="0.25">
      <c r="A1673" s="1">
        <v>40280</v>
      </c>
      <c r="B1673" s="2" t="s">
        <v>9</v>
      </c>
      <c r="C1673">
        <v>222</v>
      </c>
      <c r="D1673">
        <f>YEAR(A1673)</f>
        <v>2010</v>
      </c>
      <c r="E1673">
        <f>LOOKUP(D1673,$H$5:$H$14,$I$5:$I$14)</f>
        <v>2.1</v>
      </c>
      <c r="F1673" s="2">
        <f>E1673*C1673</f>
        <v>466.20000000000005</v>
      </c>
      <c r="G1673" s="2"/>
      <c r="K1673" s="15">
        <v>39250</v>
      </c>
      <c r="L1673" s="2">
        <v>37</v>
      </c>
      <c r="O1673" s="15">
        <v>39348</v>
      </c>
      <c r="P1673" s="2">
        <v>145</v>
      </c>
      <c r="Q1673">
        <f t="shared" si="51"/>
        <v>549</v>
      </c>
      <c r="R1673">
        <f t="shared" si="50"/>
        <v>7.25</v>
      </c>
    </row>
    <row r="1674" spans="1:18" x14ac:dyDescent="0.25">
      <c r="A1674" s="1">
        <v>40146</v>
      </c>
      <c r="B1674" s="2" t="s">
        <v>9</v>
      </c>
      <c r="C1674">
        <v>279</v>
      </c>
      <c r="D1674">
        <f>YEAR(A1674)</f>
        <v>2009</v>
      </c>
      <c r="E1674">
        <f>LOOKUP(D1674,$H$5:$H$14,$I$5:$I$14)</f>
        <v>2.13</v>
      </c>
      <c r="F1674" s="2">
        <f>E1674*C1674</f>
        <v>594.27</v>
      </c>
      <c r="G1674" s="2"/>
      <c r="K1674" s="15">
        <v>39348</v>
      </c>
      <c r="L1674" s="2">
        <v>145</v>
      </c>
      <c r="O1674" s="15">
        <v>39380</v>
      </c>
      <c r="P1674" s="2">
        <v>35</v>
      </c>
      <c r="Q1674">
        <f t="shared" si="51"/>
        <v>584</v>
      </c>
      <c r="R1674">
        <f t="shared" si="50"/>
        <v>1.75</v>
      </c>
    </row>
    <row r="1675" spans="1:18" x14ac:dyDescent="0.25">
      <c r="A1675" s="1">
        <v>40107</v>
      </c>
      <c r="B1675" s="2" t="s">
        <v>9</v>
      </c>
      <c r="C1675">
        <v>118</v>
      </c>
      <c r="D1675">
        <f>YEAR(A1675)</f>
        <v>2009</v>
      </c>
      <c r="E1675">
        <f>LOOKUP(D1675,$H$5:$H$14,$I$5:$I$14)</f>
        <v>2.13</v>
      </c>
      <c r="F1675" s="2">
        <f>E1675*C1675</f>
        <v>251.33999999999997</v>
      </c>
      <c r="G1675" s="2"/>
      <c r="K1675" s="15">
        <v>39380</v>
      </c>
      <c r="L1675" s="2">
        <v>35</v>
      </c>
      <c r="O1675" s="15">
        <v>39428</v>
      </c>
      <c r="P1675" s="2">
        <v>192</v>
      </c>
      <c r="Q1675">
        <f t="shared" si="51"/>
        <v>776</v>
      </c>
      <c r="R1675">
        <f t="shared" si="50"/>
        <v>9.6000000000000014</v>
      </c>
    </row>
    <row r="1676" spans="1:18" x14ac:dyDescent="0.25">
      <c r="A1676" s="1">
        <v>40095</v>
      </c>
      <c r="B1676" s="2" t="s">
        <v>9</v>
      </c>
      <c r="C1676">
        <v>213</v>
      </c>
      <c r="D1676">
        <f>YEAR(A1676)</f>
        <v>2009</v>
      </c>
      <c r="E1676">
        <f>LOOKUP(D1676,$H$5:$H$14,$I$5:$I$14)</f>
        <v>2.13</v>
      </c>
      <c r="F1676" s="2">
        <f>E1676*C1676</f>
        <v>453.69</v>
      </c>
      <c r="G1676" s="2"/>
      <c r="K1676" s="15">
        <v>39428</v>
      </c>
      <c r="L1676" s="2">
        <v>192</v>
      </c>
      <c r="O1676" s="15">
        <v>39453</v>
      </c>
      <c r="P1676" s="2">
        <v>173</v>
      </c>
      <c r="Q1676">
        <f t="shared" si="51"/>
        <v>949</v>
      </c>
      <c r="R1676">
        <f t="shared" si="50"/>
        <v>8.65</v>
      </c>
    </row>
    <row r="1677" spans="1:18" x14ac:dyDescent="0.25">
      <c r="A1677" s="1">
        <v>40010</v>
      </c>
      <c r="B1677" s="2" t="s">
        <v>9</v>
      </c>
      <c r="C1677">
        <v>457</v>
      </c>
      <c r="D1677">
        <f>YEAR(A1677)</f>
        <v>2009</v>
      </c>
      <c r="E1677">
        <f>LOOKUP(D1677,$H$5:$H$14,$I$5:$I$14)</f>
        <v>2.13</v>
      </c>
      <c r="F1677" s="2">
        <f>E1677*C1677</f>
        <v>973.41</v>
      </c>
      <c r="G1677" s="2"/>
      <c r="K1677" s="15">
        <v>39453</v>
      </c>
      <c r="L1677" s="2">
        <v>173</v>
      </c>
      <c r="O1677" s="15">
        <v>39647</v>
      </c>
      <c r="P1677" s="2">
        <v>76</v>
      </c>
      <c r="Q1677">
        <f t="shared" si="51"/>
        <v>1025</v>
      </c>
      <c r="R1677">
        <f t="shared" si="50"/>
        <v>7.6000000000000005</v>
      </c>
    </row>
    <row r="1678" spans="1:18" x14ac:dyDescent="0.25">
      <c r="A1678" s="1">
        <v>39994</v>
      </c>
      <c r="B1678" s="2" t="s">
        <v>9</v>
      </c>
      <c r="C1678">
        <v>479</v>
      </c>
      <c r="D1678">
        <f>YEAR(A1678)</f>
        <v>2009</v>
      </c>
      <c r="E1678">
        <f>LOOKUP(D1678,$H$5:$H$14,$I$5:$I$14)</f>
        <v>2.13</v>
      </c>
      <c r="F1678" s="2">
        <f>E1678*C1678</f>
        <v>1020.27</v>
      </c>
      <c r="G1678" s="2"/>
      <c r="K1678" s="15">
        <v>39647</v>
      </c>
      <c r="L1678" s="2">
        <v>76</v>
      </c>
      <c r="O1678" s="15">
        <v>39669</v>
      </c>
      <c r="P1678" s="2">
        <v>83</v>
      </c>
      <c r="Q1678">
        <f t="shared" si="51"/>
        <v>1108</v>
      </c>
      <c r="R1678">
        <f t="shared" si="50"/>
        <v>8.3000000000000007</v>
      </c>
    </row>
    <row r="1679" spans="1:18" x14ac:dyDescent="0.25">
      <c r="A1679" s="1">
        <v>39980</v>
      </c>
      <c r="B1679" s="2" t="s">
        <v>9</v>
      </c>
      <c r="C1679">
        <v>402</v>
      </c>
      <c r="D1679">
        <f>YEAR(A1679)</f>
        <v>2009</v>
      </c>
      <c r="E1679">
        <f>LOOKUP(D1679,$H$5:$H$14,$I$5:$I$14)</f>
        <v>2.13</v>
      </c>
      <c r="F1679" s="2">
        <f>E1679*C1679</f>
        <v>856.26</v>
      </c>
      <c r="G1679" s="2"/>
      <c r="K1679" s="15">
        <v>39669</v>
      </c>
      <c r="L1679" s="2">
        <v>83</v>
      </c>
      <c r="O1679" s="15">
        <v>39671</v>
      </c>
      <c r="P1679" s="2">
        <v>184</v>
      </c>
      <c r="Q1679">
        <f t="shared" si="51"/>
        <v>1292</v>
      </c>
      <c r="R1679">
        <f t="shared" si="50"/>
        <v>18.400000000000002</v>
      </c>
    </row>
    <row r="1680" spans="1:18" x14ac:dyDescent="0.25">
      <c r="A1680" s="1">
        <v>39948</v>
      </c>
      <c r="B1680" s="2" t="s">
        <v>9</v>
      </c>
      <c r="C1680">
        <v>291</v>
      </c>
      <c r="D1680">
        <f>YEAR(A1680)</f>
        <v>2009</v>
      </c>
      <c r="E1680">
        <f>LOOKUP(D1680,$H$5:$H$14,$I$5:$I$14)</f>
        <v>2.13</v>
      </c>
      <c r="F1680" s="2">
        <f>E1680*C1680</f>
        <v>619.82999999999993</v>
      </c>
      <c r="G1680" s="2"/>
      <c r="K1680" s="15">
        <v>39671</v>
      </c>
      <c r="L1680" s="2">
        <v>184</v>
      </c>
      <c r="O1680" s="15">
        <v>39673</v>
      </c>
      <c r="P1680" s="2">
        <v>55</v>
      </c>
      <c r="Q1680">
        <f t="shared" si="51"/>
        <v>1347</v>
      </c>
      <c r="R1680">
        <f t="shared" si="50"/>
        <v>5.5</v>
      </c>
    </row>
    <row r="1681" spans="1:18" x14ac:dyDescent="0.25">
      <c r="A1681" s="1">
        <v>39939</v>
      </c>
      <c r="B1681" s="2" t="s">
        <v>9</v>
      </c>
      <c r="C1681">
        <v>128</v>
      </c>
      <c r="D1681">
        <f>YEAR(A1681)</f>
        <v>2009</v>
      </c>
      <c r="E1681">
        <f>LOOKUP(D1681,$H$5:$H$14,$I$5:$I$14)</f>
        <v>2.13</v>
      </c>
      <c r="F1681" s="2">
        <f>E1681*C1681</f>
        <v>272.64</v>
      </c>
      <c r="G1681" s="2"/>
      <c r="K1681" s="15">
        <v>39673</v>
      </c>
      <c r="L1681" s="2">
        <v>55</v>
      </c>
      <c r="O1681" s="15">
        <v>40006</v>
      </c>
      <c r="P1681" s="2">
        <v>111</v>
      </c>
      <c r="Q1681">
        <f t="shared" si="51"/>
        <v>1458</v>
      </c>
      <c r="R1681">
        <f t="shared" si="50"/>
        <v>11.100000000000001</v>
      </c>
    </row>
    <row r="1682" spans="1:18" x14ac:dyDescent="0.25">
      <c r="A1682" s="1">
        <v>39895</v>
      </c>
      <c r="B1682" s="2" t="s">
        <v>9</v>
      </c>
      <c r="C1682">
        <v>187</v>
      </c>
      <c r="D1682">
        <f>YEAR(A1682)</f>
        <v>2009</v>
      </c>
      <c r="E1682">
        <f>LOOKUP(D1682,$H$5:$H$14,$I$5:$I$14)</f>
        <v>2.13</v>
      </c>
      <c r="F1682" s="2">
        <f>E1682*C1682</f>
        <v>398.31</v>
      </c>
      <c r="G1682" s="2"/>
      <c r="K1682" s="15">
        <v>40006</v>
      </c>
      <c r="L1682" s="2">
        <v>111</v>
      </c>
      <c r="O1682" s="15">
        <v>40122</v>
      </c>
      <c r="P1682" s="2">
        <v>142</v>
      </c>
      <c r="Q1682">
        <f t="shared" si="51"/>
        <v>1600</v>
      </c>
      <c r="R1682">
        <f t="shared" si="50"/>
        <v>14.200000000000001</v>
      </c>
    </row>
    <row r="1683" spans="1:18" x14ac:dyDescent="0.25">
      <c r="A1683" s="1">
        <v>39860</v>
      </c>
      <c r="B1683" s="2" t="s">
        <v>9</v>
      </c>
      <c r="C1683">
        <v>395</v>
      </c>
      <c r="D1683">
        <f>YEAR(A1683)</f>
        <v>2009</v>
      </c>
      <c r="E1683">
        <f>LOOKUP(D1683,$H$5:$H$14,$I$5:$I$14)</f>
        <v>2.13</v>
      </c>
      <c r="F1683" s="2">
        <f>E1683*C1683</f>
        <v>841.34999999999991</v>
      </c>
      <c r="G1683" s="2"/>
      <c r="K1683" s="15">
        <v>40122</v>
      </c>
      <c r="L1683" s="2">
        <v>142</v>
      </c>
      <c r="O1683" s="15">
        <v>40247</v>
      </c>
      <c r="P1683" s="2">
        <v>59</v>
      </c>
      <c r="Q1683">
        <f t="shared" si="51"/>
        <v>1659</v>
      </c>
      <c r="R1683">
        <f t="shared" ref="R1683:R1746" si="52">IF(AND(Q1683&gt;=100,Q1683&lt;1000,P1683&lt;&gt;""),P1683*0.05,IF(AND(Q1683&gt;=1000,Q1683&lt;10000,P1683&lt;&gt;""),P1683*0.1,IF(AND(Q1683&gt;10000,P1683&lt;&gt;""),P1683*0.2,0)))</f>
        <v>5.9</v>
      </c>
    </row>
    <row r="1684" spans="1:18" x14ac:dyDescent="0.25">
      <c r="A1684" s="1">
        <v>39747</v>
      </c>
      <c r="B1684" s="2" t="s">
        <v>9</v>
      </c>
      <c r="C1684">
        <v>269</v>
      </c>
      <c r="D1684">
        <f>YEAR(A1684)</f>
        <v>2008</v>
      </c>
      <c r="E1684">
        <f>LOOKUP(D1684,$H$5:$H$14,$I$5:$I$14)</f>
        <v>2.15</v>
      </c>
      <c r="F1684" s="2">
        <f>E1684*C1684</f>
        <v>578.35</v>
      </c>
      <c r="G1684" s="2"/>
      <c r="K1684" s="15">
        <v>40247</v>
      </c>
      <c r="L1684" s="2">
        <v>59</v>
      </c>
      <c r="O1684" s="15">
        <v>40528</v>
      </c>
      <c r="P1684" s="2">
        <v>164</v>
      </c>
      <c r="Q1684">
        <f t="shared" si="51"/>
        <v>1823</v>
      </c>
      <c r="R1684">
        <f t="shared" si="52"/>
        <v>16.400000000000002</v>
      </c>
    </row>
    <row r="1685" spans="1:18" x14ac:dyDescent="0.25">
      <c r="A1685" s="1">
        <v>39738</v>
      </c>
      <c r="B1685" s="2" t="s">
        <v>9</v>
      </c>
      <c r="C1685">
        <v>351</v>
      </c>
      <c r="D1685">
        <f>YEAR(A1685)</f>
        <v>2008</v>
      </c>
      <c r="E1685">
        <f>LOOKUP(D1685,$H$5:$H$14,$I$5:$I$14)</f>
        <v>2.15</v>
      </c>
      <c r="F1685" s="2">
        <f>E1685*C1685</f>
        <v>754.65</v>
      </c>
      <c r="G1685" s="2"/>
      <c r="K1685" s="15">
        <v>40528</v>
      </c>
      <c r="L1685" s="2">
        <v>164</v>
      </c>
      <c r="O1685" s="15">
        <v>41316</v>
      </c>
      <c r="P1685" s="2">
        <v>188</v>
      </c>
      <c r="Q1685">
        <f t="shared" ref="Q1685:Q1748" si="53">IF(P1685&lt;&gt;"",P1685+Q1684,P1685)</f>
        <v>2011</v>
      </c>
      <c r="R1685">
        <f t="shared" si="52"/>
        <v>18.8</v>
      </c>
    </row>
    <row r="1686" spans="1:18" x14ac:dyDescent="0.25">
      <c r="A1686" s="1">
        <v>39694</v>
      </c>
      <c r="B1686" s="2" t="s">
        <v>9</v>
      </c>
      <c r="C1686">
        <v>417</v>
      </c>
      <c r="D1686">
        <f>YEAR(A1686)</f>
        <v>2008</v>
      </c>
      <c r="E1686">
        <f>LOOKUP(D1686,$H$5:$H$14,$I$5:$I$14)</f>
        <v>2.15</v>
      </c>
      <c r="F1686" s="2">
        <f>E1686*C1686</f>
        <v>896.55</v>
      </c>
      <c r="G1686" s="2"/>
      <c r="K1686" s="15">
        <v>41316</v>
      </c>
      <c r="L1686" s="2">
        <v>188</v>
      </c>
      <c r="O1686" s="15">
        <v>41370</v>
      </c>
      <c r="P1686" s="2">
        <v>56</v>
      </c>
      <c r="Q1686">
        <f t="shared" si="53"/>
        <v>2067</v>
      </c>
      <c r="R1686">
        <f t="shared" si="52"/>
        <v>5.6000000000000005</v>
      </c>
    </row>
    <row r="1687" spans="1:18" x14ac:dyDescent="0.25">
      <c r="A1687" s="1">
        <v>39671</v>
      </c>
      <c r="B1687" s="2" t="s">
        <v>9</v>
      </c>
      <c r="C1687">
        <v>397</v>
      </c>
      <c r="D1687">
        <f>YEAR(A1687)</f>
        <v>2008</v>
      </c>
      <c r="E1687">
        <f>LOOKUP(D1687,$H$5:$H$14,$I$5:$I$14)</f>
        <v>2.15</v>
      </c>
      <c r="F1687" s="2">
        <f>E1687*C1687</f>
        <v>853.55</v>
      </c>
      <c r="G1687" s="2"/>
      <c r="K1687" s="15">
        <v>41370</v>
      </c>
      <c r="L1687" s="2">
        <v>56</v>
      </c>
      <c r="O1687" s="15">
        <v>41854</v>
      </c>
      <c r="P1687" s="2">
        <v>56</v>
      </c>
      <c r="Q1687">
        <f t="shared" si="53"/>
        <v>2123</v>
      </c>
      <c r="R1687">
        <f t="shared" si="52"/>
        <v>5.6000000000000005</v>
      </c>
    </row>
    <row r="1688" spans="1:18" x14ac:dyDescent="0.25">
      <c r="A1688" s="1">
        <v>39577</v>
      </c>
      <c r="B1688" s="2" t="s">
        <v>9</v>
      </c>
      <c r="C1688">
        <v>444</v>
      </c>
      <c r="D1688">
        <f>YEAR(A1688)</f>
        <v>2008</v>
      </c>
      <c r="E1688">
        <f>LOOKUP(D1688,$H$5:$H$14,$I$5:$I$14)</f>
        <v>2.15</v>
      </c>
      <c r="F1688" s="2">
        <f>E1688*C1688</f>
        <v>954.59999999999991</v>
      </c>
      <c r="G1688" s="2"/>
      <c r="K1688" s="15">
        <v>41854</v>
      </c>
      <c r="L1688" s="2">
        <v>56</v>
      </c>
      <c r="O1688" s="16" t="s">
        <v>142</v>
      </c>
      <c r="P1688" s="17"/>
      <c r="Q1688">
        <f t="shared" si="53"/>
        <v>0</v>
      </c>
      <c r="R1688">
        <f t="shared" si="52"/>
        <v>0</v>
      </c>
    </row>
    <row r="1689" spans="1:18" x14ac:dyDescent="0.25">
      <c r="A1689" s="1">
        <v>39532</v>
      </c>
      <c r="B1689" s="2" t="s">
        <v>9</v>
      </c>
      <c r="C1689">
        <v>121</v>
      </c>
      <c r="D1689">
        <f>YEAR(A1689)</f>
        <v>2008</v>
      </c>
      <c r="E1689">
        <f>LOOKUP(D1689,$H$5:$H$14,$I$5:$I$14)</f>
        <v>2.15</v>
      </c>
      <c r="F1689" s="2">
        <f>E1689*C1689</f>
        <v>260.14999999999998</v>
      </c>
      <c r="G1689" s="2"/>
      <c r="K1689" s="8" t="s">
        <v>142</v>
      </c>
      <c r="L1689" s="2"/>
      <c r="O1689" s="15">
        <v>39220</v>
      </c>
      <c r="P1689" s="2">
        <v>18</v>
      </c>
      <c r="Q1689">
        <f t="shared" si="53"/>
        <v>18</v>
      </c>
      <c r="R1689">
        <f t="shared" si="52"/>
        <v>0</v>
      </c>
    </row>
    <row r="1690" spans="1:18" x14ac:dyDescent="0.25">
      <c r="A1690" s="1">
        <v>39494</v>
      </c>
      <c r="B1690" s="2" t="s">
        <v>9</v>
      </c>
      <c r="C1690">
        <v>103</v>
      </c>
      <c r="D1690">
        <f>YEAR(A1690)</f>
        <v>2008</v>
      </c>
      <c r="E1690">
        <f>LOOKUP(D1690,$H$5:$H$14,$I$5:$I$14)</f>
        <v>2.15</v>
      </c>
      <c r="F1690" s="2">
        <f>E1690*C1690</f>
        <v>221.45</v>
      </c>
      <c r="G1690" s="2"/>
      <c r="K1690" s="15">
        <v>39220</v>
      </c>
      <c r="L1690" s="2">
        <v>18</v>
      </c>
      <c r="O1690" s="15">
        <v>39905</v>
      </c>
      <c r="P1690" s="2">
        <v>10</v>
      </c>
      <c r="Q1690">
        <f t="shared" si="53"/>
        <v>28</v>
      </c>
      <c r="R1690">
        <f t="shared" si="52"/>
        <v>0</v>
      </c>
    </row>
    <row r="1691" spans="1:18" x14ac:dyDescent="0.25">
      <c r="A1691" s="1">
        <v>39351</v>
      </c>
      <c r="B1691" s="2" t="s">
        <v>9</v>
      </c>
      <c r="C1691">
        <v>466</v>
      </c>
      <c r="D1691">
        <f>YEAR(A1691)</f>
        <v>2007</v>
      </c>
      <c r="E1691">
        <f>LOOKUP(D1691,$H$5:$H$14,$I$5:$I$14)</f>
        <v>2.09</v>
      </c>
      <c r="F1691" s="2">
        <f>E1691*C1691</f>
        <v>973.93999999999994</v>
      </c>
      <c r="G1691" s="2"/>
      <c r="K1691" s="15">
        <v>39905</v>
      </c>
      <c r="L1691" s="2">
        <v>10</v>
      </c>
      <c r="O1691" s="15">
        <v>40489</v>
      </c>
      <c r="P1691" s="2">
        <v>2</v>
      </c>
      <c r="Q1691">
        <f t="shared" si="53"/>
        <v>30</v>
      </c>
      <c r="R1691">
        <f t="shared" si="52"/>
        <v>0</v>
      </c>
    </row>
    <row r="1692" spans="1:18" x14ac:dyDescent="0.25">
      <c r="A1692" s="1">
        <v>39345</v>
      </c>
      <c r="B1692" s="2" t="s">
        <v>9</v>
      </c>
      <c r="C1692">
        <v>197</v>
      </c>
      <c r="D1692">
        <f>YEAR(A1692)</f>
        <v>2007</v>
      </c>
      <c r="E1692">
        <f>LOOKUP(D1692,$H$5:$H$14,$I$5:$I$14)</f>
        <v>2.09</v>
      </c>
      <c r="F1692" s="2">
        <f>E1692*C1692</f>
        <v>411.72999999999996</v>
      </c>
      <c r="G1692" s="2"/>
      <c r="K1692" s="15">
        <v>40489</v>
      </c>
      <c r="L1692" s="2">
        <v>2</v>
      </c>
      <c r="O1692" s="15">
        <v>40544</v>
      </c>
      <c r="P1692" s="2">
        <v>20</v>
      </c>
      <c r="Q1692">
        <f t="shared" si="53"/>
        <v>50</v>
      </c>
      <c r="R1692">
        <f t="shared" si="52"/>
        <v>0</v>
      </c>
    </row>
    <row r="1693" spans="1:18" x14ac:dyDescent="0.25">
      <c r="A1693" s="1">
        <v>39341</v>
      </c>
      <c r="B1693" s="2" t="s">
        <v>9</v>
      </c>
      <c r="C1693">
        <v>467</v>
      </c>
      <c r="D1693">
        <f>YEAR(A1693)</f>
        <v>2007</v>
      </c>
      <c r="E1693">
        <f>LOOKUP(D1693,$H$5:$H$14,$I$5:$I$14)</f>
        <v>2.09</v>
      </c>
      <c r="F1693" s="2">
        <f>E1693*C1693</f>
        <v>976.03</v>
      </c>
      <c r="G1693" s="2"/>
      <c r="K1693" s="15">
        <v>40544</v>
      </c>
      <c r="L1693" s="2">
        <v>20</v>
      </c>
      <c r="O1693" s="16" t="s">
        <v>13</v>
      </c>
      <c r="P1693" s="17"/>
      <c r="Q1693">
        <f t="shared" si="53"/>
        <v>0</v>
      </c>
      <c r="R1693">
        <f t="shared" si="52"/>
        <v>0</v>
      </c>
    </row>
    <row r="1694" spans="1:18" x14ac:dyDescent="0.25">
      <c r="A1694" s="1">
        <v>39340</v>
      </c>
      <c r="B1694" s="2" t="s">
        <v>9</v>
      </c>
      <c r="C1694">
        <v>415</v>
      </c>
      <c r="D1694">
        <f>YEAR(A1694)</f>
        <v>2007</v>
      </c>
      <c r="E1694">
        <f>LOOKUP(D1694,$H$5:$H$14,$I$5:$I$14)</f>
        <v>2.09</v>
      </c>
      <c r="F1694" s="2">
        <f>E1694*C1694</f>
        <v>867.34999999999991</v>
      </c>
      <c r="G1694" s="2"/>
      <c r="K1694" s="8" t="s">
        <v>13</v>
      </c>
      <c r="L1694" s="2"/>
      <c r="O1694" s="15">
        <v>38386</v>
      </c>
      <c r="P1694" s="2">
        <v>8</v>
      </c>
      <c r="Q1694">
        <f t="shared" si="53"/>
        <v>8</v>
      </c>
      <c r="R1694">
        <f t="shared" si="52"/>
        <v>0</v>
      </c>
    </row>
    <row r="1695" spans="1:18" x14ac:dyDescent="0.25">
      <c r="A1695" s="1">
        <v>39307</v>
      </c>
      <c r="B1695" s="2" t="s">
        <v>9</v>
      </c>
      <c r="C1695">
        <v>260</v>
      </c>
      <c r="D1695">
        <f>YEAR(A1695)</f>
        <v>2007</v>
      </c>
      <c r="E1695">
        <f>LOOKUP(D1695,$H$5:$H$14,$I$5:$I$14)</f>
        <v>2.09</v>
      </c>
      <c r="F1695" s="2">
        <f>E1695*C1695</f>
        <v>543.4</v>
      </c>
      <c r="G1695" s="2"/>
      <c r="K1695" s="15">
        <v>38386</v>
      </c>
      <c r="L1695" s="2">
        <v>8</v>
      </c>
      <c r="O1695" s="15">
        <v>39230</v>
      </c>
      <c r="P1695" s="2">
        <v>10</v>
      </c>
      <c r="Q1695">
        <f t="shared" si="53"/>
        <v>18</v>
      </c>
      <c r="R1695">
        <f t="shared" si="52"/>
        <v>0</v>
      </c>
    </row>
    <row r="1696" spans="1:18" x14ac:dyDescent="0.25">
      <c r="A1696" s="1">
        <v>39270</v>
      </c>
      <c r="B1696" s="2" t="s">
        <v>9</v>
      </c>
      <c r="C1696">
        <v>208</v>
      </c>
      <c r="D1696">
        <f>YEAR(A1696)</f>
        <v>2007</v>
      </c>
      <c r="E1696">
        <f>LOOKUP(D1696,$H$5:$H$14,$I$5:$I$14)</f>
        <v>2.09</v>
      </c>
      <c r="F1696" s="2">
        <f>E1696*C1696</f>
        <v>434.71999999999997</v>
      </c>
      <c r="G1696" s="2"/>
      <c r="K1696" s="15">
        <v>39230</v>
      </c>
      <c r="L1696" s="2">
        <v>10</v>
      </c>
      <c r="O1696" s="15">
        <v>39790</v>
      </c>
      <c r="P1696" s="2">
        <v>6</v>
      </c>
      <c r="Q1696">
        <f t="shared" si="53"/>
        <v>24</v>
      </c>
      <c r="R1696">
        <f t="shared" si="52"/>
        <v>0</v>
      </c>
    </row>
    <row r="1697" spans="1:18" x14ac:dyDescent="0.25">
      <c r="A1697" s="1">
        <v>39204</v>
      </c>
      <c r="B1697" s="2" t="s">
        <v>9</v>
      </c>
      <c r="C1697">
        <v>297</v>
      </c>
      <c r="D1697">
        <f>YEAR(A1697)</f>
        <v>2007</v>
      </c>
      <c r="E1697">
        <f>LOOKUP(D1697,$H$5:$H$14,$I$5:$I$14)</f>
        <v>2.09</v>
      </c>
      <c r="F1697" s="2">
        <f>E1697*C1697</f>
        <v>620.7299999999999</v>
      </c>
      <c r="G1697" s="2"/>
      <c r="K1697" s="15">
        <v>39790</v>
      </c>
      <c r="L1697" s="2">
        <v>6</v>
      </c>
      <c r="O1697" s="15">
        <v>40799</v>
      </c>
      <c r="P1697" s="2">
        <v>20</v>
      </c>
      <c r="Q1697">
        <f t="shared" si="53"/>
        <v>44</v>
      </c>
      <c r="R1697">
        <f t="shared" si="52"/>
        <v>0</v>
      </c>
    </row>
    <row r="1698" spans="1:18" x14ac:dyDescent="0.25">
      <c r="A1698" s="1">
        <v>39047</v>
      </c>
      <c r="B1698" s="2" t="s">
        <v>9</v>
      </c>
      <c r="C1698">
        <v>237</v>
      </c>
      <c r="D1698">
        <f>YEAR(A1698)</f>
        <v>2006</v>
      </c>
      <c r="E1698">
        <f>LOOKUP(D1698,$H$5:$H$14,$I$5:$I$14)</f>
        <v>2.0499999999999998</v>
      </c>
      <c r="F1698" s="2">
        <f>E1698*C1698</f>
        <v>485.84999999999997</v>
      </c>
      <c r="G1698" s="2"/>
      <c r="K1698" s="15">
        <v>40799</v>
      </c>
      <c r="L1698" s="2">
        <v>20</v>
      </c>
      <c r="O1698" s="16" t="s">
        <v>158</v>
      </c>
      <c r="P1698" s="17"/>
      <c r="Q1698">
        <f t="shared" si="53"/>
        <v>0</v>
      </c>
      <c r="R1698">
        <f t="shared" si="52"/>
        <v>0</v>
      </c>
    </row>
    <row r="1699" spans="1:18" x14ac:dyDescent="0.25">
      <c r="A1699" s="1">
        <v>38927</v>
      </c>
      <c r="B1699" s="2" t="s">
        <v>9</v>
      </c>
      <c r="C1699">
        <v>103</v>
      </c>
      <c r="D1699">
        <f>YEAR(A1699)</f>
        <v>2006</v>
      </c>
      <c r="E1699">
        <f>LOOKUP(D1699,$H$5:$H$14,$I$5:$I$14)</f>
        <v>2.0499999999999998</v>
      </c>
      <c r="F1699" s="2">
        <f>E1699*C1699</f>
        <v>211.14999999999998</v>
      </c>
      <c r="G1699" s="2"/>
      <c r="K1699" s="8" t="s">
        <v>158</v>
      </c>
      <c r="L1699" s="2"/>
      <c r="O1699" s="15">
        <v>39498</v>
      </c>
      <c r="P1699" s="2">
        <v>12</v>
      </c>
      <c r="Q1699">
        <f t="shared" si="53"/>
        <v>12</v>
      </c>
      <c r="R1699">
        <f t="shared" si="52"/>
        <v>0</v>
      </c>
    </row>
    <row r="1700" spans="1:18" x14ac:dyDescent="0.25">
      <c r="A1700" s="1">
        <v>38926</v>
      </c>
      <c r="B1700" s="2" t="s">
        <v>9</v>
      </c>
      <c r="C1700">
        <v>497</v>
      </c>
      <c r="D1700">
        <f>YEAR(A1700)</f>
        <v>2006</v>
      </c>
      <c r="E1700">
        <f>LOOKUP(D1700,$H$5:$H$14,$I$5:$I$14)</f>
        <v>2.0499999999999998</v>
      </c>
      <c r="F1700" s="2">
        <f>E1700*C1700</f>
        <v>1018.8499999999999</v>
      </c>
      <c r="G1700" s="2"/>
      <c r="K1700" s="15">
        <v>39498</v>
      </c>
      <c r="L1700" s="2">
        <v>12</v>
      </c>
      <c r="O1700" s="16" t="s">
        <v>168</v>
      </c>
      <c r="P1700" s="17"/>
      <c r="Q1700">
        <f t="shared" si="53"/>
        <v>0</v>
      </c>
      <c r="R1700">
        <f t="shared" si="52"/>
        <v>0</v>
      </c>
    </row>
    <row r="1701" spans="1:18" x14ac:dyDescent="0.25">
      <c r="A1701" s="1">
        <v>38918</v>
      </c>
      <c r="B1701" s="2" t="s">
        <v>9</v>
      </c>
      <c r="C1701">
        <v>323</v>
      </c>
      <c r="D1701">
        <f>YEAR(A1701)</f>
        <v>2006</v>
      </c>
      <c r="E1701">
        <f>LOOKUP(D1701,$H$5:$H$14,$I$5:$I$14)</f>
        <v>2.0499999999999998</v>
      </c>
      <c r="F1701" s="2">
        <f>E1701*C1701</f>
        <v>662.15</v>
      </c>
      <c r="G1701" s="2"/>
      <c r="K1701" s="8" t="s">
        <v>168</v>
      </c>
      <c r="L1701" s="2"/>
      <c r="O1701" s="15">
        <v>39605</v>
      </c>
      <c r="P1701" s="2">
        <v>18</v>
      </c>
      <c r="Q1701">
        <f t="shared" si="53"/>
        <v>18</v>
      </c>
      <c r="R1701">
        <f t="shared" si="52"/>
        <v>0</v>
      </c>
    </row>
    <row r="1702" spans="1:18" x14ac:dyDescent="0.25">
      <c r="A1702" s="1">
        <v>38902</v>
      </c>
      <c r="B1702" s="2" t="s">
        <v>9</v>
      </c>
      <c r="C1702">
        <v>443</v>
      </c>
      <c r="D1702">
        <f>YEAR(A1702)</f>
        <v>2006</v>
      </c>
      <c r="E1702">
        <f>LOOKUP(D1702,$H$5:$H$14,$I$5:$I$14)</f>
        <v>2.0499999999999998</v>
      </c>
      <c r="F1702" s="2">
        <f>E1702*C1702</f>
        <v>908.15</v>
      </c>
      <c r="G1702" s="2"/>
      <c r="K1702" s="15">
        <v>39605</v>
      </c>
      <c r="L1702" s="2">
        <v>18</v>
      </c>
      <c r="O1702" s="15">
        <v>41076</v>
      </c>
      <c r="P1702" s="2">
        <v>20</v>
      </c>
      <c r="Q1702">
        <f t="shared" si="53"/>
        <v>38</v>
      </c>
      <c r="R1702">
        <f t="shared" si="52"/>
        <v>0</v>
      </c>
    </row>
    <row r="1703" spans="1:18" x14ac:dyDescent="0.25">
      <c r="A1703" s="1">
        <v>38867</v>
      </c>
      <c r="B1703" s="2" t="s">
        <v>9</v>
      </c>
      <c r="C1703">
        <v>217</v>
      </c>
      <c r="D1703">
        <f>YEAR(A1703)</f>
        <v>2006</v>
      </c>
      <c r="E1703">
        <f>LOOKUP(D1703,$H$5:$H$14,$I$5:$I$14)</f>
        <v>2.0499999999999998</v>
      </c>
      <c r="F1703" s="2">
        <f>E1703*C1703</f>
        <v>444.84999999999997</v>
      </c>
      <c r="G1703" s="2"/>
      <c r="K1703" s="15">
        <v>41076</v>
      </c>
      <c r="L1703" s="2">
        <v>20</v>
      </c>
      <c r="O1703" s="16" t="s">
        <v>106</v>
      </c>
      <c r="P1703" s="17"/>
      <c r="Q1703">
        <f t="shared" si="53"/>
        <v>0</v>
      </c>
      <c r="R1703">
        <f t="shared" si="52"/>
        <v>0</v>
      </c>
    </row>
    <row r="1704" spans="1:18" x14ac:dyDescent="0.25">
      <c r="A1704" s="1">
        <v>38826</v>
      </c>
      <c r="B1704" s="2" t="s">
        <v>9</v>
      </c>
      <c r="C1704">
        <v>198</v>
      </c>
      <c r="D1704">
        <f>YEAR(A1704)</f>
        <v>2006</v>
      </c>
      <c r="E1704">
        <f>LOOKUP(D1704,$H$5:$H$14,$I$5:$I$14)</f>
        <v>2.0499999999999998</v>
      </c>
      <c r="F1704" s="2">
        <f>E1704*C1704</f>
        <v>405.9</v>
      </c>
      <c r="G1704" s="2"/>
      <c r="K1704" s="8" t="s">
        <v>106</v>
      </c>
      <c r="L1704" s="2"/>
      <c r="O1704" s="15">
        <v>38847</v>
      </c>
      <c r="P1704" s="2">
        <v>17</v>
      </c>
      <c r="Q1704">
        <f t="shared" si="53"/>
        <v>17</v>
      </c>
      <c r="R1704">
        <f t="shared" si="52"/>
        <v>0</v>
      </c>
    </row>
    <row r="1705" spans="1:18" x14ac:dyDescent="0.25">
      <c r="A1705" s="1">
        <v>38818</v>
      </c>
      <c r="B1705" s="2" t="s">
        <v>9</v>
      </c>
      <c r="C1705">
        <v>293</v>
      </c>
      <c r="D1705">
        <f>YEAR(A1705)</f>
        <v>2006</v>
      </c>
      <c r="E1705">
        <f>LOOKUP(D1705,$H$5:$H$14,$I$5:$I$14)</f>
        <v>2.0499999999999998</v>
      </c>
      <c r="F1705" s="2">
        <f>E1705*C1705</f>
        <v>600.65</v>
      </c>
      <c r="G1705" s="2"/>
      <c r="K1705" s="15">
        <v>38847</v>
      </c>
      <c r="L1705" s="2">
        <v>17</v>
      </c>
      <c r="O1705" s="15">
        <v>40066</v>
      </c>
      <c r="P1705" s="2">
        <v>3</v>
      </c>
      <c r="Q1705">
        <f t="shared" si="53"/>
        <v>20</v>
      </c>
      <c r="R1705">
        <f t="shared" si="52"/>
        <v>0</v>
      </c>
    </row>
    <row r="1706" spans="1:18" x14ac:dyDescent="0.25">
      <c r="A1706" s="1">
        <v>38792</v>
      </c>
      <c r="B1706" s="2" t="s">
        <v>9</v>
      </c>
      <c r="C1706">
        <v>262</v>
      </c>
      <c r="D1706">
        <f>YEAR(A1706)</f>
        <v>2006</v>
      </c>
      <c r="E1706">
        <f>LOOKUP(D1706,$H$5:$H$14,$I$5:$I$14)</f>
        <v>2.0499999999999998</v>
      </c>
      <c r="F1706" s="2">
        <f>E1706*C1706</f>
        <v>537.09999999999991</v>
      </c>
      <c r="G1706" s="2"/>
      <c r="K1706" s="15">
        <v>40066</v>
      </c>
      <c r="L1706" s="2">
        <v>3</v>
      </c>
      <c r="O1706" s="15">
        <v>40423</v>
      </c>
      <c r="P1706" s="2">
        <v>6</v>
      </c>
      <c r="Q1706">
        <f t="shared" si="53"/>
        <v>26</v>
      </c>
      <c r="R1706">
        <f t="shared" si="52"/>
        <v>0</v>
      </c>
    </row>
    <row r="1707" spans="1:18" x14ac:dyDescent="0.25">
      <c r="A1707" s="1">
        <v>38765</v>
      </c>
      <c r="B1707" s="2" t="s">
        <v>9</v>
      </c>
      <c r="C1707">
        <v>387</v>
      </c>
      <c r="D1707">
        <f>YEAR(A1707)</f>
        <v>2006</v>
      </c>
      <c r="E1707">
        <f>LOOKUP(D1707,$H$5:$H$14,$I$5:$I$14)</f>
        <v>2.0499999999999998</v>
      </c>
      <c r="F1707" s="2">
        <f>E1707*C1707</f>
        <v>793.34999999999991</v>
      </c>
      <c r="G1707" s="2"/>
      <c r="K1707" s="15">
        <v>40423</v>
      </c>
      <c r="L1707" s="2">
        <v>6</v>
      </c>
      <c r="O1707" s="15">
        <v>41509</v>
      </c>
      <c r="P1707" s="2">
        <v>1</v>
      </c>
      <c r="Q1707">
        <f t="shared" si="53"/>
        <v>27</v>
      </c>
      <c r="R1707">
        <f t="shared" si="52"/>
        <v>0</v>
      </c>
    </row>
    <row r="1708" spans="1:18" x14ac:dyDescent="0.25">
      <c r="A1708" s="1">
        <v>38729</v>
      </c>
      <c r="B1708" s="2" t="s">
        <v>9</v>
      </c>
      <c r="C1708">
        <v>165</v>
      </c>
      <c r="D1708">
        <f>YEAR(A1708)</f>
        <v>2006</v>
      </c>
      <c r="E1708">
        <f>LOOKUP(D1708,$H$5:$H$14,$I$5:$I$14)</f>
        <v>2.0499999999999998</v>
      </c>
      <c r="F1708" s="2">
        <f>E1708*C1708</f>
        <v>338.24999999999994</v>
      </c>
      <c r="G1708" s="2"/>
      <c r="K1708" s="15">
        <v>41509</v>
      </c>
      <c r="L1708" s="2">
        <v>1</v>
      </c>
      <c r="O1708" s="16" t="s">
        <v>199</v>
      </c>
      <c r="P1708" s="17"/>
      <c r="Q1708">
        <f t="shared" si="53"/>
        <v>0</v>
      </c>
      <c r="R1708">
        <f t="shared" si="52"/>
        <v>0</v>
      </c>
    </row>
    <row r="1709" spans="1:18" x14ac:dyDescent="0.25">
      <c r="A1709" s="1">
        <v>38687</v>
      </c>
      <c r="B1709" s="2" t="s">
        <v>9</v>
      </c>
      <c r="C1709">
        <v>317</v>
      </c>
      <c r="D1709">
        <f>YEAR(A1709)</f>
        <v>2005</v>
      </c>
      <c r="E1709">
        <f>LOOKUP(D1709,$H$5:$H$14,$I$5:$I$14)</f>
        <v>2</v>
      </c>
      <c r="F1709" s="2">
        <f>E1709*C1709</f>
        <v>634</v>
      </c>
      <c r="G1709" s="2"/>
      <c r="K1709" s="8" t="s">
        <v>199</v>
      </c>
      <c r="L1709" s="2"/>
      <c r="O1709" s="15">
        <v>40060</v>
      </c>
      <c r="P1709" s="2">
        <v>15</v>
      </c>
      <c r="Q1709">
        <f t="shared" si="53"/>
        <v>15</v>
      </c>
      <c r="R1709">
        <f t="shared" si="52"/>
        <v>0</v>
      </c>
    </row>
    <row r="1710" spans="1:18" x14ac:dyDescent="0.25">
      <c r="A1710" s="1">
        <v>38657</v>
      </c>
      <c r="B1710" s="2" t="s">
        <v>9</v>
      </c>
      <c r="C1710">
        <v>279</v>
      </c>
      <c r="D1710">
        <f>YEAR(A1710)</f>
        <v>2005</v>
      </c>
      <c r="E1710">
        <f>LOOKUP(D1710,$H$5:$H$14,$I$5:$I$14)</f>
        <v>2</v>
      </c>
      <c r="F1710" s="2">
        <f>E1710*C1710</f>
        <v>558</v>
      </c>
      <c r="G1710" s="2"/>
      <c r="K1710" s="15">
        <v>40060</v>
      </c>
      <c r="L1710" s="2">
        <v>15</v>
      </c>
      <c r="O1710" s="15">
        <v>41385</v>
      </c>
      <c r="P1710" s="2">
        <v>1</v>
      </c>
      <c r="Q1710">
        <f t="shared" si="53"/>
        <v>16</v>
      </c>
      <c r="R1710">
        <f t="shared" si="52"/>
        <v>0</v>
      </c>
    </row>
    <row r="1711" spans="1:18" x14ac:dyDescent="0.25">
      <c r="A1711" s="1">
        <v>38623</v>
      </c>
      <c r="B1711" s="2" t="s">
        <v>9</v>
      </c>
      <c r="C1711">
        <v>284</v>
      </c>
      <c r="D1711">
        <f>YEAR(A1711)</f>
        <v>2005</v>
      </c>
      <c r="E1711">
        <f>LOOKUP(D1711,$H$5:$H$14,$I$5:$I$14)</f>
        <v>2</v>
      </c>
      <c r="F1711" s="2">
        <f>E1711*C1711</f>
        <v>568</v>
      </c>
      <c r="G1711" s="2"/>
      <c r="K1711" s="15">
        <v>41385</v>
      </c>
      <c r="L1711" s="2">
        <v>1</v>
      </c>
      <c r="O1711" s="16" t="s">
        <v>184</v>
      </c>
      <c r="P1711" s="17"/>
      <c r="Q1711">
        <f t="shared" si="53"/>
        <v>0</v>
      </c>
      <c r="R1711">
        <f t="shared" si="52"/>
        <v>0</v>
      </c>
    </row>
    <row r="1712" spans="1:18" x14ac:dyDescent="0.25">
      <c r="A1712" s="1">
        <v>38608</v>
      </c>
      <c r="B1712" s="2" t="s">
        <v>9</v>
      </c>
      <c r="C1712">
        <v>309</v>
      </c>
      <c r="D1712">
        <f>YEAR(A1712)</f>
        <v>2005</v>
      </c>
      <c r="E1712">
        <f>LOOKUP(D1712,$H$5:$H$14,$I$5:$I$14)</f>
        <v>2</v>
      </c>
      <c r="F1712" s="2">
        <f>E1712*C1712</f>
        <v>618</v>
      </c>
      <c r="G1712" s="2"/>
      <c r="K1712" s="8" t="s">
        <v>184</v>
      </c>
      <c r="L1712" s="2"/>
      <c r="O1712" s="15">
        <v>39878</v>
      </c>
      <c r="P1712" s="2">
        <v>4</v>
      </c>
      <c r="Q1712">
        <f t="shared" si="53"/>
        <v>4</v>
      </c>
      <c r="R1712">
        <f t="shared" si="52"/>
        <v>0</v>
      </c>
    </row>
    <row r="1713" spans="1:18" x14ac:dyDescent="0.25">
      <c r="A1713" s="1">
        <v>38593</v>
      </c>
      <c r="B1713" s="2" t="s">
        <v>9</v>
      </c>
      <c r="C1713">
        <v>106</v>
      </c>
      <c r="D1713">
        <f>YEAR(A1713)</f>
        <v>2005</v>
      </c>
      <c r="E1713">
        <f>LOOKUP(D1713,$H$5:$H$14,$I$5:$I$14)</f>
        <v>2</v>
      </c>
      <c r="F1713" s="2">
        <f>E1713*C1713</f>
        <v>212</v>
      </c>
      <c r="G1713" s="2"/>
      <c r="K1713" s="15">
        <v>39878</v>
      </c>
      <c r="L1713" s="2">
        <v>4</v>
      </c>
      <c r="O1713" s="15">
        <v>40092</v>
      </c>
      <c r="P1713" s="2">
        <v>14</v>
      </c>
      <c r="Q1713">
        <f t="shared" si="53"/>
        <v>18</v>
      </c>
      <c r="R1713">
        <f t="shared" si="52"/>
        <v>0</v>
      </c>
    </row>
    <row r="1714" spans="1:18" x14ac:dyDescent="0.25">
      <c r="A1714" s="1">
        <v>38569</v>
      </c>
      <c r="B1714" s="2" t="s">
        <v>9</v>
      </c>
      <c r="C1714">
        <v>172</v>
      </c>
      <c r="D1714">
        <f>YEAR(A1714)</f>
        <v>2005</v>
      </c>
      <c r="E1714">
        <f>LOOKUP(D1714,$H$5:$H$14,$I$5:$I$14)</f>
        <v>2</v>
      </c>
      <c r="F1714" s="2">
        <f>E1714*C1714</f>
        <v>344</v>
      </c>
      <c r="G1714" s="2"/>
      <c r="K1714" s="15">
        <v>40092</v>
      </c>
      <c r="L1714" s="2">
        <v>14</v>
      </c>
      <c r="O1714" s="15">
        <v>40287</v>
      </c>
      <c r="P1714" s="2">
        <v>15</v>
      </c>
      <c r="Q1714">
        <f t="shared" si="53"/>
        <v>33</v>
      </c>
      <c r="R1714">
        <f t="shared" si="52"/>
        <v>0</v>
      </c>
    </row>
    <row r="1715" spans="1:18" x14ac:dyDescent="0.25">
      <c r="A1715" s="1">
        <v>38558</v>
      </c>
      <c r="B1715" s="2" t="s">
        <v>9</v>
      </c>
      <c r="C1715">
        <v>158</v>
      </c>
      <c r="D1715">
        <f>YEAR(A1715)</f>
        <v>2005</v>
      </c>
      <c r="E1715">
        <f>LOOKUP(D1715,$H$5:$H$14,$I$5:$I$14)</f>
        <v>2</v>
      </c>
      <c r="F1715" s="2">
        <f>E1715*C1715</f>
        <v>316</v>
      </c>
      <c r="G1715" s="2"/>
      <c r="K1715" s="15">
        <v>40287</v>
      </c>
      <c r="L1715" s="2">
        <v>15</v>
      </c>
      <c r="O1715" s="15">
        <v>40838</v>
      </c>
      <c r="P1715" s="2">
        <v>5</v>
      </c>
      <c r="Q1715">
        <f t="shared" si="53"/>
        <v>38</v>
      </c>
      <c r="R1715">
        <f t="shared" si="52"/>
        <v>0</v>
      </c>
    </row>
    <row r="1716" spans="1:18" x14ac:dyDescent="0.25">
      <c r="A1716" s="1">
        <v>38492</v>
      </c>
      <c r="B1716" s="2" t="s">
        <v>9</v>
      </c>
      <c r="C1716">
        <v>259</v>
      </c>
      <c r="D1716">
        <f>YEAR(A1716)</f>
        <v>2005</v>
      </c>
      <c r="E1716">
        <f>LOOKUP(D1716,$H$5:$H$14,$I$5:$I$14)</f>
        <v>2</v>
      </c>
      <c r="F1716" s="2">
        <f>E1716*C1716</f>
        <v>518</v>
      </c>
      <c r="G1716" s="2"/>
      <c r="K1716" s="15">
        <v>40838</v>
      </c>
      <c r="L1716" s="2">
        <v>5</v>
      </c>
      <c r="O1716" s="16" t="s">
        <v>14</v>
      </c>
      <c r="P1716" s="17"/>
      <c r="Q1716">
        <f t="shared" si="53"/>
        <v>0</v>
      </c>
      <c r="R1716">
        <f t="shared" si="52"/>
        <v>0</v>
      </c>
    </row>
    <row r="1717" spans="1:18" x14ac:dyDescent="0.25">
      <c r="A1717" s="1">
        <v>38435</v>
      </c>
      <c r="B1717" s="2" t="s">
        <v>9</v>
      </c>
      <c r="C1717">
        <v>277</v>
      </c>
      <c r="D1717">
        <f>YEAR(A1717)</f>
        <v>2005</v>
      </c>
      <c r="E1717">
        <f>LOOKUP(D1717,$H$5:$H$14,$I$5:$I$14)</f>
        <v>2</v>
      </c>
      <c r="F1717" s="2">
        <f>E1717*C1717</f>
        <v>554</v>
      </c>
      <c r="G1717" s="2"/>
      <c r="K1717" s="8" t="s">
        <v>14</v>
      </c>
      <c r="L1717" s="2"/>
      <c r="O1717" s="15">
        <v>38388</v>
      </c>
      <c r="P1717" s="2">
        <v>287</v>
      </c>
      <c r="Q1717">
        <f t="shared" si="53"/>
        <v>287</v>
      </c>
      <c r="R1717">
        <f t="shared" si="52"/>
        <v>14.350000000000001</v>
      </c>
    </row>
    <row r="1718" spans="1:18" x14ac:dyDescent="0.25">
      <c r="A1718" s="1">
        <v>38374</v>
      </c>
      <c r="B1718" s="2" t="s">
        <v>9</v>
      </c>
      <c r="C1718">
        <v>440</v>
      </c>
      <c r="D1718">
        <f>YEAR(A1718)</f>
        <v>2005</v>
      </c>
      <c r="E1718">
        <f>LOOKUP(D1718,$H$5:$H$14,$I$5:$I$14)</f>
        <v>2</v>
      </c>
      <c r="F1718" s="2">
        <f>E1718*C1718</f>
        <v>880</v>
      </c>
      <c r="G1718" s="2"/>
      <c r="K1718" s="15">
        <v>38388</v>
      </c>
      <c r="L1718" s="2">
        <v>287</v>
      </c>
      <c r="O1718" s="15">
        <v>38407</v>
      </c>
      <c r="P1718" s="2">
        <v>118</v>
      </c>
      <c r="Q1718">
        <f t="shared" si="53"/>
        <v>405</v>
      </c>
      <c r="R1718">
        <f t="shared" si="52"/>
        <v>5.9</v>
      </c>
    </row>
    <row r="1719" spans="1:18" x14ac:dyDescent="0.25">
      <c r="A1719" s="1">
        <v>41957</v>
      </c>
      <c r="B1719" s="2" t="s">
        <v>62</v>
      </c>
      <c r="C1719">
        <v>12</v>
      </c>
      <c r="D1719">
        <f>YEAR(A1719)</f>
        <v>2014</v>
      </c>
      <c r="E1719">
        <f>LOOKUP(D1719,$H$5:$H$14,$I$5:$I$14)</f>
        <v>2.23</v>
      </c>
      <c r="F1719" s="2">
        <f>E1719*C1719</f>
        <v>26.759999999999998</v>
      </c>
      <c r="G1719" s="2"/>
      <c r="K1719" s="15">
        <v>38407</v>
      </c>
      <c r="L1719" s="2">
        <v>118</v>
      </c>
      <c r="O1719" s="15">
        <v>38421</v>
      </c>
      <c r="P1719" s="2">
        <v>309</v>
      </c>
      <c r="Q1719">
        <f t="shared" si="53"/>
        <v>714</v>
      </c>
      <c r="R1719">
        <f t="shared" si="52"/>
        <v>15.450000000000001</v>
      </c>
    </row>
    <row r="1720" spans="1:18" x14ac:dyDescent="0.25">
      <c r="A1720" s="1">
        <v>41520</v>
      </c>
      <c r="B1720" s="2" t="s">
        <v>62</v>
      </c>
      <c r="C1720">
        <v>5</v>
      </c>
      <c r="D1720">
        <f>YEAR(A1720)</f>
        <v>2013</v>
      </c>
      <c r="E1720">
        <f>LOOKUP(D1720,$H$5:$H$14,$I$5:$I$14)</f>
        <v>2.2200000000000002</v>
      </c>
      <c r="F1720" s="2">
        <f>E1720*C1720</f>
        <v>11.100000000000001</v>
      </c>
      <c r="G1720" s="2"/>
      <c r="K1720" s="15">
        <v>38421</v>
      </c>
      <c r="L1720" s="2">
        <v>309</v>
      </c>
      <c r="O1720" s="15">
        <v>38461</v>
      </c>
      <c r="P1720" s="2">
        <v>298</v>
      </c>
      <c r="Q1720">
        <f t="shared" si="53"/>
        <v>1012</v>
      </c>
      <c r="R1720">
        <f t="shared" si="52"/>
        <v>29.8</v>
      </c>
    </row>
    <row r="1721" spans="1:18" x14ac:dyDescent="0.25">
      <c r="A1721" s="1">
        <v>39667</v>
      </c>
      <c r="B1721" s="2" t="s">
        <v>62</v>
      </c>
      <c r="C1721">
        <v>2</v>
      </c>
      <c r="D1721">
        <f>YEAR(A1721)</f>
        <v>2008</v>
      </c>
      <c r="E1721">
        <f>LOOKUP(D1721,$H$5:$H$14,$I$5:$I$14)</f>
        <v>2.15</v>
      </c>
      <c r="F1721" s="2">
        <f>E1721*C1721</f>
        <v>4.3</v>
      </c>
      <c r="G1721" s="2"/>
      <c r="K1721" s="15">
        <v>38461</v>
      </c>
      <c r="L1721" s="2">
        <v>298</v>
      </c>
      <c r="O1721" s="15">
        <v>38473</v>
      </c>
      <c r="P1721" s="2">
        <v>319</v>
      </c>
      <c r="Q1721">
        <f t="shared" si="53"/>
        <v>1331</v>
      </c>
      <c r="R1721">
        <f t="shared" si="52"/>
        <v>31.900000000000002</v>
      </c>
    </row>
    <row r="1722" spans="1:18" x14ac:dyDescent="0.25">
      <c r="A1722" s="1">
        <v>39585</v>
      </c>
      <c r="B1722" s="2" t="s">
        <v>62</v>
      </c>
      <c r="C1722">
        <v>2</v>
      </c>
      <c r="D1722">
        <f>YEAR(A1722)</f>
        <v>2008</v>
      </c>
      <c r="E1722">
        <f>LOOKUP(D1722,$H$5:$H$14,$I$5:$I$14)</f>
        <v>2.15</v>
      </c>
      <c r="F1722" s="2">
        <f>E1722*C1722</f>
        <v>4.3</v>
      </c>
      <c r="G1722" s="2"/>
      <c r="K1722" s="15">
        <v>38473</v>
      </c>
      <c r="L1722" s="2">
        <v>319</v>
      </c>
      <c r="O1722" s="15">
        <v>38531</v>
      </c>
      <c r="P1722" s="2">
        <v>222</v>
      </c>
      <c r="Q1722">
        <f t="shared" si="53"/>
        <v>1553</v>
      </c>
      <c r="R1722">
        <f t="shared" si="52"/>
        <v>22.200000000000003</v>
      </c>
    </row>
    <row r="1723" spans="1:18" x14ac:dyDescent="0.25">
      <c r="A1723" s="1">
        <v>38549</v>
      </c>
      <c r="B1723" s="2" t="s">
        <v>62</v>
      </c>
      <c r="C1723">
        <v>15</v>
      </c>
      <c r="D1723">
        <f>YEAR(A1723)</f>
        <v>2005</v>
      </c>
      <c r="E1723">
        <f>LOOKUP(D1723,$H$5:$H$14,$I$5:$I$14)</f>
        <v>2</v>
      </c>
      <c r="F1723" s="2">
        <f>E1723*C1723</f>
        <v>30</v>
      </c>
      <c r="G1723" s="2"/>
      <c r="K1723" s="15">
        <v>38531</v>
      </c>
      <c r="L1723" s="2">
        <v>222</v>
      </c>
      <c r="O1723" s="15">
        <v>38546</v>
      </c>
      <c r="P1723" s="2">
        <v>408</v>
      </c>
      <c r="Q1723">
        <f t="shared" si="53"/>
        <v>1961</v>
      </c>
      <c r="R1723">
        <f t="shared" si="52"/>
        <v>40.800000000000004</v>
      </c>
    </row>
    <row r="1724" spans="1:18" x14ac:dyDescent="0.25">
      <c r="A1724" s="1">
        <v>41509</v>
      </c>
      <c r="B1724" s="2" t="s">
        <v>177</v>
      </c>
      <c r="C1724">
        <v>8</v>
      </c>
      <c r="D1724">
        <f>YEAR(A1724)</f>
        <v>2013</v>
      </c>
      <c r="E1724">
        <f>LOOKUP(D1724,$H$5:$H$14,$I$5:$I$14)</f>
        <v>2.2200000000000002</v>
      </c>
      <c r="F1724" s="2">
        <f>E1724*C1724</f>
        <v>17.760000000000002</v>
      </c>
      <c r="G1724" s="2"/>
      <c r="K1724" s="15">
        <v>38546</v>
      </c>
      <c r="L1724" s="2">
        <v>408</v>
      </c>
      <c r="O1724" s="15">
        <v>38711</v>
      </c>
      <c r="P1724" s="2">
        <v>225</v>
      </c>
      <c r="Q1724">
        <f t="shared" si="53"/>
        <v>2186</v>
      </c>
      <c r="R1724">
        <f t="shared" si="52"/>
        <v>22.5</v>
      </c>
    </row>
    <row r="1725" spans="1:18" x14ac:dyDescent="0.25">
      <c r="A1725" s="1">
        <v>41488</v>
      </c>
      <c r="B1725" s="2" t="s">
        <v>177</v>
      </c>
      <c r="C1725">
        <v>4</v>
      </c>
      <c r="D1725">
        <f>YEAR(A1725)</f>
        <v>2013</v>
      </c>
      <c r="E1725">
        <f>LOOKUP(D1725,$H$5:$H$14,$I$5:$I$14)</f>
        <v>2.2200000000000002</v>
      </c>
      <c r="F1725" s="2">
        <f>E1725*C1725</f>
        <v>8.8800000000000008</v>
      </c>
      <c r="G1725" s="2"/>
      <c r="K1725" s="15">
        <v>38711</v>
      </c>
      <c r="L1725" s="2">
        <v>225</v>
      </c>
      <c r="O1725" s="15">
        <v>38721</v>
      </c>
      <c r="P1725" s="2">
        <v>295</v>
      </c>
      <c r="Q1725">
        <f t="shared" si="53"/>
        <v>2481</v>
      </c>
      <c r="R1725">
        <f t="shared" si="52"/>
        <v>29.5</v>
      </c>
    </row>
    <row r="1726" spans="1:18" x14ac:dyDescent="0.25">
      <c r="A1726" s="1">
        <v>41070</v>
      </c>
      <c r="B1726" s="2" t="s">
        <v>177</v>
      </c>
      <c r="C1726">
        <v>11</v>
      </c>
      <c r="D1726">
        <f>YEAR(A1726)</f>
        <v>2012</v>
      </c>
      <c r="E1726">
        <f>LOOKUP(D1726,$H$5:$H$14,$I$5:$I$14)</f>
        <v>2.25</v>
      </c>
      <c r="F1726" s="2">
        <f>E1726*C1726</f>
        <v>24.75</v>
      </c>
      <c r="G1726" s="2"/>
      <c r="K1726" s="15">
        <v>38721</v>
      </c>
      <c r="L1726" s="2">
        <v>295</v>
      </c>
      <c r="O1726" s="15">
        <v>38754</v>
      </c>
      <c r="P1726" s="2">
        <v>453</v>
      </c>
      <c r="Q1726">
        <f t="shared" si="53"/>
        <v>2934</v>
      </c>
      <c r="R1726">
        <f t="shared" si="52"/>
        <v>45.300000000000004</v>
      </c>
    </row>
    <row r="1727" spans="1:18" x14ac:dyDescent="0.25">
      <c r="A1727" s="1">
        <v>40869</v>
      </c>
      <c r="B1727" s="2" t="s">
        <v>177</v>
      </c>
      <c r="C1727">
        <v>5</v>
      </c>
      <c r="D1727">
        <f>YEAR(A1727)</f>
        <v>2011</v>
      </c>
      <c r="E1727">
        <f>LOOKUP(D1727,$H$5:$H$14,$I$5:$I$14)</f>
        <v>2.2000000000000002</v>
      </c>
      <c r="F1727" s="2">
        <f>E1727*C1727</f>
        <v>11</v>
      </c>
      <c r="G1727" s="2"/>
      <c r="K1727" s="15">
        <v>38754</v>
      </c>
      <c r="L1727" s="2">
        <v>453</v>
      </c>
      <c r="O1727" s="15">
        <v>38855</v>
      </c>
      <c r="P1727" s="2">
        <v>131</v>
      </c>
      <c r="Q1727">
        <f t="shared" si="53"/>
        <v>3065</v>
      </c>
      <c r="R1727">
        <f t="shared" si="52"/>
        <v>13.100000000000001</v>
      </c>
    </row>
    <row r="1728" spans="1:18" x14ac:dyDescent="0.25">
      <c r="A1728" s="1">
        <v>39785</v>
      </c>
      <c r="B1728" s="2" t="s">
        <v>177</v>
      </c>
      <c r="C1728">
        <v>1</v>
      </c>
      <c r="D1728">
        <f>YEAR(A1728)</f>
        <v>2008</v>
      </c>
      <c r="E1728">
        <f>LOOKUP(D1728,$H$5:$H$14,$I$5:$I$14)</f>
        <v>2.15</v>
      </c>
      <c r="F1728" s="2">
        <f>E1728*C1728</f>
        <v>2.15</v>
      </c>
      <c r="G1728" s="2"/>
      <c r="K1728" s="15">
        <v>38855</v>
      </c>
      <c r="L1728" s="2">
        <v>131</v>
      </c>
      <c r="O1728" s="15">
        <v>38942</v>
      </c>
      <c r="P1728" s="2">
        <v>422</v>
      </c>
      <c r="Q1728">
        <f t="shared" si="53"/>
        <v>3487</v>
      </c>
      <c r="R1728">
        <f t="shared" si="52"/>
        <v>42.2</v>
      </c>
    </row>
    <row r="1729" spans="1:18" x14ac:dyDescent="0.25">
      <c r="A1729" s="1">
        <v>40901</v>
      </c>
      <c r="B1729" s="2" t="s">
        <v>226</v>
      </c>
      <c r="C1729">
        <v>16</v>
      </c>
      <c r="D1729">
        <f>YEAR(A1729)</f>
        <v>2011</v>
      </c>
      <c r="E1729">
        <f>LOOKUP(D1729,$H$5:$H$14,$I$5:$I$14)</f>
        <v>2.2000000000000002</v>
      </c>
      <c r="F1729" s="2">
        <f>E1729*C1729</f>
        <v>35.200000000000003</v>
      </c>
      <c r="G1729" s="2"/>
      <c r="K1729" s="15">
        <v>38942</v>
      </c>
      <c r="L1729" s="2">
        <v>422</v>
      </c>
      <c r="O1729" s="15">
        <v>38959</v>
      </c>
      <c r="P1729" s="2">
        <v>220</v>
      </c>
      <c r="Q1729">
        <f t="shared" si="53"/>
        <v>3707</v>
      </c>
      <c r="R1729">
        <f t="shared" si="52"/>
        <v>22</v>
      </c>
    </row>
    <row r="1730" spans="1:18" x14ac:dyDescent="0.25">
      <c r="A1730" s="1">
        <v>41888</v>
      </c>
      <c r="B1730" s="2" t="s">
        <v>139</v>
      </c>
      <c r="C1730">
        <v>2</v>
      </c>
      <c r="D1730">
        <f>YEAR(A1730)</f>
        <v>2014</v>
      </c>
      <c r="E1730">
        <f>LOOKUP(D1730,$H$5:$H$14,$I$5:$I$14)</f>
        <v>2.23</v>
      </c>
      <c r="F1730" s="2">
        <f>E1730*C1730</f>
        <v>4.46</v>
      </c>
      <c r="G1730" s="2"/>
      <c r="K1730" s="15">
        <v>38959</v>
      </c>
      <c r="L1730" s="2">
        <v>220</v>
      </c>
      <c r="O1730" s="15">
        <v>39035</v>
      </c>
      <c r="P1730" s="2">
        <v>108</v>
      </c>
      <c r="Q1730">
        <f t="shared" si="53"/>
        <v>3815</v>
      </c>
      <c r="R1730">
        <f t="shared" si="52"/>
        <v>10.8</v>
      </c>
    </row>
    <row r="1731" spans="1:18" x14ac:dyDescent="0.25">
      <c r="A1731" s="1">
        <v>40134</v>
      </c>
      <c r="B1731" s="2" t="s">
        <v>139</v>
      </c>
      <c r="C1731">
        <v>6</v>
      </c>
      <c r="D1731">
        <f>YEAR(A1731)</f>
        <v>2009</v>
      </c>
      <c r="E1731">
        <f>LOOKUP(D1731,$H$5:$H$14,$I$5:$I$14)</f>
        <v>2.13</v>
      </c>
      <c r="F1731" s="2">
        <f>E1731*C1731</f>
        <v>12.78</v>
      </c>
      <c r="G1731" s="2"/>
      <c r="K1731" s="15">
        <v>39035</v>
      </c>
      <c r="L1731" s="2">
        <v>108</v>
      </c>
      <c r="O1731" s="15">
        <v>39106</v>
      </c>
      <c r="P1731" s="2">
        <v>349</v>
      </c>
      <c r="Q1731">
        <f t="shared" si="53"/>
        <v>4164</v>
      </c>
      <c r="R1731">
        <f t="shared" si="52"/>
        <v>34.9</v>
      </c>
    </row>
    <row r="1732" spans="1:18" x14ac:dyDescent="0.25">
      <c r="A1732" s="1">
        <v>39176</v>
      </c>
      <c r="B1732" s="2" t="s">
        <v>139</v>
      </c>
      <c r="C1732">
        <v>12</v>
      </c>
      <c r="D1732">
        <f>YEAR(A1732)</f>
        <v>2007</v>
      </c>
      <c r="E1732">
        <f>LOOKUP(D1732,$H$5:$H$14,$I$5:$I$14)</f>
        <v>2.09</v>
      </c>
      <c r="F1732" s="2">
        <f>E1732*C1732</f>
        <v>25.08</v>
      </c>
      <c r="G1732" s="2"/>
      <c r="K1732" s="15">
        <v>39106</v>
      </c>
      <c r="L1732" s="2">
        <v>349</v>
      </c>
      <c r="O1732" s="15">
        <v>39197</v>
      </c>
      <c r="P1732" s="2">
        <v>497</v>
      </c>
      <c r="Q1732">
        <f t="shared" si="53"/>
        <v>4661</v>
      </c>
      <c r="R1732">
        <f t="shared" si="52"/>
        <v>49.7</v>
      </c>
    </row>
    <row r="1733" spans="1:18" x14ac:dyDescent="0.25">
      <c r="A1733" s="1">
        <v>40685</v>
      </c>
      <c r="B1733" s="2" t="s">
        <v>0</v>
      </c>
      <c r="C1733">
        <v>7</v>
      </c>
      <c r="D1733">
        <f>YEAR(A1733)</f>
        <v>2011</v>
      </c>
      <c r="E1733">
        <f>LOOKUP(D1733,$H$5:$H$14,$I$5:$I$14)</f>
        <v>2.2000000000000002</v>
      </c>
      <c r="F1733" s="2">
        <f>E1733*C1733</f>
        <v>15.400000000000002</v>
      </c>
      <c r="G1733" s="2"/>
      <c r="K1733" s="15">
        <v>39197</v>
      </c>
      <c r="L1733" s="2">
        <v>497</v>
      </c>
      <c r="O1733" s="15">
        <v>39218</v>
      </c>
      <c r="P1733" s="2">
        <v>293</v>
      </c>
      <c r="Q1733">
        <f t="shared" si="53"/>
        <v>4954</v>
      </c>
      <c r="R1733">
        <f t="shared" si="52"/>
        <v>29.3</v>
      </c>
    </row>
    <row r="1734" spans="1:18" x14ac:dyDescent="0.25">
      <c r="A1734" s="1">
        <v>40321</v>
      </c>
      <c r="B1734" s="2" t="s">
        <v>0</v>
      </c>
      <c r="C1734">
        <v>14</v>
      </c>
      <c r="D1734">
        <f>YEAR(A1734)</f>
        <v>2010</v>
      </c>
      <c r="E1734">
        <f>LOOKUP(D1734,$H$5:$H$14,$I$5:$I$14)</f>
        <v>2.1</v>
      </c>
      <c r="F1734" s="2">
        <f>E1734*C1734</f>
        <v>29.400000000000002</v>
      </c>
      <c r="G1734" s="2"/>
      <c r="K1734" s="15">
        <v>39218</v>
      </c>
      <c r="L1734" s="2">
        <v>293</v>
      </c>
      <c r="O1734" s="15">
        <v>39230</v>
      </c>
      <c r="P1734" s="2">
        <v>415</v>
      </c>
      <c r="Q1734">
        <f t="shared" si="53"/>
        <v>5369</v>
      </c>
      <c r="R1734">
        <f t="shared" si="52"/>
        <v>41.5</v>
      </c>
    </row>
    <row r="1735" spans="1:18" x14ac:dyDescent="0.25">
      <c r="A1735" s="1">
        <v>40189</v>
      </c>
      <c r="B1735" s="2" t="s">
        <v>0</v>
      </c>
      <c r="C1735">
        <v>9</v>
      </c>
      <c r="D1735">
        <f>YEAR(A1735)</f>
        <v>2010</v>
      </c>
      <c r="E1735">
        <f>LOOKUP(D1735,$H$5:$H$14,$I$5:$I$14)</f>
        <v>2.1</v>
      </c>
      <c r="F1735" s="2">
        <f>E1735*C1735</f>
        <v>18.900000000000002</v>
      </c>
      <c r="G1735" s="2"/>
      <c r="K1735" s="15">
        <v>39230</v>
      </c>
      <c r="L1735" s="2">
        <v>415</v>
      </c>
      <c r="O1735" s="15">
        <v>39248</v>
      </c>
      <c r="P1735" s="2">
        <v>169</v>
      </c>
      <c r="Q1735">
        <f t="shared" si="53"/>
        <v>5538</v>
      </c>
      <c r="R1735">
        <f t="shared" si="52"/>
        <v>16.900000000000002</v>
      </c>
    </row>
    <row r="1736" spans="1:18" x14ac:dyDescent="0.25">
      <c r="A1736" s="1">
        <v>39044</v>
      </c>
      <c r="B1736" s="2" t="s">
        <v>0</v>
      </c>
      <c r="C1736">
        <v>20</v>
      </c>
      <c r="D1736">
        <f>YEAR(A1736)</f>
        <v>2006</v>
      </c>
      <c r="E1736">
        <f>LOOKUP(D1736,$H$5:$H$14,$I$5:$I$14)</f>
        <v>2.0499999999999998</v>
      </c>
      <c r="F1736" s="2">
        <f>E1736*C1736</f>
        <v>41</v>
      </c>
      <c r="G1736" s="2"/>
      <c r="K1736" s="15">
        <v>39248</v>
      </c>
      <c r="L1736" s="2">
        <v>169</v>
      </c>
      <c r="O1736" s="15">
        <v>39329</v>
      </c>
      <c r="P1736" s="2">
        <v>294</v>
      </c>
      <c r="Q1736">
        <f t="shared" si="53"/>
        <v>5832</v>
      </c>
      <c r="R1736">
        <f t="shared" si="52"/>
        <v>29.400000000000002</v>
      </c>
    </row>
    <row r="1737" spans="1:18" x14ac:dyDescent="0.25">
      <c r="A1737" s="1">
        <v>38353</v>
      </c>
      <c r="B1737" s="2" t="s">
        <v>0</v>
      </c>
      <c r="C1737">
        <v>10</v>
      </c>
      <c r="D1737">
        <f>YEAR(A1737)</f>
        <v>2005</v>
      </c>
      <c r="E1737">
        <f>LOOKUP(D1737,$H$5:$H$14,$I$5:$I$14)</f>
        <v>2</v>
      </c>
      <c r="F1737" s="2">
        <f>E1737*C1737</f>
        <v>20</v>
      </c>
      <c r="G1737" s="2"/>
      <c r="K1737" s="15">
        <v>39329</v>
      </c>
      <c r="L1737" s="2">
        <v>294</v>
      </c>
      <c r="O1737" s="15">
        <v>39397</v>
      </c>
      <c r="P1737" s="2">
        <v>396</v>
      </c>
      <c r="Q1737">
        <f t="shared" si="53"/>
        <v>6228</v>
      </c>
      <c r="R1737">
        <f t="shared" si="52"/>
        <v>39.6</v>
      </c>
    </row>
    <row r="1738" spans="1:18" x14ac:dyDescent="0.25">
      <c r="A1738" s="1">
        <v>41446</v>
      </c>
      <c r="B1738" s="2" t="s">
        <v>205</v>
      </c>
      <c r="C1738">
        <v>7</v>
      </c>
      <c r="D1738">
        <f>YEAR(A1738)</f>
        <v>2013</v>
      </c>
      <c r="E1738">
        <f>LOOKUP(D1738,$H$5:$H$14,$I$5:$I$14)</f>
        <v>2.2200000000000002</v>
      </c>
      <c r="F1738" s="2">
        <f>E1738*C1738</f>
        <v>15.540000000000001</v>
      </c>
      <c r="G1738" s="2"/>
      <c r="K1738" s="15">
        <v>39397</v>
      </c>
      <c r="L1738" s="2">
        <v>396</v>
      </c>
      <c r="O1738" s="15">
        <v>39483</v>
      </c>
      <c r="P1738" s="2">
        <v>333</v>
      </c>
      <c r="Q1738">
        <f t="shared" si="53"/>
        <v>6561</v>
      </c>
      <c r="R1738">
        <f t="shared" si="52"/>
        <v>33.300000000000004</v>
      </c>
    </row>
    <row r="1739" spans="1:18" x14ac:dyDescent="0.25">
      <c r="A1739" s="1">
        <v>40727</v>
      </c>
      <c r="B1739" s="2" t="s">
        <v>205</v>
      </c>
      <c r="C1739">
        <v>4</v>
      </c>
      <c r="D1739">
        <f>YEAR(A1739)</f>
        <v>2011</v>
      </c>
      <c r="E1739">
        <f>LOOKUP(D1739,$H$5:$H$14,$I$5:$I$14)</f>
        <v>2.2000000000000002</v>
      </c>
      <c r="F1739" s="2">
        <f>E1739*C1739</f>
        <v>8.8000000000000007</v>
      </c>
      <c r="G1739" s="2"/>
      <c r="K1739" s="15">
        <v>39483</v>
      </c>
      <c r="L1739" s="2">
        <v>333</v>
      </c>
      <c r="O1739" s="15">
        <v>39505</v>
      </c>
      <c r="P1739" s="2">
        <v>446</v>
      </c>
      <c r="Q1739">
        <f t="shared" si="53"/>
        <v>7007</v>
      </c>
      <c r="R1739">
        <f t="shared" si="52"/>
        <v>44.6</v>
      </c>
    </row>
    <row r="1740" spans="1:18" x14ac:dyDescent="0.25">
      <c r="A1740" s="1">
        <v>40213</v>
      </c>
      <c r="B1740" s="2" t="s">
        <v>205</v>
      </c>
      <c r="C1740">
        <v>1</v>
      </c>
      <c r="D1740">
        <f>YEAR(A1740)</f>
        <v>2010</v>
      </c>
      <c r="E1740">
        <f>LOOKUP(D1740,$H$5:$H$14,$I$5:$I$14)</f>
        <v>2.1</v>
      </c>
      <c r="F1740" s="2">
        <f>E1740*C1740</f>
        <v>2.1</v>
      </c>
      <c r="G1740" s="2"/>
      <c r="K1740" s="15">
        <v>39505</v>
      </c>
      <c r="L1740" s="2">
        <v>446</v>
      </c>
      <c r="O1740" s="15">
        <v>39536</v>
      </c>
      <c r="P1740" s="2">
        <v>431</v>
      </c>
      <c r="Q1740">
        <f t="shared" si="53"/>
        <v>7438</v>
      </c>
      <c r="R1740">
        <f t="shared" si="52"/>
        <v>43.1</v>
      </c>
    </row>
    <row r="1741" spans="1:18" x14ac:dyDescent="0.25">
      <c r="A1741" s="1">
        <v>42002</v>
      </c>
      <c r="B1741" s="2" t="s">
        <v>232</v>
      </c>
      <c r="C1741">
        <v>14</v>
      </c>
      <c r="D1741" s="2">
        <f>YEAR(A1741)</f>
        <v>2014</v>
      </c>
      <c r="E1741" s="2">
        <f>LOOKUP(D1741,$H$5:$H$14,$I$5:$I$14)</f>
        <v>2.23</v>
      </c>
      <c r="F1741" s="2">
        <f>E1741*C1741</f>
        <v>31.22</v>
      </c>
      <c r="G1741" s="2"/>
      <c r="K1741" s="15">
        <v>39536</v>
      </c>
      <c r="L1741" s="2">
        <v>431</v>
      </c>
      <c r="O1741" s="15">
        <v>39554</v>
      </c>
      <c r="P1741" s="2">
        <v>433</v>
      </c>
      <c r="Q1741">
        <f t="shared" si="53"/>
        <v>7871</v>
      </c>
      <c r="R1741">
        <f t="shared" si="52"/>
        <v>43.300000000000004</v>
      </c>
    </row>
    <row r="1742" spans="1:18" x14ac:dyDescent="0.25">
      <c r="A1742" s="1">
        <v>41481</v>
      </c>
      <c r="B1742" s="2" t="s">
        <v>232</v>
      </c>
      <c r="C1742">
        <v>7</v>
      </c>
      <c r="D1742">
        <f>YEAR(A1742)</f>
        <v>2013</v>
      </c>
      <c r="E1742">
        <f>LOOKUP(D1742,$H$5:$H$14,$I$5:$I$14)</f>
        <v>2.2200000000000002</v>
      </c>
      <c r="F1742" s="2">
        <f>E1742*C1742</f>
        <v>15.540000000000001</v>
      </c>
      <c r="G1742" s="2"/>
      <c r="K1742" s="15">
        <v>39554</v>
      </c>
      <c r="L1742" s="2">
        <v>433</v>
      </c>
      <c r="O1742" s="15">
        <v>39571</v>
      </c>
      <c r="P1742" s="2">
        <v>320</v>
      </c>
      <c r="Q1742">
        <f t="shared" si="53"/>
        <v>8191</v>
      </c>
      <c r="R1742">
        <f t="shared" si="52"/>
        <v>32</v>
      </c>
    </row>
    <row r="1743" spans="1:18" x14ac:dyDescent="0.25">
      <c r="A1743" s="1">
        <v>41388</v>
      </c>
      <c r="B1743" s="2" t="s">
        <v>232</v>
      </c>
      <c r="C1743">
        <v>12</v>
      </c>
      <c r="D1743">
        <f>YEAR(A1743)</f>
        <v>2013</v>
      </c>
      <c r="E1743">
        <f>LOOKUP(D1743,$H$5:$H$14,$I$5:$I$14)</f>
        <v>2.2200000000000002</v>
      </c>
      <c r="F1743" s="2">
        <f>E1743*C1743</f>
        <v>26.64</v>
      </c>
      <c r="G1743" s="2"/>
      <c r="K1743" s="15">
        <v>39571</v>
      </c>
      <c r="L1743" s="2">
        <v>320</v>
      </c>
      <c r="O1743" s="15">
        <v>39698</v>
      </c>
      <c r="P1743" s="2">
        <v>492</v>
      </c>
      <c r="Q1743">
        <f t="shared" si="53"/>
        <v>8683</v>
      </c>
      <c r="R1743">
        <f t="shared" si="52"/>
        <v>49.2</v>
      </c>
    </row>
    <row r="1744" spans="1:18" x14ac:dyDescent="0.25">
      <c r="A1744" s="1">
        <v>41975</v>
      </c>
      <c r="B1744" s="2" t="s">
        <v>71</v>
      </c>
      <c r="C1744">
        <v>21</v>
      </c>
      <c r="D1744">
        <f>YEAR(A1744)</f>
        <v>2014</v>
      </c>
      <c r="E1744">
        <f>LOOKUP(D1744,$H$5:$H$14,$I$5:$I$14)</f>
        <v>2.23</v>
      </c>
      <c r="F1744" s="2">
        <f>E1744*C1744</f>
        <v>46.83</v>
      </c>
      <c r="G1744" s="2"/>
      <c r="K1744" s="15">
        <v>39698</v>
      </c>
      <c r="L1744" s="2">
        <v>492</v>
      </c>
      <c r="O1744" s="15">
        <v>39745</v>
      </c>
      <c r="P1744" s="2">
        <v>415</v>
      </c>
      <c r="Q1744">
        <f t="shared" si="53"/>
        <v>9098</v>
      </c>
      <c r="R1744">
        <f t="shared" si="52"/>
        <v>41.5</v>
      </c>
    </row>
    <row r="1745" spans="1:18" x14ac:dyDescent="0.25">
      <c r="A1745" s="1">
        <v>41821</v>
      </c>
      <c r="B1745" s="2" t="s">
        <v>71</v>
      </c>
      <c r="C1745">
        <v>65</v>
      </c>
      <c r="D1745">
        <f>YEAR(A1745)</f>
        <v>2014</v>
      </c>
      <c r="E1745">
        <f>LOOKUP(D1745,$H$5:$H$14,$I$5:$I$14)</f>
        <v>2.23</v>
      </c>
      <c r="F1745" s="2">
        <f>E1745*C1745</f>
        <v>144.94999999999999</v>
      </c>
      <c r="G1745" s="2"/>
      <c r="K1745" s="15">
        <v>39745</v>
      </c>
      <c r="L1745" s="2">
        <v>415</v>
      </c>
      <c r="O1745" s="15">
        <v>39811</v>
      </c>
      <c r="P1745" s="2">
        <v>110</v>
      </c>
      <c r="Q1745">
        <f t="shared" si="53"/>
        <v>9208</v>
      </c>
      <c r="R1745">
        <f t="shared" si="52"/>
        <v>11</v>
      </c>
    </row>
    <row r="1746" spans="1:18" x14ac:dyDescent="0.25">
      <c r="A1746" s="1">
        <v>41788</v>
      </c>
      <c r="B1746" s="2" t="s">
        <v>71</v>
      </c>
      <c r="C1746">
        <v>194</v>
      </c>
      <c r="D1746">
        <f>YEAR(A1746)</f>
        <v>2014</v>
      </c>
      <c r="E1746">
        <f>LOOKUP(D1746,$H$5:$H$14,$I$5:$I$14)</f>
        <v>2.23</v>
      </c>
      <c r="F1746" s="2">
        <f>E1746*C1746</f>
        <v>432.62</v>
      </c>
      <c r="G1746" s="2"/>
      <c r="K1746" s="15">
        <v>39811</v>
      </c>
      <c r="L1746" s="2">
        <v>110</v>
      </c>
      <c r="O1746" s="15">
        <v>39819</v>
      </c>
      <c r="P1746" s="2">
        <v>129</v>
      </c>
      <c r="Q1746">
        <f t="shared" si="53"/>
        <v>9337</v>
      </c>
      <c r="R1746">
        <f t="shared" si="52"/>
        <v>12.9</v>
      </c>
    </row>
    <row r="1747" spans="1:18" x14ac:dyDescent="0.25">
      <c r="A1747" s="1">
        <v>41773</v>
      </c>
      <c r="B1747" s="2" t="s">
        <v>71</v>
      </c>
      <c r="C1747">
        <v>124</v>
      </c>
      <c r="D1747">
        <f>YEAR(A1747)</f>
        <v>2014</v>
      </c>
      <c r="E1747">
        <f>LOOKUP(D1747,$H$5:$H$14,$I$5:$I$14)</f>
        <v>2.23</v>
      </c>
      <c r="F1747" s="2">
        <f>E1747*C1747</f>
        <v>276.52</v>
      </c>
      <c r="G1747" s="2"/>
      <c r="K1747" s="15">
        <v>39819</v>
      </c>
      <c r="L1747" s="2">
        <v>129</v>
      </c>
      <c r="O1747" s="15">
        <v>39853</v>
      </c>
      <c r="P1747" s="2">
        <v>423</v>
      </c>
      <c r="Q1747">
        <f t="shared" si="53"/>
        <v>9760</v>
      </c>
      <c r="R1747">
        <f t="shared" ref="R1747:R1810" si="54">IF(AND(Q1747&gt;=100,Q1747&lt;1000,P1747&lt;&gt;""),P1747*0.05,IF(AND(Q1747&gt;=1000,Q1747&lt;10000,P1747&lt;&gt;""),P1747*0.1,IF(AND(Q1747&gt;10000,P1747&lt;&gt;""),P1747*0.2,0)))</f>
        <v>42.300000000000004</v>
      </c>
    </row>
    <row r="1748" spans="1:18" x14ac:dyDescent="0.25">
      <c r="A1748" s="1">
        <v>41692</v>
      </c>
      <c r="B1748" s="2" t="s">
        <v>71</v>
      </c>
      <c r="C1748">
        <v>90</v>
      </c>
      <c r="D1748">
        <f>YEAR(A1748)</f>
        <v>2014</v>
      </c>
      <c r="E1748">
        <f>LOOKUP(D1748,$H$5:$H$14,$I$5:$I$14)</f>
        <v>2.23</v>
      </c>
      <c r="F1748" s="2">
        <f>E1748*C1748</f>
        <v>200.7</v>
      </c>
      <c r="G1748" s="2"/>
      <c r="K1748" s="15">
        <v>39853</v>
      </c>
      <c r="L1748" s="2">
        <v>423</v>
      </c>
      <c r="O1748" s="15">
        <v>39902</v>
      </c>
      <c r="P1748" s="2">
        <v>406</v>
      </c>
      <c r="Q1748">
        <f t="shared" si="53"/>
        <v>10166</v>
      </c>
      <c r="R1748">
        <f t="shared" si="54"/>
        <v>81.2</v>
      </c>
    </row>
    <row r="1749" spans="1:18" x14ac:dyDescent="0.25">
      <c r="A1749" s="1">
        <v>41656</v>
      </c>
      <c r="B1749" s="2" t="s">
        <v>71</v>
      </c>
      <c r="C1749">
        <v>117</v>
      </c>
      <c r="D1749">
        <f>YEAR(A1749)</f>
        <v>2014</v>
      </c>
      <c r="E1749">
        <f>LOOKUP(D1749,$H$5:$H$14,$I$5:$I$14)</f>
        <v>2.23</v>
      </c>
      <c r="F1749" s="2">
        <f>E1749*C1749</f>
        <v>260.91000000000003</v>
      </c>
      <c r="G1749" s="2"/>
      <c r="K1749" s="15">
        <v>39902</v>
      </c>
      <c r="L1749" s="2">
        <v>406</v>
      </c>
      <c r="O1749" s="15">
        <v>39904</v>
      </c>
      <c r="P1749" s="2">
        <v>108</v>
      </c>
      <c r="Q1749">
        <f t="shared" ref="Q1749:Q1812" si="55">IF(P1749&lt;&gt;"",P1749+Q1748,P1749)</f>
        <v>10274</v>
      </c>
      <c r="R1749">
        <f t="shared" si="54"/>
        <v>21.6</v>
      </c>
    </row>
    <row r="1750" spans="1:18" x14ac:dyDescent="0.25">
      <c r="A1750" s="1">
        <v>41634</v>
      </c>
      <c r="B1750" s="2" t="s">
        <v>71</v>
      </c>
      <c r="C1750">
        <v>180</v>
      </c>
      <c r="D1750">
        <f>YEAR(A1750)</f>
        <v>2013</v>
      </c>
      <c r="E1750">
        <f>LOOKUP(D1750,$H$5:$H$14,$I$5:$I$14)</f>
        <v>2.2200000000000002</v>
      </c>
      <c r="F1750" s="2">
        <f>E1750*C1750</f>
        <v>399.6</v>
      </c>
      <c r="G1750" s="2"/>
      <c r="K1750" s="15">
        <v>39904</v>
      </c>
      <c r="L1750" s="2">
        <v>108</v>
      </c>
      <c r="O1750" s="15">
        <v>39949</v>
      </c>
      <c r="P1750" s="2">
        <v>261</v>
      </c>
      <c r="Q1750">
        <f t="shared" si="55"/>
        <v>10535</v>
      </c>
      <c r="R1750">
        <f t="shared" si="54"/>
        <v>52.2</v>
      </c>
    </row>
    <row r="1751" spans="1:18" x14ac:dyDescent="0.25">
      <c r="A1751" s="1">
        <v>41621</v>
      </c>
      <c r="B1751" s="2" t="s">
        <v>71</v>
      </c>
      <c r="C1751">
        <v>117</v>
      </c>
      <c r="D1751">
        <f>YEAR(A1751)</f>
        <v>2013</v>
      </c>
      <c r="E1751">
        <f>LOOKUP(D1751,$H$5:$H$14,$I$5:$I$14)</f>
        <v>2.2200000000000002</v>
      </c>
      <c r="F1751" s="2">
        <f>E1751*C1751</f>
        <v>259.74</v>
      </c>
      <c r="G1751" s="2"/>
      <c r="K1751" s="15">
        <v>39949</v>
      </c>
      <c r="L1751" s="2">
        <v>261</v>
      </c>
      <c r="O1751" s="15">
        <v>40039</v>
      </c>
      <c r="P1751" s="2">
        <v>340</v>
      </c>
      <c r="Q1751">
        <f t="shared" si="55"/>
        <v>10875</v>
      </c>
      <c r="R1751">
        <f t="shared" si="54"/>
        <v>68</v>
      </c>
    </row>
    <row r="1752" spans="1:18" x14ac:dyDescent="0.25">
      <c r="A1752" s="1">
        <v>41414</v>
      </c>
      <c r="B1752" s="2" t="s">
        <v>71</v>
      </c>
      <c r="C1752">
        <v>138</v>
      </c>
      <c r="D1752">
        <f>YEAR(A1752)</f>
        <v>2013</v>
      </c>
      <c r="E1752">
        <f>LOOKUP(D1752,$H$5:$H$14,$I$5:$I$14)</f>
        <v>2.2200000000000002</v>
      </c>
      <c r="F1752" s="2">
        <f>E1752*C1752</f>
        <v>306.36</v>
      </c>
      <c r="G1752" s="2"/>
      <c r="K1752" s="15">
        <v>40039</v>
      </c>
      <c r="L1752" s="2">
        <v>340</v>
      </c>
      <c r="O1752" s="15">
        <v>40090</v>
      </c>
      <c r="P1752" s="2">
        <v>290</v>
      </c>
      <c r="Q1752">
        <f t="shared" si="55"/>
        <v>11165</v>
      </c>
      <c r="R1752">
        <f t="shared" si="54"/>
        <v>58</v>
      </c>
    </row>
    <row r="1753" spans="1:18" x14ac:dyDescent="0.25">
      <c r="A1753" s="1">
        <v>41403</v>
      </c>
      <c r="B1753" s="2" t="s">
        <v>71</v>
      </c>
      <c r="C1753">
        <v>103</v>
      </c>
      <c r="D1753">
        <f>YEAR(A1753)</f>
        <v>2013</v>
      </c>
      <c r="E1753">
        <f>LOOKUP(D1753,$H$5:$H$14,$I$5:$I$14)</f>
        <v>2.2200000000000002</v>
      </c>
      <c r="F1753" s="2">
        <f>E1753*C1753</f>
        <v>228.66000000000003</v>
      </c>
      <c r="G1753" s="2"/>
      <c r="K1753" s="15">
        <v>40090</v>
      </c>
      <c r="L1753" s="2">
        <v>290</v>
      </c>
      <c r="O1753" s="15">
        <v>40134</v>
      </c>
      <c r="P1753" s="2">
        <v>276</v>
      </c>
      <c r="Q1753">
        <f t="shared" si="55"/>
        <v>11441</v>
      </c>
      <c r="R1753">
        <f t="shared" si="54"/>
        <v>55.2</v>
      </c>
    </row>
    <row r="1754" spans="1:18" x14ac:dyDescent="0.25">
      <c r="A1754" s="1">
        <v>41201</v>
      </c>
      <c r="B1754" s="2" t="s">
        <v>71</v>
      </c>
      <c r="C1754">
        <v>184</v>
      </c>
      <c r="D1754">
        <f>YEAR(A1754)</f>
        <v>2012</v>
      </c>
      <c r="E1754">
        <f>LOOKUP(D1754,$H$5:$H$14,$I$5:$I$14)</f>
        <v>2.25</v>
      </c>
      <c r="F1754" s="2">
        <f>E1754*C1754</f>
        <v>414</v>
      </c>
      <c r="G1754" s="2"/>
      <c r="K1754" s="15">
        <v>40134</v>
      </c>
      <c r="L1754" s="2">
        <v>276</v>
      </c>
      <c r="O1754" s="15">
        <v>40153</v>
      </c>
      <c r="P1754" s="2">
        <v>211</v>
      </c>
      <c r="Q1754">
        <f t="shared" si="55"/>
        <v>11652</v>
      </c>
      <c r="R1754">
        <f t="shared" si="54"/>
        <v>42.2</v>
      </c>
    </row>
    <row r="1755" spans="1:18" x14ac:dyDescent="0.25">
      <c r="A1755" s="1">
        <v>41133</v>
      </c>
      <c r="B1755" s="2" t="s">
        <v>71</v>
      </c>
      <c r="C1755">
        <v>42</v>
      </c>
      <c r="D1755">
        <f>YEAR(A1755)</f>
        <v>2012</v>
      </c>
      <c r="E1755">
        <f>LOOKUP(D1755,$H$5:$H$14,$I$5:$I$14)</f>
        <v>2.25</v>
      </c>
      <c r="F1755" s="2">
        <f>E1755*C1755</f>
        <v>94.5</v>
      </c>
      <c r="G1755" s="2"/>
      <c r="K1755" s="15">
        <v>40153</v>
      </c>
      <c r="L1755" s="2">
        <v>211</v>
      </c>
      <c r="O1755" s="15">
        <v>40203</v>
      </c>
      <c r="P1755" s="2">
        <v>200</v>
      </c>
      <c r="Q1755">
        <f t="shared" si="55"/>
        <v>11852</v>
      </c>
      <c r="R1755">
        <f t="shared" si="54"/>
        <v>40</v>
      </c>
    </row>
    <row r="1756" spans="1:18" x14ac:dyDescent="0.25">
      <c r="A1756" s="1">
        <v>40748</v>
      </c>
      <c r="B1756" s="2" t="s">
        <v>71</v>
      </c>
      <c r="C1756">
        <v>34</v>
      </c>
      <c r="D1756">
        <f>YEAR(A1756)</f>
        <v>2011</v>
      </c>
      <c r="E1756">
        <f>LOOKUP(D1756,$H$5:$H$14,$I$5:$I$14)</f>
        <v>2.2000000000000002</v>
      </c>
      <c r="F1756" s="2">
        <f>E1756*C1756</f>
        <v>74.800000000000011</v>
      </c>
      <c r="G1756" s="2"/>
      <c r="K1756" s="15">
        <v>40203</v>
      </c>
      <c r="L1756" s="2">
        <v>200</v>
      </c>
      <c r="O1756" s="15">
        <v>40217</v>
      </c>
      <c r="P1756" s="2">
        <v>317</v>
      </c>
      <c r="Q1756">
        <f t="shared" si="55"/>
        <v>12169</v>
      </c>
      <c r="R1756">
        <f t="shared" si="54"/>
        <v>63.400000000000006</v>
      </c>
    </row>
    <row r="1757" spans="1:18" x14ac:dyDescent="0.25">
      <c r="A1757" s="1">
        <v>40333</v>
      </c>
      <c r="B1757" s="2" t="s">
        <v>71</v>
      </c>
      <c r="C1757">
        <v>22</v>
      </c>
      <c r="D1757">
        <f>YEAR(A1757)</f>
        <v>2010</v>
      </c>
      <c r="E1757">
        <f>LOOKUP(D1757,$H$5:$H$14,$I$5:$I$14)</f>
        <v>2.1</v>
      </c>
      <c r="F1757" s="2">
        <f>E1757*C1757</f>
        <v>46.2</v>
      </c>
      <c r="G1757" s="2"/>
      <c r="K1757" s="15">
        <v>40217</v>
      </c>
      <c r="L1757" s="2">
        <v>317</v>
      </c>
      <c r="O1757" s="15">
        <v>40250</v>
      </c>
      <c r="P1757" s="2">
        <v>417</v>
      </c>
      <c r="Q1757">
        <f t="shared" si="55"/>
        <v>12586</v>
      </c>
      <c r="R1757">
        <f t="shared" si="54"/>
        <v>83.4</v>
      </c>
    </row>
    <row r="1758" spans="1:18" x14ac:dyDescent="0.25">
      <c r="A1758" s="1">
        <v>40236</v>
      </c>
      <c r="B1758" s="2" t="s">
        <v>71</v>
      </c>
      <c r="C1758">
        <v>91</v>
      </c>
      <c r="D1758">
        <f>YEAR(A1758)</f>
        <v>2010</v>
      </c>
      <c r="E1758">
        <f>LOOKUP(D1758,$H$5:$H$14,$I$5:$I$14)</f>
        <v>2.1</v>
      </c>
      <c r="F1758" s="2">
        <f>E1758*C1758</f>
        <v>191.1</v>
      </c>
      <c r="G1758" s="2"/>
      <c r="K1758" s="15">
        <v>40250</v>
      </c>
      <c r="L1758" s="2">
        <v>417</v>
      </c>
      <c r="O1758" s="15">
        <v>40272</v>
      </c>
      <c r="P1758" s="2">
        <v>400</v>
      </c>
      <c r="Q1758">
        <f t="shared" si="55"/>
        <v>12986</v>
      </c>
      <c r="R1758">
        <f t="shared" si="54"/>
        <v>80</v>
      </c>
    </row>
    <row r="1759" spans="1:18" x14ac:dyDescent="0.25">
      <c r="A1759" s="1">
        <v>40206</v>
      </c>
      <c r="B1759" s="2" t="s">
        <v>71</v>
      </c>
      <c r="C1759">
        <v>108</v>
      </c>
      <c r="D1759">
        <f>YEAR(A1759)</f>
        <v>2010</v>
      </c>
      <c r="E1759">
        <f>LOOKUP(D1759,$H$5:$H$14,$I$5:$I$14)</f>
        <v>2.1</v>
      </c>
      <c r="F1759" s="2">
        <f>E1759*C1759</f>
        <v>226.8</v>
      </c>
      <c r="G1759" s="2"/>
      <c r="K1759" s="15">
        <v>40272</v>
      </c>
      <c r="L1759" s="2">
        <v>400</v>
      </c>
      <c r="O1759" s="15">
        <v>40299</v>
      </c>
      <c r="P1759" s="2">
        <v>475</v>
      </c>
      <c r="Q1759">
        <f t="shared" si="55"/>
        <v>13461</v>
      </c>
      <c r="R1759">
        <f t="shared" si="54"/>
        <v>95</v>
      </c>
    </row>
    <row r="1760" spans="1:18" x14ac:dyDescent="0.25">
      <c r="A1760" s="1">
        <v>40172</v>
      </c>
      <c r="B1760" s="2" t="s">
        <v>71</v>
      </c>
      <c r="C1760">
        <v>132</v>
      </c>
      <c r="D1760">
        <f>YEAR(A1760)</f>
        <v>2009</v>
      </c>
      <c r="E1760">
        <f>LOOKUP(D1760,$H$5:$H$14,$I$5:$I$14)</f>
        <v>2.13</v>
      </c>
      <c r="F1760" s="2">
        <f>E1760*C1760</f>
        <v>281.15999999999997</v>
      </c>
      <c r="G1760" s="2"/>
      <c r="K1760" s="15">
        <v>40299</v>
      </c>
      <c r="L1760" s="2">
        <v>475</v>
      </c>
      <c r="O1760" s="15">
        <v>40337</v>
      </c>
      <c r="P1760" s="2">
        <v>329</v>
      </c>
      <c r="Q1760">
        <f t="shared" si="55"/>
        <v>13790</v>
      </c>
      <c r="R1760">
        <f t="shared" si="54"/>
        <v>65.8</v>
      </c>
    </row>
    <row r="1761" spans="1:18" x14ac:dyDescent="0.25">
      <c r="A1761" s="1">
        <v>40151</v>
      </c>
      <c r="B1761" s="2" t="s">
        <v>71</v>
      </c>
      <c r="C1761">
        <v>194</v>
      </c>
      <c r="D1761">
        <f>YEAR(A1761)</f>
        <v>2009</v>
      </c>
      <c r="E1761">
        <f>LOOKUP(D1761,$H$5:$H$14,$I$5:$I$14)</f>
        <v>2.13</v>
      </c>
      <c r="F1761" s="2">
        <f>E1761*C1761</f>
        <v>413.21999999999997</v>
      </c>
      <c r="G1761" s="2"/>
      <c r="K1761" s="15">
        <v>40337</v>
      </c>
      <c r="L1761" s="2">
        <v>329</v>
      </c>
      <c r="O1761" s="15">
        <v>40346</v>
      </c>
      <c r="P1761" s="2">
        <v>233</v>
      </c>
      <c r="Q1761">
        <f t="shared" si="55"/>
        <v>14023</v>
      </c>
      <c r="R1761">
        <f t="shared" si="54"/>
        <v>46.6</v>
      </c>
    </row>
    <row r="1762" spans="1:18" x14ac:dyDescent="0.25">
      <c r="A1762" s="1">
        <v>40047</v>
      </c>
      <c r="B1762" s="2" t="s">
        <v>71</v>
      </c>
      <c r="C1762">
        <v>164</v>
      </c>
      <c r="D1762">
        <f>YEAR(A1762)</f>
        <v>2009</v>
      </c>
      <c r="E1762">
        <f>LOOKUP(D1762,$H$5:$H$14,$I$5:$I$14)</f>
        <v>2.13</v>
      </c>
      <c r="F1762" s="2">
        <f>E1762*C1762</f>
        <v>349.32</v>
      </c>
      <c r="G1762" s="2"/>
      <c r="K1762" s="15">
        <v>40346</v>
      </c>
      <c r="L1762" s="2">
        <v>233</v>
      </c>
      <c r="O1762" s="15">
        <v>40448</v>
      </c>
      <c r="P1762" s="2">
        <v>219</v>
      </c>
      <c r="Q1762">
        <f t="shared" si="55"/>
        <v>14242</v>
      </c>
      <c r="R1762">
        <f t="shared" si="54"/>
        <v>43.800000000000004</v>
      </c>
    </row>
    <row r="1763" spans="1:18" x14ac:dyDescent="0.25">
      <c r="A1763" s="1">
        <v>39727</v>
      </c>
      <c r="B1763" s="2" t="s">
        <v>71</v>
      </c>
      <c r="C1763">
        <v>27</v>
      </c>
      <c r="D1763">
        <f>YEAR(A1763)</f>
        <v>2008</v>
      </c>
      <c r="E1763">
        <f>LOOKUP(D1763,$H$5:$H$14,$I$5:$I$14)</f>
        <v>2.15</v>
      </c>
      <c r="F1763" s="2">
        <f>E1763*C1763</f>
        <v>58.05</v>
      </c>
      <c r="G1763" s="2"/>
      <c r="K1763" s="15">
        <v>40448</v>
      </c>
      <c r="L1763" s="2">
        <v>219</v>
      </c>
      <c r="O1763" s="15">
        <v>40460</v>
      </c>
      <c r="P1763" s="2">
        <v>429</v>
      </c>
      <c r="Q1763">
        <f t="shared" si="55"/>
        <v>14671</v>
      </c>
      <c r="R1763">
        <f t="shared" si="54"/>
        <v>85.800000000000011</v>
      </c>
    </row>
    <row r="1764" spans="1:18" x14ac:dyDescent="0.25">
      <c r="A1764" s="1">
        <v>39615</v>
      </c>
      <c r="B1764" s="2" t="s">
        <v>71</v>
      </c>
      <c r="C1764">
        <v>138</v>
      </c>
      <c r="D1764">
        <f>YEAR(A1764)</f>
        <v>2008</v>
      </c>
      <c r="E1764">
        <f>LOOKUP(D1764,$H$5:$H$14,$I$5:$I$14)</f>
        <v>2.15</v>
      </c>
      <c r="F1764" s="2">
        <f>E1764*C1764</f>
        <v>296.7</v>
      </c>
      <c r="G1764" s="2"/>
      <c r="K1764" s="15">
        <v>40460</v>
      </c>
      <c r="L1764" s="2">
        <v>429</v>
      </c>
      <c r="O1764" s="15">
        <v>40463</v>
      </c>
      <c r="P1764" s="2">
        <v>427</v>
      </c>
      <c r="Q1764">
        <f t="shared" si="55"/>
        <v>15098</v>
      </c>
      <c r="R1764">
        <f t="shared" si="54"/>
        <v>85.4</v>
      </c>
    </row>
    <row r="1765" spans="1:18" x14ac:dyDescent="0.25">
      <c r="A1765" s="1">
        <v>39553</v>
      </c>
      <c r="B1765" s="2" t="s">
        <v>71</v>
      </c>
      <c r="C1765">
        <v>129</v>
      </c>
      <c r="D1765">
        <f>YEAR(A1765)</f>
        <v>2008</v>
      </c>
      <c r="E1765">
        <f>LOOKUP(D1765,$H$5:$H$14,$I$5:$I$14)</f>
        <v>2.15</v>
      </c>
      <c r="F1765" s="2">
        <f>E1765*C1765</f>
        <v>277.34999999999997</v>
      </c>
      <c r="G1765" s="2"/>
      <c r="K1765" s="15">
        <v>40463</v>
      </c>
      <c r="L1765" s="2">
        <v>427</v>
      </c>
      <c r="O1765" s="15">
        <v>40481</v>
      </c>
      <c r="P1765" s="2">
        <v>126</v>
      </c>
      <c r="Q1765">
        <f t="shared" si="55"/>
        <v>15224</v>
      </c>
      <c r="R1765">
        <f t="shared" si="54"/>
        <v>25.200000000000003</v>
      </c>
    </row>
    <row r="1766" spans="1:18" x14ac:dyDescent="0.25">
      <c r="A1766" s="1">
        <v>39336</v>
      </c>
      <c r="B1766" s="2" t="s">
        <v>71</v>
      </c>
      <c r="C1766">
        <v>51</v>
      </c>
      <c r="D1766">
        <f>YEAR(A1766)</f>
        <v>2007</v>
      </c>
      <c r="E1766">
        <f>LOOKUP(D1766,$H$5:$H$14,$I$5:$I$14)</f>
        <v>2.09</v>
      </c>
      <c r="F1766" s="2">
        <f>E1766*C1766</f>
        <v>106.58999999999999</v>
      </c>
      <c r="G1766" s="2"/>
      <c r="K1766" s="15">
        <v>40481</v>
      </c>
      <c r="L1766" s="2">
        <v>126</v>
      </c>
      <c r="O1766" s="15">
        <v>40508</v>
      </c>
      <c r="P1766" s="2">
        <v>191</v>
      </c>
      <c r="Q1766">
        <f t="shared" si="55"/>
        <v>15415</v>
      </c>
      <c r="R1766">
        <f t="shared" si="54"/>
        <v>38.200000000000003</v>
      </c>
    </row>
    <row r="1767" spans="1:18" x14ac:dyDescent="0.25">
      <c r="A1767" s="1">
        <v>39294</v>
      </c>
      <c r="B1767" s="2" t="s">
        <v>71</v>
      </c>
      <c r="C1767">
        <v>111</v>
      </c>
      <c r="D1767">
        <f>YEAR(A1767)</f>
        <v>2007</v>
      </c>
      <c r="E1767">
        <f>LOOKUP(D1767,$H$5:$H$14,$I$5:$I$14)</f>
        <v>2.09</v>
      </c>
      <c r="F1767" s="2">
        <f>E1767*C1767</f>
        <v>231.98999999999998</v>
      </c>
      <c r="G1767" s="2"/>
      <c r="K1767" s="15">
        <v>40508</v>
      </c>
      <c r="L1767" s="2">
        <v>191</v>
      </c>
      <c r="O1767" s="15">
        <v>40516</v>
      </c>
      <c r="P1767" s="2">
        <v>175</v>
      </c>
      <c r="Q1767">
        <f t="shared" si="55"/>
        <v>15590</v>
      </c>
      <c r="R1767">
        <f t="shared" si="54"/>
        <v>35</v>
      </c>
    </row>
    <row r="1768" spans="1:18" x14ac:dyDescent="0.25">
      <c r="A1768" s="1">
        <v>39014</v>
      </c>
      <c r="B1768" s="2" t="s">
        <v>71</v>
      </c>
      <c r="C1768">
        <v>75</v>
      </c>
      <c r="D1768">
        <f>YEAR(A1768)</f>
        <v>2006</v>
      </c>
      <c r="E1768">
        <f>LOOKUP(D1768,$H$5:$H$14,$I$5:$I$14)</f>
        <v>2.0499999999999998</v>
      </c>
      <c r="F1768" s="2">
        <f>E1768*C1768</f>
        <v>153.75</v>
      </c>
      <c r="G1768" s="2"/>
      <c r="K1768" s="15">
        <v>40516</v>
      </c>
      <c r="L1768" s="2">
        <v>175</v>
      </c>
      <c r="O1768" s="15">
        <v>40627</v>
      </c>
      <c r="P1768" s="2">
        <v>411</v>
      </c>
      <c r="Q1768">
        <f t="shared" si="55"/>
        <v>16001</v>
      </c>
      <c r="R1768">
        <f t="shared" si="54"/>
        <v>82.2</v>
      </c>
    </row>
    <row r="1769" spans="1:18" x14ac:dyDescent="0.25">
      <c r="A1769" s="1">
        <v>38967</v>
      </c>
      <c r="B1769" s="2" t="s">
        <v>71</v>
      </c>
      <c r="C1769">
        <v>108</v>
      </c>
      <c r="D1769">
        <f>YEAR(A1769)</f>
        <v>2006</v>
      </c>
      <c r="E1769">
        <f>LOOKUP(D1769,$H$5:$H$14,$I$5:$I$14)</f>
        <v>2.0499999999999998</v>
      </c>
      <c r="F1769" s="2">
        <f>E1769*C1769</f>
        <v>221.39999999999998</v>
      </c>
      <c r="G1769" s="2"/>
      <c r="K1769" s="15">
        <v>40627</v>
      </c>
      <c r="L1769" s="2">
        <v>411</v>
      </c>
      <c r="O1769" s="15">
        <v>40636</v>
      </c>
      <c r="P1769" s="2">
        <v>237</v>
      </c>
      <c r="Q1769">
        <f t="shared" si="55"/>
        <v>16238</v>
      </c>
      <c r="R1769">
        <f t="shared" si="54"/>
        <v>47.400000000000006</v>
      </c>
    </row>
    <row r="1770" spans="1:18" x14ac:dyDescent="0.25">
      <c r="A1770" s="1">
        <v>38956</v>
      </c>
      <c r="B1770" s="2" t="s">
        <v>71</v>
      </c>
      <c r="C1770">
        <v>133</v>
      </c>
      <c r="D1770">
        <f>YEAR(A1770)</f>
        <v>2006</v>
      </c>
      <c r="E1770">
        <f>LOOKUP(D1770,$H$5:$H$14,$I$5:$I$14)</f>
        <v>2.0499999999999998</v>
      </c>
      <c r="F1770" s="2">
        <f>E1770*C1770</f>
        <v>272.64999999999998</v>
      </c>
      <c r="G1770" s="2"/>
      <c r="K1770" s="15">
        <v>40636</v>
      </c>
      <c r="L1770" s="2">
        <v>237</v>
      </c>
      <c r="O1770" s="15">
        <v>40771</v>
      </c>
      <c r="P1770" s="2">
        <v>450</v>
      </c>
      <c r="Q1770">
        <f t="shared" si="55"/>
        <v>16688</v>
      </c>
      <c r="R1770">
        <f t="shared" si="54"/>
        <v>90</v>
      </c>
    </row>
    <row r="1771" spans="1:18" x14ac:dyDescent="0.25">
      <c r="A1771" s="1">
        <v>38769</v>
      </c>
      <c r="B1771" s="2" t="s">
        <v>71</v>
      </c>
      <c r="C1771">
        <v>98</v>
      </c>
      <c r="D1771">
        <f>YEAR(A1771)</f>
        <v>2006</v>
      </c>
      <c r="E1771">
        <f>LOOKUP(D1771,$H$5:$H$14,$I$5:$I$14)</f>
        <v>2.0499999999999998</v>
      </c>
      <c r="F1771" s="2">
        <f>E1771*C1771</f>
        <v>200.89999999999998</v>
      </c>
      <c r="G1771" s="2"/>
      <c r="K1771" s="15">
        <v>40771</v>
      </c>
      <c r="L1771" s="2">
        <v>450</v>
      </c>
      <c r="O1771" s="15">
        <v>40928</v>
      </c>
      <c r="P1771" s="2">
        <v>223</v>
      </c>
      <c r="Q1771">
        <f t="shared" si="55"/>
        <v>16911</v>
      </c>
      <c r="R1771">
        <f t="shared" si="54"/>
        <v>44.6</v>
      </c>
    </row>
    <row r="1772" spans="1:18" x14ac:dyDescent="0.25">
      <c r="A1772" s="1">
        <v>38735</v>
      </c>
      <c r="B1772" s="2" t="s">
        <v>71</v>
      </c>
      <c r="C1772">
        <v>59</v>
      </c>
      <c r="D1772">
        <f>YEAR(A1772)</f>
        <v>2006</v>
      </c>
      <c r="E1772">
        <f>LOOKUP(D1772,$H$5:$H$14,$I$5:$I$14)</f>
        <v>2.0499999999999998</v>
      </c>
      <c r="F1772" s="2">
        <f>E1772*C1772</f>
        <v>120.94999999999999</v>
      </c>
      <c r="G1772" s="2"/>
      <c r="K1772" s="15">
        <v>40928</v>
      </c>
      <c r="L1772" s="2">
        <v>223</v>
      </c>
      <c r="O1772" s="15">
        <v>40974</v>
      </c>
      <c r="P1772" s="2">
        <v>340</v>
      </c>
      <c r="Q1772">
        <f t="shared" si="55"/>
        <v>17251</v>
      </c>
      <c r="R1772">
        <f t="shared" si="54"/>
        <v>68</v>
      </c>
    </row>
    <row r="1773" spans="1:18" x14ac:dyDescent="0.25">
      <c r="A1773" s="1">
        <v>38582</v>
      </c>
      <c r="B1773" s="2" t="s">
        <v>71</v>
      </c>
      <c r="C1773">
        <v>136</v>
      </c>
      <c r="D1773">
        <f>YEAR(A1773)</f>
        <v>2005</v>
      </c>
      <c r="E1773">
        <f>LOOKUP(D1773,$H$5:$H$14,$I$5:$I$14)</f>
        <v>2</v>
      </c>
      <c r="F1773" s="2">
        <f>E1773*C1773</f>
        <v>272</v>
      </c>
      <c r="G1773" s="2"/>
      <c r="K1773" s="15">
        <v>40974</v>
      </c>
      <c r="L1773" s="2">
        <v>340</v>
      </c>
      <c r="O1773" s="15">
        <v>41013</v>
      </c>
      <c r="P1773" s="2">
        <v>166</v>
      </c>
      <c r="Q1773">
        <f t="shared" si="55"/>
        <v>17417</v>
      </c>
      <c r="R1773">
        <f t="shared" si="54"/>
        <v>33.200000000000003</v>
      </c>
    </row>
    <row r="1774" spans="1:18" x14ac:dyDescent="0.25">
      <c r="A1774" s="1">
        <v>41997</v>
      </c>
      <c r="B1774" s="2" t="s">
        <v>8</v>
      </c>
      <c r="C1774">
        <v>150</v>
      </c>
      <c r="D1774">
        <f>YEAR(A1774)</f>
        <v>2014</v>
      </c>
      <c r="E1774">
        <f>LOOKUP(D1774,$H$5:$H$14,$I$5:$I$14)</f>
        <v>2.23</v>
      </c>
      <c r="F1774" s="2">
        <f>E1774*C1774</f>
        <v>334.5</v>
      </c>
      <c r="G1774" s="2"/>
      <c r="K1774" s="15">
        <v>41013</v>
      </c>
      <c r="L1774" s="2">
        <v>166</v>
      </c>
      <c r="O1774" s="15">
        <v>41033</v>
      </c>
      <c r="P1774" s="2">
        <v>235</v>
      </c>
      <c r="Q1774">
        <f t="shared" si="55"/>
        <v>17652</v>
      </c>
      <c r="R1774">
        <f t="shared" si="54"/>
        <v>47</v>
      </c>
    </row>
    <row r="1775" spans="1:18" x14ac:dyDescent="0.25">
      <c r="A1775" s="1">
        <v>41988</v>
      </c>
      <c r="B1775" s="2" t="s">
        <v>8</v>
      </c>
      <c r="C1775">
        <v>43</v>
      </c>
      <c r="D1775">
        <f>YEAR(A1775)</f>
        <v>2014</v>
      </c>
      <c r="E1775">
        <f>LOOKUP(D1775,$H$5:$H$14,$I$5:$I$14)</f>
        <v>2.23</v>
      </c>
      <c r="F1775" s="2">
        <f>E1775*C1775</f>
        <v>95.89</v>
      </c>
      <c r="G1775" s="2"/>
      <c r="K1775" s="15">
        <v>41033</v>
      </c>
      <c r="L1775" s="2">
        <v>235</v>
      </c>
      <c r="O1775" s="15">
        <v>41096</v>
      </c>
      <c r="P1775" s="2">
        <v>112</v>
      </c>
      <c r="Q1775">
        <f t="shared" si="55"/>
        <v>17764</v>
      </c>
      <c r="R1775">
        <f t="shared" si="54"/>
        <v>22.400000000000002</v>
      </c>
    </row>
    <row r="1776" spans="1:18" x14ac:dyDescent="0.25">
      <c r="A1776" s="1">
        <v>41962</v>
      </c>
      <c r="B1776" s="2" t="s">
        <v>8</v>
      </c>
      <c r="C1776">
        <v>131</v>
      </c>
      <c r="D1776">
        <f>YEAR(A1776)</f>
        <v>2014</v>
      </c>
      <c r="E1776">
        <f>LOOKUP(D1776,$H$5:$H$14,$I$5:$I$14)</f>
        <v>2.23</v>
      </c>
      <c r="F1776" s="2">
        <f>E1776*C1776</f>
        <v>292.13</v>
      </c>
      <c r="G1776" s="2"/>
      <c r="K1776" s="15">
        <v>41096</v>
      </c>
      <c r="L1776" s="2">
        <v>112</v>
      </c>
      <c r="O1776" s="15">
        <v>41122</v>
      </c>
      <c r="P1776" s="2">
        <v>401</v>
      </c>
      <c r="Q1776">
        <f t="shared" si="55"/>
        <v>18165</v>
      </c>
      <c r="R1776">
        <f t="shared" si="54"/>
        <v>80.2</v>
      </c>
    </row>
    <row r="1777" spans="1:18" x14ac:dyDescent="0.25">
      <c r="A1777" s="1">
        <v>41935</v>
      </c>
      <c r="B1777" s="2" t="s">
        <v>8</v>
      </c>
      <c r="C1777">
        <v>131</v>
      </c>
      <c r="D1777">
        <f>YEAR(A1777)</f>
        <v>2014</v>
      </c>
      <c r="E1777">
        <f>LOOKUP(D1777,$H$5:$H$14,$I$5:$I$14)</f>
        <v>2.23</v>
      </c>
      <c r="F1777" s="2">
        <f>E1777*C1777</f>
        <v>292.13</v>
      </c>
      <c r="G1777" s="2"/>
      <c r="K1777" s="15">
        <v>41122</v>
      </c>
      <c r="L1777" s="2">
        <v>401</v>
      </c>
      <c r="O1777" s="15">
        <v>41179</v>
      </c>
      <c r="P1777" s="2">
        <v>346</v>
      </c>
      <c r="Q1777">
        <f t="shared" si="55"/>
        <v>18511</v>
      </c>
      <c r="R1777">
        <f t="shared" si="54"/>
        <v>69.2</v>
      </c>
    </row>
    <row r="1778" spans="1:18" x14ac:dyDescent="0.25">
      <c r="A1778" s="1">
        <v>41913</v>
      </c>
      <c r="B1778" s="2" t="s">
        <v>8</v>
      </c>
      <c r="C1778">
        <v>57</v>
      </c>
      <c r="D1778">
        <f>YEAR(A1778)</f>
        <v>2014</v>
      </c>
      <c r="E1778">
        <f>LOOKUP(D1778,$H$5:$H$14,$I$5:$I$14)</f>
        <v>2.23</v>
      </c>
      <c r="F1778" s="2">
        <f>E1778*C1778</f>
        <v>127.11</v>
      </c>
      <c r="G1778" s="2"/>
      <c r="K1778" s="15">
        <v>41179</v>
      </c>
      <c r="L1778" s="2">
        <v>346</v>
      </c>
      <c r="O1778" s="15">
        <v>41294</v>
      </c>
      <c r="P1778" s="2">
        <v>211</v>
      </c>
      <c r="Q1778">
        <f t="shared" si="55"/>
        <v>18722</v>
      </c>
      <c r="R1778">
        <f t="shared" si="54"/>
        <v>42.2</v>
      </c>
    </row>
    <row r="1779" spans="1:18" x14ac:dyDescent="0.25">
      <c r="A1779" s="1">
        <v>41907</v>
      </c>
      <c r="B1779" s="2" t="s">
        <v>8</v>
      </c>
      <c r="C1779">
        <v>30</v>
      </c>
      <c r="D1779">
        <f>YEAR(A1779)</f>
        <v>2014</v>
      </c>
      <c r="E1779">
        <f>LOOKUP(D1779,$H$5:$H$14,$I$5:$I$14)</f>
        <v>2.23</v>
      </c>
      <c r="F1779" s="2">
        <f>E1779*C1779</f>
        <v>66.900000000000006</v>
      </c>
      <c r="G1779" s="2"/>
      <c r="K1779" s="15">
        <v>41294</v>
      </c>
      <c r="L1779" s="2">
        <v>211</v>
      </c>
      <c r="O1779" s="15">
        <v>41301</v>
      </c>
      <c r="P1779" s="2">
        <v>134</v>
      </c>
      <c r="Q1779">
        <f t="shared" si="55"/>
        <v>18856</v>
      </c>
      <c r="R1779">
        <f t="shared" si="54"/>
        <v>26.8</v>
      </c>
    </row>
    <row r="1780" spans="1:18" x14ac:dyDescent="0.25">
      <c r="A1780" s="1">
        <v>41861</v>
      </c>
      <c r="B1780" s="2" t="s">
        <v>8</v>
      </c>
      <c r="C1780">
        <v>137</v>
      </c>
      <c r="D1780">
        <f>YEAR(A1780)</f>
        <v>2014</v>
      </c>
      <c r="E1780">
        <f>LOOKUP(D1780,$H$5:$H$14,$I$5:$I$14)</f>
        <v>2.23</v>
      </c>
      <c r="F1780" s="2">
        <f>E1780*C1780</f>
        <v>305.51</v>
      </c>
      <c r="G1780" s="2"/>
      <c r="K1780" s="15">
        <v>41301</v>
      </c>
      <c r="L1780" s="2">
        <v>134</v>
      </c>
      <c r="O1780" s="15">
        <v>41356</v>
      </c>
      <c r="P1780" s="2">
        <v>202</v>
      </c>
      <c r="Q1780">
        <f t="shared" si="55"/>
        <v>19058</v>
      </c>
      <c r="R1780">
        <f t="shared" si="54"/>
        <v>40.400000000000006</v>
      </c>
    </row>
    <row r="1781" spans="1:18" x14ac:dyDescent="0.25">
      <c r="A1781" s="1">
        <v>41860</v>
      </c>
      <c r="B1781" s="2" t="s">
        <v>8</v>
      </c>
      <c r="C1781">
        <v>130</v>
      </c>
      <c r="D1781">
        <f>YEAR(A1781)</f>
        <v>2014</v>
      </c>
      <c r="E1781">
        <f>LOOKUP(D1781,$H$5:$H$14,$I$5:$I$14)</f>
        <v>2.23</v>
      </c>
      <c r="F1781" s="2">
        <f>E1781*C1781</f>
        <v>289.89999999999998</v>
      </c>
      <c r="G1781" s="2"/>
      <c r="K1781" s="15">
        <v>41356</v>
      </c>
      <c r="L1781" s="2">
        <v>202</v>
      </c>
      <c r="O1781" s="15">
        <v>41372</v>
      </c>
      <c r="P1781" s="2">
        <v>286</v>
      </c>
      <c r="Q1781">
        <f t="shared" si="55"/>
        <v>19344</v>
      </c>
      <c r="R1781">
        <f t="shared" si="54"/>
        <v>57.2</v>
      </c>
    </row>
    <row r="1782" spans="1:18" x14ac:dyDescent="0.25">
      <c r="A1782" s="1">
        <v>41841</v>
      </c>
      <c r="B1782" s="2" t="s">
        <v>8</v>
      </c>
      <c r="C1782">
        <v>44</v>
      </c>
      <c r="D1782">
        <f>YEAR(A1782)</f>
        <v>2014</v>
      </c>
      <c r="E1782">
        <f>LOOKUP(D1782,$H$5:$H$14,$I$5:$I$14)</f>
        <v>2.23</v>
      </c>
      <c r="F1782" s="2">
        <f>E1782*C1782</f>
        <v>98.12</v>
      </c>
      <c r="G1782" s="2"/>
      <c r="K1782" s="15">
        <v>41372</v>
      </c>
      <c r="L1782" s="2">
        <v>286</v>
      </c>
      <c r="O1782" s="15">
        <v>41374</v>
      </c>
      <c r="P1782" s="2">
        <v>231</v>
      </c>
      <c r="Q1782">
        <f t="shared" si="55"/>
        <v>19575</v>
      </c>
      <c r="R1782">
        <f t="shared" si="54"/>
        <v>46.2</v>
      </c>
    </row>
    <row r="1783" spans="1:18" x14ac:dyDescent="0.25">
      <c r="A1783" s="1">
        <v>41819</v>
      </c>
      <c r="B1783" s="2" t="s">
        <v>8</v>
      </c>
      <c r="C1783">
        <v>153</v>
      </c>
      <c r="D1783">
        <f>YEAR(A1783)</f>
        <v>2014</v>
      </c>
      <c r="E1783">
        <f>LOOKUP(D1783,$H$5:$H$14,$I$5:$I$14)</f>
        <v>2.23</v>
      </c>
      <c r="F1783" s="2">
        <f>E1783*C1783</f>
        <v>341.19</v>
      </c>
      <c r="G1783" s="2"/>
      <c r="K1783" s="15">
        <v>41374</v>
      </c>
      <c r="L1783" s="2">
        <v>231</v>
      </c>
      <c r="O1783" s="15">
        <v>41376</v>
      </c>
      <c r="P1783" s="2">
        <v>311</v>
      </c>
      <c r="Q1783">
        <f t="shared" si="55"/>
        <v>19886</v>
      </c>
      <c r="R1783">
        <f t="shared" si="54"/>
        <v>62.2</v>
      </c>
    </row>
    <row r="1784" spans="1:18" x14ac:dyDescent="0.25">
      <c r="A1784" s="1">
        <v>41558</v>
      </c>
      <c r="B1784" s="2" t="s">
        <v>8</v>
      </c>
      <c r="C1784">
        <v>103</v>
      </c>
      <c r="D1784">
        <f>YEAR(A1784)</f>
        <v>2013</v>
      </c>
      <c r="E1784">
        <f>LOOKUP(D1784,$H$5:$H$14,$I$5:$I$14)</f>
        <v>2.2200000000000002</v>
      </c>
      <c r="F1784" s="2">
        <f>E1784*C1784</f>
        <v>228.66000000000003</v>
      </c>
      <c r="G1784" s="2"/>
      <c r="K1784" s="15">
        <v>41376</v>
      </c>
      <c r="L1784" s="2">
        <v>311</v>
      </c>
      <c r="O1784" s="15">
        <v>41398</v>
      </c>
      <c r="P1784" s="2">
        <v>471</v>
      </c>
      <c r="Q1784">
        <f t="shared" si="55"/>
        <v>20357</v>
      </c>
      <c r="R1784">
        <f t="shared" si="54"/>
        <v>94.2</v>
      </c>
    </row>
    <row r="1785" spans="1:18" x14ac:dyDescent="0.25">
      <c r="A1785" s="1">
        <v>41144</v>
      </c>
      <c r="B1785" s="2" t="s">
        <v>8</v>
      </c>
      <c r="C1785">
        <v>76</v>
      </c>
      <c r="D1785">
        <f>YEAR(A1785)</f>
        <v>2012</v>
      </c>
      <c r="E1785">
        <f>LOOKUP(D1785,$H$5:$H$14,$I$5:$I$14)</f>
        <v>2.25</v>
      </c>
      <c r="F1785" s="2">
        <f>E1785*C1785</f>
        <v>171</v>
      </c>
      <c r="G1785" s="2"/>
      <c r="K1785" s="15">
        <v>41398</v>
      </c>
      <c r="L1785" s="2">
        <v>471</v>
      </c>
      <c r="O1785" s="15">
        <v>41544</v>
      </c>
      <c r="P1785" s="2">
        <v>436</v>
      </c>
      <c r="Q1785">
        <f t="shared" si="55"/>
        <v>20793</v>
      </c>
      <c r="R1785">
        <f t="shared" si="54"/>
        <v>87.2</v>
      </c>
    </row>
    <row r="1786" spans="1:18" x14ac:dyDescent="0.25">
      <c r="A1786" s="1">
        <v>40925</v>
      </c>
      <c r="B1786" s="2" t="s">
        <v>8</v>
      </c>
      <c r="C1786">
        <v>170</v>
      </c>
      <c r="D1786">
        <f>YEAR(A1786)</f>
        <v>2012</v>
      </c>
      <c r="E1786">
        <f>LOOKUP(D1786,$H$5:$H$14,$I$5:$I$14)</f>
        <v>2.25</v>
      </c>
      <c r="F1786" s="2">
        <f>E1786*C1786</f>
        <v>382.5</v>
      </c>
      <c r="G1786" s="2"/>
      <c r="K1786" s="15">
        <v>41544</v>
      </c>
      <c r="L1786" s="2">
        <v>436</v>
      </c>
      <c r="O1786" s="15">
        <v>41562</v>
      </c>
      <c r="P1786" s="2">
        <v>367</v>
      </c>
      <c r="Q1786">
        <f t="shared" si="55"/>
        <v>21160</v>
      </c>
      <c r="R1786">
        <f t="shared" si="54"/>
        <v>73.400000000000006</v>
      </c>
    </row>
    <row r="1787" spans="1:18" x14ac:dyDescent="0.25">
      <c r="A1787" s="1">
        <v>40899</v>
      </c>
      <c r="B1787" s="2" t="s">
        <v>8</v>
      </c>
      <c r="C1787">
        <v>130</v>
      </c>
      <c r="D1787">
        <f>YEAR(A1787)</f>
        <v>2011</v>
      </c>
      <c r="E1787">
        <f>LOOKUP(D1787,$H$5:$H$14,$I$5:$I$14)</f>
        <v>2.2000000000000002</v>
      </c>
      <c r="F1787" s="2">
        <f>E1787*C1787</f>
        <v>286</v>
      </c>
      <c r="G1787" s="2"/>
      <c r="K1787" s="15">
        <v>41562</v>
      </c>
      <c r="L1787" s="2">
        <v>367</v>
      </c>
      <c r="O1787" s="15">
        <v>41609</v>
      </c>
      <c r="P1787" s="2">
        <v>284</v>
      </c>
      <c r="Q1787">
        <f t="shared" si="55"/>
        <v>21444</v>
      </c>
      <c r="R1787">
        <f t="shared" si="54"/>
        <v>56.800000000000004</v>
      </c>
    </row>
    <row r="1788" spans="1:18" x14ac:dyDescent="0.25">
      <c r="A1788" s="1">
        <v>40864</v>
      </c>
      <c r="B1788" s="2" t="s">
        <v>8</v>
      </c>
      <c r="C1788">
        <v>22</v>
      </c>
      <c r="D1788">
        <f>YEAR(A1788)</f>
        <v>2011</v>
      </c>
      <c r="E1788">
        <f>LOOKUP(D1788,$H$5:$H$14,$I$5:$I$14)</f>
        <v>2.2000000000000002</v>
      </c>
      <c r="F1788" s="2">
        <f>E1788*C1788</f>
        <v>48.400000000000006</v>
      </c>
      <c r="G1788" s="2"/>
      <c r="K1788" s="15">
        <v>41609</v>
      </c>
      <c r="L1788" s="2">
        <v>284</v>
      </c>
      <c r="O1788" s="15">
        <v>41642</v>
      </c>
      <c r="P1788" s="2">
        <v>164</v>
      </c>
      <c r="Q1788">
        <f t="shared" si="55"/>
        <v>21608</v>
      </c>
      <c r="R1788">
        <f t="shared" si="54"/>
        <v>32.800000000000004</v>
      </c>
    </row>
    <row r="1789" spans="1:18" x14ac:dyDescent="0.25">
      <c r="A1789" s="1">
        <v>40775</v>
      </c>
      <c r="B1789" s="2" t="s">
        <v>8</v>
      </c>
      <c r="C1789">
        <v>52</v>
      </c>
      <c r="D1789">
        <f>YEAR(A1789)</f>
        <v>2011</v>
      </c>
      <c r="E1789">
        <f>LOOKUP(D1789,$H$5:$H$14,$I$5:$I$14)</f>
        <v>2.2000000000000002</v>
      </c>
      <c r="F1789" s="2">
        <f>E1789*C1789</f>
        <v>114.4</v>
      </c>
      <c r="G1789" s="2"/>
      <c r="K1789" s="15">
        <v>41642</v>
      </c>
      <c r="L1789" s="2">
        <v>164</v>
      </c>
      <c r="O1789" s="15">
        <v>41716</v>
      </c>
      <c r="P1789" s="2">
        <v>265</v>
      </c>
      <c r="Q1789">
        <f t="shared" si="55"/>
        <v>21873</v>
      </c>
      <c r="R1789">
        <f t="shared" si="54"/>
        <v>53</v>
      </c>
    </row>
    <row r="1790" spans="1:18" x14ac:dyDescent="0.25">
      <c r="A1790" s="1">
        <v>40670</v>
      </c>
      <c r="B1790" s="2" t="s">
        <v>8</v>
      </c>
      <c r="C1790">
        <v>184</v>
      </c>
      <c r="D1790">
        <f>YEAR(A1790)</f>
        <v>2011</v>
      </c>
      <c r="E1790">
        <f>LOOKUP(D1790,$H$5:$H$14,$I$5:$I$14)</f>
        <v>2.2000000000000002</v>
      </c>
      <c r="F1790" s="2">
        <f>E1790*C1790</f>
        <v>404.8</v>
      </c>
      <c r="G1790" s="2"/>
      <c r="K1790" s="15">
        <v>41716</v>
      </c>
      <c r="L1790" s="2">
        <v>265</v>
      </c>
      <c r="O1790" s="15">
        <v>41774</v>
      </c>
      <c r="P1790" s="2">
        <v>173</v>
      </c>
      <c r="Q1790">
        <f t="shared" si="55"/>
        <v>22046</v>
      </c>
      <c r="R1790">
        <f t="shared" si="54"/>
        <v>34.6</v>
      </c>
    </row>
    <row r="1791" spans="1:18" x14ac:dyDescent="0.25">
      <c r="A1791" s="1">
        <v>40345</v>
      </c>
      <c r="B1791" s="2" t="s">
        <v>8</v>
      </c>
      <c r="C1791">
        <v>174</v>
      </c>
      <c r="D1791">
        <f>YEAR(A1791)</f>
        <v>2010</v>
      </c>
      <c r="E1791">
        <f>LOOKUP(D1791,$H$5:$H$14,$I$5:$I$14)</f>
        <v>2.1</v>
      </c>
      <c r="F1791" s="2">
        <f>E1791*C1791</f>
        <v>365.40000000000003</v>
      </c>
      <c r="G1791" s="2"/>
      <c r="K1791" s="15">
        <v>41774</v>
      </c>
      <c r="L1791" s="2">
        <v>173</v>
      </c>
      <c r="O1791" s="15">
        <v>41786</v>
      </c>
      <c r="P1791" s="2">
        <v>324</v>
      </c>
      <c r="Q1791">
        <f t="shared" si="55"/>
        <v>22370</v>
      </c>
      <c r="R1791">
        <f t="shared" si="54"/>
        <v>64.8</v>
      </c>
    </row>
    <row r="1792" spans="1:18" x14ac:dyDescent="0.25">
      <c r="A1792" s="1">
        <v>40177</v>
      </c>
      <c r="B1792" s="2" t="s">
        <v>8</v>
      </c>
      <c r="C1792">
        <v>115</v>
      </c>
      <c r="D1792">
        <f>YEAR(A1792)</f>
        <v>2009</v>
      </c>
      <c r="E1792">
        <f>LOOKUP(D1792,$H$5:$H$14,$I$5:$I$14)</f>
        <v>2.13</v>
      </c>
      <c r="F1792" s="2">
        <f>E1792*C1792</f>
        <v>244.95</v>
      </c>
      <c r="G1792" s="2"/>
      <c r="K1792" s="15">
        <v>41786</v>
      </c>
      <c r="L1792" s="2">
        <v>324</v>
      </c>
      <c r="O1792" s="15">
        <v>41807</v>
      </c>
      <c r="P1792" s="2">
        <v>249</v>
      </c>
      <c r="Q1792">
        <f t="shared" si="55"/>
        <v>22619</v>
      </c>
      <c r="R1792">
        <f t="shared" si="54"/>
        <v>49.800000000000004</v>
      </c>
    </row>
    <row r="1793" spans="1:18" x14ac:dyDescent="0.25">
      <c r="A1793" s="1">
        <v>40085</v>
      </c>
      <c r="B1793" s="2" t="s">
        <v>8</v>
      </c>
      <c r="C1793">
        <v>58</v>
      </c>
      <c r="D1793">
        <f>YEAR(A1793)</f>
        <v>2009</v>
      </c>
      <c r="E1793">
        <f>LOOKUP(D1793,$H$5:$H$14,$I$5:$I$14)</f>
        <v>2.13</v>
      </c>
      <c r="F1793" s="2">
        <f>E1793*C1793</f>
        <v>123.53999999999999</v>
      </c>
      <c r="G1793" s="2"/>
      <c r="K1793" s="15">
        <v>41807</v>
      </c>
      <c r="L1793" s="2">
        <v>249</v>
      </c>
      <c r="O1793" s="15">
        <v>41868</v>
      </c>
      <c r="P1793" s="2">
        <v>435</v>
      </c>
      <c r="Q1793">
        <f t="shared" si="55"/>
        <v>23054</v>
      </c>
      <c r="R1793">
        <f t="shared" si="54"/>
        <v>87</v>
      </c>
    </row>
    <row r="1794" spans="1:18" x14ac:dyDescent="0.25">
      <c r="A1794" s="1">
        <v>39980</v>
      </c>
      <c r="B1794" s="2" t="s">
        <v>8</v>
      </c>
      <c r="C1794">
        <v>191</v>
      </c>
      <c r="D1794">
        <f>YEAR(A1794)</f>
        <v>2009</v>
      </c>
      <c r="E1794">
        <f>LOOKUP(D1794,$H$5:$H$14,$I$5:$I$14)</f>
        <v>2.13</v>
      </c>
      <c r="F1794" s="2">
        <f>E1794*C1794</f>
        <v>406.83</v>
      </c>
      <c r="G1794" s="2"/>
      <c r="K1794" s="15">
        <v>41868</v>
      </c>
      <c r="L1794" s="2">
        <v>435</v>
      </c>
      <c r="O1794" s="15">
        <v>41880</v>
      </c>
      <c r="P1794" s="2">
        <v>112</v>
      </c>
      <c r="Q1794">
        <f t="shared" si="55"/>
        <v>23166</v>
      </c>
      <c r="R1794">
        <f t="shared" si="54"/>
        <v>22.400000000000002</v>
      </c>
    </row>
    <row r="1795" spans="1:18" x14ac:dyDescent="0.25">
      <c r="A1795" s="1">
        <v>39965</v>
      </c>
      <c r="B1795" s="2" t="s">
        <v>8</v>
      </c>
      <c r="C1795">
        <v>36</v>
      </c>
      <c r="D1795">
        <f>YEAR(A1795)</f>
        <v>2009</v>
      </c>
      <c r="E1795">
        <f>LOOKUP(D1795,$H$5:$H$14,$I$5:$I$14)</f>
        <v>2.13</v>
      </c>
      <c r="F1795" s="2">
        <f>E1795*C1795</f>
        <v>76.679999999999993</v>
      </c>
      <c r="G1795" s="2"/>
      <c r="K1795" s="15">
        <v>41880</v>
      </c>
      <c r="L1795" s="2">
        <v>112</v>
      </c>
      <c r="O1795" s="15">
        <v>41897</v>
      </c>
      <c r="P1795" s="2">
        <v>220</v>
      </c>
      <c r="Q1795">
        <f t="shared" si="55"/>
        <v>23386</v>
      </c>
      <c r="R1795">
        <f t="shared" si="54"/>
        <v>44</v>
      </c>
    </row>
    <row r="1796" spans="1:18" x14ac:dyDescent="0.25">
      <c r="A1796" s="1">
        <v>39921</v>
      </c>
      <c r="B1796" s="2" t="s">
        <v>8</v>
      </c>
      <c r="C1796">
        <v>26</v>
      </c>
      <c r="D1796">
        <f>YEAR(A1796)</f>
        <v>2009</v>
      </c>
      <c r="E1796">
        <f>LOOKUP(D1796,$H$5:$H$14,$I$5:$I$14)</f>
        <v>2.13</v>
      </c>
      <c r="F1796" s="2">
        <f>E1796*C1796</f>
        <v>55.379999999999995</v>
      </c>
      <c r="G1796" s="2"/>
      <c r="K1796" s="15">
        <v>41897</v>
      </c>
      <c r="L1796" s="2">
        <v>220</v>
      </c>
      <c r="O1796" s="15">
        <v>41989</v>
      </c>
      <c r="P1796" s="2">
        <v>274</v>
      </c>
      <c r="Q1796">
        <f t="shared" si="55"/>
        <v>23660</v>
      </c>
      <c r="R1796">
        <f t="shared" si="54"/>
        <v>54.800000000000004</v>
      </c>
    </row>
    <row r="1797" spans="1:18" x14ac:dyDescent="0.25">
      <c r="A1797" s="1">
        <v>39893</v>
      </c>
      <c r="B1797" s="2" t="s">
        <v>8</v>
      </c>
      <c r="C1797">
        <v>136</v>
      </c>
      <c r="D1797">
        <f>YEAR(A1797)</f>
        <v>2009</v>
      </c>
      <c r="E1797">
        <f>LOOKUP(D1797,$H$5:$H$14,$I$5:$I$14)</f>
        <v>2.13</v>
      </c>
      <c r="F1797" s="2">
        <f>E1797*C1797</f>
        <v>289.68</v>
      </c>
      <c r="G1797" s="2"/>
      <c r="K1797" s="15">
        <v>41989</v>
      </c>
      <c r="L1797" s="2">
        <v>274</v>
      </c>
      <c r="O1797" s="16" t="s">
        <v>56</v>
      </c>
      <c r="P1797" s="17"/>
      <c r="Q1797">
        <f t="shared" si="55"/>
        <v>0</v>
      </c>
      <c r="R1797">
        <f t="shared" si="54"/>
        <v>0</v>
      </c>
    </row>
    <row r="1798" spans="1:18" x14ac:dyDescent="0.25">
      <c r="A1798" s="1">
        <v>39760</v>
      </c>
      <c r="B1798" s="2" t="s">
        <v>8</v>
      </c>
      <c r="C1798">
        <v>198</v>
      </c>
      <c r="D1798">
        <f>YEAR(A1798)</f>
        <v>2008</v>
      </c>
      <c r="E1798">
        <f>LOOKUP(D1798,$H$5:$H$14,$I$5:$I$14)</f>
        <v>2.15</v>
      </c>
      <c r="F1798" s="2">
        <f>E1798*C1798</f>
        <v>425.7</v>
      </c>
      <c r="G1798" s="2"/>
      <c r="K1798" s="8" t="s">
        <v>56</v>
      </c>
      <c r="L1798" s="2"/>
      <c r="O1798" s="15">
        <v>38525</v>
      </c>
      <c r="P1798" s="2">
        <v>19</v>
      </c>
      <c r="Q1798">
        <f t="shared" si="55"/>
        <v>19</v>
      </c>
      <c r="R1798">
        <f t="shared" si="54"/>
        <v>0</v>
      </c>
    </row>
    <row r="1799" spans="1:18" x14ac:dyDescent="0.25">
      <c r="A1799" s="1">
        <v>39727</v>
      </c>
      <c r="B1799" s="2" t="s">
        <v>8</v>
      </c>
      <c r="C1799">
        <v>141</v>
      </c>
      <c r="D1799">
        <f>YEAR(A1799)</f>
        <v>2008</v>
      </c>
      <c r="E1799">
        <f>LOOKUP(D1799,$H$5:$H$14,$I$5:$I$14)</f>
        <v>2.15</v>
      </c>
      <c r="F1799" s="2">
        <f>E1799*C1799</f>
        <v>303.14999999999998</v>
      </c>
      <c r="G1799" s="2"/>
      <c r="K1799" s="15">
        <v>38525</v>
      </c>
      <c r="L1799" s="2">
        <v>19</v>
      </c>
      <c r="O1799" s="15">
        <v>38978</v>
      </c>
      <c r="P1799" s="2">
        <v>11</v>
      </c>
      <c r="Q1799">
        <f t="shared" si="55"/>
        <v>30</v>
      </c>
      <c r="R1799">
        <f t="shared" si="54"/>
        <v>0</v>
      </c>
    </row>
    <row r="1800" spans="1:18" x14ac:dyDescent="0.25">
      <c r="A1800" s="1">
        <v>39639</v>
      </c>
      <c r="B1800" s="2" t="s">
        <v>8</v>
      </c>
      <c r="C1800">
        <v>105</v>
      </c>
      <c r="D1800">
        <f>YEAR(A1800)</f>
        <v>2008</v>
      </c>
      <c r="E1800">
        <f>LOOKUP(D1800,$H$5:$H$14,$I$5:$I$14)</f>
        <v>2.15</v>
      </c>
      <c r="F1800" s="2">
        <f>E1800*C1800</f>
        <v>225.75</v>
      </c>
      <c r="G1800" s="2"/>
      <c r="K1800" s="15">
        <v>38978</v>
      </c>
      <c r="L1800" s="2">
        <v>11</v>
      </c>
      <c r="O1800" s="15">
        <v>40876</v>
      </c>
      <c r="P1800" s="2">
        <v>18</v>
      </c>
      <c r="Q1800">
        <f t="shared" si="55"/>
        <v>48</v>
      </c>
      <c r="R1800">
        <f t="shared" si="54"/>
        <v>0</v>
      </c>
    </row>
    <row r="1801" spans="1:18" x14ac:dyDescent="0.25">
      <c r="A1801" s="1">
        <v>39448</v>
      </c>
      <c r="B1801" s="2" t="s">
        <v>8</v>
      </c>
      <c r="C1801">
        <v>81</v>
      </c>
      <c r="D1801">
        <f>YEAR(A1801)</f>
        <v>2008</v>
      </c>
      <c r="E1801">
        <f>LOOKUP(D1801,$H$5:$H$14,$I$5:$I$14)</f>
        <v>2.15</v>
      </c>
      <c r="F1801" s="2">
        <f>E1801*C1801</f>
        <v>174.15</v>
      </c>
      <c r="G1801" s="2"/>
      <c r="K1801" s="15">
        <v>40876</v>
      </c>
      <c r="L1801" s="2">
        <v>18</v>
      </c>
      <c r="O1801" s="15">
        <v>41383</v>
      </c>
      <c r="P1801" s="2">
        <v>12</v>
      </c>
      <c r="Q1801">
        <f t="shared" si="55"/>
        <v>60</v>
      </c>
      <c r="R1801">
        <f t="shared" si="54"/>
        <v>0</v>
      </c>
    </row>
    <row r="1802" spans="1:18" x14ac:dyDescent="0.25">
      <c r="A1802" s="1">
        <v>39342</v>
      </c>
      <c r="B1802" s="2" t="s">
        <v>8</v>
      </c>
      <c r="C1802">
        <v>40</v>
      </c>
      <c r="D1802">
        <f>YEAR(A1802)</f>
        <v>2007</v>
      </c>
      <c r="E1802">
        <f>LOOKUP(D1802,$H$5:$H$14,$I$5:$I$14)</f>
        <v>2.09</v>
      </c>
      <c r="F1802" s="2">
        <f>E1802*C1802</f>
        <v>83.6</v>
      </c>
      <c r="G1802" s="2"/>
      <c r="K1802" s="15">
        <v>41383</v>
      </c>
      <c r="L1802" s="2">
        <v>12</v>
      </c>
      <c r="O1802" s="16" t="s">
        <v>180</v>
      </c>
      <c r="P1802" s="17"/>
      <c r="Q1802">
        <f t="shared" si="55"/>
        <v>0</v>
      </c>
      <c r="R1802">
        <f t="shared" si="54"/>
        <v>0</v>
      </c>
    </row>
    <row r="1803" spans="1:18" x14ac:dyDescent="0.25">
      <c r="A1803" s="1">
        <v>39294</v>
      </c>
      <c r="B1803" s="2" t="s">
        <v>8</v>
      </c>
      <c r="C1803">
        <v>156</v>
      </c>
      <c r="D1803">
        <f>YEAR(A1803)</f>
        <v>2007</v>
      </c>
      <c r="E1803">
        <f>LOOKUP(D1803,$H$5:$H$14,$I$5:$I$14)</f>
        <v>2.09</v>
      </c>
      <c r="F1803" s="2">
        <f>E1803*C1803</f>
        <v>326.03999999999996</v>
      </c>
      <c r="G1803" s="2"/>
      <c r="K1803" s="8" t="s">
        <v>180</v>
      </c>
      <c r="L1803" s="2"/>
      <c r="O1803" s="15">
        <v>39836</v>
      </c>
      <c r="P1803" s="2">
        <v>5</v>
      </c>
      <c r="Q1803">
        <f t="shared" si="55"/>
        <v>5</v>
      </c>
      <c r="R1803">
        <f t="shared" si="54"/>
        <v>0</v>
      </c>
    </row>
    <row r="1804" spans="1:18" x14ac:dyDescent="0.25">
      <c r="A1804" s="1">
        <v>39214</v>
      </c>
      <c r="B1804" s="2" t="s">
        <v>8</v>
      </c>
      <c r="C1804">
        <v>131</v>
      </c>
      <c r="D1804">
        <f>YEAR(A1804)</f>
        <v>2007</v>
      </c>
      <c r="E1804">
        <f>LOOKUP(D1804,$H$5:$H$14,$I$5:$I$14)</f>
        <v>2.09</v>
      </c>
      <c r="F1804" s="2">
        <f>E1804*C1804</f>
        <v>273.78999999999996</v>
      </c>
      <c r="G1804" s="2"/>
      <c r="K1804" s="15">
        <v>39836</v>
      </c>
      <c r="L1804" s="2">
        <v>5</v>
      </c>
      <c r="O1804" s="15">
        <v>41326</v>
      </c>
      <c r="P1804" s="2">
        <v>2</v>
      </c>
      <c r="Q1804">
        <f t="shared" si="55"/>
        <v>7</v>
      </c>
      <c r="R1804">
        <f t="shared" si="54"/>
        <v>0</v>
      </c>
    </row>
    <row r="1805" spans="1:18" x14ac:dyDescent="0.25">
      <c r="A1805" s="1">
        <v>38962</v>
      </c>
      <c r="B1805" s="2" t="s">
        <v>8</v>
      </c>
      <c r="C1805">
        <v>130</v>
      </c>
      <c r="D1805">
        <f>YEAR(A1805)</f>
        <v>2006</v>
      </c>
      <c r="E1805">
        <f>LOOKUP(D1805,$H$5:$H$14,$I$5:$I$14)</f>
        <v>2.0499999999999998</v>
      </c>
      <c r="F1805" s="2">
        <f>E1805*C1805</f>
        <v>266.5</v>
      </c>
      <c r="G1805" s="2"/>
      <c r="K1805" s="15">
        <v>41326</v>
      </c>
      <c r="L1805" s="2">
        <v>2</v>
      </c>
      <c r="O1805" s="16" t="s">
        <v>86</v>
      </c>
      <c r="P1805" s="17"/>
      <c r="Q1805">
        <f t="shared" si="55"/>
        <v>0</v>
      </c>
      <c r="R1805">
        <f t="shared" si="54"/>
        <v>0</v>
      </c>
    </row>
    <row r="1806" spans="1:18" x14ac:dyDescent="0.25">
      <c r="A1806" s="1">
        <v>38875</v>
      </c>
      <c r="B1806" s="2" t="s">
        <v>8</v>
      </c>
      <c r="C1806">
        <v>63</v>
      </c>
      <c r="D1806">
        <f>YEAR(A1806)</f>
        <v>2006</v>
      </c>
      <c r="E1806">
        <f>LOOKUP(D1806,$H$5:$H$14,$I$5:$I$14)</f>
        <v>2.0499999999999998</v>
      </c>
      <c r="F1806" s="2">
        <f>E1806*C1806</f>
        <v>129.14999999999998</v>
      </c>
      <c r="G1806" s="2"/>
      <c r="K1806" s="8" t="s">
        <v>86</v>
      </c>
      <c r="L1806" s="2"/>
      <c r="O1806" s="15">
        <v>38669</v>
      </c>
      <c r="P1806" s="2">
        <v>9</v>
      </c>
      <c r="Q1806">
        <f t="shared" si="55"/>
        <v>9</v>
      </c>
      <c r="R1806">
        <f t="shared" si="54"/>
        <v>0</v>
      </c>
    </row>
    <row r="1807" spans="1:18" x14ac:dyDescent="0.25">
      <c r="A1807" s="1">
        <v>38866</v>
      </c>
      <c r="B1807" s="2" t="s">
        <v>8</v>
      </c>
      <c r="C1807">
        <v>150</v>
      </c>
      <c r="D1807">
        <f>YEAR(A1807)</f>
        <v>2006</v>
      </c>
      <c r="E1807">
        <f>LOOKUP(D1807,$H$5:$H$14,$I$5:$I$14)</f>
        <v>2.0499999999999998</v>
      </c>
      <c r="F1807" s="2">
        <f>E1807*C1807</f>
        <v>307.5</v>
      </c>
      <c r="G1807" s="2"/>
      <c r="K1807" s="15">
        <v>38669</v>
      </c>
      <c r="L1807" s="2">
        <v>9</v>
      </c>
      <c r="O1807" s="15">
        <v>38757</v>
      </c>
      <c r="P1807" s="2">
        <v>19</v>
      </c>
      <c r="Q1807">
        <f t="shared" si="55"/>
        <v>28</v>
      </c>
      <c r="R1807">
        <f t="shared" si="54"/>
        <v>0</v>
      </c>
    </row>
    <row r="1808" spans="1:18" x14ac:dyDescent="0.25">
      <c r="A1808" s="1">
        <v>38638</v>
      </c>
      <c r="B1808" s="2" t="s">
        <v>8</v>
      </c>
      <c r="C1808">
        <v>76</v>
      </c>
      <c r="D1808">
        <f>YEAR(A1808)</f>
        <v>2005</v>
      </c>
      <c r="E1808">
        <f>LOOKUP(D1808,$H$5:$H$14,$I$5:$I$14)</f>
        <v>2</v>
      </c>
      <c r="F1808" s="2">
        <f>E1808*C1808</f>
        <v>152</v>
      </c>
      <c r="G1808" s="2"/>
      <c r="K1808" s="15">
        <v>38757</v>
      </c>
      <c r="L1808" s="2">
        <v>19</v>
      </c>
      <c r="O1808" s="15">
        <v>39911</v>
      </c>
      <c r="P1808" s="2">
        <v>9</v>
      </c>
      <c r="Q1808">
        <f t="shared" si="55"/>
        <v>37</v>
      </c>
      <c r="R1808">
        <f t="shared" si="54"/>
        <v>0</v>
      </c>
    </row>
    <row r="1809" spans="1:18" x14ac:dyDescent="0.25">
      <c r="A1809" s="1">
        <v>38604</v>
      </c>
      <c r="B1809" s="2" t="s">
        <v>8</v>
      </c>
      <c r="C1809">
        <v>47</v>
      </c>
      <c r="D1809">
        <f>YEAR(A1809)</f>
        <v>2005</v>
      </c>
      <c r="E1809">
        <f>LOOKUP(D1809,$H$5:$H$14,$I$5:$I$14)</f>
        <v>2</v>
      </c>
      <c r="F1809" s="2">
        <f>E1809*C1809</f>
        <v>94</v>
      </c>
      <c r="G1809" s="2"/>
      <c r="K1809" s="15">
        <v>39911</v>
      </c>
      <c r="L1809" s="2">
        <v>9</v>
      </c>
      <c r="O1809" s="15">
        <v>41888</v>
      </c>
      <c r="P1809" s="2">
        <v>19</v>
      </c>
      <c r="Q1809">
        <f t="shared" si="55"/>
        <v>56</v>
      </c>
      <c r="R1809">
        <f t="shared" si="54"/>
        <v>0</v>
      </c>
    </row>
    <row r="1810" spans="1:18" x14ac:dyDescent="0.25">
      <c r="A1810" s="1">
        <v>38372</v>
      </c>
      <c r="B1810" s="2" t="s">
        <v>8</v>
      </c>
      <c r="C1810">
        <v>38</v>
      </c>
      <c r="D1810">
        <f>YEAR(A1810)</f>
        <v>2005</v>
      </c>
      <c r="E1810">
        <f>LOOKUP(D1810,$H$5:$H$14,$I$5:$I$14)</f>
        <v>2</v>
      </c>
      <c r="F1810" s="2">
        <f>E1810*C1810</f>
        <v>76</v>
      </c>
      <c r="G1810" s="2"/>
      <c r="K1810" s="15">
        <v>41888</v>
      </c>
      <c r="L1810" s="2">
        <v>19</v>
      </c>
      <c r="O1810" s="16" t="s">
        <v>228</v>
      </c>
      <c r="P1810" s="17"/>
      <c r="Q1810">
        <f t="shared" si="55"/>
        <v>0</v>
      </c>
      <c r="R1810">
        <f t="shared" si="54"/>
        <v>0</v>
      </c>
    </row>
    <row r="1811" spans="1:18" x14ac:dyDescent="0.25">
      <c r="A1811" s="1">
        <v>41213</v>
      </c>
      <c r="B1811" s="2" t="s">
        <v>84</v>
      </c>
      <c r="C1811">
        <v>6</v>
      </c>
      <c r="D1811">
        <f>YEAR(A1811)</f>
        <v>2012</v>
      </c>
      <c r="E1811">
        <f>LOOKUP(D1811,$H$5:$H$14,$I$5:$I$14)</f>
        <v>2.25</v>
      </c>
      <c r="F1811" s="2">
        <f>E1811*C1811</f>
        <v>13.5</v>
      </c>
      <c r="G1811" s="2"/>
      <c r="K1811" s="8" t="s">
        <v>228</v>
      </c>
      <c r="L1811" s="2"/>
      <c r="O1811" s="15">
        <v>40955</v>
      </c>
      <c r="P1811" s="2">
        <v>19</v>
      </c>
      <c r="Q1811">
        <f t="shared" si="55"/>
        <v>19</v>
      </c>
      <c r="R1811">
        <f t="shared" ref="R1811:R1874" si="56">IF(AND(Q1811&gt;=100,Q1811&lt;1000,P1811&lt;&gt;""),P1811*0.05,IF(AND(Q1811&gt;=1000,Q1811&lt;10000,P1811&lt;&gt;""),P1811*0.1,IF(AND(Q1811&gt;10000,P1811&lt;&gt;""),P1811*0.2,0)))</f>
        <v>0</v>
      </c>
    </row>
    <row r="1812" spans="1:18" x14ac:dyDescent="0.25">
      <c r="A1812" s="1">
        <v>40761</v>
      </c>
      <c r="B1812" s="2" t="s">
        <v>84</v>
      </c>
      <c r="C1812">
        <v>2</v>
      </c>
      <c r="D1812">
        <f>YEAR(A1812)</f>
        <v>2011</v>
      </c>
      <c r="E1812">
        <f>LOOKUP(D1812,$H$5:$H$14,$I$5:$I$14)</f>
        <v>2.2000000000000002</v>
      </c>
      <c r="F1812" s="2">
        <f>E1812*C1812</f>
        <v>4.4000000000000004</v>
      </c>
      <c r="G1812" s="2"/>
      <c r="K1812" s="15">
        <v>40955</v>
      </c>
      <c r="L1812" s="2">
        <v>19</v>
      </c>
      <c r="O1812" s="16" t="s">
        <v>160</v>
      </c>
      <c r="P1812" s="17"/>
      <c r="Q1812">
        <f t="shared" si="55"/>
        <v>0</v>
      </c>
      <c r="R1812">
        <f t="shared" si="56"/>
        <v>0</v>
      </c>
    </row>
    <row r="1813" spans="1:18" x14ac:dyDescent="0.25">
      <c r="A1813" s="1">
        <v>40221</v>
      </c>
      <c r="B1813" s="2" t="s">
        <v>84</v>
      </c>
      <c r="C1813">
        <v>1</v>
      </c>
      <c r="D1813">
        <f>YEAR(A1813)</f>
        <v>2010</v>
      </c>
      <c r="E1813">
        <f>LOOKUP(D1813,$H$5:$H$14,$I$5:$I$14)</f>
        <v>2.1</v>
      </c>
      <c r="F1813" s="2">
        <f>E1813*C1813</f>
        <v>2.1</v>
      </c>
      <c r="G1813" s="2"/>
      <c r="K1813" s="8" t="s">
        <v>160</v>
      </c>
      <c r="L1813" s="2"/>
      <c r="O1813" s="15">
        <v>39500</v>
      </c>
      <c r="P1813" s="2">
        <v>2</v>
      </c>
      <c r="Q1813">
        <f t="shared" ref="Q1813:Q1876" si="57">IF(P1813&lt;&gt;"",P1813+Q1812,P1813)</f>
        <v>2</v>
      </c>
      <c r="R1813">
        <f t="shared" si="56"/>
        <v>0</v>
      </c>
    </row>
    <row r="1814" spans="1:18" x14ac:dyDescent="0.25">
      <c r="A1814" s="1">
        <v>38965</v>
      </c>
      <c r="B1814" s="2" t="s">
        <v>84</v>
      </c>
      <c r="C1814">
        <v>8</v>
      </c>
      <c r="D1814">
        <f>YEAR(A1814)</f>
        <v>2006</v>
      </c>
      <c r="E1814">
        <f>LOOKUP(D1814,$H$5:$H$14,$I$5:$I$14)</f>
        <v>2.0499999999999998</v>
      </c>
      <c r="F1814" s="2">
        <f>E1814*C1814</f>
        <v>16.399999999999999</v>
      </c>
      <c r="G1814" s="2"/>
      <c r="K1814" s="15">
        <v>39500</v>
      </c>
      <c r="L1814" s="2">
        <v>2</v>
      </c>
      <c r="O1814" s="15">
        <v>39690</v>
      </c>
      <c r="P1814" s="2">
        <v>18</v>
      </c>
      <c r="Q1814">
        <f t="shared" si="57"/>
        <v>20</v>
      </c>
      <c r="R1814">
        <f t="shared" si="56"/>
        <v>0</v>
      </c>
    </row>
    <row r="1815" spans="1:18" x14ac:dyDescent="0.25">
      <c r="A1815" s="1">
        <v>38657</v>
      </c>
      <c r="B1815" s="2" t="s">
        <v>84</v>
      </c>
      <c r="C1815">
        <v>2</v>
      </c>
      <c r="D1815">
        <f>YEAR(A1815)</f>
        <v>2005</v>
      </c>
      <c r="E1815">
        <f>LOOKUP(D1815,$H$5:$H$14,$I$5:$I$14)</f>
        <v>2</v>
      </c>
      <c r="F1815" s="2">
        <f>E1815*C1815</f>
        <v>4</v>
      </c>
      <c r="G1815" s="2"/>
      <c r="K1815" s="15">
        <v>39690</v>
      </c>
      <c r="L1815" s="2">
        <v>18</v>
      </c>
      <c r="O1815" s="16" t="s">
        <v>233</v>
      </c>
      <c r="P1815" s="17"/>
      <c r="Q1815">
        <f t="shared" si="57"/>
        <v>0</v>
      </c>
      <c r="R1815">
        <f t="shared" si="56"/>
        <v>0</v>
      </c>
    </row>
    <row r="1816" spans="1:18" x14ac:dyDescent="0.25">
      <c r="A1816" s="1">
        <v>40576</v>
      </c>
      <c r="B1816" s="2" t="s">
        <v>127</v>
      </c>
      <c r="C1816">
        <v>6</v>
      </c>
      <c r="D1816">
        <f>YEAR(A1816)</f>
        <v>2011</v>
      </c>
      <c r="E1816">
        <f>LOOKUP(D1816,$H$5:$H$14,$I$5:$I$14)</f>
        <v>2.2000000000000002</v>
      </c>
      <c r="F1816" s="2">
        <f>E1816*C1816</f>
        <v>13.200000000000001</v>
      </c>
      <c r="G1816" s="2"/>
      <c r="K1816" s="8" t="s">
        <v>233</v>
      </c>
      <c r="L1816" s="2"/>
      <c r="O1816" s="15">
        <v>41439</v>
      </c>
      <c r="P1816" s="2">
        <v>4</v>
      </c>
      <c r="Q1816">
        <f t="shared" si="57"/>
        <v>4</v>
      </c>
      <c r="R1816">
        <f t="shared" si="56"/>
        <v>0</v>
      </c>
    </row>
    <row r="1817" spans="1:18" x14ac:dyDescent="0.25">
      <c r="A1817" s="1">
        <v>39034</v>
      </c>
      <c r="B1817" s="2" t="s">
        <v>127</v>
      </c>
      <c r="C1817">
        <v>20</v>
      </c>
      <c r="D1817">
        <f>YEAR(A1817)</f>
        <v>2006</v>
      </c>
      <c r="E1817">
        <f>LOOKUP(D1817,$H$5:$H$14,$I$5:$I$14)</f>
        <v>2.0499999999999998</v>
      </c>
      <c r="F1817" s="2">
        <f>E1817*C1817</f>
        <v>41</v>
      </c>
      <c r="G1817" s="2"/>
      <c r="K1817" s="15">
        <v>41439</v>
      </c>
      <c r="L1817" s="2">
        <v>4</v>
      </c>
      <c r="O1817" s="15">
        <v>41588</v>
      </c>
      <c r="P1817" s="2">
        <v>11</v>
      </c>
      <c r="Q1817">
        <f t="shared" si="57"/>
        <v>15</v>
      </c>
      <c r="R1817">
        <f t="shared" si="56"/>
        <v>0</v>
      </c>
    </row>
    <row r="1818" spans="1:18" x14ac:dyDescent="0.25">
      <c r="A1818" s="1">
        <v>41999</v>
      </c>
      <c r="B1818" s="2" t="s">
        <v>12</v>
      </c>
      <c r="C1818">
        <v>178</v>
      </c>
      <c r="D1818">
        <f>YEAR(A1818)</f>
        <v>2014</v>
      </c>
      <c r="E1818">
        <f>LOOKUP(D1818,$H$5:$H$14,$I$5:$I$14)</f>
        <v>2.23</v>
      </c>
      <c r="F1818" s="2">
        <f>E1818*C1818</f>
        <v>396.94</v>
      </c>
      <c r="G1818" s="2"/>
      <c r="K1818" s="15">
        <v>41588</v>
      </c>
      <c r="L1818" s="2">
        <v>11</v>
      </c>
      <c r="O1818" s="16" t="s">
        <v>197</v>
      </c>
      <c r="P1818" s="17"/>
      <c r="Q1818">
        <f t="shared" si="57"/>
        <v>0</v>
      </c>
      <c r="R1818">
        <f t="shared" si="56"/>
        <v>0</v>
      </c>
    </row>
    <row r="1819" spans="1:18" x14ac:dyDescent="0.25">
      <c r="A1819" s="1">
        <v>41953</v>
      </c>
      <c r="B1819" s="2" t="s">
        <v>12</v>
      </c>
      <c r="C1819">
        <v>183</v>
      </c>
      <c r="D1819">
        <f>YEAR(A1819)</f>
        <v>2014</v>
      </c>
      <c r="E1819">
        <f>LOOKUP(D1819,$H$5:$H$14,$I$5:$I$14)</f>
        <v>2.23</v>
      </c>
      <c r="F1819" s="2">
        <f>E1819*C1819</f>
        <v>408.09</v>
      </c>
      <c r="G1819" s="2"/>
      <c r="K1819" s="8" t="s">
        <v>197</v>
      </c>
      <c r="L1819" s="2"/>
      <c r="O1819" s="15">
        <v>40057</v>
      </c>
      <c r="P1819" s="2">
        <v>20</v>
      </c>
      <c r="Q1819">
        <f t="shared" si="57"/>
        <v>20</v>
      </c>
      <c r="R1819">
        <f t="shared" si="56"/>
        <v>0</v>
      </c>
    </row>
    <row r="1820" spans="1:18" x14ac:dyDescent="0.25">
      <c r="A1820" s="1">
        <v>41952</v>
      </c>
      <c r="B1820" s="2" t="s">
        <v>12</v>
      </c>
      <c r="C1820">
        <v>160</v>
      </c>
      <c r="D1820">
        <f>YEAR(A1820)</f>
        <v>2014</v>
      </c>
      <c r="E1820">
        <f>LOOKUP(D1820,$H$5:$H$14,$I$5:$I$14)</f>
        <v>2.23</v>
      </c>
      <c r="F1820" s="2">
        <f>E1820*C1820</f>
        <v>356.8</v>
      </c>
      <c r="G1820" s="2"/>
      <c r="K1820" s="15">
        <v>40057</v>
      </c>
      <c r="L1820" s="2">
        <v>20</v>
      </c>
      <c r="O1820" s="15">
        <v>40848</v>
      </c>
      <c r="P1820" s="2">
        <v>4</v>
      </c>
      <c r="Q1820">
        <f t="shared" si="57"/>
        <v>24</v>
      </c>
      <c r="R1820">
        <f t="shared" si="56"/>
        <v>0</v>
      </c>
    </row>
    <row r="1821" spans="1:18" x14ac:dyDescent="0.25">
      <c r="A1821" s="1">
        <v>41831</v>
      </c>
      <c r="B1821" s="2" t="s">
        <v>12</v>
      </c>
      <c r="C1821">
        <v>73</v>
      </c>
      <c r="D1821">
        <f>YEAR(A1821)</f>
        <v>2014</v>
      </c>
      <c r="E1821">
        <f>LOOKUP(D1821,$H$5:$H$14,$I$5:$I$14)</f>
        <v>2.23</v>
      </c>
      <c r="F1821" s="2">
        <f>E1821*C1821</f>
        <v>162.79</v>
      </c>
      <c r="G1821" s="2"/>
      <c r="K1821" s="15">
        <v>40848</v>
      </c>
      <c r="L1821" s="2">
        <v>4</v>
      </c>
      <c r="O1821" s="15">
        <v>41422</v>
      </c>
      <c r="P1821" s="2">
        <v>8</v>
      </c>
      <c r="Q1821">
        <f t="shared" si="57"/>
        <v>32</v>
      </c>
      <c r="R1821">
        <f t="shared" si="56"/>
        <v>0</v>
      </c>
    </row>
    <row r="1822" spans="1:18" x14ac:dyDescent="0.25">
      <c r="A1822" s="1">
        <v>41810</v>
      </c>
      <c r="B1822" s="2" t="s">
        <v>12</v>
      </c>
      <c r="C1822">
        <v>71</v>
      </c>
      <c r="D1822">
        <f>YEAR(A1822)</f>
        <v>2014</v>
      </c>
      <c r="E1822">
        <f>LOOKUP(D1822,$H$5:$H$14,$I$5:$I$14)</f>
        <v>2.23</v>
      </c>
      <c r="F1822" s="2">
        <f>E1822*C1822</f>
        <v>158.33000000000001</v>
      </c>
      <c r="G1822" s="2"/>
      <c r="K1822" s="15">
        <v>41422</v>
      </c>
      <c r="L1822" s="2">
        <v>8</v>
      </c>
      <c r="O1822" s="16" t="s">
        <v>140</v>
      </c>
      <c r="P1822" s="17"/>
      <c r="Q1822">
        <f t="shared" si="57"/>
        <v>0</v>
      </c>
      <c r="R1822">
        <f t="shared" si="56"/>
        <v>0</v>
      </c>
    </row>
    <row r="1823" spans="1:18" x14ac:dyDescent="0.25">
      <c r="A1823" s="1">
        <v>41809</v>
      </c>
      <c r="B1823" s="2" t="s">
        <v>12</v>
      </c>
      <c r="C1823">
        <v>167</v>
      </c>
      <c r="D1823">
        <f>YEAR(A1823)</f>
        <v>2014</v>
      </c>
      <c r="E1823">
        <f>LOOKUP(D1823,$H$5:$H$14,$I$5:$I$14)</f>
        <v>2.23</v>
      </c>
      <c r="F1823" s="2">
        <f>E1823*C1823</f>
        <v>372.41</v>
      </c>
      <c r="G1823" s="2"/>
      <c r="K1823" s="8" t="s">
        <v>140</v>
      </c>
      <c r="L1823" s="2"/>
      <c r="O1823" s="15">
        <v>39208</v>
      </c>
      <c r="P1823" s="2">
        <v>15</v>
      </c>
      <c r="Q1823">
        <f t="shared" si="57"/>
        <v>15</v>
      </c>
      <c r="R1823">
        <f t="shared" si="56"/>
        <v>0</v>
      </c>
    </row>
    <row r="1824" spans="1:18" x14ac:dyDescent="0.25">
      <c r="A1824" s="1">
        <v>41790</v>
      </c>
      <c r="B1824" s="2" t="s">
        <v>12</v>
      </c>
      <c r="C1824">
        <v>138</v>
      </c>
      <c r="D1824">
        <f>YEAR(A1824)</f>
        <v>2014</v>
      </c>
      <c r="E1824">
        <f>LOOKUP(D1824,$H$5:$H$14,$I$5:$I$14)</f>
        <v>2.23</v>
      </c>
      <c r="F1824" s="2">
        <f>E1824*C1824</f>
        <v>307.74</v>
      </c>
      <c r="G1824" s="2"/>
      <c r="K1824" s="15">
        <v>39208</v>
      </c>
      <c r="L1824" s="2">
        <v>15</v>
      </c>
      <c r="O1824" s="15">
        <v>39747</v>
      </c>
      <c r="P1824" s="2">
        <v>11</v>
      </c>
      <c r="Q1824">
        <f t="shared" si="57"/>
        <v>26</v>
      </c>
      <c r="R1824">
        <f t="shared" si="56"/>
        <v>0</v>
      </c>
    </row>
    <row r="1825" spans="1:18" x14ac:dyDescent="0.25">
      <c r="A1825" s="1">
        <v>41766</v>
      </c>
      <c r="B1825" s="2" t="s">
        <v>12</v>
      </c>
      <c r="C1825">
        <v>138</v>
      </c>
      <c r="D1825">
        <f>YEAR(A1825)</f>
        <v>2014</v>
      </c>
      <c r="E1825">
        <f>LOOKUP(D1825,$H$5:$H$14,$I$5:$I$14)</f>
        <v>2.23</v>
      </c>
      <c r="F1825" s="2">
        <f>E1825*C1825</f>
        <v>307.74</v>
      </c>
      <c r="G1825" s="2"/>
      <c r="K1825" s="15">
        <v>39747</v>
      </c>
      <c r="L1825" s="2">
        <v>11</v>
      </c>
      <c r="O1825" s="15">
        <v>40434</v>
      </c>
      <c r="P1825" s="2">
        <v>14</v>
      </c>
      <c r="Q1825">
        <f t="shared" si="57"/>
        <v>40</v>
      </c>
      <c r="R1825">
        <f t="shared" si="56"/>
        <v>0</v>
      </c>
    </row>
    <row r="1826" spans="1:18" x14ac:dyDescent="0.25">
      <c r="A1826" s="1">
        <v>41641</v>
      </c>
      <c r="B1826" s="2" t="s">
        <v>12</v>
      </c>
      <c r="C1826">
        <v>56</v>
      </c>
      <c r="D1826">
        <f>YEAR(A1826)</f>
        <v>2014</v>
      </c>
      <c r="E1826">
        <f>LOOKUP(D1826,$H$5:$H$14,$I$5:$I$14)</f>
        <v>2.23</v>
      </c>
      <c r="F1826" s="2">
        <f>E1826*C1826</f>
        <v>124.88</v>
      </c>
      <c r="G1826" s="2"/>
      <c r="K1826" s="15">
        <v>40434</v>
      </c>
      <c r="L1826" s="2">
        <v>14</v>
      </c>
      <c r="O1826" s="16" t="s">
        <v>94</v>
      </c>
      <c r="P1826" s="17"/>
      <c r="Q1826">
        <f t="shared" si="57"/>
        <v>0</v>
      </c>
      <c r="R1826">
        <f t="shared" si="56"/>
        <v>0</v>
      </c>
    </row>
    <row r="1827" spans="1:18" x14ac:dyDescent="0.25">
      <c r="A1827" s="1">
        <v>41476</v>
      </c>
      <c r="B1827" s="2" t="s">
        <v>12</v>
      </c>
      <c r="C1827">
        <v>177</v>
      </c>
      <c r="D1827">
        <f>YEAR(A1827)</f>
        <v>2013</v>
      </c>
      <c r="E1827">
        <f>LOOKUP(D1827,$H$5:$H$14,$I$5:$I$14)</f>
        <v>2.2200000000000002</v>
      </c>
      <c r="F1827" s="2">
        <f>E1827*C1827</f>
        <v>392.94000000000005</v>
      </c>
      <c r="G1827" s="2"/>
      <c r="K1827" s="8" t="s">
        <v>94</v>
      </c>
      <c r="L1827" s="2"/>
      <c r="O1827" s="15">
        <v>38729</v>
      </c>
      <c r="P1827" s="2">
        <v>20</v>
      </c>
      <c r="Q1827">
        <f t="shared" si="57"/>
        <v>20</v>
      </c>
      <c r="R1827">
        <f t="shared" si="56"/>
        <v>0</v>
      </c>
    </row>
    <row r="1828" spans="1:18" x14ac:dyDescent="0.25">
      <c r="A1828" s="1">
        <v>41324</v>
      </c>
      <c r="B1828" s="2" t="s">
        <v>12</v>
      </c>
      <c r="C1828">
        <v>183</v>
      </c>
      <c r="D1828">
        <f>YEAR(A1828)</f>
        <v>2013</v>
      </c>
      <c r="E1828">
        <f>LOOKUP(D1828,$H$5:$H$14,$I$5:$I$14)</f>
        <v>2.2200000000000002</v>
      </c>
      <c r="F1828" s="2">
        <f>E1828*C1828</f>
        <v>406.26000000000005</v>
      </c>
      <c r="G1828" s="2"/>
      <c r="K1828" s="15">
        <v>38729</v>
      </c>
      <c r="L1828" s="2">
        <v>20</v>
      </c>
      <c r="O1828" s="15">
        <v>38817</v>
      </c>
      <c r="P1828" s="2">
        <v>13</v>
      </c>
      <c r="Q1828">
        <f t="shared" si="57"/>
        <v>33</v>
      </c>
      <c r="R1828">
        <f t="shared" si="56"/>
        <v>0</v>
      </c>
    </row>
    <row r="1829" spans="1:18" x14ac:dyDescent="0.25">
      <c r="A1829" s="1">
        <v>41314</v>
      </c>
      <c r="B1829" s="2" t="s">
        <v>12</v>
      </c>
      <c r="C1829">
        <v>23</v>
      </c>
      <c r="D1829">
        <f>YEAR(A1829)</f>
        <v>2013</v>
      </c>
      <c r="E1829">
        <f>LOOKUP(D1829,$H$5:$H$14,$I$5:$I$14)</f>
        <v>2.2200000000000002</v>
      </c>
      <c r="F1829" s="2">
        <f>E1829*C1829</f>
        <v>51.06</v>
      </c>
      <c r="G1829" s="2"/>
      <c r="K1829" s="15">
        <v>38817</v>
      </c>
      <c r="L1829" s="2">
        <v>13</v>
      </c>
      <c r="O1829" s="15">
        <v>39140</v>
      </c>
      <c r="P1829" s="2">
        <v>14</v>
      </c>
      <c r="Q1829">
        <f t="shared" si="57"/>
        <v>47</v>
      </c>
      <c r="R1829">
        <f t="shared" si="56"/>
        <v>0</v>
      </c>
    </row>
    <row r="1830" spans="1:18" x14ac:dyDescent="0.25">
      <c r="A1830" s="1">
        <v>41090</v>
      </c>
      <c r="B1830" s="2" t="s">
        <v>12</v>
      </c>
      <c r="C1830">
        <v>122</v>
      </c>
      <c r="D1830">
        <f>YEAR(A1830)</f>
        <v>2012</v>
      </c>
      <c r="E1830">
        <f>LOOKUP(D1830,$H$5:$H$14,$I$5:$I$14)</f>
        <v>2.25</v>
      </c>
      <c r="F1830" s="2">
        <f>E1830*C1830</f>
        <v>274.5</v>
      </c>
      <c r="G1830" s="2"/>
      <c r="K1830" s="15">
        <v>39140</v>
      </c>
      <c r="L1830" s="2">
        <v>14</v>
      </c>
      <c r="O1830" s="15">
        <v>39809</v>
      </c>
      <c r="P1830" s="2">
        <v>2</v>
      </c>
      <c r="Q1830">
        <f t="shared" si="57"/>
        <v>49</v>
      </c>
      <c r="R1830">
        <f t="shared" si="56"/>
        <v>0</v>
      </c>
    </row>
    <row r="1831" spans="1:18" x14ac:dyDescent="0.25">
      <c r="A1831" s="1">
        <v>40891</v>
      </c>
      <c r="B1831" s="2" t="s">
        <v>12</v>
      </c>
      <c r="C1831">
        <v>52</v>
      </c>
      <c r="D1831">
        <f>YEAR(A1831)</f>
        <v>2011</v>
      </c>
      <c r="E1831">
        <f>LOOKUP(D1831,$H$5:$H$14,$I$5:$I$14)</f>
        <v>2.2000000000000002</v>
      </c>
      <c r="F1831" s="2">
        <f>E1831*C1831</f>
        <v>114.4</v>
      </c>
      <c r="G1831" s="2"/>
      <c r="K1831" s="15">
        <v>39809</v>
      </c>
      <c r="L1831" s="2">
        <v>2</v>
      </c>
      <c r="O1831" s="15">
        <v>40529</v>
      </c>
      <c r="P1831" s="2">
        <v>20</v>
      </c>
      <c r="Q1831">
        <f t="shared" si="57"/>
        <v>69</v>
      </c>
      <c r="R1831">
        <f t="shared" si="56"/>
        <v>0</v>
      </c>
    </row>
    <row r="1832" spans="1:18" x14ac:dyDescent="0.25">
      <c r="A1832" s="1">
        <v>40784</v>
      </c>
      <c r="B1832" s="2" t="s">
        <v>12</v>
      </c>
      <c r="C1832">
        <v>93</v>
      </c>
      <c r="D1832">
        <f>YEAR(A1832)</f>
        <v>2011</v>
      </c>
      <c r="E1832">
        <f>LOOKUP(D1832,$H$5:$H$14,$I$5:$I$14)</f>
        <v>2.2000000000000002</v>
      </c>
      <c r="F1832" s="2">
        <f>E1832*C1832</f>
        <v>204.60000000000002</v>
      </c>
      <c r="G1832" s="2"/>
      <c r="K1832" s="15">
        <v>40529</v>
      </c>
      <c r="L1832" s="2">
        <v>20</v>
      </c>
      <c r="O1832" s="16" t="s">
        <v>51</v>
      </c>
      <c r="P1832" s="17"/>
      <c r="Q1832">
        <f t="shared" si="57"/>
        <v>0</v>
      </c>
      <c r="R1832">
        <f t="shared" si="56"/>
        <v>0</v>
      </c>
    </row>
    <row r="1833" spans="1:18" x14ac:dyDescent="0.25">
      <c r="A1833" s="1">
        <v>40753</v>
      </c>
      <c r="B1833" s="2" t="s">
        <v>12</v>
      </c>
      <c r="C1833">
        <v>30</v>
      </c>
      <c r="D1833">
        <f>YEAR(A1833)</f>
        <v>2011</v>
      </c>
      <c r="E1833">
        <f>LOOKUP(D1833,$H$5:$H$14,$I$5:$I$14)</f>
        <v>2.2000000000000002</v>
      </c>
      <c r="F1833" s="2">
        <f>E1833*C1833</f>
        <v>66</v>
      </c>
      <c r="G1833" s="2"/>
      <c r="K1833" s="8" t="s">
        <v>51</v>
      </c>
      <c r="L1833" s="2"/>
      <c r="O1833" s="15">
        <v>38512</v>
      </c>
      <c r="P1833" s="2">
        <v>7</v>
      </c>
      <c r="Q1833">
        <f t="shared" si="57"/>
        <v>7</v>
      </c>
      <c r="R1833">
        <f t="shared" si="56"/>
        <v>0</v>
      </c>
    </row>
    <row r="1834" spans="1:18" x14ac:dyDescent="0.25">
      <c r="A1834" s="1">
        <v>40727</v>
      </c>
      <c r="B1834" s="2" t="s">
        <v>12</v>
      </c>
      <c r="C1834">
        <v>168</v>
      </c>
      <c r="D1834">
        <f>YEAR(A1834)</f>
        <v>2011</v>
      </c>
      <c r="E1834">
        <f>LOOKUP(D1834,$H$5:$H$14,$I$5:$I$14)</f>
        <v>2.2000000000000002</v>
      </c>
      <c r="F1834" s="2">
        <f>E1834*C1834</f>
        <v>369.6</v>
      </c>
      <c r="G1834" s="2"/>
      <c r="K1834" s="15">
        <v>38512</v>
      </c>
      <c r="L1834" s="2">
        <v>7</v>
      </c>
      <c r="O1834" s="15">
        <v>39545</v>
      </c>
      <c r="P1834" s="2">
        <v>2</v>
      </c>
      <c r="Q1834">
        <f t="shared" si="57"/>
        <v>9</v>
      </c>
      <c r="R1834">
        <f t="shared" si="56"/>
        <v>0</v>
      </c>
    </row>
    <row r="1835" spans="1:18" x14ac:dyDescent="0.25">
      <c r="A1835" s="1">
        <v>40658</v>
      </c>
      <c r="B1835" s="2" t="s">
        <v>12</v>
      </c>
      <c r="C1835">
        <v>20</v>
      </c>
      <c r="D1835">
        <f>YEAR(A1835)</f>
        <v>2011</v>
      </c>
      <c r="E1835">
        <f>LOOKUP(D1835,$H$5:$H$14,$I$5:$I$14)</f>
        <v>2.2000000000000002</v>
      </c>
      <c r="F1835" s="2">
        <f>E1835*C1835</f>
        <v>44</v>
      </c>
      <c r="G1835" s="2"/>
      <c r="K1835" s="15">
        <v>39545</v>
      </c>
      <c r="L1835" s="2">
        <v>2</v>
      </c>
      <c r="O1835" s="15">
        <v>40088</v>
      </c>
      <c r="P1835" s="2">
        <v>4</v>
      </c>
      <c r="Q1835">
        <f t="shared" si="57"/>
        <v>13</v>
      </c>
      <c r="R1835">
        <f t="shared" si="56"/>
        <v>0</v>
      </c>
    </row>
    <row r="1836" spans="1:18" x14ac:dyDescent="0.25">
      <c r="A1836" s="1">
        <v>40609</v>
      </c>
      <c r="B1836" s="2" t="s">
        <v>12</v>
      </c>
      <c r="C1836">
        <v>76</v>
      </c>
      <c r="D1836">
        <f>YEAR(A1836)</f>
        <v>2011</v>
      </c>
      <c r="E1836">
        <f>LOOKUP(D1836,$H$5:$H$14,$I$5:$I$14)</f>
        <v>2.2000000000000002</v>
      </c>
      <c r="F1836" s="2">
        <f>E1836*C1836</f>
        <v>167.20000000000002</v>
      </c>
      <c r="G1836" s="2"/>
      <c r="K1836" s="15">
        <v>40088</v>
      </c>
      <c r="L1836" s="2">
        <v>4</v>
      </c>
      <c r="O1836" s="15">
        <v>41190</v>
      </c>
      <c r="P1836" s="2">
        <v>12</v>
      </c>
      <c r="Q1836">
        <f t="shared" si="57"/>
        <v>25</v>
      </c>
      <c r="R1836">
        <f t="shared" si="56"/>
        <v>0</v>
      </c>
    </row>
    <row r="1837" spans="1:18" x14ac:dyDescent="0.25">
      <c r="A1837" s="1">
        <v>40522</v>
      </c>
      <c r="B1837" s="2" t="s">
        <v>12</v>
      </c>
      <c r="C1837">
        <v>37</v>
      </c>
      <c r="D1837">
        <f>YEAR(A1837)</f>
        <v>2010</v>
      </c>
      <c r="E1837">
        <f>LOOKUP(D1837,$H$5:$H$14,$I$5:$I$14)</f>
        <v>2.1</v>
      </c>
      <c r="F1837" s="2">
        <f>E1837*C1837</f>
        <v>77.7</v>
      </c>
      <c r="G1837" s="2"/>
      <c r="K1837" s="15">
        <v>41190</v>
      </c>
      <c r="L1837" s="2">
        <v>12</v>
      </c>
      <c r="O1837" s="16" t="s">
        <v>9</v>
      </c>
      <c r="P1837" s="17"/>
      <c r="Q1837">
        <f t="shared" si="57"/>
        <v>0</v>
      </c>
      <c r="R1837">
        <f t="shared" si="56"/>
        <v>0</v>
      </c>
    </row>
    <row r="1838" spans="1:18" x14ac:dyDescent="0.25">
      <c r="A1838" s="1">
        <v>40503</v>
      </c>
      <c r="B1838" s="2" t="s">
        <v>12</v>
      </c>
      <c r="C1838">
        <v>159</v>
      </c>
      <c r="D1838">
        <f>YEAR(A1838)</f>
        <v>2010</v>
      </c>
      <c r="E1838">
        <f>LOOKUP(D1838,$H$5:$H$14,$I$5:$I$14)</f>
        <v>2.1</v>
      </c>
      <c r="F1838" s="2">
        <f>E1838*C1838</f>
        <v>333.90000000000003</v>
      </c>
      <c r="G1838" s="2"/>
      <c r="K1838" s="8" t="s">
        <v>9</v>
      </c>
      <c r="L1838" s="2"/>
      <c r="O1838" s="15">
        <v>38374</v>
      </c>
      <c r="P1838" s="2">
        <v>440</v>
      </c>
      <c r="Q1838">
        <f t="shared" si="57"/>
        <v>440</v>
      </c>
      <c r="R1838">
        <f t="shared" si="56"/>
        <v>22</v>
      </c>
    </row>
    <row r="1839" spans="1:18" x14ac:dyDescent="0.25">
      <c r="A1839" s="1">
        <v>40474</v>
      </c>
      <c r="B1839" s="2" t="s">
        <v>12</v>
      </c>
      <c r="C1839">
        <v>107</v>
      </c>
      <c r="D1839">
        <f>YEAR(A1839)</f>
        <v>2010</v>
      </c>
      <c r="E1839">
        <f>LOOKUP(D1839,$H$5:$H$14,$I$5:$I$14)</f>
        <v>2.1</v>
      </c>
      <c r="F1839" s="2">
        <f>E1839*C1839</f>
        <v>224.70000000000002</v>
      </c>
      <c r="G1839" s="2"/>
      <c r="K1839" s="15">
        <v>38374</v>
      </c>
      <c r="L1839" s="2">
        <v>440</v>
      </c>
      <c r="O1839" s="15">
        <v>38435</v>
      </c>
      <c r="P1839" s="2">
        <v>277</v>
      </c>
      <c r="Q1839">
        <f t="shared" si="57"/>
        <v>717</v>
      </c>
      <c r="R1839">
        <f t="shared" si="56"/>
        <v>13.850000000000001</v>
      </c>
    </row>
    <row r="1840" spans="1:18" x14ac:dyDescent="0.25">
      <c r="A1840" s="1">
        <v>40463</v>
      </c>
      <c r="B1840" s="2" t="s">
        <v>12</v>
      </c>
      <c r="C1840">
        <v>87</v>
      </c>
      <c r="D1840">
        <f>YEAR(A1840)</f>
        <v>2010</v>
      </c>
      <c r="E1840">
        <f>LOOKUP(D1840,$H$5:$H$14,$I$5:$I$14)</f>
        <v>2.1</v>
      </c>
      <c r="F1840" s="2">
        <f>E1840*C1840</f>
        <v>182.70000000000002</v>
      </c>
      <c r="G1840" s="2"/>
      <c r="K1840" s="15">
        <v>38435</v>
      </c>
      <c r="L1840" s="2">
        <v>277</v>
      </c>
      <c r="O1840" s="15">
        <v>38492</v>
      </c>
      <c r="P1840" s="2">
        <v>259</v>
      </c>
      <c r="Q1840">
        <f t="shared" si="57"/>
        <v>976</v>
      </c>
      <c r="R1840">
        <f t="shared" si="56"/>
        <v>12.950000000000001</v>
      </c>
    </row>
    <row r="1841" spans="1:18" x14ac:dyDescent="0.25">
      <c r="A1841" s="1">
        <v>40449</v>
      </c>
      <c r="B1841" s="2" t="s">
        <v>12</v>
      </c>
      <c r="C1841">
        <v>152</v>
      </c>
      <c r="D1841">
        <f>YEAR(A1841)</f>
        <v>2010</v>
      </c>
      <c r="E1841">
        <f>LOOKUP(D1841,$H$5:$H$14,$I$5:$I$14)</f>
        <v>2.1</v>
      </c>
      <c r="F1841" s="2">
        <f>E1841*C1841</f>
        <v>319.2</v>
      </c>
      <c r="G1841" s="2"/>
      <c r="K1841" s="15">
        <v>38492</v>
      </c>
      <c r="L1841" s="2">
        <v>259</v>
      </c>
      <c r="O1841" s="15">
        <v>38558</v>
      </c>
      <c r="P1841" s="2">
        <v>158</v>
      </c>
      <c r="Q1841">
        <f t="shared" si="57"/>
        <v>1134</v>
      </c>
      <c r="R1841">
        <f t="shared" si="56"/>
        <v>15.8</v>
      </c>
    </row>
    <row r="1842" spans="1:18" x14ac:dyDescent="0.25">
      <c r="A1842" s="1">
        <v>40396</v>
      </c>
      <c r="B1842" s="2" t="s">
        <v>12</v>
      </c>
      <c r="C1842">
        <v>160</v>
      </c>
      <c r="D1842">
        <f>YEAR(A1842)</f>
        <v>2010</v>
      </c>
      <c r="E1842">
        <f>LOOKUP(D1842,$H$5:$H$14,$I$5:$I$14)</f>
        <v>2.1</v>
      </c>
      <c r="F1842" s="2">
        <f>E1842*C1842</f>
        <v>336</v>
      </c>
      <c r="G1842" s="2"/>
      <c r="K1842" s="15">
        <v>38558</v>
      </c>
      <c r="L1842" s="2">
        <v>158</v>
      </c>
      <c r="O1842" s="15">
        <v>38569</v>
      </c>
      <c r="P1842" s="2">
        <v>172</v>
      </c>
      <c r="Q1842">
        <f t="shared" si="57"/>
        <v>1306</v>
      </c>
      <c r="R1842">
        <f t="shared" si="56"/>
        <v>17.2</v>
      </c>
    </row>
    <row r="1843" spans="1:18" x14ac:dyDescent="0.25">
      <c r="A1843" s="1">
        <v>40395</v>
      </c>
      <c r="B1843" s="2" t="s">
        <v>12</v>
      </c>
      <c r="C1843">
        <v>80</v>
      </c>
      <c r="D1843">
        <f>YEAR(A1843)</f>
        <v>2010</v>
      </c>
      <c r="E1843">
        <f>LOOKUP(D1843,$H$5:$H$14,$I$5:$I$14)</f>
        <v>2.1</v>
      </c>
      <c r="F1843" s="2">
        <f>E1843*C1843</f>
        <v>168</v>
      </c>
      <c r="G1843" s="2"/>
      <c r="K1843" s="15">
        <v>38569</v>
      </c>
      <c r="L1843" s="2">
        <v>172</v>
      </c>
      <c r="O1843" s="15">
        <v>38593</v>
      </c>
      <c r="P1843" s="2">
        <v>106</v>
      </c>
      <c r="Q1843">
        <f t="shared" si="57"/>
        <v>1412</v>
      </c>
      <c r="R1843">
        <f t="shared" si="56"/>
        <v>10.600000000000001</v>
      </c>
    </row>
    <row r="1844" spans="1:18" x14ac:dyDescent="0.25">
      <c r="A1844" s="1">
        <v>40259</v>
      </c>
      <c r="B1844" s="2" t="s">
        <v>12</v>
      </c>
      <c r="C1844">
        <v>103</v>
      </c>
      <c r="D1844">
        <f>YEAR(A1844)</f>
        <v>2010</v>
      </c>
      <c r="E1844">
        <f>LOOKUP(D1844,$H$5:$H$14,$I$5:$I$14)</f>
        <v>2.1</v>
      </c>
      <c r="F1844" s="2">
        <f>E1844*C1844</f>
        <v>216.3</v>
      </c>
      <c r="G1844" s="2"/>
      <c r="K1844" s="15">
        <v>38593</v>
      </c>
      <c r="L1844" s="2">
        <v>106</v>
      </c>
      <c r="O1844" s="15">
        <v>38608</v>
      </c>
      <c r="P1844" s="2">
        <v>309</v>
      </c>
      <c r="Q1844">
        <f t="shared" si="57"/>
        <v>1721</v>
      </c>
      <c r="R1844">
        <f t="shared" si="56"/>
        <v>30.900000000000002</v>
      </c>
    </row>
    <row r="1845" spans="1:18" x14ac:dyDescent="0.25">
      <c r="A1845" s="1">
        <v>40256</v>
      </c>
      <c r="B1845" s="2" t="s">
        <v>12</v>
      </c>
      <c r="C1845">
        <v>58</v>
      </c>
      <c r="D1845">
        <f>YEAR(A1845)</f>
        <v>2010</v>
      </c>
      <c r="E1845">
        <f>LOOKUP(D1845,$H$5:$H$14,$I$5:$I$14)</f>
        <v>2.1</v>
      </c>
      <c r="F1845" s="2">
        <f>E1845*C1845</f>
        <v>121.80000000000001</v>
      </c>
      <c r="G1845" s="2"/>
      <c r="K1845" s="15">
        <v>38608</v>
      </c>
      <c r="L1845" s="2">
        <v>309</v>
      </c>
      <c r="O1845" s="15">
        <v>38623</v>
      </c>
      <c r="P1845" s="2">
        <v>284</v>
      </c>
      <c r="Q1845">
        <f t="shared" si="57"/>
        <v>2005</v>
      </c>
      <c r="R1845">
        <f t="shared" si="56"/>
        <v>28.400000000000002</v>
      </c>
    </row>
    <row r="1846" spans="1:18" x14ac:dyDescent="0.25">
      <c r="A1846" s="1">
        <v>40139</v>
      </c>
      <c r="B1846" s="2" t="s">
        <v>12</v>
      </c>
      <c r="C1846">
        <v>152</v>
      </c>
      <c r="D1846">
        <f>YEAR(A1846)</f>
        <v>2009</v>
      </c>
      <c r="E1846">
        <f>LOOKUP(D1846,$H$5:$H$14,$I$5:$I$14)</f>
        <v>2.13</v>
      </c>
      <c r="F1846" s="2">
        <f>E1846*C1846</f>
        <v>323.76</v>
      </c>
      <c r="G1846" s="2"/>
      <c r="K1846" s="15">
        <v>38623</v>
      </c>
      <c r="L1846" s="2">
        <v>284</v>
      </c>
      <c r="O1846" s="15">
        <v>38657</v>
      </c>
      <c r="P1846" s="2">
        <v>279</v>
      </c>
      <c r="Q1846">
        <f t="shared" si="57"/>
        <v>2284</v>
      </c>
      <c r="R1846">
        <f t="shared" si="56"/>
        <v>27.900000000000002</v>
      </c>
    </row>
    <row r="1847" spans="1:18" x14ac:dyDescent="0.25">
      <c r="A1847" s="1">
        <v>39874</v>
      </c>
      <c r="B1847" s="2" t="s">
        <v>12</v>
      </c>
      <c r="C1847">
        <v>112</v>
      </c>
      <c r="D1847">
        <f>YEAR(A1847)</f>
        <v>2009</v>
      </c>
      <c r="E1847">
        <f>LOOKUP(D1847,$H$5:$H$14,$I$5:$I$14)</f>
        <v>2.13</v>
      </c>
      <c r="F1847" s="2">
        <f>E1847*C1847</f>
        <v>238.56</v>
      </c>
      <c r="G1847" s="2"/>
      <c r="K1847" s="15">
        <v>38657</v>
      </c>
      <c r="L1847" s="2">
        <v>279</v>
      </c>
      <c r="O1847" s="15">
        <v>38687</v>
      </c>
      <c r="P1847" s="2">
        <v>317</v>
      </c>
      <c r="Q1847">
        <f t="shared" si="57"/>
        <v>2601</v>
      </c>
      <c r="R1847">
        <f t="shared" si="56"/>
        <v>31.700000000000003</v>
      </c>
    </row>
    <row r="1848" spans="1:18" x14ac:dyDescent="0.25">
      <c r="A1848" s="1">
        <v>39772</v>
      </c>
      <c r="B1848" s="2" t="s">
        <v>12</v>
      </c>
      <c r="C1848">
        <v>189</v>
      </c>
      <c r="D1848">
        <f>YEAR(A1848)</f>
        <v>2008</v>
      </c>
      <c r="E1848">
        <f>LOOKUP(D1848,$H$5:$H$14,$I$5:$I$14)</f>
        <v>2.15</v>
      </c>
      <c r="F1848" s="2">
        <f>E1848*C1848</f>
        <v>406.34999999999997</v>
      </c>
      <c r="G1848" s="2"/>
      <c r="K1848" s="15">
        <v>38687</v>
      </c>
      <c r="L1848" s="2">
        <v>317</v>
      </c>
      <c r="O1848" s="15">
        <v>38729</v>
      </c>
      <c r="P1848" s="2">
        <v>165</v>
      </c>
      <c r="Q1848">
        <f t="shared" si="57"/>
        <v>2766</v>
      </c>
      <c r="R1848">
        <f t="shared" si="56"/>
        <v>16.5</v>
      </c>
    </row>
    <row r="1849" spans="1:18" x14ac:dyDescent="0.25">
      <c r="A1849" s="1">
        <v>39425</v>
      </c>
      <c r="B1849" s="2" t="s">
        <v>12</v>
      </c>
      <c r="C1849">
        <v>181</v>
      </c>
      <c r="D1849">
        <f>YEAR(A1849)</f>
        <v>2007</v>
      </c>
      <c r="E1849">
        <f>LOOKUP(D1849,$H$5:$H$14,$I$5:$I$14)</f>
        <v>2.09</v>
      </c>
      <c r="F1849" s="2">
        <f>E1849*C1849</f>
        <v>378.28999999999996</v>
      </c>
      <c r="G1849" s="2"/>
      <c r="K1849" s="15">
        <v>38729</v>
      </c>
      <c r="L1849" s="2">
        <v>165</v>
      </c>
      <c r="O1849" s="15">
        <v>38765</v>
      </c>
      <c r="P1849" s="2">
        <v>387</v>
      </c>
      <c r="Q1849">
        <f t="shared" si="57"/>
        <v>3153</v>
      </c>
      <c r="R1849">
        <f t="shared" si="56"/>
        <v>38.700000000000003</v>
      </c>
    </row>
    <row r="1850" spans="1:18" x14ac:dyDescent="0.25">
      <c r="A1850" s="1">
        <v>39331</v>
      </c>
      <c r="B1850" s="2" t="s">
        <v>12</v>
      </c>
      <c r="C1850">
        <v>82</v>
      </c>
      <c r="D1850">
        <f>YEAR(A1850)</f>
        <v>2007</v>
      </c>
      <c r="E1850">
        <f>LOOKUP(D1850,$H$5:$H$14,$I$5:$I$14)</f>
        <v>2.09</v>
      </c>
      <c r="F1850" s="2">
        <f>E1850*C1850</f>
        <v>171.38</v>
      </c>
      <c r="G1850" s="2"/>
      <c r="K1850" s="15">
        <v>38765</v>
      </c>
      <c r="L1850" s="2">
        <v>387</v>
      </c>
      <c r="O1850" s="15">
        <v>38792</v>
      </c>
      <c r="P1850" s="2">
        <v>262</v>
      </c>
      <c r="Q1850">
        <f t="shared" si="57"/>
        <v>3415</v>
      </c>
      <c r="R1850">
        <f t="shared" si="56"/>
        <v>26.200000000000003</v>
      </c>
    </row>
    <row r="1851" spans="1:18" x14ac:dyDescent="0.25">
      <c r="A1851" s="1">
        <v>39206</v>
      </c>
      <c r="B1851" s="2" t="s">
        <v>12</v>
      </c>
      <c r="C1851">
        <v>179</v>
      </c>
      <c r="D1851">
        <f>YEAR(A1851)</f>
        <v>2007</v>
      </c>
      <c r="E1851">
        <f>LOOKUP(D1851,$H$5:$H$14,$I$5:$I$14)</f>
        <v>2.09</v>
      </c>
      <c r="F1851" s="2">
        <f>E1851*C1851</f>
        <v>374.10999999999996</v>
      </c>
      <c r="G1851" s="2"/>
      <c r="K1851" s="15">
        <v>38792</v>
      </c>
      <c r="L1851" s="2">
        <v>262</v>
      </c>
      <c r="O1851" s="15">
        <v>38818</v>
      </c>
      <c r="P1851" s="2">
        <v>293</v>
      </c>
      <c r="Q1851">
        <f t="shared" si="57"/>
        <v>3708</v>
      </c>
      <c r="R1851">
        <f t="shared" si="56"/>
        <v>29.3</v>
      </c>
    </row>
    <row r="1852" spans="1:18" x14ac:dyDescent="0.25">
      <c r="A1852" s="1">
        <v>39171</v>
      </c>
      <c r="B1852" s="2" t="s">
        <v>12</v>
      </c>
      <c r="C1852">
        <v>194</v>
      </c>
      <c r="D1852">
        <f>YEAR(A1852)</f>
        <v>2007</v>
      </c>
      <c r="E1852">
        <f>LOOKUP(D1852,$H$5:$H$14,$I$5:$I$14)</f>
        <v>2.09</v>
      </c>
      <c r="F1852" s="2">
        <f>E1852*C1852</f>
        <v>405.46</v>
      </c>
      <c r="G1852" s="2"/>
      <c r="K1852" s="15">
        <v>38818</v>
      </c>
      <c r="L1852" s="2">
        <v>293</v>
      </c>
      <c r="O1852" s="15">
        <v>38826</v>
      </c>
      <c r="P1852" s="2">
        <v>198</v>
      </c>
      <c r="Q1852">
        <f t="shared" si="57"/>
        <v>3906</v>
      </c>
      <c r="R1852">
        <f t="shared" si="56"/>
        <v>19.8</v>
      </c>
    </row>
    <row r="1853" spans="1:18" x14ac:dyDescent="0.25">
      <c r="A1853" s="1">
        <v>39149</v>
      </c>
      <c r="B1853" s="2" t="s">
        <v>12</v>
      </c>
      <c r="C1853">
        <v>68</v>
      </c>
      <c r="D1853">
        <f>YEAR(A1853)</f>
        <v>2007</v>
      </c>
      <c r="E1853">
        <f>LOOKUP(D1853,$H$5:$H$14,$I$5:$I$14)</f>
        <v>2.09</v>
      </c>
      <c r="F1853" s="2">
        <f>E1853*C1853</f>
        <v>142.12</v>
      </c>
      <c r="G1853" s="2"/>
      <c r="K1853" s="15">
        <v>38826</v>
      </c>
      <c r="L1853" s="2">
        <v>198</v>
      </c>
      <c r="O1853" s="15">
        <v>38867</v>
      </c>
      <c r="P1853" s="2">
        <v>217</v>
      </c>
      <c r="Q1853">
        <f t="shared" si="57"/>
        <v>4123</v>
      </c>
      <c r="R1853">
        <f t="shared" si="56"/>
        <v>21.700000000000003</v>
      </c>
    </row>
    <row r="1854" spans="1:18" x14ac:dyDescent="0.25">
      <c r="A1854" s="1">
        <v>39142</v>
      </c>
      <c r="B1854" s="2" t="s">
        <v>12</v>
      </c>
      <c r="C1854">
        <v>91</v>
      </c>
      <c r="D1854">
        <f>YEAR(A1854)</f>
        <v>2007</v>
      </c>
      <c r="E1854">
        <f>LOOKUP(D1854,$H$5:$H$14,$I$5:$I$14)</f>
        <v>2.09</v>
      </c>
      <c r="F1854" s="2">
        <f>E1854*C1854</f>
        <v>190.19</v>
      </c>
      <c r="G1854" s="2"/>
      <c r="K1854" s="15">
        <v>38867</v>
      </c>
      <c r="L1854" s="2">
        <v>217</v>
      </c>
      <c r="O1854" s="15">
        <v>38902</v>
      </c>
      <c r="P1854" s="2">
        <v>443</v>
      </c>
      <c r="Q1854">
        <f t="shared" si="57"/>
        <v>4566</v>
      </c>
      <c r="R1854">
        <f t="shared" si="56"/>
        <v>44.300000000000004</v>
      </c>
    </row>
    <row r="1855" spans="1:18" x14ac:dyDescent="0.25">
      <c r="A1855" s="1">
        <v>39117</v>
      </c>
      <c r="B1855" s="2" t="s">
        <v>12</v>
      </c>
      <c r="C1855">
        <v>132</v>
      </c>
      <c r="D1855">
        <f>YEAR(A1855)</f>
        <v>2007</v>
      </c>
      <c r="E1855">
        <f>LOOKUP(D1855,$H$5:$H$14,$I$5:$I$14)</f>
        <v>2.09</v>
      </c>
      <c r="F1855" s="2">
        <f>E1855*C1855</f>
        <v>275.88</v>
      </c>
      <c r="G1855" s="2"/>
      <c r="K1855" s="15">
        <v>38902</v>
      </c>
      <c r="L1855" s="2">
        <v>443</v>
      </c>
      <c r="O1855" s="15">
        <v>38918</v>
      </c>
      <c r="P1855" s="2">
        <v>323</v>
      </c>
      <c r="Q1855">
        <f t="shared" si="57"/>
        <v>4889</v>
      </c>
      <c r="R1855">
        <f t="shared" si="56"/>
        <v>32.300000000000004</v>
      </c>
    </row>
    <row r="1856" spans="1:18" x14ac:dyDescent="0.25">
      <c r="A1856" s="1">
        <v>39026</v>
      </c>
      <c r="B1856" s="2" t="s">
        <v>12</v>
      </c>
      <c r="C1856">
        <v>137</v>
      </c>
      <c r="D1856">
        <f>YEAR(A1856)</f>
        <v>2006</v>
      </c>
      <c r="E1856">
        <f>LOOKUP(D1856,$H$5:$H$14,$I$5:$I$14)</f>
        <v>2.0499999999999998</v>
      </c>
      <c r="F1856" s="2">
        <f>E1856*C1856</f>
        <v>280.84999999999997</v>
      </c>
      <c r="G1856" s="2"/>
      <c r="K1856" s="15">
        <v>38918</v>
      </c>
      <c r="L1856" s="2">
        <v>323</v>
      </c>
      <c r="O1856" s="15">
        <v>38926</v>
      </c>
      <c r="P1856" s="2">
        <v>497</v>
      </c>
      <c r="Q1856">
        <f t="shared" si="57"/>
        <v>5386</v>
      </c>
      <c r="R1856">
        <f t="shared" si="56"/>
        <v>49.7</v>
      </c>
    </row>
    <row r="1857" spans="1:18" x14ac:dyDescent="0.25">
      <c r="A1857" s="1">
        <v>38985</v>
      </c>
      <c r="B1857" s="2" t="s">
        <v>12</v>
      </c>
      <c r="C1857">
        <v>180</v>
      </c>
      <c r="D1857">
        <f>YEAR(A1857)</f>
        <v>2006</v>
      </c>
      <c r="E1857">
        <f>LOOKUP(D1857,$H$5:$H$14,$I$5:$I$14)</f>
        <v>2.0499999999999998</v>
      </c>
      <c r="F1857" s="2">
        <f>E1857*C1857</f>
        <v>368.99999999999994</v>
      </c>
      <c r="G1857" s="2"/>
      <c r="K1857" s="15">
        <v>38926</v>
      </c>
      <c r="L1857" s="2">
        <v>497</v>
      </c>
      <c r="O1857" s="15">
        <v>38927</v>
      </c>
      <c r="P1857" s="2">
        <v>103</v>
      </c>
      <c r="Q1857">
        <f t="shared" si="57"/>
        <v>5489</v>
      </c>
      <c r="R1857">
        <f t="shared" si="56"/>
        <v>10.3</v>
      </c>
    </row>
    <row r="1858" spans="1:18" x14ac:dyDescent="0.25">
      <c r="A1858" s="1">
        <v>38896</v>
      </c>
      <c r="B1858" s="2" t="s">
        <v>12</v>
      </c>
      <c r="C1858">
        <v>114</v>
      </c>
      <c r="D1858">
        <f>YEAR(A1858)</f>
        <v>2006</v>
      </c>
      <c r="E1858">
        <f>LOOKUP(D1858,$H$5:$H$14,$I$5:$I$14)</f>
        <v>2.0499999999999998</v>
      </c>
      <c r="F1858" s="2">
        <f>E1858*C1858</f>
        <v>233.7</v>
      </c>
      <c r="G1858" s="2"/>
      <c r="K1858" s="15">
        <v>38927</v>
      </c>
      <c r="L1858" s="2">
        <v>103</v>
      </c>
      <c r="O1858" s="15">
        <v>39047</v>
      </c>
      <c r="P1858" s="2">
        <v>237</v>
      </c>
      <c r="Q1858">
        <f t="shared" si="57"/>
        <v>5726</v>
      </c>
      <c r="R1858">
        <f t="shared" si="56"/>
        <v>23.700000000000003</v>
      </c>
    </row>
    <row r="1859" spans="1:18" x14ac:dyDescent="0.25">
      <c r="A1859" s="1">
        <v>38745</v>
      </c>
      <c r="B1859" s="2" t="s">
        <v>12</v>
      </c>
      <c r="C1859">
        <v>187</v>
      </c>
      <c r="D1859">
        <f>YEAR(A1859)</f>
        <v>2006</v>
      </c>
      <c r="E1859">
        <f>LOOKUP(D1859,$H$5:$H$14,$I$5:$I$14)</f>
        <v>2.0499999999999998</v>
      </c>
      <c r="F1859" s="2">
        <f>E1859*C1859</f>
        <v>383.34999999999997</v>
      </c>
      <c r="G1859" s="2"/>
      <c r="K1859" s="15">
        <v>39047</v>
      </c>
      <c r="L1859" s="2">
        <v>237</v>
      </c>
      <c r="O1859" s="15">
        <v>39204</v>
      </c>
      <c r="P1859" s="2">
        <v>297</v>
      </c>
      <c r="Q1859">
        <f t="shared" si="57"/>
        <v>6023</v>
      </c>
      <c r="R1859">
        <f t="shared" si="56"/>
        <v>29.700000000000003</v>
      </c>
    </row>
    <row r="1860" spans="1:18" x14ac:dyDescent="0.25">
      <c r="A1860" s="1">
        <v>38672</v>
      </c>
      <c r="B1860" s="2" t="s">
        <v>12</v>
      </c>
      <c r="C1860">
        <v>161</v>
      </c>
      <c r="D1860">
        <f>YEAR(A1860)</f>
        <v>2005</v>
      </c>
      <c r="E1860">
        <f>LOOKUP(D1860,$H$5:$H$14,$I$5:$I$14)</f>
        <v>2</v>
      </c>
      <c r="F1860" s="2">
        <f>E1860*C1860</f>
        <v>322</v>
      </c>
      <c r="G1860" s="2"/>
      <c r="K1860" s="15">
        <v>39204</v>
      </c>
      <c r="L1860" s="2">
        <v>297</v>
      </c>
      <c r="O1860" s="15">
        <v>39270</v>
      </c>
      <c r="P1860" s="2">
        <v>208</v>
      </c>
      <c r="Q1860">
        <f t="shared" si="57"/>
        <v>6231</v>
      </c>
      <c r="R1860">
        <f t="shared" si="56"/>
        <v>20.8</v>
      </c>
    </row>
    <row r="1861" spans="1:18" x14ac:dyDescent="0.25">
      <c r="A1861" s="1">
        <v>38612</v>
      </c>
      <c r="B1861" s="2" t="s">
        <v>12</v>
      </c>
      <c r="C1861">
        <v>61</v>
      </c>
      <c r="D1861">
        <f>YEAR(A1861)</f>
        <v>2005</v>
      </c>
      <c r="E1861">
        <f>LOOKUP(D1861,$H$5:$H$14,$I$5:$I$14)</f>
        <v>2</v>
      </c>
      <c r="F1861" s="2">
        <f>E1861*C1861</f>
        <v>122</v>
      </c>
      <c r="G1861" s="2"/>
      <c r="K1861" s="15">
        <v>39270</v>
      </c>
      <c r="L1861" s="2">
        <v>208</v>
      </c>
      <c r="O1861" s="15">
        <v>39307</v>
      </c>
      <c r="P1861" s="2">
        <v>260</v>
      </c>
      <c r="Q1861">
        <f t="shared" si="57"/>
        <v>6491</v>
      </c>
      <c r="R1861">
        <f t="shared" si="56"/>
        <v>26</v>
      </c>
    </row>
    <row r="1862" spans="1:18" x14ac:dyDescent="0.25">
      <c r="A1862" s="1">
        <v>38594</v>
      </c>
      <c r="B1862" s="2" t="s">
        <v>12</v>
      </c>
      <c r="C1862">
        <v>41</v>
      </c>
      <c r="D1862">
        <f>YEAR(A1862)</f>
        <v>2005</v>
      </c>
      <c r="E1862">
        <f>LOOKUP(D1862,$H$5:$H$14,$I$5:$I$14)</f>
        <v>2</v>
      </c>
      <c r="F1862" s="2">
        <f>E1862*C1862</f>
        <v>82</v>
      </c>
      <c r="G1862" s="2"/>
      <c r="K1862" s="15">
        <v>39307</v>
      </c>
      <c r="L1862" s="2">
        <v>260</v>
      </c>
      <c r="O1862" s="15">
        <v>39340</v>
      </c>
      <c r="P1862" s="2">
        <v>415</v>
      </c>
      <c r="Q1862">
        <f t="shared" si="57"/>
        <v>6906</v>
      </c>
      <c r="R1862">
        <f t="shared" si="56"/>
        <v>41.5</v>
      </c>
    </row>
    <row r="1863" spans="1:18" x14ac:dyDescent="0.25">
      <c r="A1863" s="1">
        <v>38547</v>
      </c>
      <c r="B1863" s="2" t="s">
        <v>12</v>
      </c>
      <c r="C1863">
        <v>144</v>
      </c>
      <c r="D1863">
        <f>YEAR(A1863)</f>
        <v>2005</v>
      </c>
      <c r="E1863">
        <f>LOOKUP(D1863,$H$5:$H$14,$I$5:$I$14)</f>
        <v>2</v>
      </c>
      <c r="F1863" s="2">
        <f>E1863*C1863</f>
        <v>288</v>
      </c>
      <c r="G1863" s="2"/>
      <c r="K1863" s="15">
        <v>39340</v>
      </c>
      <c r="L1863" s="2">
        <v>415</v>
      </c>
      <c r="O1863" s="15">
        <v>39341</v>
      </c>
      <c r="P1863" s="2">
        <v>467</v>
      </c>
      <c r="Q1863">
        <f t="shared" si="57"/>
        <v>7373</v>
      </c>
      <c r="R1863">
        <f t="shared" si="56"/>
        <v>46.7</v>
      </c>
    </row>
    <row r="1864" spans="1:18" x14ac:dyDescent="0.25">
      <c r="A1864" s="1">
        <v>38378</v>
      </c>
      <c r="B1864" s="2" t="s">
        <v>12</v>
      </c>
      <c r="C1864">
        <v>36</v>
      </c>
      <c r="D1864">
        <f>YEAR(A1864)</f>
        <v>2005</v>
      </c>
      <c r="E1864">
        <f>LOOKUP(D1864,$H$5:$H$14,$I$5:$I$14)</f>
        <v>2</v>
      </c>
      <c r="F1864" s="2">
        <f>E1864*C1864</f>
        <v>72</v>
      </c>
      <c r="G1864" s="2"/>
      <c r="K1864" s="15">
        <v>39341</v>
      </c>
      <c r="L1864" s="2">
        <v>467</v>
      </c>
      <c r="O1864" s="15">
        <v>39345</v>
      </c>
      <c r="P1864" s="2">
        <v>197</v>
      </c>
      <c r="Q1864">
        <f t="shared" si="57"/>
        <v>7570</v>
      </c>
      <c r="R1864">
        <f t="shared" si="56"/>
        <v>19.700000000000003</v>
      </c>
    </row>
    <row r="1865" spans="1:18" x14ac:dyDescent="0.25">
      <c r="A1865" s="1">
        <v>41972</v>
      </c>
      <c r="B1865" s="2" t="s">
        <v>20</v>
      </c>
      <c r="C1865">
        <v>96</v>
      </c>
      <c r="D1865">
        <f>YEAR(A1865)</f>
        <v>2014</v>
      </c>
      <c r="E1865">
        <f>LOOKUP(D1865,$H$5:$H$14,$I$5:$I$14)</f>
        <v>2.23</v>
      </c>
      <c r="F1865" s="2">
        <f>E1865*C1865</f>
        <v>214.07999999999998</v>
      </c>
      <c r="G1865" s="2"/>
      <c r="K1865" s="15">
        <v>39345</v>
      </c>
      <c r="L1865" s="2">
        <v>197</v>
      </c>
      <c r="O1865" s="15">
        <v>39351</v>
      </c>
      <c r="P1865" s="2">
        <v>466</v>
      </c>
      <c r="Q1865">
        <f t="shared" si="57"/>
        <v>8036</v>
      </c>
      <c r="R1865">
        <f t="shared" si="56"/>
        <v>46.6</v>
      </c>
    </row>
    <row r="1866" spans="1:18" x14ac:dyDescent="0.25">
      <c r="A1866" s="1">
        <v>41946</v>
      </c>
      <c r="B1866" s="2" t="s">
        <v>20</v>
      </c>
      <c r="C1866">
        <v>52</v>
      </c>
      <c r="D1866">
        <f>YEAR(A1866)</f>
        <v>2014</v>
      </c>
      <c r="E1866">
        <f>LOOKUP(D1866,$H$5:$H$14,$I$5:$I$14)</f>
        <v>2.23</v>
      </c>
      <c r="F1866" s="2">
        <f>E1866*C1866</f>
        <v>115.96</v>
      </c>
      <c r="G1866" s="2"/>
      <c r="K1866" s="15">
        <v>39351</v>
      </c>
      <c r="L1866" s="2">
        <v>466</v>
      </c>
      <c r="O1866" s="15">
        <v>39494</v>
      </c>
      <c r="P1866" s="2">
        <v>103</v>
      </c>
      <c r="Q1866">
        <f t="shared" si="57"/>
        <v>8139</v>
      </c>
      <c r="R1866">
        <f t="shared" si="56"/>
        <v>10.3</v>
      </c>
    </row>
    <row r="1867" spans="1:18" x14ac:dyDescent="0.25">
      <c r="A1867" s="1">
        <v>41924</v>
      </c>
      <c r="B1867" s="2" t="s">
        <v>20</v>
      </c>
      <c r="C1867">
        <v>69</v>
      </c>
      <c r="D1867">
        <f>YEAR(A1867)</f>
        <v>2014</v>
      </c>
      <c r="E1867">
        <f>LOOKUP(D1867,$H$5:$H$14,$I$5:$I$14)</f>
        <v>2.23</v>
      </c>
      <c r="F1867" s="2">
        <f>E1867*C1867</f>
        <v>153.87</v>
      </c>
      <c r="G1867" s="2"/>
      <c r="K1867" s="15">
        <v>39494</v>
      </c>
      <c r="L1867" s="2">
        <v>103</v>
      </c>
      <c r="O1867" s="15">
        <v>39532</v>
      </c>
      <c r="P1867" s="2">
        <v>121</v>
      </c>
      <c r="Q1867">
        <f t="shared" si="57"/>
        <v>8260</v>
      </c>
      <c r="R1867">
        <f t="shared" si="56"/>
        <v>12.100000000000001</v>
      </c>
    </row>
    <row r="1868" spans="1:18" x14ac:dyDescent="0.25">
      <c r="A1868" s="1">
        <v>41861</v>
      </c>
      <c r="B1868" s="2" t="s">
        <v>20</v>
      </c>
      <c r="C1868">
        <v>154</v>
      </c>
      <c r="D1868">
        <f>YEAR(A1868)</f>
        <v>2014</v>
      </c>
      <c r="E1868">
        <f>LOOKUP(D1868,$H$5:$H$14,$I$5:$I$14)</f>
        <v>2.23</v>
      </c>
      <c r="F1868" s="2">
        <f>E1868*C1868</f>
        <v>343.42</v>
      </c>
      <c r="G1868" s="2"/>
      <c r="K1868" s="15">
        <v>39532</v>
      </c>
      <c r="L1868" s="2">
        <v>121</v>
      </c>
      <c r="O1868" s="15">
        <v>39577</v>
      </c>
      <c r="P1868" s="2">
        <v>444</v>
      </c>
      <c r="Q1868">
        <f t="shared" si="57"/>
        <v>8704</v>
      </c>
      <c r="R1868">
        <f t="shared" si="56"/>
        <v>44.400000000000006</v>
      </c>
    </row>
    <row r="1869" spans="1:18" x14ac:dyDescent="0.25">
      <c r="A1869" s="1">
        <v>41756</v>
      </c>
      <c r="B1869" s="2" t="s">
        <v>20</v>
      </c>
      <c r="C1869">
        <v>20</v>
      </c>
      <c r="D1869">
        <f>YEAR(A1869)</f>
        <v>2014</v>
      </c>
      <c r="E1869">
        <f>LOOKUP(D1869,$H$5:$H$14,$I$5:$I$14)</f>
        <v>2.23</v>
      </c>
      <c r="F1869" s="2">
        <f>E1869*C1869</f>
        <v>44.6</v>
      </c>
      <c r="G1869" s="2"/>
      <c r="K1869" s="15">
        <v>39577</v>
      </c>
      <c r="L1869" s="2">
        <v>444</v>
      </c>
      <c r="O1869" s="15">
        <v>39671</v>
      </c>
      <c r="P1869" s="2">
        <v>397</v>
      </c>
      <c r="Q1869">
        <f t="shared" si="57"/>
        <v>9101</v>
      </c>
      <c r="R1869">
        <f t="shared" si="56"/>
        <v>39.700000000000003</v>
      </c>
    </row>
    <row r="1870" spans="1:18" x14ac:dyDescent="0.25">
      <c r="A1870" s="1">
        <v>41714</v>
      </c>
      <c r="B1870" s="2" t="s">
        <v>20</v>
      </c>
      <c r="C1870">
        <v>114</v>
      </c>
      <c r="D1870">
        <f>YEAR(A1870)</f>
        <v>2014</v>
      </c>
      <c r="E1870">
        <f>LOOKUP(D1870,$H$5:$H$14,$I$5:$I$14)</f>
        <v>2.23</v>
      </c>
      <c r="F1870" s="2">
        <f>E1870*C1870</f>
        <v>254.22</v>
      </c>
      <c r="G1870" s="2"/>
      <c r="K1870" s="15">
        <v>39671</v>
      </c>
      <c r="L1870" s="2">
        <v>397</v>
      </c>
      <c r="O1870" s="15">
        <v>39694</v>
      </c>
      <c r="P1870" s="2">
        <v>417</v>
      </c>
      <c r="Q1870">
        <f t="shared" si="57"/>
        <v>9518</v>
      </c>
      <c r="R1870">
        <f t="shared" si="56"/>
        <v>41.7</v>
      </c>
    </row>
    <row r="1871" spans="1:18" x14ac:dyDescent="0.25">
      <c r="A1871" s="1">
        <v>41559</v>
      </c>
      <c r="B1871" s="2" t="s">
        <v>20</v>
      </c>
      <c r="C1871">
        <v>121</v>
      </c>
      <c r="D1871">
        <f>YEAR(A1871)</f>
        <v>2013</v>
      </c>
      <c r="E1871">
        <f>LOOKUP(D1871,$H$5:$H$14,$I$5:$I$14)</f>
        <v>2.2200000000000002</v>
      </c>
      <c r="F1871" s="2">
        <f>E1871*C1871</f>
        <v>268.62</v>
      </c>
      <c r="G1871" s="2"/>
      <c r="K1871" s="15">
        <v>39694</v>
      </c>
      <c r="L1871" s="2">
        <v>417</v>
      </c>
      <c r="O1871" s="15">
        <v>39738</v>
      </c>
      <c r="P1871" s="2">
        <v>351</v>
      </c>
      <c r="Q1871">
        <f t="shared" si="57"/>
        <v>9869</v>
      </c>
      <c r="R1871">
        <f t="shared" si="56"/>
        <v>35.1</v>
      </c>
    </row>
    <row r="1872" spans="1:18" x14ac:dyDescent="0.25">
      <c r="A1872" s="1">
        <v>41477</v>
      </c>
      <c r="B1872" s="2" t="s">
        <v>20</v>
      </c>
      <c r="C1872">
        <v>58</v>
      </c>
      <c r="D1872">
        <f>YEAR(A1872)</f>
        <v>2013</v>
      </c>
      <c r="E1872">
        <f>LOOKUP(D1872,$H$5:$H$14,$I$5:$I$14)</f>
        <v>2.2200000000000002</v>
      </c>
      <c r="F1872" s="2">
        <f>E1872*C1872</f>
        <v>128.76000000000002</v>
      </c>
      <c r="G1872" s="2"/>
      <c r="K1872" s="15">
        <v>39738</v>
      </c>
      <c r="L1872" s="2">
        <v>351</v>
      </c>
      <c r="O1872" s="15">
        <v>39747</v>
      </c>
      <c r="P1872" s="2">
        <v>269</v>
      </c>
      <c r="Q1872">
        <f t="shared" si="57"/>
        <v>10138</v>
      </c>
      <c r="R1872">
        <f t="shared" si="56"/>
        <v>53.800000000000004</v>
      </c>
    </row>
    <row r="1873" spans="1:18" x14ac:dyDescent="0.25">
      <c r="A1873" s="1">
        <v>41043</v>
      </c>
      <c r="B1873" s="2" t="s">
        <v>20</v>
      </c>
      <c r="C1873">
        <v>189</v>
      </c>
      <c r="D1873">
        <f>YEAR(A1873)</f>
        <v>2012</v>
      </c>
      <c r="E1873">
        <f>LOOKUP(D1873,$H$5:$H$14,$I$5:$I$14)</f>
        <v>2.25</v>
      </c>
      <c r="F1873" s="2">
        <f>E1873*C1873</f>
        <v>425.25</v>
      </c>
      <c r="G1873" s="2"/>
      <c r="K1873" s="15">
        <v>39747</v>
      </c>
      <c r="L1873" s="2">
        <v>269</v>
      </c>
      <c r="O1873" s="15">
        <v>39860</v>
      </c>
      <c r="P1873" s="2">
        <v>395</v>
      </c>
      <c r="Q1873">
        <f t="shared" si="57"/>
        <v>10533</v>
      </c>
      <c r="R1873">
        <f t="shared" si="56"/>
        <v>79</v>
      </c>
    </row>
    <row r="1874" spans="1:18" x14ac:dyDescent="0.25">
      <c r="A1874" s="1">
        <v>40999</v>
      </c>
      <c r="B1874" s="2" t="s">
        <v>20</v>
      </c>
      <c r="C1874">
        <v>160</v>
      </c>
      <c r="D1874">
        <f>YEAR(A1874)</f>
        <v>2012</v>
      </c>
      <c r="E1874">
        <f>LOOKUP(D1874,$H$5:$H$14,$I$5:$I$14)</f>
        <v>2.25</v>
      </c>
      <c r="F1874" s="2">
        <f>E1874*C1874</f>
        <v>360</v>
      </c>
      <c r="G1874" s="2"/>
      <c r="K1874" s="15">
        <v>39860</v>
      </c>
      <c r="L1874" s="2">
        <v>395</v>
      </c>
      <c r="O1874" s="15">
        <v>39895</v>
      </c>
      <c r="P1874" s="2">
        <v>187</v>
      </c>
      <c r="Q1874">
        <f t="shared" si="57"/>
        <v>10720</v>
      </c>
      <c r="R1874">
        <f t="shared" si="56"/>
        <v>37.4</v>
      </c>
    </row>
    <row r="1875" spans="1:18" x14ac:dyDescent="0.25">
      <c r="A1875" s="1">
        <v>40593</v>
      </c>
      <c r="B1875" s="2" t="s">
        <v>20</v>
      </c>
      <c r="C1875">
        <v>75</v>
      </c>
      <c r="D1875">
        <f>YEAR(A1875)</f>
        <v>2011</v>
      </c>
      <c r="E1875">
        <f>LOOKUP(D1875,$H$5:$H$14,$I$5:$I$14)</f>
        <v>2.2000000000000002</v>
      </c>
      <c r="F1875" s="2">
        <f>E1875*C1875</f>
        <v>165</v>
      </c>
      <c r="G1875" s="2"/>
      <c r="K1875" s="15">
        <v>39895</v>
      </c>
      <c r="L1875" s="2">
        <v>187</v>
      </c>
      <c r="O1875" s="15">
        <v>39939</v>
      </c>
      <c r="P1875" s="2">
        <v>128</v>
      </c>
      <c r="Q1875">
        <f t="shared" si="57"/>
        <v>10848</v>
      </c>
      <c r="R1875">
        <f t="shared" ref="R1875:R1938" si="58">IF(AND(Q1875&gt;=100,Q1875&lt;1000,P1875&lt;&gt;""),P1875*0.05,IF(AND(Q1875&gt;=1000,Q1875&lt;10000,P1875&lt;&gt;""),P1875*0.1,IF(AND(Q1875&gt;10000,P1875&lt;&gt;""),P1875*0.2,0)))</f>
        <v>25.6</v>
      </c>
    </row>
    <row r="1876" spans="1:18" x14ac:dyDescent="0.25">
      <c r="A1876" s="1">
        <v>40142</v>
      </c>
      <c r="B1876" s="2" t="s">
        <v>20</v>
      </c>
      <c r="C1876">
        <v>115</v>
      </c>
      <c r="D1876">
        <f>YEAR(A1876)</f>
        <v>2009</v>
      </c>
      <c r="E1876">
        <f>LOOKUP(D1876,$H$5:$H$14,$I$5:$I$14)</f>
        <v>2.13</v>
      </c>
      <c r="F1876" s="2">
        <f>E1876*C1876</f>
        <v>244.95</v>
      </c>
      <c r="G1876" s="2"/>
      <c r="K1876" s="15">
        <v>39939</v>
      </c>
      <c r="L1876" s="2">
        <v>128</v>
      </c>
      <c r="O1876" s="15">
        <v>39948</v>
      </c>
      <c r="P1876" s="2">
        <v>291</v>
      </c>
      <c r="Q1876">
        <f t="shared" si="57"/>
        <v>11139</v>
      </c>
      <c r="R1876">
        <f t="shared" si="58"/>
        <v>58.2</v>
      </c>
    </row>
    <row r="1877" spans="1:18" x14ac:dyDescent="0.25">
      <c r="A1877" s="1">
        <v>40071</v>
      </c>
      <c r="B1877" s="2" t="s">
        <v>20</v>
      </c>
      <c r="C1877">
        <v>108</v>
      </c>
      <c r="D1877">
        <f>YEAR(A1877)</f>
        <v>2009</v>
      </c>
      <c r="E1877">
        <f>LOOKUP(D1877,$H$5:$H$14,$I$5:$I$14)</f>
        <v>2.13</v>
      </c>
      <c r="F1877" s="2">
        <f>E1877*C1877</f>
        <v>230.04</v>
      </c>
      <c r="G1877" s="2"/>
      <c r="K1877" s="15">
        <v>39948</v>
      </c>
      <c r="L1877" s="2">
        <v>291</v>
      </c>
      <c r="O1877" s="15">
        <v>39980</v>
      </c>
      <c r="P1877" s="2">
        <v>402</v>
      </c>
      <c r="Q1877">
        <f t="shared" ref="Q1877:Q1940" si="59">IF(P1877&lt;&gt;"",P1877+Q1876,P1877)</f>
        <v>11541</v>
      </c>
      <c r="R1877">
        <f t="shared" si="58"/>
        <v>80.400000000000006</v>
      </c>
    </row>
    <row r="1878" spans="1:18" x14ac:dyDescent="0.25">
      <c r="A1878" s="1">
        <v>39889</v>
      </c>
      <c r="B1878" s="2" t="s">
        <v>20</v>
      </c>
      <c r="C1878">
        <v>60</v>
      </c>
      <c r="D1878">
        <f>YEAR(A1878)</f>
        <v>2009</v>
      </c>
      <c r="E1878">
        <f>LOOKUP(D1878,$H$5:$H$14,$I$5:$I$14)</f>
        <v>2.13</v>
      </c>
      <c r="F1878" s="2">
        <f>E1878*C1878</f>
        <v>127.8</v>
      </c>
      <c r="G1878" s="2"/>
      <c r="K1878" s="15">
        <v>39980</v>
      </c>
      <c r="L1878" s="2">
        <v>402</v>
      </c>
      <c r="O1878" s="15">
        <v>39994</v>
      </c>
      <c r="P1878" s="2">
        <v>479</v>
      </c>
      <c r="Q1878">
        <f t="shared" si="59"/>
        <v>12020</v>
      </c>
      <c r="R1878">
        <f t="shared" si="58"/>
        <v>95.800000000000011</v>
      </c>
    </row>
    <row r="1879" spans="1:18" x14ac:dyDescent="0.25">
      <c r="A1879" s="1">
        <v>39800</v>
      </c>
      <c r="B1879" s="2" t="s">
        <v>20</v>
      </c>
      <c r="C1879">
        <v>35</v>
      </c>
      <c r="D1879">
        <f>YEAR(A1879)</f>
        <v>2008</v>
      </c>
      <c r="E1879">
        <f>LOOKUP(D1879,$H$5:$H$14,$I$5:$I$14)</f>
        <v>2.15</v>
      </c>
      <c r="F1879" s="2">
        <f>E1879*C1879</f>
        <v>75.25</v>
      </c>
      <c r="G1879" s="2"/>
      <c r="K1879" s="15">
        <v>39994</v>
      </c>
      <c r="L1879" s="2">
        <v>479</v>
      </c>
      <c r="O1879" s="15">
        <v>40010</v>
      </c>
      <c r="P1879" s="2">
        <v>457</v>
      </c>
      <c r="Q1879">
        <f t="shared" si="59"/>
        <v>12477</v>
      </c>
      <c r="R1879">
        <f t="shared" si="58"/>
        <v>91.4</v>
      </c>
    </row>
    <row r="1880" spans="1:18" x14ac:dyDescent="0.25">
      <c r="A1880" s="1">
        <v>39776</v>
      </c>
      <c r="B1880" s="2" t="s">
        <v>20</v>
      </c>
      <c r="C1880">
        <v>196</v>
      </c>
      <c r="D1880">
        <f>YEAR(A1880)</f>
        <v>2008</v>
      </c>
      <c r="E1880">
        <f>LOOKUP(D1880,$H$5:$H$14,$I$5:$I$14)</f>
        <v>2.15</v>
      </c>
      <c r="F1880" s="2">
        <f>E1880*C1880</f>
        <v>421.4</v>
      </c>
      <c r="G1880" s="2"/>
      <c r="K1880" s="15">
        <v>40010</v>
      </c>
      <c r="L1880" s="2">
        <v>457</v>
      </c>
      <c r="O1880" s="15">
        <v>40095</v>
      </c>
      <c r="P1880" s="2">
        <v>213</v>
      </c>
      <c r="Q1880">
        <f t="shared" si="59"/>
        <v>12690</v>
      </c>
      <c r="R1880">
        <f t="shared" si="58"/>
        <v>42.6</v>
      </c>
    </row>
    <row r="1881" spans="1:18" x14ac:dyDescent="0.25">
      <c r="A1881" s="1">
        <v>38542</v>
      </c>
      <c r="B1881" s="2" t="s">
        <v>20</v>
      </c>
      <c r="C1881">
        <v>142</v>
      </c>
      <c r="D1881">
        <f>YEAR(A1881)</f>
        <v>2005</v>
      </c>
      <c r="E1881">
        <f>LOOKUP(D1881,$H$5:$H$14,$I$5:$I$14)</f>
        <v>2</v>
      </c>
      <c r="F1881" s="2">
        <f>E1881*C1881</f>
        <v>284</v>
      </c>
      <c r="G1881" s="2"/>
      <c r="K1881" s="15">
        <v>40095</v>
      </c>
      <c r="L1881" s="2">
        <v>213</v>
      </c>
      <c r="O1881" s="15">
        <v>40107</v>
      </c>
      <c r="P1881" s="2">
        <v>118</v>
      </c>
      <c r="Q1881">
        <f t="shared" si="59"/>
        <v>12808</v>
      </c>
      <c r="R1881">
        <f t="shared" si="58"/>
        <v>23.6</v>
      </c>
    </row>
    <row r="1882" spans="1:18" x14ac:dyDescent="0.25">
      <c r="A1882" s="1">
        <v>38408</v>
      </c>
      <c r="B1882" s="2" t="s">
        <v>20</v>
      </c>
      <c r="C1882">
        <v>58</v>
      </c>
      <c r="D1882">
        <f>YEAR(A1882)</f>
        <v>2005</v>
      </c>
      <c r="E1882">
        <f>LOOKUP(D1882,$H$5:$H$14,$I$5:$I$14)</f>
        <v>2</v>
      </c>
      <c r="F1882" s="2">
        <f>E1882*C1882</f>
        <v>116</v>
      </c>
      <c r="G1882" s="2"/>
      <c r="K1882" s="15">
        <v>40107</v>
      </c>
      <c r="L1882" s="2">
        <v>118</v>
      </c>
      <c r="O1882" s="15">
        <v>40146</v>
      </c>
      <c r="P1882" s="2">
        <v>279</v>
      </c>
      <c r="Q1882">
        <f t="shared" si="59"/>
        <v>13087</v>
      </c>
      <c r="R1882">
        <f t="shared" si="58"/>
        <v>55.800000000000004</v>
      </c>
    </row>
    <row r="1883" spans="1:18" x14ac:dyDescent="0.25">
      <c r="A1883" s="1">
        <v>41982</v>
      </c>
      <c r="B1883" s="2" t="s">
        <v>37</v>
      </c>
      <c r="C1883">
        <v>93</v>
      </c>
      <c r="D1883">
        <f>YEAR(A1883)</f>
        <v>2014</v>
      </c>
      <c r="E1883">
        <f>LOOKUP(D1883,$H$5:$H$14,$I$5:$I$14)</f>
        <v>2.23</v>
      </c>
      <c r="F1883" s="2">
        <f>E1883*C1883</f>
        <v>207.39</v>
      </c>
      <c r="G1883" s="2"/>
      <c r="K1883" s="15">
        <v>40146</v>
      </c>
      <c r="L1883" s="2">
        <v>279</v>
      </c>
      <c r="O1883" s="15">
        <v>40280</v>
      </c>
      <c r="P1883" s="2">
        <v>222</v>
      </c>
      <c r="Q1883">
        <f t="shared" si="59"/>
        <v>13309</v>
      </c>
      <c r="R1883">
        <f t="shared" si="58"/>
        <v>44.400000000000006</v>
      </c>
    </row>
    <row r="1884" spans="1:18" x14ac:dyDescent="0.25">
      <c r="A1884" s="1">
        <v>41852</v>
      </c>
      <c r="B1884" s="2" t="s">
        <v>37</v>
      </c>
      <c r="C1884">
        <v>178</v>
      </c>
      <c r="D1884">
        <f>YEAR(A1884)</f>
        <v>2014</v>
      </c>
      <c r="E1884">
        <f>LOOKUP(D1884,$H$5:$H$14,$I$5:$I$14)</f>
        <v>2.23</v>
      </c>
      <c r="F1884" s="2">
        <f>E1884*C1884</f>
        <v>396.94</v>
      </c>
      <c r="G1884" s="2"/>
      <c r="K1884" s="15">
        <v>40280</v>
      </c>
      <c r="L1884" s="2">
        <v>222</v>
      </c>
      <c r="O1884" s="15">
        <v>40282</v>
      </c>
      <c r="P1884" s="2">
        <v>352</v>
      </c>
      <c r="Q1884">
        <f t="shared" si="59"/>
        <v>13661</v>
      </c>
      <c r="R1884">
        <f t="shared" si="58"/>
        <v>70.400000000000006</v>
      </c>
    </row>
    <row r="1885" spans="1:18" x14ac:dyDescent="0.25">
      <c r="A1885" s="1">
        <v>41838</v>
      </c>
      <c r="B1885" s="2" t="s">
        <v>37</v>
      </c>
      <c r="C1885">
        <v>92</v>
      </c>
      <c r="D1885">
        <f>YEAR(A1885)</f>
        <v>2014</v>
      </c>
      <c r="E1885">
        <f>LOOKUP(D1885,$H$5:$H$14,$I$5:$I$14)</f>
        <v>2.23</v>
      </c>
      <c r="F1885" s="2">
        <f>E1885*C1885</f>
        <v>205.16</v>
      </c>
      <c r="G1885" s="2"/>
      <c r="K1885" s="15">
        <v>40282</v>
      </c>
      <c r="L1885" s="2">
        <v>352</v>
      </c>
      <c r="O1885" s="15">
        <v>40285</v>
      </c>
      <c r="P1885" s="2">
        <v>182</v>
      </c>
      <c r="Q1885">
        <f t="shared" si="59"/>
        <v>13843</v>
      </c>
      <c r="R1885">
        <f t="shared" si="58"/>
        <v>36.4</v>
      </c>
    </row>
    <row r="1886" spans="1:18" x14ac:dyDescent="0.25">
      <c r="A1886" s="1">
        <v>41807</v>
      </c>
      <c r="B1886" s="2" t="s">
        <v>37</v>
      </c>
      <c r="C1886">
        <v>27</v>
      </c>
      <c r="D1886">
        <f>YEAR(A1886)</f>
        <v>2014</v>
      </c>
      <c r="E1886">
        <f>LOOKUP(D1886,$H$5:$H$14,$I$5:$I$14)</f>
        <v>2.23</v>
      </c>
      <c r="F1886" s="2">
        <f>E1886*C1886</f>
        <v>60.21</v>
      </c>
      <c r="G1886" s="2"/>
      <c r="K1886" s="15">
        <v>40285</v>
      </c>
      <c r="L1886" s="2">
        <v>182</v>
      </c>
      <c r="O1886" s="15">
        <v>40293</v>
      </c>
      <c r="P1886" s="2">
        <v>240</v>
      </c>
      <c r="Q1886">
        <f t="shared" si="59"/>
        <v>14083</v>
      </c>
      <c r="R1886">
        <f t="shared" si="58"/>
        <v>48</v>
      </c>
    </row>
    <row r="1887" spans="1:18" x14ac:dyDescent="0.25">
      <c r="A1887" s="1">
        <v>41767</v>
      </c>
      <c r="B1887" s="2" t="s">
        <v>37</v>
      </c>
      <c r="C1887">
        <v>155</v>
      </c>
      <c r="D1887">
        <f>YEAR(A1887)</f>
        <v>2014</v>
      </c>
      <c r="E1887">
        <f>LOOKUP(D1887,$H$5:$H$14,$I$5:$I$14)</f>
        <v>2.23</v>
      </c>
      <c r="F1887" s="2">
        <f>E1887*C1887</f>
        <v>345.65</v>
      </c>
      <c r="G1887" s="2"/>
      <c r="K1887" s="15">
        <v>40293</v>
      </c>
      <c r="L1887" s="2">
        <v>240</v>
      </c>
      <c r="O1887" s="15">
        <v>40360</v>
      </c>
      <c r="P1887" s="2">
        <v>154</v>
      </c>
      <c r="Q1887">
        <f t="shared" si="59"/>
        <v>14237</v>
      </c>
      <c r="R1887">
        <f t="shared" si="58"/>
        <v>30.8</v>
      </c>
    </row>
    <row r="1888" spans="1:18" x14ac:dyDescent="0.25">
      <c r="A1888" s="1">
        <v>41668</v>
      </c>
      <c r="B1888" s="2" t="s">
        <v>37</v>
      </c>
      <c r="C1888">
        <v>175</v>
      </c>
      <c r="D1888">
        <f>YEAR(A1888)</f>
        <v>2014</v>
      </c>
      <c r="E1888">
        <f>LOOKUP(D1888,$H$5:$H$14,$I$5:$I$14)</f>
        <v>2.23</v>
      </c>
      <c r="F1888" s="2">
        <f>E1888*C1888</f>
        <v>390.25</v>
      </c>
      <c r="G1888" s="2"/>
      <c r="K1888" s="15">
        <v>40360</v>
      </c>
      <c r="L1888" s="2">
        <v>154</v>
      </c>
      <c r="O1888" s="15">
        <v>40370</v>
      </c>
      <c r="P1888" s="2">
        <v>401</v>
      </c>
      <c r="Q1888">
        <f t="shared" si="59"/>
        <v>14638</v>
      </c>
      <c r="R1888">
        <f t="shared" si="58"/>
        <v>80.2</v>
      </c>
    </row>
    <row r="1889" spans="1:18" x14ac:dyDescent="0.25">
      <c r="A1889" s="1">
        <v>41525</v>
      </c>
      <c r="B1889" s="2" t="s">
        <v>37</v>
      </c>
      <c r="C1889">
        <v>96</v>
      </c>
      <c r="D1889">
        <f>YEAR(A1889)</f>
        <v>2013</v>
      </c>
      <c r="E1889">
        <f>LOOKUP(D1889,$H$5:$H$14,$I$5:$I$14)</f>
        <v>2.2200000000000002</v>
      </c>
      <c r="F1889" s="2">
        <f>E1889*C1889</f>
        <v>213.12</v>
      </c>
      <c r="G1889" s="2"/>
      <c r="K1889" s="15">
        <v>40370</v>
      </c>
      <c r="L1889" s="2">
        <v>401</v>
      </c>
      <c r="O1889" s="15">
        <v>40389</v>
      </c>
      <c r="P1889" s="2">
        <v>124</v>
      </c>
      <c r="Q1889">
        <f t="shared" si="59"/>
        <v>14762</v>
      </c>
      <c r="R1889">
        <f t="shared" si="58"/>
        <v>24.8</v>
      </c>
    </row>
    <row r="1890" spans="1:18" x14ac:dyDescent="0.25">
      <c r="A1890" s="1">
        <v>41493</v>
      </c>
      <c r="B1890" s="2" t="s">
        <v>37</v>
      </c>
      <c r="C1890">
        <v>108</v>
      </c>
      <c r="D1890">
        <f>YEAR(A1890)</f>
        <v>2013</v>
      </c>
      <c r="E1890">
        <f>LOOKUP(D1890,$H$5:$H$14,$I$5:$I$14)</f>
        <v>2.2200000000000002</v>
      </c>
      <c r="F1890" s="2">
        <f>E1890*C1890</f>
        <v>239.76000000000002</v>
      </c>
      <c r="G1890" s="2"/>
      <c r="K1890" s="15">
        <v>40389</v>
      </c>
      <c r="L1890" s="2">
        <v>124</v>
      </c>
      <c r="O1890" s="15">
        <v>40423</v>
      </c>
      <c r="P1890" s="2">
        <v>489</v>
      </c>
      <c r="Q1890">
        <f t="shared" si="59"/>
        <v>15251</v>
      </c>
      <c r="R1890">
        <f t="shared" si="58"/>
        <v>97.800000000000011</v>
      </c>
    </row>
    <row r="1891" spans="1:18" x14ac:dyDescent="0.25">
      <c r="A1891" s="1">
        <v>41471</v>
      </c>
      <c r="B1891" s="2" t="s">
        <v>37</v>
      </c>
      <c r="C1891">
        <v>20</v>
      </c>
      <c r="D1891">
        <f>YEAR(A1891)</f>
        <v>2013</v>
      </c>
      <c r="E1891">
        <f>LOOKUP(D1891,$H$5:$H$14,$I$5:$I$14)</f>
        <v>2.2200000000000002</v>
      </c>
      <c r="F1891" s="2">
        <f>E1891*C1891</f>
        <v>44.400000000000006</v>
      </c>
      <c r="G1891" s="2"/>
      <c r="K1891" s="15">
        <v>40423</v>
      </c>
      <c r="L1891" s="2">
        <v>489</v>
      </c>
      <c r="O1891" s="15">
        <v>40432</v>
      </c>
      <c r="P1891" s="2">
        <v>297</v>
      </c>
      <c r="Q1891">
        <f t="shared" si="59"/>
        <v>15548</v>
      </c>
      <c r="R1891">
        <f t="shared" si="58"/>
        <v>59.400000000000006</v>
      </c>
    </row>
    <row r="1892" spans="1:18" x14ac:dyDescent="0.25">
      <c r="A1892" s="1">
        <v>41215</v>
      </c>
      <c r="B1892" s="2" t="s">
        <v>37</v>
      </c>
      <c r="C1892">
        <v>159</v>
      </c>
      <c r="D1892">
        <f>YEAR(A1892)</f>
        <v>2012</v>
      </c>
      <c r="E1892">
        <f>LOOKUP(D1892,$H$5:$H$14,$I$5:$I$14)</f>
        <v>2.25</v>
      </c>
      <c r="F1892" s="2">
        <f>E1892*C1892</f>
        <v>357.75</v>
      </c>
      <c r="G1892" s="2"/>
      <c r="K1892" s="15">
        <v>40432</v>
      </c>
      <c r="L1892" s="2">
        <v>297</v>
      </c>
      <c r="O1892" s="15">
        <v>40546</v>
      </c>
      <c r="P1892" s="2">
        <v>240</v>
      </c>
      <c r="Q1892">
        <f t="shared" si="59"/>
        <v>15788</v>
      </c>
      <c r="R1892">
        <f t="shared" si="58"/>
        <v>48</v>
      </c>
    </row>
    <row r="1893" spans="1:18" x14ac:dyDescent="0.25">
      <c r="A1893" s="1">
        <v>41206</v>
      </c>
      <c r="B1893" s="2" t="s">
        <v>37</v>
      </c>
      <c r="C1893">
        <v>110</v>
      </c>
      <c r="D1893">
        <f>YEAR(A1893)</f>
        <v>2012</v>
      </c>
      <c r="E1893">
        <f>LOOKUP(D1893,$H$5:$H$14,$I$5:$I$14)</f>
        <v>2.25</v>
      </c>
      <c r="F1893" s="2">
        <f>E1893*C1893</f>
        <v>247.5</v>
      </c>
      <c r="G1893" s="2"/>
      <c r="K1893" s="15">
        <v>40546</v>
      </c>
      <c r="L1893" s="2">
        <v>240</v>
      </c>
      <c r="O1893" s="15">
        <v>40566</v>
      </c>
      <c r="P1893" s="2">
        <v>401</v>
      </c>
      <c r="Q1893">
        <f t="shared" si="59"/>
        <v>16189</v>
      </c>
      <c r="R1893">
        <f t="shared" si="58"/>
        <v>80.2</v>
      </c>
    </row>
    <row r="1894" spans="1:18" x14ac:dyDescent="0.25">
      <c r="A1894" s="1">
        <v>41079</v>
      </c>
      <c r="B1894" s="2" t="s">
        <v>37</v>
      </c>
      <c r="C1894">
        <v>162</v>
      </c>
      <c r="D1894">
        <f>YEAR(A1894)</f>
        <v>2012</v>
      </c>
      <c r="E1894">
        <f>LOOKUP(D1894,$H$5:$H$14,$I$5:$I$14)</f>
        <v>2.25</v>
      </c>
      <c r="F1894" s="2">
        <f>E1894*C1894</f>
        <v>364.5</v>
      </c>
      <c r="G1894" s="2"/>
      <c r="K1894" s="15">
        <v>40566</v>
      </c>
      <c r="L1894" s="2">
        <v>401</v>
      </c>
      <c r="O1894" s="15">
        <v>40583</v>
      </c>
      <c r="P1894" s="2">
        <v>311</v>
      </c>
      <c r="Q1894">
        <f t="shared" si="59"/>
        <v>16500</v>
      </c>
      <c r="R1894">
        <f t="shared" si="58"/>
        <v>62.2</v>
      </c>
    </row>
    <row r="1895" spans="1:18" x14ac:dyDescent="0.25">
      <c r="A1895" s="1">
        <v>41074</v>
      </c>
      <c r="B1895" s="2" t="s">
        <v>37</v>
      </c>
      <c r="C1895">
        <v>184</v>
      </c>
      <c r="D1895">
        <f>YEAR(A1895)</f>
        <v>2012</v>
      </c>
      <c r="E1895">
        <f>LOOKUP(D1895,$H$5:$H$14,$I$5:$I$14)</f>
        <v>2.25</v>
      </c>
      <c r="F1895" s="2">
        <f>E1895*C1895</f>
        <v>414</v>
      </c>
      <c r="G1895" s="2"/>
      <c r="K1895" s="15">
        <v>40583</v>
      </c>
      <c r="L1895" s="2">
        <v>311</v>
      </c>
      <c r="O1895" s="15">
        <v>40651</v>
      </c>
      <c r="P1895" s="2">
        <v>470</v>
      </c>
      <c r="Q1895">
        <f t="shared" si="59"/>
        <v>16970</v>
      </c>
      <c r="R1895">
        <f t="shared" si="58"/>
        <v>94</v>
      </c>
    </row>
    <row r="1896" spans="1:18" x14ac:dyDescent="0.25">
      <c r="A1896" s="1">
        <v>40984</v>
      </c>
      <c r="B1896" s="2" t="s">
        <v>37</v>
      </c>
      <c r="C1896">
        <v>140</v>
      </c>
      <c r="D1896">
        <f>YEAR(A1896)</f>
        <v>2012</v>
      </c>
      <c r="E1896">
        <f>LOOKUP(D1896,$H$5:$H$14,$I$5:$I$14)</f>
        <v>2.25</v>
      </c>
      <c r="F1896" s="2">
        <f>E1896*C1896</f>
        <v>315</v>
      </c>
      <c r="G1896" s="2"/>
      <c r="K1896" s="15">
        <v>40651</v>
      </c>
      <c r="L1896" s="2">
        <v>470</v>
      </c>
      <c r="O1896" s="15">
        <v>40686</v>
      </c>
      <c r="P1896" s="2">
        <v>381</v>
      </c>
      <c r="Q1896">
        <f t="shared" si="59"/>
        <v>17351</v>
      </c>
      <c r="R1896">
        <f t="shared" si="58"/>
        <v>76.2</v>
      </c>
    </row>
    <row r="1897" spans="1:18" x14ac:dyDescent="0.25">
      <c r="A1897" s="1">
        <v>40933</v>
      </c>
      <c r="B1897" s="2" t="s">
        <v>37</v>
      </c>
      <c r="C1897">
        <v>112</v>
      </c>
      <c r="D1897">
        <f>YEAR(A1897)</f>
        <v>2012</v>
      </c>
      <c r="E1897">
        <f>LOOKUP(D1897,$H$5:$H$14,$I$5:$I$14)</f>
        <v>2.25</v>
      </c>
      <c r="F1897" s="2">
        <f>E1897*C1897</f>
        <v>252</v>
      </c>
      <c r="G1897" s="2"/>
      <c r="K1897" s="15">
        <v>40686</v>
      </c>
      <c r="L1897" s="2">
        <v>381</v>
      </c>
      <c r="O1897" s="15">
        <v>40727</v>
      </c>
      <c r="P1897" s="2">
        <v>145</v>
      </c>
      <c r="Q1897">
        <f t="shared" si="59"/>
        <v>17496</v>
      </c>
      <c r="R1897">
        <f t="shared" si="58"/>
        <v>29</v>
      </c>
    </row>
    <row r="1898" spans="1:18" x14ac:dyDescent="0.25">
      <c r="A1898" s="1">
        <v>40777</v>
      </c>
      <c r="B1898" s="2" t="s">
        <v>37</v>
      </c>
      <c r="C1898">
        <v>73</v>
      </c>
      <c r="D1898">
        <f>YEAR(A1898)</f>
        <v>2011</v>
      </c>
      <c r="E1898">
        <f>LOOKUP(D1898,$H$5:$H$14,$I$5:$I$14)</f>
        <v>2.2000000000000002</v>
      </c>
      <c r="F1898" s="2">
        <f>E1898*C1898</f>
        <v>160.60000000000002</v>
      </c>
      <c r="G1898" s="2"/>
      <c r="K1898" s="15">
        <v>40727</v>
      </c>
      <c r="L1898" s="2">
        <v>145</v>
      </c>
      <c r="O1898" s="15">
        <v>40768</v>
      </c>
      <c r="P1898" s="2">
        <v>211</v>
      </c>
      <c r="Q1898">
        <f t="shared" si="59"/>
        <v>17707</v>
      </c>
      <c r="R1898">
        <f t="shared" si="58"/>
        <v>42.2</v>
      </c>
    </row>
    <row r="1899" spans="1:18" x14ac:dyDescent="0.25">
      <c r="A1899" s="1">
        <v>40766</v>
      </c>
      <c r="B1899" s="2" t="s">
        <v>37</v>
      </c>
      <c r="C1899">
        <v>111</v>
      </c>
      <c r="D1899">
        <f>YEAR(A1899)</f>
        <v>2011</v>
      </c>
      <c r="E1899">
        <f>LOOKUP(D1899,$H$5:$H$14,$I$5:$I$14)</f>
        <v>2.2000000000000002</v>
      </c>
      <c r="F1899" s="2">
        <f>E1899*C1899</f>
        <v>244.20000000000002</v>
      </c>
      <c r="G1899" s="2"/>
      <c r="K1899" s="15">
        <v>40768</v>
      </c>
      <c r="L1899" s="2">
        <v>211</v>
      </c>
      <c r="O1899" s="15">
        <v>40803</v>
      </c>
      <c r="P1899" s="2">
        <v>383</v>
      </c>
      <c r="Q1899">
        <f t="shared" si="59"/>
        <v>18090</v>
      </c>
      <c r="R1899">
        <f t="shared" si="58"/>
        <v>76.600000000000009</v>
      </c>
    </row>
    <row r="1900" spans="1:18" x14ac:dyDescent="0.25">
      <c r="A1900" s="1">
        <v>40740</v>
      </c>
      <c r="B1900" s="2" t="s">
        <v>37</v>
      </c>
      <c r="C1900">
        <v>66</v>
      </c>
      <c r="D1900">
        <f>YEAR(A1900)</f>
        <v>2011</v>
      </c>
      <c r="E1900">
        <f>LOOKUP(D1900,$H$5:$H$14,$I$5:$I$14)</f>
        <v>2.2000000000000002</v>
      </c>
      <c r="F1900" s="2">
        <f>E1900*C1900</f>
        <v>145.20000000000002</v>
      </c>
      <c r="G1900" s="2"/>
      <c r="K1900" s="15">
        <v>40803</v>
      </c>
      <c r="L1900" s="2">
        <v>383</v>
      </c>
      <c r="O1900" s="15">
        <v>40913</v>
      </c>
      <c r="P1900" s="2">
        <v>243</v>
      </c>
      <c r="Q1900">
        <f t="shared" si="59"/>
        <v>18333</v>
      </c>
      <c r="R1900">
        <f t="shared" si="58"/>
        <v>48.6</v>
      </c>
    </row>
    <row r="1901" spans="1:18" x14ac:dyDescent="0.25">
      <c r="A1901" s="1">
        <v>40505</v>
      </c>
      <c r="B1901" s="2" t="s">
        <v>37</v>
      </c>
      <c r="C1901">
        <v>123</v>
      </c>
      <c r="D1901">
        <f>YEAR(A1901)</f>
        <v>2010</v>
      </c>
      <c r="E1901">
        <f>LOOKUP(D1901,$H$5:$H$14,$I$5:$I$14)</f>
        <v>2.1</v>
      </c>
      <c r="F1901" s="2">
        <f>E1901*C1901</f>
        <v>258.3</v>
      </c>
      <c r="G1901" s="2"/>
      <c r="K1901" s="15">
        <v>40913</v>
      </c>
      <c r="L1901" s="2">
        <v>243</v>
      </c>
      <c r="O1901" s="15">
        <v>40953</v>
      </c>
      <c r="P1901" s="2">
        <v>363</v>
      </c>
      <c r="Q1901">
        <f t="shared" si="59"/>
        <v>18696</v>
      </c>
      <c r="R1901">
        <f t="shared" si="58"/>
        <v>72.600000000000009</v>
      </c>
    </row>
    <row r="1902" spans="1:18" x14ac:dyDescent="0.25">
      <c r="A1902" s="1">
        <v>40386</v>
      </c>
      <c r="B1902" s="2" t="s">
        <v>37</v>
      </c>
      <c r="C1902">
        <v>117</v>
      </c>
      <c r="D1902">
        <f>YEAR(A1902)</f>
        <v>2010</v>
      </c>
      <c r="E1902">
        <f>LOOKUP(D1902,$H$5:$H$14,$I$5:$I$14)</f>
        <v>2.1</v>
      </c>
      <c r="F1902" s="2">
        <f>E1902*C1902</f>
        <v>245.70000000000002</v>
      </c>
      <c r="G1902" s="2"/>
      <c r="K1902" s="15">
        <v>40953</v>
      </c>
      <c r="L1902" s="2">
        <v>363</v>
      </c>
      <c r="O1902" s="15">
        <v>40995</v>
      </c>
      <c r="P1902" s="2">
        <v>267</v>
      </c>
      <c r="Q1902">
        <f t="shared" si="59"/>
        <v>18963</v>
      </c>
      <c r="R1902">
        <f t="shared" si="58"/>
        <v>53.400000000000006</v>
      </c>
    </row>
    <row r="1903" spans="1:18" x14ac:dyDescent="0.25">
      <c r="A1903" s="1">
        <v>40374</v>
      </c>
      <c r="B1903" s="2" t="s">
        <v>37</v>
      </c>
      <c r="C1903">
        <v>107</v>
      </c>
      <c r="D1903">
        <f>YEAR(A1903)</f>
        <v>2010</v>
      </c>
      <c r="E1903">
        <f>LOOKUP(D1903,$H$5:$H$14,$I$5:$I$14)</f>
        <v>2.1</v>
      </c>
      <c r="F1903" s="2">
        <f>E1903*C1903</f>
        <v>224.70000000000002</v>
      </c>
      <c r="G1903" s="2"/>
      <c r="K1903" s="15">
        <v>40995</v>
      </c>
      <c r="L1903" s="2">
        <v>267</v>
      </c>
      <c r="O1903" s="15">
        <v>40999</v>
      </c>
      <c r="P1903" s="2">
        <v>437</v>
      </c>
      <c r="Q1903">
        <f t="shared" si="59"/>
        <v>19400</v>
      </c>
      <c r="R1903">
        <f t="shared" si="58"/>
        <v>87.4</v>
      </c>
    </row>
    <row r="1904" spans="1:18" x14ac:dyDescent="0.25">
      <c r="A1904" s="1">
        <v>40289</v>
      </c>
      <c r="B1904" s="2" t="s">
        <v>37</v>
      </c>
      <c r="C1904">
        <v>66</v>
      </c>
      <c r="D1904">
        <f>YEAR(A1904)</f>
        <v>2010</v>
      </c>
      <c r="E1904">
        <f>LOOKUP(D1904,$H$5:$H$14,$I$5:$I$14)</f>
        <v>2.1</v>
      </c>
      <c r="F1904" s="2">
        <f>E1904*C1904</f>
        <v>138.6</v>
      </c>
      <c r="G1904" s="2"/>
      <c r="K1904" s="15">
        <v>40999</v>
      </c>
      <c r="L1904" s="2">
        <v>437</v>
      </c>
      <c r="O1904" s="15">
        <v>41025</v>
      </c>
      <c r="P1904" s="2">
        <v>191</v>
      </c>
      <c r="Q1904">
        <f t="shared" si="59"/>
        <v>19591</v>
      </c>
      <c r="R1904">
        <f t="shared" si="58"/>
        <v>38.200000000000003</v>
      </c>
    </row>
    <row r="1905" spans="1:18" x14ac:dyDescent="0.25">
      <c r="A1905" s="1">
        <v>40274</v>
      </c>
      <c r="B1905" s="2" t="s">
        <v>37</v>
      </c>
      <c r="C1905">
        <v>172</v>
      </c>
      <c r="D1905">
        <f>YEAR(A1905)</f>
        <v>2010</v>
      </c>
      <c r="E1905">
        <f>LOOKUP(D1905,$H$5:$H$14,$I$5:$I$14)</f>
        <v>2.1</v>
      </c>
      <c r="F1905" s="2">
        <f>E1905*C1905</f>
        <v>361.2</v>
      </c>
      <c r="G1905" s="2"/>
      <c r="K1905" s="15">
        <v>41025</v>
      </c>
      <c r="L1905" s="2">
        <v>191</v>
      </c>
      <c r="O1905" s="15">
        <v>41108</v>
      </c>
      <c r="P1905" s="2">
        <v>106</v>
      </c>
      <c r="Q1905">
        <f t="shared" si="59"/>
        <v>19697</v>
      </c>
      <c r="R1905">
        <f t="shared" si="58"/>
        <v>21.200000000000003</v>
      </c>
    </row>
    <row r="1906" spans="1:18" x14ac:dyDescent="0.25">
      <c r="A1906" s="1">
        <v>40200</v>
      </c>
      <c r="B1906" s="2" t="s">
        <v>37</v>
      </c>
      <c r="C1906">
        <v>138</v>
      </c>
      <c r="D1906">
        <f>YEAR(A1906)</f>
        <v>2010</v>
      </c>
      <c r="E1906">
        <f>LOOKUP(D1906,$H$5:$H$14,$I$5:$I$14)</f>
        <v>2.1</v>
      </c>
      <c r="F1906" s="2">
        <f>E1906*C1906</f>
        <v>289.8</v>
      </c>
      <c r="G1906" s="2"/>
      <c r="K1906" s="15">
        <v>41108</v>
      </c>
      <c r="L1906" s="2">
        <v>106</v>
      </c>
      <c r="O1906" s="15">
        <v>41109</v>
      </c>
      <c r="P1906" s="2">
        <v>229</v>
      </c>
      <c r="Q1906">
        <f t="shared" si="59"/>
        <v>19926</v>
      </c>
      <c r="R1906">
        <f t="shared" si="58"/>
        <v>45.800000000000004</v>
      </c>
    </row>
    <row r="1907" spans="1:18" x14ac:dyDescent="0.25">
      <c r="A1907" s="1">
        <v>40142</v>
      </c>
      <c r="B1907" s="2" t="s">
        <v>37</v>
      </c>
      <c r="C1907">
        <v>29</v>
      </c>
      <c r="D1907">
        <f>YEAR(A1907)</f>
        <v>2009</v>
      </c>
      <c r="E1907">
        <f>LOOKUP(D1907,$H$5:$H$14,$I$5:$I$14)</f>
        <v>2.13</v>
      </c>
      <c r="F1907" s="2">
        <f>E1907*C1907</f>
        <v>61.769999999999996</v>
      </c>
      <c r="G1907" s="2"/>
      <c r="K1907" s="15">
        <v>41109</v>
      </c>
      <c r="L1907" s="2">
        <v>229</v>
      </c>
      <c r="O1907" s="15">
        <v>41158</v>
      </c>
      <c r="P1907" s="2">
        <v>165</v>
      </c>
      <c r="Q1907">
        <f t="shared" si="59"/>
        <v>20091</v>
      </c>
      <c r="R1907">
        <f t="shared" si="58"/>
        <v>33</v>
      </c>
    </row>
    <row r="1908" spans="1:18" x14ac:dyDescent="0.25">
      <c r="A1908" s="1">
        <v>40077</v>
      </c>
      <c r="B1908" s="2" t="s">
        <v>37</v>
      </c>
      <c r="C1908">
        <v>41</v>
      </c>
      <c r="D1908">
        <f>YEAR(A1908)</f>
        <v>2009</v>
      </c>
      <c r="E1908">
        <f>LOOKUP(D1908,$H$5:$H$14,$I$5:$I$14)</f>
        <v>2.13</v>
      </c>
      <c r="F1908" s="2">
        <f>E1908*C1908</f>
        <v>87.33</v>
      </c>
      <c r="G1908" s="2"/>
      <c r="K1908" s="15">
        <v>41158</v>
      </c>
      <c r="L1908" s="2">
        <v>165</v>
      </c>
      <c r="O1908" s="15">
        <v>41223</v>
      </c>
      <c r="P1908" s="2">
        <v>167</v>
      </c>
      <c r="Q1908">
        <f t="shared" si="59"/>
        <v>20258</v>
      </c>
      <c r="R1908">
        <f t="shared" si="58"/>
        <v>33.4</v>
      </c>
    </row>
    <row r="1909" spans="1:18" x14ac:dyDescent="0.25">
      <c r="A1909" s="1">
        <v>40027</v>
      </c>
      <c r="B1909" s="2" t="s">
        <v>37</v>
      </c>
      <c r="C1909">
        <v>194</v>
      </c>
      <c r="D1909">
        <f>YEAR(A1909)</f>
        <v>2009</v>
      </c>
      <c r="E1909">
        <f>LOOKUP(D1909,$H$5:$H$14,$I$5:$I$14)</f>
        <v>2.13</v>
      </c>
      <c r="F1909" s="2">
        <f>E1909*C1909</f>
        <v>413.21999999999997</v>
      </c>
      <c r="G1909" s="2"/>
      <c r="K1909" s="15">
        <v>41223</v>
      </c>
      <c r="L1909" s="2">
        <v>167</v>
      </c>
      <c r="O1909" s="15">
        <v>41237</v>
      </c>
      <c r="P1909" s="2">
        <v>228</v>
      </c>
      <c r="Q1909">
        <f t="shared" si="59"/>
        <v>20486</v>
      </c>
      <c r="R1909">
        <f t="shared" si="58"/>
        <v>45.6</v>
      </c>
    </row>
    <row r="1910" spans="1:18" x14ac:dyDescent="0.25">
      <c r="A1910" s="1">
        <v>39959</v>
      </c>
      <c r="B1910" s="2" t="s">
        <v>37</v>
      </c>
      <c r="C1910">
        <v>36</v>
      </c>
      <c r="D1910">
        <f>YEAR(A1910)</f>
        <v>2009</v>
      </c>
      <c r="E1910">
        <f>LOOKUP(D1910,$H$5:$H$14,$I$5:$I$14)</f>
        <v>2.13</v>
      </c>
      <c r="F1910" s="2">
        <f>E1910*C1910</f>
        <v>76.679999999999993</v>
      </c>
      <c r="G1910" s="2"/>
      <c r="K1910" s="15">
        <v>41237</v>
      </c>
      <c r="L1910" s="2">
        <v>228</v>
      </c>
      <c r="O1910" s="15">
        <v>41258</v>
      </c>
      <c r="P1910" s="2">
        <v>347</v>
      </c>
      <c r="Q1910">
        <f t="shared" si="59"/>
        <v>20833</v>
      </c>
      <c r="R1910">
        <f t="shared" si="58"/>
        <v>69.400000000000006</v>
      </c>
    </row>
    <row r="1911" spans="1:18" x14ac:dyDescent="0.25">
      <c r="A1911" s="1">
        <v>39933</v>
      </c>
      <c r="B1911" s="2" t="s">
        <v>37</v>
      </c>
      <c r="C1911">
        <v>105</v>
      </c>
      <c r="D1911">
        <f>YEAR(A1911)</f>
        <v>2009</v>
      </c>
      <c r="E1911">
        <f>LOOKUP(D1911,$H$5:$H$14,$I$5:$I$14)</f>
        <v>2.13</v>
      </c>
      <c r="F1911" s="2">
        <f>E1911*C1911</f>
        <v>223.64999999999998</v>
      </c>
      <c r="G1911" s="2"/>
      <c r="K1911" s="15">
        <v>41258</v>
      </c>
      <c r="L1911" s="2">
        <v>347</v>
      </c>
      <c r="O1911" s="15">
        <v>41300</v>
      </c>
      <c r="P1911" s="2">
        <v>330</v>
      </c>
      <c r="Q1911">
        <f t="shared" si="59"/>
        <v>21163</v>
      </c>
      <c r="R1911">
        <f t="shared" si="58"/>
        <v>66</v>
      </c>
    </row>
    <row r="1912" spans="1:18" x14ac:dyDescent="0.25">
      <c r="A1912" s="1">
        <v>39906</v>
      </c>
      <c r="B1912" s="2" t="s">
        <v>37</v>
      </c>
      <c r="C1912">
        <v>153</v>
      </c>
      <c r="D1912">
        <f>YEAR(A1912)</f>
        <v>2009</v>
      </c>
      <c r="E1912">
        <f>LOOKUP(D1912,$H$5:$H$14,$I$5:$I$14)</f>
        <v>2.13</v>
      </c>
      <c r="F1912" s="2">
        <f>E1912*C1912</f>
        <v>325.89</v>
      </c>
      <c r="G1912" s="2"/>
      <c r="K1912" s="15">
        <v>41300</v>
      </c>
      <c r="L1912" s="2">
        <v>330</v>
      </c>
      <c r="O1912" s="15">
        <v>41301</v>
      </c>
      <c r="P1912" s="2">
        <v>459</v>
      </c>
      <c r="Q1912">
        <f t="shared" si="59"/>
        <v>21622</v>
      </c>
      <c r="R1912">
        <f t="shared" si="58"/>
        <v>91.800000000000011</v>
      </c>
    </row>
    <row r="1913" spans="1:18" x14ac:dyDescent="0.25">
      <c r="A1913" s="1">
        <v>39815</v>
      </c>
      <c r="B1913" s="2" t="s">
        <v>37</v>
      </c>
      <c r="C1913">
        <v>188</v>
      </c>
      <c r="D1913">
        <f>YEAR(A1913)</f>
        <v>2009</v>
      </c>
      <c r="E1913">
        <f>LOOKUP(D1913,$H$5:$H$14,$I$5:$I$14)</f>
        <v>2.13</v>
      </c>
      <c r="F1913" s="2">
        <f>E1913*C1913</f>
        <v>400.44</v>
      </c>
      <c r="G1913" s="2"/>
      <c r="K1913" s="15">
        <v>41301</v>
      </c>
      <c r="L1913" s="2">
        <v>459</v>
      </c>
      <c r="O1913" s="15">
        <v>41365</v>
      </c>
      <c r="P1913" s="2">
        <v>352</v>
      </c>
      <c r="Q1913">
        <f t="shared" si="59"/>
        <v>21974</v>
      </c>
      <c r="R1913">
        <f t="shared" si="58"/>
        <v>70.400000000000006</v>
      </c>
    </row>
    <row r="1914" spans="1:18" x14ac:dyDescent="0.25">
      <c r="A1914" s="1">
        <v>39697</v>
      </c>
      <c r="B1914" s="2" t="s">
        <v>37</v>
      </c>
      <c r="C1914">
        <v>150</v>
      </c>
      <c r="D1914">
        <f>YEAR(A1914)</f>
        <v>2008</v>
      </c>
      <c r="E1914">
        <f>LOOKUP(D1914,$H$5:$H$14,$I$5:$I$14)</f>
        <v>2.15</v>
      </c>
      <c r="F1914" s="2">
        <f>E1914*C1914</f>
        <v>322.5</v>
      </c>
      <c r="G1914" s="2"/>
      <c r="K1914" s="15">
        <v>41365</v>
      </c>
      <c r="L1914" s="2">
        <v>352</v>
      </c>
      <c r="O1914" s="15">
        <v>41407</v>
      </c>
      <c r="P1914" s="2">
        <v>412</v>
      </c>
      <c r="Q1914">
        <f t="shared" si="59"/>
        <v>22386</v>
      </c>
      <c r="R1914">
        <f t="shared" si="58"/>
        <v>82.4</v>
      </c>
    </row>
    <row r="1915" spans="1:18" x14ac:dyDescent="0.25">
      <c r="A1915" s="1">
        <v>39609</v>
      </c>
      <c r="B1915" s="2" t="s">
        <v>37</v>
      </c>
      <c r="C1915">
        <v>32</v>
      </c>
      <c r="D1915">
        <f>YEAR(A1915)</f>
        <v>2008</v>
      </c>
      <c r="E1915">
        <f>LOOKUP(D1915,$H$5:$H$14,$I$5:$I$14)</f>
        <v>2.15</v>
      </c>
      <c r="F1915" s="2">
        <f>E1915*C1915</f>
        <v>68.8</v>
      </c>
      <c r="G1915" s="2"/>
      <c r="K1915" s="15">
        <v>41407</v>
      </c>
      <c r="L1915" s="2">
        <v>412</v>
      </c>
      <c r="O1915" s="15">
        <v>41424</v>
      </c>
      <c r="P1915" s="2">
        <v>448</v>
      </c>
      <c r="Q1915">
        <f t="shared" si="59"/>
        <v>22834</v>
      </c>
      <c r="R1915">
        <f t="shared" si="58"/>
        <v>89.600000000000009</v>
      </c>
    </row>
    <row r="1916" spans="1:18" x14ac:dyDescent="0.25">
      <c r="A1916" s="1">
        <v>39470</v>
      </c>
      <c r="B1916" s="2" t="s">
        <v>37</v>
      </c>
      <c r="C1916">
        <v>132</v>
      </c>
      <c r="D1916">
        <f>YEAR(A1916)</f>
        <v>2008</v>
      </c>
      <c r="E1916">
        <f>LOOKUP(D1916,$H$5:$H$14,$I$5:$I$14)</f>
        <v>2.15</v>
      </c>
      <c r="F1916" s="2">
        <f>E1916*C1916</f>
        <v>283.8</v>
      </c>
      <c r="G1916" s="2"/>
      <c r="K1916" s="15">
        <v>41424</v>
      </c>
      <c r="L1916" s="2">
        <v>448</v>
      </c>
      <c r="O1916" s="15">
        <v>41426</v>
      </c>
      <c r="P1916" s="2">
        <v>240</v>
      </c>
      <c r="Q1916">
        <f t="shared" si="59"/>
        <v>23074</v>
      </c>
      <c r="R1916">
        <f t="shared" si="58"/>
        <v>48</v>
      </c>
    </row>
    <row r="1917" spans="1:18" x14ac:dyDescent="0.25">
      <c r="A1917" s="1">
        <v>39414</v>
      </c>
      <c r="B1917" s="2" t="s">
        <v>37</v>
      </c>
      <c r="C1917">
        <v>85</v>
      </c>
      <c r="D1917">
        <f>YEAR(A1917)</f>
        <v>2007</v>
      </c>
      <c r="E1917">
        <f>LOOKUP(D1917,$H$5:$H$14,$I$5:$I$14)</f>
        <v>2.09</v>
      </c>
      <c r="F1917" s="2">
        <f>E1917*C1917</f>
        <v>177.64999999999998</v>
      </c>
      <c r="G1917" s="2"/>
      <c r="K1917" s="15">
        <v>41426</v>
      </c>
      <c r="L1917" s="2">
        <v>240</v>
      </c>
      <c r="O1917" s="15">
        <v>41482</v>
      </c>
      <c r="P1917" s="2">
        <v>109</v>
      </c>
      <c r="Q1917">
        <f t="shared" si="59"/>
        <v>23183</v>
      </c>
      <c r="R1917">
        <f t="shared" si="58"/>
        <v>21.8</v>
      </c>
    </row>
    <row r="1918" spans="1:18" x14ac:dyDescent="0.25">
      <c r="A1918" s="1">
        <v>39386</v>
      </c>
      <c r="B1918" s="2" t="s">
        <v>37</v>
      </c>
      <c r="C1918">
        <v>65</v>
      </c>
      <c r="D1918">
        <f>YEAR(A1918)</f>
        <v>2007</v>
      </c>
      <c r="E1918">
        <f>LOOKUP(D1918,$H$5:$H$14,$I$5:$I$14)</f>
        <v>2.09</v>
      </c>
      <c r="F1918" s="2">
        <f>E1918*C1918</f>
        <v>135.85</v>
      </c>
      <c r="G1918" s="2"/>
      <c r="K1918" s="15">
        <v>41482</v>
      </c>
      <c r="L1918" s="2">
        <v>109</v>
      </c>
      <c r="O1918" s="15">
        <v>41543</v>
      </c>
      <c r="P1918" s="2">
        <v>128</v>
      </c>
      <c r="Q1918">
        <f t="shared" si="59"/>
        <v>23311</v>
      </c>
      <c r="R1918">
        <f t="shared" si="58"/>
        <v>25.6</v>
      </c>
    </row>
    <row r="1919" spans="1:18" x14ac:dyDescent="0.25">
      <c r="A1919" s="1">
        <v>39350</v>
      </c>
      <c r="B1919" s="2" t="s">
        <v>37</v>
      </c>
      <c r="C1919">
        <v>33</v>
      </c>
      <c r="D1919">
        <f>YEAR(A1919)</f>
        <v>2007</v>
      </c>
      <c r="E1919">
        <f>LOOKUP(D1919,$H$5:$H$14,$I$5:$I$14)</f>
        <v>2.09</v>
      </c>
      <c r="F1919" s="2">
        <f>E1919*C1919</f>
        <v>68.97</v>
      </c>
      <c r="G1919" s="2"/>
      <c r="K1919" s="15">
        <v>41543</v>
      </c>
      <c r="L1919" s="2">
        <v>128</v>
      </c>
      <c r="O1919" s="15">
        <v>41562</v>
      </c>
      <c r="P1919" s="2">
        <v>458</v>
      </c>
      <c r="Q1919">
        <f t="shared" si="59"/>
        <v>23769</v>
      </c>
      <c r="R1919">
        <f t="shared" si="58"/>
        <v>91.600000000000009</v>
      </c>
    </row>
    <row r="1920" spans="1:18" x14ac:dyDescent="0.25">
      <c r="A1920" s="1">
        <v>39314</v>
      </c>
      <c r="B1920" s="2" t="s">
        <v>37</v>
      </c>
      <c r="C1920">
        <v>59</v>
      </c>
      <c r="D1920">
        <f>YEAR(A1920)</f>
        <v>2007</v>
      </c>
      <c r="E1920">
        <f>LOOKUP(D1920,$H$5:$H$14,$I$5:$I$14)</f>
        <v>2.09</v>
      </c>
      <c r="F1920" s="2">
        <f>E1920*C1920</f>
        <v>123.30999999999999</v>
      </c>
      <c r="G1920" s="2"/>
      <c r="K1920" s="15">
        <v>41562</v>
      </c>
      <c r="L1920" s="2">
        <v>458</v>
      </c>
      <c r="O1920" s="15">
        <v>41623</v>
      </c>
      <c r="P1920" s="2">
        <v>186</v>
      </c>
      <c r="Q1920">
        <f t="shared" si="59"/>
        <v>23955</v>
      </c>
      <c r="R1920">
        <f t="shared" si="58"/>
        <v>37.200000000000003</v>
      </c>
    </row>
    <row r="1921" spans="1:18" x14ac:dyDescent="0.25">
      <c r="A1921" s="1">
        <v>39289</v>
      </c>
      <c r="B1921" s="2" t="s">
        <v>37</v>
      </c>
      <c r="C1921">
        <v>187</v>
      </c>
      <c r="D1921">
        <f>YEAR(A1921)</f>
        <v>2007</v>
      </c>
      <c r="E1921">
        <f>LOOKUP(D1921,$H$5:$H$14,$I$5:$I$14)</f>
        <v>2.09</v>
      </c>
      <c r="F1921" s="2">
        <f>E1921*C1921</f>
        <v>390.83</v>
      </c>
      <c r="G1921" s="2"/>
      <c r="K1921" s="15">
        <v>41623</v>
      </c>
      <c r="L1921" s="2">
        <v>186</v>
      </c>
      <c r="O1921" s="15">
        <v>41672</v>
      </c>
      <c r="P1921" s="2">
        <v>297</v>
      </c>
      <c r="Q1921">
        <f t="shared" si="59"/>
        <v>24252</v>
      </c>
      <c r="R1921">
        <f t="shared" si="58"/>
        <v>59.400000000000006</v>
      </c>
    </row>
    <row r="1922" spans="1:18" x14ac:dyDescent="0.25">
      <c r="A1922" s="1">
        <v>39040</v>
      </c>
      <c r="B1922" s="2" t="s">
        <v>37</v>
      </c>
      <c r="C1922">
        <v>62</v>
      </c>
      <c r="D1922">
        <f>YEAR(A1922)</f>
        <v>2006</v>
      </c>
      <c r="E1922">
        <f>LOOKUP(D1922,$H$5:$H$14,$I$5:$I$14)</f>
        <v>2.0499999999999998</v>
      </c>
      <c r="F1922" s="2">
        <f>E1922*C1922</f>
        <v>127.1</v>
      </c>
      <c r="G1922" s="2"/>
      <c r="K1922" s="15">
        <v>41672</v>
      </c>
      <c r="L1922" s="2">
        <v>297</v>
      </c>
      <c r="O1922" s="15">
        <v>41689</v>
      </c>
      <c r="P1922" s="2">
        <v>388</v>
      </c>
      <c r="Q1922">
        <f t="shared" si="59"/>
        <v>24640</v>
      </c>
      <c r="R1922">
        <f t="shared" si="58"/>
        <v>77.600000000000009</v>
      </c>
    </row>
    <row r="1923" spans="1:18" x14ac:dyDescent="0.25">
      <c r="A1923" s="1">
        <v>38991</v>
      </c>
      <c r="B1923" s="2" t="s">
        <v>37</v>
      </c>
      <c r="C1923">
        <v>170</v>
      </c>
      <c r="D1923">
        <f>YEAR(A1923)</f>
        <v>2006</v>
      </c>
      <c r="E1923">
        <f>LOOKUP(D1923,$H$5:$H$14,$I$5:$I$14)</f>
        <v>2.0499999999999998</v>
      </c>
      <c r="F1923" s="2">
        <f>E1923*C1923</f>
        <v>348.49999999999994</v>
      </c>
      <c r="G1923" s="2"/>
      <c r="K1923" s="15">
        <v>41689</v>
      </c>
      <c r="L1923" s="2">
        <v>388</v>
      </c>
      <c r="O1923" s="15">
        <v>41696</v>
      </c>
      <c r="P1923" s="2">
        <v>234</v>
      </c>
      <c r="Q1923">
        <f t="shared" si="59"/>
        <v>24874</v>
      </c>
      <c r="R1923">
        <f t="shared" si="58"/>
        <v>46.800000000000004</v>
      </c>
    </row>
    <row r="1924" spans="1:18" x14ac:dyDescent="0.25">
      <c r="A1924" s="1">
        <v>38860</v>
      </c>
      <c r="B1924" s="2" t="s">
        <v>37</v>
      </c>
      <c r="C1924">
        <v>166</v>
      </c>
      <c r="D1924">
        <f>YEAR(A1924)</f>
        <v>2006</v>
      </c>
      <c r="E1924">
        <f>LOOKUP(D1924,$H$5:$H$14,$I$5:$I$14)</f>
        <v>2.0499999999999998</v>
      </c>
      <c r="F1924" s="2">
        <f>E1924*C1924</f>
        <v>340.29999999999995</v>
      </c>
      <c r="G1924" s="2"/>
      <c r="K1924" s="15">
        <v>41696</v>
      </c>
      <c r="L1924" s="2">
        <v>234</v>
      </c>
      <c r="O1924" s="15">
        <v>41732</v>
      </c>
      <c r="P1924" s="2">
        <v>146</v>
      </c>
      <c r="Q1924">
        <f t="shared" si="59"/>
        <v>25020</v>
      </c>
      <c r="R1924">
        <f t="shared" si="58"/>
        <v>29.200000000000003</v>
      </c>
    </row>
    <row r="1925" spans="1:18" x14ac:dyDescent="0.25">
      <c r="A1925" s="1">
        <v>38708</v>
      </c>
      <c r="B1925" s="2" t="s">
        <v>37</v>
      </c>
      <c r="C1925">
        <v>187</v>
      </c>
      <c r="D1925">
        <f>YEAR(A1925)</f>
        <v>2005</v>
      </c>
      <c r="E1925">
        <f>LOOKUP(D1925,$H$5:$H$14,$I$5:$I$14)</f>
        <v>2</v>
      </c>
      <c r="F1925" s="2">
        <f>E1925*C1925</f>
        <v>374</v>
      </c>
      <c r="G1925" s="2"/>
      <c r="K1925" s="15">
        <v>41732</v>
      </c>
      <c r="L1925" s="2">
        <v>146</v>
      </c>
      <c r="O1925" s="15">
        <v>41750</v>
      </c>
      <c r="P1925" s="2">
        <v>246</v>
      </c>
      <c r="Q1925">
        <f t="shared" si="59"/>
        <v>25266</v>
      </c>
      <c r="R1925">
        <f t="shared" si="58"/>
        <v>49.2</v>
      </c>
    </row>
    <row r="1926" spans="1:18" x14ac:dyDescent="0.25">
      <c r="A1926" s="1">
        <v>38653</v>
      </c>
      <c r="B1926" s="2" t="s">
        <v>37</v>
      </c>
      <c r="C1926">
        <v>165</v>
      </c>
      <c r="D1926">
        <f>YEAR(A1926)</f>
        <v>2005</v>
      </c>
      <c r="E1926">
        <f>LOOKUP(D1926,$H$5:$H$14,$I$5:$I$14)</f>
        <v>2</v>
      </c>
      <c r="F1926" s="2">
        <f>E1926*C1926</f>
        <v>330</v>
      </c>
      <c r="G1926" s="2"/>
      <c r="K1926" s="15">
        <v>41750</v>
      </c>
      <c r="L1926" s="2">
        <v>246</v>
      </c>
      <c r="O1926" s="15">
        <v>41814</v>
      </c>
      <c r="P1926" s="2">
        <v>106</v>
      </c>
      <c r="Q1926">
        <f t="shared" si="59"/>
        <v>25372</v>
      </c>
      <c r="R1926">
        <f t="shared" si="58"/>
        <v>21.200000000000003</v>
      </c>
    </row>
    <row r="1927" spans="1:18" x14ac:dyDescent="0.25">
      <c r="A1927" s="1">
        <v>38571</v>
      </c>
      <c r="B1927" s="2" t="s">
        <v>37</v>
      </c>
      <c r="C1927">
        <v>35</v>
      </c>
      <c r="D1927">
        <f>YEAR(A1927)</f>
        <v>2005</v>
      </c>
      <c r="E1927">
        <f>LOOKUP(D1927,$H$5:$H$14,$I$5:$I$14)</f>
        <v>2</v>
      </c>
      <c r="F1927" s="2">
        <f>E1927*C1927</f>
        <v>70</v>
      </c>
      <c r="G1927" s="2"/>
      <c r="K1927" s="15">
        <v>41814</v>
      </c>
      <c r="L1927" s="2">
        <v>106</v>
      </c>
      <c r="O1927" s="15">
        <v>41823</v>
      </c>
      <c r="P1927" s="2">
        <v>409</v>
      </c>
      <c r="Q1927">
        <f t="shared" si="59"/>
        <v>25781</v>
      </c>
      <c r="R1927">
        <f t="shared" si="58"/>
        <v>81.800000000000011</v>
      </c>
    </row>
    <row r="1928" spans="1:18" x14ac:dyDescent="0.25">
      <c r="A1928" s="1">
        <v>38457</v>
      </c>
      <c r="B1928" s="2" t="s">
        <v>37</v>
      </c>
      <c r="C1928">
        <v>174</v>
      </c>
      <c r="D1928">
        <f>YEAR(A1928)</f>
        <v>2005</v>
      </c>
      <c r="E1928">
        <f>LOOKUP(D1928,$H$5:$H$14,$I$5:$I$14)</f>
        <v>2</v>
      </c>
      <c r="F1928" s="2">
        <f>E1928*C1928</f>
        <v>348</v>
      </c>
      <c r="G1928" s="2"/>
      <c r="K1928" s="15">
        <v>41823</v>
      </c>
      <c r="L1928" s="2">
        <v>409</v>
      </c>
      <c r="O1928" s="15">
        <v>41871</v>
      </c>
      <c r="P1928" s="2">
        <v>476</v>
      </c>
      <c r="Q1928">
        <f t="shared" si="59"/>
        <v>26257</v>
      </c>
      <c r="R1928">
        <f t="shared" si="58"/>
        <v>95.2</v>
      </c>
    </row>
    <row r="1929" spans="1:18" x14ac:dyDescent="0.25">
      <c r="A1929" s="1">
        <v>41651</v>
      </c>
      <c r="B1929" s="2" t="s">
        <v>234</v>
      </c>
      <c r="C1929">
        <v>3</v>
      </c>
      <c r="D1929">
        <f>YEAR(A1929)</f>
        <v>2014</v>
      </c>
      <c r="E1929">
        <f>LOOKUP(D1929,$H$5:$H$14,$I$5:$I$14)</f>
        <v>2.23</v>
      </c>
      <c r="F1929" s="2">
        <f>E1929*C1929</f>
        <v>6.6899999999999995</v>
      </c>
      <c r="G1929" s="2"/>
      <c r="K1929" s="15">
        <v>41871</v>
      </c>
      <c r="L1929" s="2">
        <v>476</v>
      </c>
      <c r="O1929" s="15">
        <v>41899</v>
      </c>
      <c r="P1929" s="2">
        <v>132</v>
      </c>
      <c r="Q1929">
        <f t="shared" si="59"/>
        <v>26389</v>
      </c>
      <c r="R1929">
        <f t="shared" si="58"/>
        <v>26.400000000000002</v>
      </c>
    </row>
    <row r="1930" spans="1:18" x14ac:dyDescent="0.25">
      <c r="A1930" s="1">
        <v>41517</v>
      </c>
      <c r="B1930" s="2" t="s">
        <v>234</v>
      </c>
      <c r="C1930">
        <v>5</v>
      </c>
      <c r="D1930">
        <f>YEAR(A1930)</f>
        <v>2013</v>
      </c>
      <c r="E1930">
        <f>LOOKUP(D1930,$H$5:$H$14,$I$5:$I$14)</f>
        <v>2.2200000000000002</v>
      </c>
      <c r="F1930" s="2">
        <f>E1930*C1930</f>
        <v>11.100000000000001</v>
      </c>
      <c r="G1930" s="2"/>
      <c r="K1930" s="15">
        <v>41899</v>
      </c>
      <c r="L1930" s="2">
        <v>132</v>
      </c>
      <c r="O1930" s="15">
        <v>41906</v>
      </c>
      <c r="P1930" s="2">
        <v>266</v>
      </c>
      <c r="Q1930">
        <f t="shared" si="59"/>
        <v>26655</v>
      </c>
      <c r="R1930">
        <f t="shared" si="58"/>
        <v>53.2</v>
      </c>
    </row>
    <row r="1931" spans="1:18" x14ac:dyDescent="0.25">
      <c r="A1931" s="1">
        <v>39924</v>
      </c>
      <c r="B1931" s="2" t="s">
        <v>169</v>
      </c>
      <c r="C1931">
        <v>4</v>
      </c>
      <c r="D1931">
        <f>YEAR(A1931)</f>
        <v>2009</v>
      </c>
      <c r="E1931">
        <f>LOOKUP(D1931,$H$5:$H$14,$I$5:$I$14)</f>
        <v>2.13</v>
      </c>
      <c r="F1931" s="2">
        <f>E1931*C1931</f>
        <v>8.52</v>
      </c>
      <c r="G1931" s="2"/>
      <c r="K1931" s="15">
        <v>41906</v>
      </c>
      <c r="L1931" s="2">
        <v>266</v>
      </c>
      <c r="O1931" s="15">
        <v>41963</v>
      </c>
      <c r="P1931" s="2">
        <v>300</v>
      </c>
      <c r="Q1931">
        <f t="shared" si="59"/>
        <v>26955</v>
      </c>
      <c r="R1931">
        <f t="shared" si="58"/>
        <v>60</v>
      </c>
    </row>
    <row r="1932" spans="1:18" x14ac:dyDescent="0.25">
      <c r="A1932" s="1">
        <v>39623</v>
      </c>
      <c r="B1932" s="2" t="s">
        <v>169</v>
      </c>
      <c r="C1932">
        <v>10</v>
      </c>
      <c r="D1932">
        <f>YEAR(A1932)</f>
        <v>2008</v>
      </c>
      <c r="E1932">
        <f>LOOKUP(D1932,$H$5:$H$14,$I$5:$I$14)</f>
        <v>2.15</v>
      </c>
      <c r="F1932" s="2">
        <f>E1932*C1932</f>
        <v>21.5</v>
      </c>
      <c r="G1932" s="2"/>
      <c r="K1932" s="15">
        <v>41963</v>
      </c>
      <c r="L1932" s="2">
        <v>300</v>
      </c>
      <c r="O1932" s="16" t="s">
        <v>62</v>
      </c>
      <c r="P1932" s="17"/>
      <c r="Q1932">
        <f t="shared" si="59"/>
        <v>0</v>
      </c>
      <c r="R1932">
        <f t="shared" si="58"/>
        <v>0</v>
      </c>
    </row>
    <row r="1933" spans="1:18" x14ac:dyDescent="0.25">
      <c r="A1933" s="1">
        <v>41317</v>
      </c>
      <c r="B1933" s="2" t="s">
        <v>31</v>
      </c>
      <c r="C1933">
        <v>80</v>
      </c>
      <c r="D1933">
        <f>YEAR(A1933)</f>
        <v>2013</v>
      </c>
      <c r="E1933">
        <f>LOOKUP(D1933,$H$5:$H$14,$I$5:$I$14)</f>
        <v>2.2200000000000002</v>
      </c>
      <c r="F1933" s="2">
        <f>E1933*C1933</f>
        <v>177.60000000000002</v>
      </c>
      <c r="G1933" s="2"/>
      <c r="K1933" s="8" t="s">
        <v>62</v>
      </c>
      <c r="L1933" s="2"/>
      <c r="O1933" s="15">
        <v>38549</v>
      </c>
      <c r="P1933" s="2">
        <v>15</v>
      </c>
      <c r="Q1933">
        <f t="shared" si="59"/>
        <v>15</v>
      </c>
      <c r="R1933">
        <f t="shared" si="58"/>
        <v>0</v>
      </c>
    </row>
    <row r="1934" spans="1:18" x14ac:dyDescent="0.25">
      <c r="A1934" s="1">
        <v>40959</v>
      </c>
      <c r="B1934" s="2" t="s">
        <v>31</v>
      </c>
      <c r="C1934">
        <v>54</v>
      </c>
      <c r="D1934">
        <f>YEAR(A1934)</f>
        <v>2012</v>
      </c>
      <c r="E1934">
        <f>LOOKUP(D1934,$H$5:$H$14,$I$5:$I$14)</f>
        <v>2.25</v>
      </c>
      <c r="F1934" s="2">
        <f>E1934*C1934</f>
        <v>121.5</v>
      </c>
      <c r="G1934" s="2"/>
      <c r="K1934" s="15">
        <v>38549</v>
      </c>
      <c r="L1934" s="2">
        <v>15</v>
      </c>
      <c r="O1934" s="15">
        <v>39585</v>
      </c>
      <c r="P1934" s="2">
        <v>2</v>
      </c>
      <c r="Q1934">
        <f t="shared" si="59"/>
        <v>17</v>
      </c>
      <c r="R1934">
        <f t="shared" si="58"/>
        <v>0</v>
      </c>
    </row>
    <row r="1935" spans="1:18" x14ac:dyDescent="0.25">
      <c r="A1935" s="1">
        <v>40704</v>
      </c>
      <c r="B1935" s="2" t="s">
        <v>31</v>
      </c>
      <c r="C1935">
        <v>104</v>
      </c>
      <c r="D1935">
        <f>YEAR(A1935)</f>
        <v>2011</v>
      </c>
      <c r="E1935">
        <f>LOOKUP(D1935,$H$5:$H$14,$I$5:$I$14)</f>
        <v>2.2000000000000002</v>
      </c>
      <c r="F1935" s="2">
        <f>E1935*C1935</f>
        <v>228.8</v>
      </c>
      <c r="G1935" s="2"/>
      <c r="K1935" s="15">
        <v>39585</v>
      </c>
      <c r="L1935" s="2">
        <v>2</v>
      </c>
      <c r="O1935" s="15">
        <v>39667</v>
      </c>
      <c r="P1935" s="2">
        <v>2</v>
      </c>
      <c r="Q1935">
        <f t="shared" si="59"/>
        <v>19</v>
      </c>
      <c r="R1935">
        <f t="shared" si="58"/>
        <v>0</v>
      </c>
    </row>
    <row r="1936" spans="1:18" x14ac:dyDescent="0.25">
      <c r="A1936" s="1">
        <v>40614</v>
      </c>
      <c r="B1936" s="2" t="s">
        <v>31</v>
      </c>
      <c r="C1936">
        <v>37</v>
      </c>
      <c r="D1936">
        <f>YEAR(A1936)</f>
        <v>2011</v>
      </c>
      <c r="E1936">
        <f>LOOKUP(D1936,$H$5:$H$14,$I$5:$I$14)</f>
        <v>2.2000000000000002</v>
      </c>
      <c r="F1936" s="2">
        <f>E1936*C1936</f>
        <v>81.400000000000006</v>
      </c>
      <c r="G1936" s="2"/>
      <c r="K1936" s="15">
        <v>39667</v>
      </c>
      <c r="L1936" s="2">
        <v>2</v>
      </c>
      <c r="O1936" s="15">
        <v>41520</v>
      </c>
      <c r="P1936" s="2">
        <v>5</v>
      </c>
      <c r="Q1936">
        <f t="shared" si="59"/>
        <v>24</v>
      </c>
      <c r="R1936">
        <f t="shared" si="58"/>
        <v>0</v>
      </c>
    </row>
    <row r="1937" spans="1:18" x14ac:dyDescent="0.25">
      <c r="A1937" s="1">
        <v>40545</v>
      </c>
      <c r="B1937" s="2" t="s">
        <v>31</v>
      </c>
      <c r="C1937">
        <v>102</v>
      </c>
      <c r="D1937">
        <f>YEAR(A1937)</f>
        <v>2011</v>
      </c>
      <c r="E1937">
        <f>LOOKUP(D1937,$H$5:$H$14,$I$5:$I$14)</f>
        <v>2.2000000000000002</v>
      </c>
      <c r="F1937" s="2">
        <f>E1937*C1937</f>
        <v>224.4</v>
      </c>
      <c r="G1937" s="2"/>
      <c r="K1937" s="15">
        <v>41520</v>
      </c>
      <c r="L1937" s="2">
        <v>5</v>
      </c>
      <c r="O1937" s="15">
        <v>41957</v>
      </c>
      <c r="P1937" s="2">
        <v>12</v>
      </c>
      <c r="Q1937">
        <f t="shared" si="59"/>
        <v>36</v>
      </c>
      <c r="R1937">
        <f t="shared" si="58"/>
        <v>0</v>
      </c>
    </row>
    <row r="1938" spans="1:18" x14ac:dyDescent="0.25">
      <c r="A1938" s="1">
        <v>40329</v>
      </c>
      <c r="B1938" s="2" t="s">
        <v>31</v>
      </c>
      <c r="C1938">
        <v>67</v>
      </c>
      <c r="D1938">
        <f>YEAR(A1938)</f>
        <v>2010</v>
      </c>
      <c r="E1938">
        <f>LOOKUP(D1938,$H$5:$H$14,$I$5:$I$14)</f>
        <v>2.1</v>
      </c>
      <c r="F1938" s="2">
        <f>E1938*C1938</f>
        <v>140.70000000000002</v>
      </c>
      <c r="G1938" s="2"/>
      <c r="K1938" s="15">
        <v>41957</v>
      </c>
      <c r="L1938" s="2">
        <v>12</v>
      </c>
      <c r="O1938" s="16" t="s">
        <v>177</v>
      </c>
      <c r="P1938" s="17"/>
      <c r="Q1938">
        <f t="shared" si="59"/>
        <v>0</v>
      </c>
      <c r="R1938">
        <f t="shared" si="58"/>
        <v>0</v>
      </c>
    </row>
    <row r="1939" spans="1:18" x14ac:dyDescent="0.25">
      <c r="A1939" s="1">
        <v>40089</v>
      </c>
      <c r="B1939" s="2" t="s">
        <v>31</v>
      </c>
      <c r="C1939">
        <v>86</v>
      </c>
      <c r="D1939">
        <f>YEAR(A1939)</f>
        <v>2009</v>
      </c>
      <c r="E1939">
        <f>LOOKUP(D1939,$H$5:$H$14,$I$5:$I$14)</f>
        <v>2.13</v>
      </c>
      <c r="F1939" s="2">
        <f>E1939*C1939</f>
        <v>183.17999999999998</v>
      </c>
      <c r="G1939" s="2"/>
      <c r="K1939" s="8" t="s">
        <v>177</v>
      </c>
      <c r="L1939" s="2"/>
      <c r="O1939" s="15">
        <v>39785</v>
      </c>
      <c r="P1939" s="2">
        <v>1</v>
      </c>
      <c r="Q1939">
        <f t="shared" si="59"/>
        <v>1</v>
      </c>
      <c r="R1939">
        <f t="shared" ref="R1939:R2002" si="60">IF(AND(Q1939&gt;=100,Q1939&lt;1000,P1939&lt;&gt;""),P1939*0.05,IF(AND(Q1939&gt;=1000,Q1939&lt;10000,P1939&lt;&gt;""),P1939*0.1,IF(AND(Q1939&gt;10000,P1939&lt;&gt;""),P1939*0.2,0)))</f>
        <v>0</v>
      </c>
    </row>
    <row r="1940" spans="1:18" x14ac:dyDescent="0.25">
      <c r="A1940" s="1">
        <v>40065</v>
      </c>
      <c r="B1940" s="2" t="s">
        <v>31</v>
      </c>
      <c r="C1940">
        <v>192</v>
      </c>
      <c r="D1940">
        <f>YEAR(A1940)</f>
        <v>2009</v>
      </c>
      <c r="E1940">
        <f>LOOKUP(D1940,$H$5:$H$14,$I$5:$I$14)</f>
        <v>2.13</v>
      </c>
      <c r="F1940" s="2">
        <f>E1940*C1940</f>
        <v>408.96</v>
      </c>
      <c r="G1940" s="2"/>
      <c r="K1940" s="15">
        <v>39785</v>
      </c>
      <c r="L1940" s="2">
        <v>1</v>
      </c>
      <c r="O1940" s="15">
        <v>40869</v>
      </c>
      <c r="P1940" s="2">
        <v>5</v>
      </c>
      <c r="Q1940">
        <f t="shared" si="59"/>
        <v>6</v>
      </c>
      <c r="R1940">
        <f t="shared" si="60"/>
        <v>0</v>
      </c>
    </row>
    <row r="1941" spans="1:18" x14ac:dyDescent="0.25">
      <c r="A1941" s="1">
        <v>39923</v>
      </c>
      <c r="B1941" s="2" t="s">
        <v>31</v>
      </c>
      <c r="C1941">
        <v>114</v>
      </c>
      <c r="D1941">
        <f>YEAR(A1941)</f>
        <v>2009</v>
      </c>
      <c r="E1941">
        <f>LOOKUP(D1941,$H$5:$H$14,$I$5:$I$14)</f>
        <v>2.13</v>
      </c>
      <c r="F1941" s="2">
        <f>E1941*C1941</f>
        <v>242.82</v>
      </c>
      <c r="G1941" s="2"/>
      <c r="K1941" s="15">
        <v>40869</v>
      </c>
      <c r="L1941" s="2">
        <v>5</v>
      </c>
      <c r="O1941" s="15">
        <v>41070</v>
      </c>
      <c r="P1941" s="2">
        <v>11</v>
      </c>
      <c r="Q1941">
        <f t="shared" ref="Q1941:Q2004" si="61">IF(P1941&lt;&gt;"",P1941+Q1940,P1941)</f>
        <v>17</v>
      </c>
      <c r="R1941">
        <f t="shared" si="60"/>
        <v>0</v>
      </c>
    </row>
    <row r="1942" spans="1:18" x14ac:dyDescent="0.25">
      <c r="A1942" s="1">
        <v>39909</v>
      </c>
      <c r="B1942" s="2" t="s">
        <v>31</v>
      </c>
      <c r="C1942">
        <v>109</v>
      </c>
      <c r="D1942">
        <f>YEAR(A1942)</f>
        <v>2009</v>
      </c>
      <c r="E1942">
        <f>LOOKUP(D1942,$H$5:$H$14,$I$5:$I$14)</f>
        <v>2.13</v>
      </c>
      <c r="F1942" s="2">
        <f>E1942*C1942</f>
        <v>232.17</v>
      </c>
      <c r="G1942" s="2"/>
      <c r="K1942" s="15">
        <v>41070</v>
      </c>
      <c r="L1942" s="2">
        <v>11</v>
      </c>
      <c r="O1942" s="15">
        <v>41488</v>
      </c>
      <c r="P1942" s="2">
        <v>4</v>
      </c>
      <c r="Q1942">
        <f t="shared" si="61"/>
        <v>21</v>
      </c>
      <c r="R1942">
        <f t="shared" si="60"/>
        <v>0</v>
      </c>
    </row>
    <row r="1943" spans="1:18" x14ac:dyDescent="0.25">
      <c r="A1943" s="1">
        <v>39805</v>
      </c>
      <c r="B1943" s="2" t="s">
        <v>31</v>
      </c>
      <c r="C1943">
        <v>94</v>
      </c>
      <c r="D1943">
        <f>YEAR(A1943)</f>
        <v>2008</v>
      </c>
      <c r="E1943">
        <f>LOOKUP(D1943,$H$5:$H$14,$I$5:$I$14)</f>
        <v>2.15</v>
      </c>
      <c r="F1943" s="2">
        <f>E1943*C1943</f>
        <v>202.1</v>
      </c>
      <c r="G1943" s="2"/>
      <c r="K1943" s="15">
        <v>41488</v>
      </c>
      <c r="L1943" s="2">
        <v>4</v>
      </c>
      <c r="O1943" s="15">
        <v>41509</v>
      </c>
      <c r="P1943" s="2">
        <v>8</v>
      </c>
      <c r="Q1943">
        <f t="shared" si="61"/>
        <v>29</v>
      </c>
      <c r="R1943">
        <f t="shared" si="60"/>
        <v>0</v>
      </c>
    </row>
    <row r="1944" spans="1:18" x14ac:dyDescent="0.25">
      <c r="A1944" s="1">
        <v>39733</v>
      </c>
      <c r="B1944" s="2" t="s">
        <v>31</v>
      </c>
      <c r="C1944">
        <v>51</v>
      </c>
      <c r="D1944">
        <f>YEAR(A1944)</f>
        <v>2008</v>
      </c>
      <c r="E1944">
        <f>LOOKUP(D1944,$H$5:$H$14,$I$5:$I$14)</f>
        <v>2.15</v>
      </c>
      <c r="F1944" s="2">
        <f>E1944*C1944</f>
        <v>109.64999999999999</v>
      </c>
      <c r="G1944" s="2"/>
      <c r="K1944" s="15">
        <v>41509</v>
      </c>
      <c r="L1944" s="2">
        <v>8</v>
      </c>
      <c r="O1944" s="16" t="s">
        <v>226</v>
      </c>
      <c r="P1944" s="17"/>
      <c r="Q1944">
        <f t="shared" si="61"/>
        <v>0</v>
      </c>
      <c r="R1944">
        <f t="shared" si="60"/>
        <v>0</v>
      </c>
    </row>
    <row r="1945" spans="1:18" x14ac:dyDescent="0.25">
      <c r="A1945" s="1">
        <v>39729</v>
      </c>
      <c r="B1945" s="2" t="s">
        <v>31</v>
      </c>
      <c r="C1945">
        <v>136</v>
      </c>
      <c r="D1945">
        <f>YEAR(A1945)</f>
        <v>2008</v>
      </c>
      <c r="E1945">
        <f>LOOKUP(D1945,$H$5:$H$14,$I$5:$I$14)</f>
        <v>2.15</v>
      </c>
      <c r="F1945" s="2">
        <f>E1945*C1945</f>
        <v>292.39999999999998</v>
      </c>
      <c r="G1945" s="2"/>
      <c r="K1945" s="8" t="s">
        <v>226</v>
      </c>
      <c r="L1945" s="2"/>
      <c r="O1945" s="15">
        <v>40901</v>
      </c>
      <c r="P1945" s="2">
        <v>16</v>
      </c>
      <c r="Q1945">
        <f t="shared" si="61"/>
        <v>16</v>
      </c>
      <c r="R1945">
        <f t="shared" si="60"/>
        <v>0</v>
      </c>
    </row>
    <row r="1946" spans="1:18" x14ac:dyDescent="0.25">
      <c r="A1946" s="1">
        <v>39714</v>
      </c>
      <c r="B1946" s="2" t="s">
        <v>31</v>
      </c>
      <c r="C1946">
        <v>52</v>
      </c>
      <c r="D1946">
        <f>YEAR(A1946)</f>
        <v>2008</v>
      </c>
      <c r="E1946">
        <f>LOOKUP(D1946,$H$5:$H$14,$I$5:$I$14)</f>
        <v>2.15</v>
      </c>
      <c r="F1946" s="2">
        <f>E1946*C1946</f>
        <v>111.8</v>
      </c>
      <c r="G1946" s="2"/>
      <c r="K1946" s="15">
        <v>40901</v>
      </c>
      <c r="L1946" s="2">
        <v>16</v>
      </c>
      <c r="O1946" s="16" t="s">
        <v>139</v>
      </c>
      <c r="P1946" s="17"/>
      <c r="Q1946">
        <f t="shared" si="61"/>
        <v>0</v>
      </c>
      <c r="R1946">
        <f t="shared" si="60"/>
        <v>0</v>
      </c>
    </row>
    <row r="1947" spans="1:18" x14ac:dyDescent="0.25">
      <c r="A1947" s="1">
        <v>39605</v>
      </c>
      <c r="B1947" s="2" t="s">
        <v>31</v>
      </c>
      <c r="C1947">
        <v>64</v>
      </c>
      <c r="D1947">
        <f>YEAR(A1947)</f>
        <v>2008</v>
      </c>
      <c r="E1947">
        <f>LOOKUP(D1947,$H$5:$H$14,$I$5:$I$14)</f>
        <v>2.15</v>
      </c>
      <c r="F1947" s="2">
        <f>E1947*C1947</f>
        <v>137.6</v>
      </c>
      <c r="G1947" s="2"/>
      <c r="K1947" s="8" t="s">
        <v>139</v>
      </c>
      <c r="L1947" s="2"/>
      <c r="O1947" s="15">
        <v>39176</v>
      </c>
      <c r="P1947" s="2">
        <v>12</v>
      </c>
      <c r="Q1947">
        <f t="shared" si="61"/>
        <v>12</v>
      </c>
      <c r="R1947">
        <f t="shared" si="60"/>
        <v>0</v>
      </c>
    </row>
    <row r="1948" spans="1:18" x14ac:dyDescent="0.25">
      <c r="A1948" s="1">
        <v>38985</v>
      </c>
      <c r="B1948" s="2" t="s">
        <v>31</v>
      </c>
      <c r="C1948">
        <v>94</v>
      </c>
      <c r="D1948">
        <f>YEAR(A1948)</f>
        <v>2006</v>
      </c>
      <c r="E1948">
        <f>LOOKUP(D1948,$H$5:$H$14,$I$5:$I$14)</f>
        <v>2.0499999999999998</v>
      </c>
      <c r="F1948" s="2">
        <f>E1948*C1948</f>
        <v>192.7</v>
      </c>
      <c r="G1948" s="2"/>
      <c r="K1948" s="15">
        <v>39176</v>
      </c>
      <c r="L1948" s="2">
        <v>12</v>
      </c>
      <c r="O1948" s="15">
        <v>40134</v>
      </c>
      <c r="P1948" s="2">
        <v>6</v>
      </c>
      <c r="Q1948">
        <f t="shared" si="61"/>
        <v>18</v>
      </c>
      <c r="R1948">
        <f t="shared" si="60"/>
        <v>0</v>
      </c>
    </row>
    <row r="1949" spans="1:18" x14ac:dyDescent="0.25">
      <c r="A1949" s="1">
        <v>38606</v>
      </c>
      <c r="B1949" s="2" t="s">
        <v>31</v>
      </c>
      <c r="C1949">
        <v>105</v>
      </c>
      <c r="D1949">
        <f>YEAR(A1949)</f>
        <v>2005</v>
      </c>
      <c r="E1949">
        <f>LOOKUP(D1949,$H$5:$H$14,$I$5:$I$14)</f>
        <v>2</v>
      </c>
      <c r="F1949" s="2">
        <f>E1949*C1949</f>
        <v>210</v>
      </c>
      <c r="G1949" s="2"/>
      <c r="K1949" s="15">
        <v>40134</v>
      </c>
      <c r="L1949" s="2">
        <v>6</v>
      </c>
      <c r="O1949" s="15">
        <v>41888</v>
      </c>
      <c r="P1949" s="2">
        <v>2</v>
      </c>
      <c r="Q1949">
        <f t="shared" si="61"/>
        <v>20</v>
      </c>
      <c r="R1949">
        <f t="shared" si="60"/>
        <v>0</v>
      </c>
    </row>
    <row r="1950" spans="1:18" x14ac:dyDescent="0.25">
      <c r="A1950" s="1">
        <v>38429</v>
      </c>
      <c r="B1950" s="2" t="s">
        <v>31</v>
      </c>
      <c r="C1950">
        <v>196</v>
      </c>
      <c r="D1950">
        <f>YEAR(A1950)</f>
        <v>2005</v>
      </c>
      <c r="E1950">
        <f>LOOKUP(D1950,$H$5:$H$14,$I$5:$I$14)</f>
        <v>2</v>
      </c>
      <c r="F1950" s="2">
        <f>E1950*C1950</f>
        <v>392</v>
      </c>
      <c r="G1950" s="2"/>
      <c r="K1950" s="15">
        <v>41888</v>
      </c>
      <c r="L1950" s="2">
        <v>2</v>
      </c>
      <c r="O1950" s="16" t="s">
        <v>0</v>
      </c>
      <c r="P1950" s="17"/>
      <c r="Q1950">
        <f t="shared" si="61"/>
        <v>0</v>
      </c>
      <c r="R1950">
        <f t="shared" si="60"/>
        <v>0</v>
      </c>
    </row>
    <row r="1951" spans="1:18" x14ac:dyDescent="0.25">
      <c r="A1951" s="1">
        <v>41149</v>
      </c>
      <c r="B1951" s="2" t="s">
        <v>80</v>
      </c>
      <c r="C1951">
        <v>143</v>
      </c>
      <c r="D1951">
        <f>YEAR(A1951)</f>
        <v>2012</v>
      </c>
      <c r="E1951">
        <f>LOOKUP(D1951,$H$5:$H$14,$I$5:$I$14)</f>
        <v>2.25</v>
      </c>
      <c r="F1951" s="2">
        <f>E1951*C1951</f>
        <v>321.75</v>
      </c>
      <c r="G1951" s="2"/>
      <c r="K1951" s="8" t="s">
        <v>0</v>
      </c>
      <c r="L1951" s="2"/>
      <c r="O1951" s="15">
        <v>38353</v>
      </c>
      <c r="P1951" s="2">
        <v>10</v>
      </c>
      <c r="Q1951">
        <f t="shared" si="61"/>
        <v>10</v>
      </c>
      <c r="R1951">
        <f t="shared" si="60"/>
        <v>0</v>
      </c>
    </row>
    <row r="1952" spans="1:18" x14ac:dyDescent="0.25">
      <c r="A1952" s="1">
        <v>40616</v>
      </c>
      <c r="B1952" s="2" t="s">
        <v>80</v>
      </c>
      <c r="C1952">
        <v>108</v>
      </c>
      <c r="D1952">
        <f>YEAR(A1952)</f>
        <v>2011</v>
      </c>
      <c r="E1952">
        <f>LOOKUP(D1952,$H$5:$H$14,$I$5:$I$14)</f>
        <v>2.2000000000000002</v>
      </c>
      <c r="F1952" s="2">
        <f>E1952*C1952</f>
        <v>237.60000000000002</v>
      </c>
      <c r="G1952" s="2"/>
      <c r="K1952" s="15">
        <v>38353</v>
      </c>
      <c r="L1952" s="2">
        <v>10</v>
      </c>
      <c r="O1952" s="15">
        <v>39044</v>
      </c>
      <c r="P1952" s="2">
        <v>20</v>
      </c>
      <c r="Q1952">
        <f t="shared" si="61"/>
        <v>30</v>
      </c>
      <c r="R1952">
        <f t="shared" si="60"/>
        <v>0</v>
      </c>
    </row>
    <row r="1953" spans="1:18" x14ac:dyDescent="0.25">
      <c r="A1953" s="1">
        <v>40350</v>
      </c>
      <c r="B1953" s="2" t="s">
        <v>80</v>
      </c>
      <c r="C1953">
        <v>22</v>
      </c>
      <c r="D1953">
        <f>YEAR(A1953)</f>
        <v>2010</v>
      </c>
      <c r="E1953">
        <f>LOOKUP(D1953,$H$5:$H$14,$I$5:$I$14)</f>
        <v>2.1</v>
      </c>
      <c r="F1953" s="2">
        <f>E1953*C1953</f>
        <v>46.2</v>
      </c>
      <c r="G1953" s="2"/>
      <c r="K1953" s="15">
        <v>39044</v>
      </c>
      <c r="L1953" s="2">
        <v>20</v>
      </c>
      <c r="O1953" s="15">
        <v>40189</v>
      </c>
      <c r="P1953" s="2">
        <v>9</v>
      </c>
      <c r="Q1953">
        <f t="shared" si="61"/>
        <v>39</v>
      </c>
      <c r="R1953">
        <f t="shared" si="60"/>
        <v>0</v>
      </c>
    </row>
    <row r="1954" spans="1:18" x14ac:dyDescent="0.25">
      <c r="A1954" s="1">
        <v>40065</v>
      </c>
      <c r="B1954" s="2" t="s">
        <v>80</v>
      </c>
      <c r="C1954">
        <v>142</v>
      </c>
      <c r="D1954">
        <f>YEAR(A1954)</f>
        <v>2009</v>
      </c>
      <c r="E1954">
        <f>LOOKUP(D1954,$H$5:$H$14,$I$5:$I$14)</f>
        <v>2.13</v>
      </c>
      <c r="F1954" s="2">
        <f>E1954*C1954</f>
        <v>302.45999999999998</v>
      </c>
      <c r="G1954" s="2"/>
      <c r="K1954" s="15">
        <v>40189</v>
      </c>
      <c r="L1954" s="2">
        <v>9</v>
      </c>
      <c r="O1954" s="15">
        <v>40321</v>
      </c>
      <c r="P1954" s="2">
        <v>14</v>
      </c>
      <c r="Q1954">
        <f t="shared" si="61"/>
        <v>53</v>
      </c>
      <c r="R1954">
        <f t="shared" si="60"/>
        <v>0</v>
      </c>
    </row>
    <row r="1955" spans="1:18" x14ac:dyDescent="0.25">
      <c r="A1955" s="1">
        <v>39556</v>
      </c>
      <c r="B1955" s="2" t="s">
        <v>80</v>
      </c>
      <c r="C1955">
        <v>30</v>
      </c>
      <c r="D1955">
        <f>YEAR(A1955)</f>
        <v>2008</v>
      </c>
      <c r="E1955">
        <f>LOOKUP(D1955,$H$5:$H$14,$I$5:$I$14)</f>
        <v>2.15</v>
      </c>
      <c r="F1955" s="2">
        <f>E1955*C1955</f>
        <v>64.5</v>
      </c>
      <c r="G1955" s="2"/>
      <c r="K1955" s="15">
        <v>40321</v>
      </c>
      <c r="L1955" s="2">
        <v>14</v>
      </c>
      <c r="O1955" s="15">
        <v>40685</v>
      </c>
      <c r="P1955" s="2">
        <v>7</v>
      </c>
      <c r="Q1955">
        <f t="shared" si="61"/>
        <v>60</v>
      </c>
      <c r="R1955">
        <f t="shared" si="60"/>
        <v>0</v>
      </c>
    </row>
    <row r="1956" spans="1:18" x14ac:dyDescent="0.25">
      <c r="A1956" s="1">
        <v>39427</v>
      </c>
      <c r="B1956" s="2" t="s">
        <v>80</v>
      </c>
      <c r="C1956">
        <v>43</v>
      </c>
      <c r="D1956">
        <f>YEAR(A1956)</f>
        <v>2007</v>
      </c>
      <c r="E1956">
        <f>LOOKUP(D1956,$H$5:$H$14,$I$5:$I$14)</f>
        <v>2.09</v>
      </c>
      <c r="F1956" s="2">
        <f>E1956*C1956</f>
        <v>89.86999999999999</v>
      </c>
      <c r="G1956" s="2"/>
      <c r="K1956" s="15">
        <v>40685</v>
      </c>
      <c r="L1956" s="2">
        <v>7</v>
      </c>
      <c r="O1956" s="16" t="s">
        <v>205</v>
      </c>
      <c r="P1956" s="17"/>
      <c r="Q1956">
        <f t="shared" si="61"/>
        <v>0</v>
      </c>
      <c r="R1956">
        <f t="shared" si="60"/>
        <v>0</v>
      </c>
    </row>
    <row r="1957" spans="1:18" x14ac:dyDescent="0.25">
      <c r="A1957" s="1">
        <v>38855</v>
      </c>
      <c r="B1957" s="2" t="s">
        <v>80</v>
      </c>
      <c r="C1957">
        <v>168</v>
      </c>
      <c r="D1957">
        <f>YEAR(A1957)</f>
        <v>2006</v>
      </c>
      <c r="E1957">
        <f>LOOKUP(D1957,$H$5:$H$14,$I$5:$I$14)</f>
        <v>2.0499999999999998</v>
      </c>
      <c r="F1957" s="2">
        <f>E1957*C1957</f>
        <v>344.4</v>
      </c>
      <c r="G1957" s="2"/>
      <c r="K1957" s="8" t="s">
        <v>205</v>
      </c>
      <c r="L1957" s="2"/>
      <c r="O1957" s="15">
        <v>40213</v>
      </c>
      <c r="P1957" s="2">
        <v>1</v>
      </c>
      <c r="Q1957">
        <f t="shared" si="61"/>
        <v>1</v>
      </c>
      <c r="R1957">
        <f t="shared" si="60"/>
        <v>0</v>
      </c>
    </row>
    <row r="1958" spans="1:18" x14ac:dyDescent="0.25">
      <c r="A1958" s="1">
        <v>38626</v>
      </c>
      <c r="B1958" s="2" t="s">
        <v>80</v>
      </c>
      <c r="C1958">
        <v>193</v>
      </c>
      <c r="D1958">
        <f>YEAR(A1958)</f>
        <v>2005</v>
      </c>
      <c r="E1958">
        <f>LOOKUP(D1958,$H$5:$H$14,$I$5:$I$14)</f>
        <v>2</v>
      </c>
      <c r="F1958" s="2">
        <f>E1958*C1958</f>
        <v>386</v>
      </c>
      <c r="G1958" s="2"/>
      <c r="K1958" s="15">
        <v>40213</v>
      </c>
      <c r="L1958" s="2">
        <v>1</v>
      </c>
      <c r="O1958" s="15">
        <v>40727</v>
      </c>
      <c r="P1958" s="2">
        <v>4</v>
      </c>
      <c r="Q1958">
        <f t="shared" si="61"/>
        <v>5</v>
      </c>
      <c r="R1958">
        <f t="shared" si="60"/>
        <v>0</v>
      </c>
    </row>
    <row r="1959" spans="1:18" x14ac:dyDescent="0.25">
      <c r="A1959" s="1">
        <v>38612</v>
      </c>
      <c r="B1959" s="2" t="s">
        <v>80</v>
      </c>
      <c r="C1959">
        <v>39</v>
      </c>
      <c r="D1959">
        <f>YEAR(A1959)</f>
        <v>2005</v>
      </c>
      <c r="E1959">
        <f>LOOKUP(D1959,$H$5:$H$14,$I$5:$I$14)</f>
        <v>2</v>
      </c>
      <c r="F1959" s="2">
        <f>E1959*C1959</f>
        <v>78</v>
      </c>
      <c r="G1959" s="2"/>
      <c r="K1959" s="15">
        <v>40727</v>
      </c>
      <c r="L1959" s="2">
        <v>4</v>
      </c>
      <c r="O1959" s="15">
        <v>41446</v>
      </c>
      <c r="P1959" s="2">
        <v>7</v>
      </c>
      <c r="Q1959">
        <f t="shared" si="61"/>
        <v>12</v>
      </c>
      <c r="R1959">
        <f t="shared" si="60"/>
        <v>0</v>
      </c>
    </row>
    <row r="1960" spans="1:18" x14ac:dyDescent="0.25">
      <c r="A1960" s="1">
        <v>39974</v>
      </c>
      <c r="B1960" s="2" t="s">
        <v>115</v>
      </c>
      <c r="C1960">
        <v>11</v>
      </c>
      <c r="D1960">
        <f>YEAR(A1960)</f>
        <v>2009</v>
      </c>
      <c r="E1960">
        <f>LOOKUP(D1960,$H$5:$H$14,$I$5:$I$14)</f>
        <v>2.13</v>
      </c>
      <c r="F1960" s="2">
        <f>E1960*C1960</f>
        <v>23.43</v>
      </c>
      <c r="G1960" s="2"/>
      <c r="K1960" s="15">
        <v>41446</v>
      </c>
      <c r="L1960" s="2">
        <v>7</v>
      </c>
      <c r="O1960" s="16" t="s">
        <v>232</v>
      </c>
      <c r="P1960" s="17"/>
      <c r="Q1960">
        <f t="shared" si="61"/>
        <v>0</v>
      </c>
      <c r="R1960">
        <f t="shared" si="60"/>
        <v>0</v>
      </c>
    </row>
    <row r="1961" spans="1:18" x14ac:dyDescent="0.25">
      <c r="A1961" s="1">
        <v>39291</v>
      </c>
      <c r="B1961" s="2" t="s">
        <v>115</v>
      </c>
      <c r="C1961">
        <v>6</v>
      </c>
      <c r="D1961">
        <f>YEAR(A1961)</f>
        <v>2007</v>
      </c>
      <c r="E1961">
        <f>LOOKUP(D1961,$H$5:$H$14,$I$5:$I$14)</f>
        <v>2.09</v>
      </c>
      <c r="F1961" s="2">
        <f>E1961*C1961</f>
        <v>12.54</v>
      </c>
      <c r="G1961" s="2"/>
      <c r="K1961" s="8" t="s">
        <v>232</v>
      </c>
      <c r="L1961" s="2"/>
      <c r="O1961" s="15">
        <v>41388</v>
      </c>
      <c r="P1961" s="2">
        <v>12</v>
      </c>
      <c r="Q1961">
        <f t="shared" si="61"/>
        <v>12</v>
      </c>
      <c r="R1961">
        <f t="shared" si="60"/>
        <v>0</v>
      </c>
    </row>
    <row r="1962" spans="1:18" x14ac:dyDescent="0.25">
      <c r="A1962" s="1">
        <v>38896</v>
      </c>
      <c r="B1962" s="2" t="s">
        <v>115</v>
      </c>
      <c r="C1962">
        <v>12</v>
      </c>
      <c r="D1962">
        <f>YEAR(A1962)</f>
        <v>2006</v>
      </c>
      <c r="E1962">
        <f>LOOKUP(D1962,$H$5:$H$14,$I$5:$I$14)</f>
        <v>2.0499999999999998</v>
      </c>
      <c r="F1962" s="2">
        <f>E1962*C1962</f>
        <v>24.599999999999998</v>
      </c>
      <c r="G1962" s="2"/>
      <c r="K1962" s="15">
        <v>41388</v>
      </c>
      <c r="L1962" s="2">
        <v>12</v>
      </c>
      <c r="O1962" s="15">
        <v>41481</v>
      </c>
      <c r="P1962" s="2">
        <v>7</v>
      </c>
      <c r="Q1962">
        <f t="shared" si="61"/>
        <v>19</v>
      </c>
      <c r="R1962">
        <f t="shared" si="60"/>
        <v>0</v>
      </c>
    </row>
    <row r="1963" spans="1:18" x14ac:dyDescent="0.25">
      <c r="A1963" s="1">
        <v>41864</v>
      </c>
      <c r="B1963" s="2" t="s">
        <v>50</v>
      </c>
      <c r="C1963">
        <v>303</v>
      </c>
      <c r="D1963">
        <f>YEAR(A1963)</f>
        <v>2014</v>
      </c>
      <c r="E1963">
        <f>LOOKUP(D1963,$H$5:$H$14,$I$5:$I$14)</f>
        <v>2.23</v>
      </c>
      <c r="F1963" s="2">
        <f>E1963*C1963</f>
        <v>675.68999999999994</v>
      </c>
      <c r="G1963" s="2"/>
      <c r="K1963" s="15">
        <v>41481</v>
      </c>
      <c r="L1963" s="2">
        <v>7</v>
      </c>
      <c r="O1963" s="15">
        <v>42002</v>
      </c>
      <c r="P1963" s="2">
        <v>14</v>
      </c>
      <c r="Q1963">
        <f t="shared" si="61"/>
        <v>33</v>
      </c>
      <c r="R1963">
        <f t="shared" si="60"/>
        <v>0</v>
      </c>
    </row>
    <row r="1964" spans="1:18" x14ac:dyDescent="0.25">
      <c r="A1964" s="1">
        <v>41863</v>
      </c>
      <c r="B1964" s="2" t="s">
        <v>50</v>
      </c>
      <c r="C1964">
        <v>138</v>
      </c>
      <c r="D1964">
        <f>YEAR(A1964)</f>
        <v>2014</v>
      </c>
      <c r="E1964">
        <f>LOOKUP(D1964,$H$5:$H$14,$I$5:$I$14)</f>
        <v>2.23</v>
      </c>
      <c r="F1964" s="2">
        <f>E1964*C1964</f>
        <v>307.74</v>
      </c>
      <c r="G1964" s="2"/>
      <c r="K1964" s="15">
        <v>42002</v>
      </c>
      <c r="L1964" s="2">
        <v>14</v>
      </c>
      <c r="O1964" s="16" t="s">
        <v>71</v>
      </c>
      <c r="P1964" s="17"/>
      <c r="Q1964">
        <f t="shared" si="61"/>
        <v>0</v>
      </c>
      <c r="R1964">
        <f t="shared" si="60"/>
        <v>0</v>
      </c>
    </row>
    <row r="1965" spans="1:18" x14ac:dyDescent="0.25">
      <c r="A1965" s="1">
        <v>41853</v>
      </c>
      <c r="B1965" s="2" t="s">
        <v>50</v>
      </c>
      <c r="C1965">
        <v>455</v>
      </c>
      <c r="D1965">
        <f>YEAR(A1965)</f>
        <v>2014</v>
      </c>
      <c r="E1965">
        <f>LOOKUP(D1965,$H$5:$H$14,$I$5:$I$14)</f>
        <v>2.23</v>
      </c>
      <c r="F1965" s="2">
        <f>E1965*C1965</f>
        <v>1014.65</v>
      </c>
      <c r="G1965" s="2"/>
      <c r="K1965" s="8" t="s">
        <v>71</v>
      </c>
      <c r="L1965" s="2"/>
      <c r="O1965" s="15">
        <v>38582</v>
      </c>
      <c r="P1965" s="2">
        <v>136</v>
      </c>
      <c r="Q1965">
        <f t="shared" si="61"/>
        <v>136</v>
      </c>
      <c r="R1965">
        <f t="shared" si="60"/>
        <v>6.8000000000000007</v>
      </c>
    </row>
    <row r="1966" spans="1:18" x14ac:dyDescent="0.25">
      <c r="A1966" s="1">
        <v>41784</v>
      </c>
      <c r="B1966" s="2" t="s">
        <v>50</v>
      </c>
      <c r="C1966">
        <v>101</v>
      </c>
      <c r="D1966">
        <f>YEAR(A1966)</f>
        <v>2014</v>
      </c>
      <c r="E1966">
        <f>LOOKUP(D1966,$H$5:$H$14,$I$5:$I$14)</f>
        <v>2.23</v>
      </c>
      <c r="F1966" s="2">
        <f>E1966*C1966</f>
        <v>225.23</v>
      </c>
      <c r="G1966" s="2"/>
      <c r="K1966" s="15">
        <v>38582</v>
      </c>
      <c r="L1966" s="2">
        <v>136</v>
      </c>
      <c r="O1966" s="15">
        <v>38735</v>
      </c>
      <c r="P1966" s="2">
        <v>59</v>
      </c>
      <c r="Q1966">
        <f t="shared" si="61"/>
        <v>195</v>
      </c>
      <c r="R1966">
        <f t="shared" si="60"/>
        <v>2.95</v>
      </c>
    </row>
    <row r="1967" spans="1:18" x14ac:dyDescent="0.25">
      <c r="A1967" s="1">
        <v>41750</v>
      </c>
      <c r="B1967" s="2" t="s">
        <v>50</v>
      </c>
      <c r="C1967">
        <v>254</v>
      </c>
      <c r="D1967">
        <f>YEAR(A1967)</f>
        <v>2014</v>
      </c>
      <c r="E1967">
        <f>LOOKUP(D1967,$H$5:$H$14,$I$5:$I$14)</f>
        <v>2.23</v>
      </c>
      <c r="F1967" s="2">
        <f>E1967*C1967</f>
        <v>566.41999999999996</v>
      </c>
      <c r="G1967" s="2"/>
      <c r="K1967" s="15">
        <v>38735</v>
      </c>
      <c r="L1967" s="2">
        <v>59</v>
      </c>
      <c r="O1967" s="15">
        <v>38769</v>
      </c>
      <c r="P1967" s="2">
        <v>98</v>
      </c>
      <c r="Q1967">
        <f t="shared" si="61"/>
        <v>293</v>
      </c>
      <c r="R1967">
        <f t="shared" si="60"/>
        <v>4.9000000000000004</v>
      </c>
    </row>
    <row r="1968" spans="1:18" x14ac:dyDescent="0.25">
      <c r="A1968" s="1">
        <v>41681</v>
      </c>
      <c r="B1968" s="2" t="s">
        <v>50</v>
      </c>
      <c r="C1968">
        <v>166</v>
      </c>
      <c r="D1968">
        <f>YEAR(A1968)</f>
        <v>2014</v>
      </c>
      <c r="E1968">
        <f>LOOKUP(D1968,$H$5:$H$14,$I$5:$I$14)</f>
        <v>2.23</v>
      </c>
      <c r="F1968" s="2">
        <f>E1968*C1968</f>
        <v>370.18</v>
      </c>
      <c r="G1968" s="2"/>
      <c r="K1968" s="15">
        <v>38769</v>
      </c>
      <c r="L1968" s="2">
        <v>98</v>
      </c>
      <c r="O1968" s="15">
        <v>38956</v>
      </c>
      <c r="P1968" s="2">
        <v>133</v>
      </c>
      <c r="Q1968">
        <f t="shared" si="61"/>
        <v>426</v>
      </c>
      <c r="R1968">
        <f t="shared" si="60"/>
        <v>6.65</v>
      </c>
    </row>
    <row r="1969" spans="1:18" x14ac:dyDescent="0.25">
      <c r="A1969" s="1">
        <v>41456</v>
      </c>
      <c r="B1969" s="2" t="s">
        <v>50</v>
      </c>
      <c r="C1969">
        <v>424</v>
      </c>
      <c r="D1969">
        <f>YEAR(A1969)</f>
        <v>2013</v>
      </c>
      <c r="E1969">
        <f>LOOKUP(D1969,$H$5:$H$14,$I$5:$I$14)</f>
        <v>2.2200000000000002</v>
      </c>
      <c r="F1969" s="2">
        <f>E1969*C1969</f>
        <v>941.28000000000009</v>
      </c>
      <c r="G1969" s="2"/>
      <c r="K1969" s="15">
        <v>38956</v>
      </c>
      <c r="L1969" s="2">
        <v>133</v>
      </c>
      <c r="O1969" s="15">
        <v>38967</v>
      </c>
      <c r="P1969" s="2">
        <v>108</v>
      </c>
      <c r="Q1969">
        <f t="shared" si="61"/>
        <v>534</v>
      </c>
      <c r="R1969">
        <f t="shared" si="60"/>
        <v>5.4</v>
      </c>
    </row>
    <row r="1970" spans="1:18" x14ac:dyDescent="0.25">
      <c r="A1970" s="1">
        <v>41252</v>
      </c>
      <c r="B1970" s="2" t="s">
        <v>50</v>
      </c>
      <c r="C1970">
        <v>319</v>
      </c>
      <c r="D1970">
        <f>YEAR(A1970)</f>
        <v>2012</v>
      </c>
      <c r="E1970">
        <f>LOOKUP(D1970,$H$5:$H$14,$I$5:$I$14)</f>
        <v>2.25</v>
      </c>
      <c r="F1970" s="2">
        <f>E1970*C1970</f>
        <v>717.75</v>
      </c>
      <c r="G1970" s="2"/>
      <c r="K1970" s="15">
        <v>38967</v>
      </c>
      <c r="L1970" s="2">
        <v>108</v>
      </c>
      <c r="O1970" s="15">
        <v>39014</v>
      </c>
      <c r="P1970" s="2">
        <v>75</v>
      </c>
      <c r="Q1970">
        <f t="shared" si="61"/>
        <v>609</v>
      </c>
      <c r="R1970">
        <f t="shared" si="60"/>
        <v>3.75</v>
      </c>
    </row>
    <row r="1971" spans="1:18" x14ac:dyDescent="0.25">
      <c r="A1971" s="1">
        <v>41148</v>
      </c>
      <c r="B1971" s="2" t="s">
        <v>50</v>
      </c>
      <c r="C1971">
        <v>115</v>
      </c>
      <c r="D1971">
        <f>YEAR(A1971)</f>
        <v>2012</v>
      </c>
      <c r="E1971">
        <f>LOOKUP(D1971,$H$5:$H$14,$I$5:$I$14)</f>
        <v>2.25</v>
      </c>
      <c r="F1971" s="2">
        <f>E1971*C1971</f>
        <v>258.75</v>
      </c>
      <c r="G1971" s="2"/>
      <c r="K1971" s="15">
        <v>39014</v>
      </c>
      <c r="L1971" s="2">
        <v>75</v>
      </c>
      <c r="O1971" s="15">
        <v>39294</v>
      </c>
      <c r="P1971" s="2">
        <v>111</v>
      </c>
      <c r="Q1971">
        <f t="shared" si="61"/>
        <v>720</v>
      </c>
      <c r="R1971">
        <f t="shared" si="60"/>
        <v>5.5500000000000007</v>
      </c>
    </row>
    <row r="1972" spans="1:18" x14ac:dyDescent="0.25">
      <c r="A1972" s="1">
        <v>41130</v>
      </c>
      <c r="B1972" s="2" t="s">
        <v>50</v>
      </c>
      <c r="C1972">
        <v>349</v>
      </c>
      <c r="D1972">
        <f>YEAR(A1972)</f>
        <v>2012</v>
      </c>
      <c r="E1972">
        <f>LOOKUP(D1972,$H$5:$H$14,$I$5:$I$14)</f>
        <v>2.25</v>
      </c>
      <c r="F1972" s="2">
        <f>E1972*C1972</f>
        <v>785.25</v>
      </c>
      <c r="G1972" s="2"/>
      <c r="K1972" s="15">
        <v>39294</v>
      </c>
      <c r="L1972" s="2">
        <v>111</v>
      </c>
      <c r="O1972" s="15">
        <v>39336</v>
      </c>
      <c r="P1972" s="2">
        <v>51</v>
      </c>
      <c r="Q1972">
        <f t="shared" si="61"/>
        <v>771</v>
      </c>
      <c r="R1972">
        <f t="shared" si="60"/>
        <v>2.5500000000000003</v>
      </c>
    </row>
    <row r="1973" spans="1:18" x14ac:dyDescent="0.25">
      <c r="A1973" s="1">
        <v>41076</v>
      </c>
      <c r="B1973" s="2" t="s">
        <v>50</v>
      </c>
      <c r="C1973">
        <v>221</v>
      </c>
      <c r="D1973">
        <f>YEAR(A1973)</f>
        <v>2012</v>
      </c>
      <c r="E1973">
        <f>LOOKUP(D1973,$H$5:$H$14,$I$5:$I$14)</f>
        <v>2.25</v>
      </c>
      <c r="F1973" s="2">
        <f>E1973*C1973</f>
        <v>497.25</v>
      </c>
      <c r="G1973" s="2"/>
      <c r="K1973" s="15">
        <v>39336</v>
      </c>
      <c r="L1973" s="2">
        <v>51</v>
      </c>
      <c r="O1973" s="15">
        <v>39553</v>
      </c>
      <c r="P1973" s="2">
        <v>129</v>
      </c>
      <c r="Q1973">
        <f t="shared" si="61"/>
        <v>900</v>
      </c>
      <c r="R1973">
        <f t="shared" si="60"/>
        <v>6.45</v>
      </c>
    </row>
    <row r="1974" spans="1:18" x14ac:dyDescent="0.25">
      <c r="A1974" s="1">
        <v>41061</v>
      </c>
      <c r="B1974" s="2" t="s">
        <v>50</v>
      </c>
      <c r="C1974">
        <v>237</v>
      </c>
      <c r="D1974">
        <f>YEAR(A1974)</f>
        <v>2012</v>
      </c>
      <c r="E1974">
        <f>LOOKUP(D1974,$H$5:$H$14,$I$5:$I$14)</f>
        <v>2.25</v>
      </c>
      <c r="F1974" s="2">
        <f>E1974*C1974</f>
        <v>533.25</v>
      </c>
      <c r="G1974" s="2"/>
      <c r="K1974" s="15">
        <v>39553</v>
      </c>
      <c r="L1974" s="2">
        <v>129</v>
      </c>
      <c r="O1974" s="15">
        <v>39615</v>
      </c>
      <c r="P1974" s="2">
        <v>138</v>
      </c>
      <c r="Q1974">
        <f t="shared" si="61"/>
        <v>1038</v>
      </c>
      <c r="R1974">
        <f t="shared" si="60"/>
        <v>13.8</v>
      </c>
    </row>
    <row r="1975" spans="1:18" x14ac:dyDescent="0.25">
      <c r="A1975" s="1">
        <v>41054</v>
      </c>
      <c r="B1975" s="2" t="s">
        <v>50</v>
      </c>
      <c r="C1975">
        <v>335</v>
      </c>
      <c r="D1975">
        <f>YEAR(A1975)</f>
        <v>2012</v>
      </c>
      <c r="E1975">
        <f>LOOKUP(D1975,$H$5:$H$14,$I$5:$I$14)</f>
        <v>2.25</v>
      </c>
      <c r="F1975" s="2">
        <f>E1975*C1975</f>
        <v>753.75</v>
      </c>
      <c r="G1975" s="2"/>
      <c r="K1975" s="15">
        <v>39615</v>
      </c>
      <c r="L1975" s="2">
        <v>138</v>
      </c>
      <c r="O1975" s="15">
        <v>39727</v>
      </c>
      <c r="P1975" s="2">
        <v>27</v>
      </c>
      <c r="Q1975">
        <f t="shared" si="61"/>
        <v>1065</v>
      </c>
      <c r="R1975">
        <f t="shared" si="60"/>
        <v>2.7</v>
      </c>
    </row>
    <row r="1976" spans="1:18" x14ac:dyDescent="0.25">
      <c r="A1976" s="1">
        <v>41052</v>
      </c>
      <c r="B1976" s="2" t="s">
        <v>50</v>
      </c>
      <c r="C1976">
        <v>179</v>
      </c>
      <c r="D1976">
        <f>YEAR(A1976)</f>
        <v>2012</v>
      </c>
      <c r="E1976">
        <f>LOOKUP(D1976,$H$5:$H$14,$I$5:$I$14)</f>
        <v>2.25</v>
      </c>
      <c r="F1976" s="2">
        <f>E1976*C1976</f>
        <v>402.75</v>
      </c>
      <c r="G1976" s="2"/>
      <c r="K1976" s="15">
        <v>39727</v>
      </c>
      <c r="L1976" s="2">
        <v>27</v>
      </c>
      <c r="O1976" s="15">
        <v>40047</v>
      </c>
      <c r="P1976" s="2">
        <v>164</v>
      </c>
      <c r="Q1976">
        <f t="shared" si="61"/>
        <v>1229</v>
      </c>
      <c r="R1976">
        <f t="shared" si="60"/>
        <v>16.400000000000002</v>
      </c>
    </row>
    <row r="1977" spans="1:18" x14ac:dyDescent="0.25">
      <c r="A1977" s="1">
        <v>41034</v>
      </c>
      <c r="B1977" s="2" t="s">
        <v>50</v>
      </c>
      <c r="C1977">
        <v>301</v>
      </c>
      <c r="D1977">
        <f>YEAR(A1977)</f>
        <v>2012</v>
      </c>
      <c r="E1977">
        <f>LOOKUP(D1977,$H$5:$H$14,$I$5:$I$14)</f>
        <v>2.25</v>
      </c>
      <c r="F1977" s="2">
        <f>E1977*C1977</f>
        <v>677.25</v>
      </c>
      <c r="G1977" s="2"/>
      <c r="K1977" s="15">
        <v>40047</v>
      </c>
      <c r="L1977" s="2">
        <v>164</v>
      </c>
      <c r="O1977" s="15">
        <v>40151</v>
      </c>
      <c r="P1977" s="2">
        <v>194</v>
      </c>
      <c r="Q1977">
        <f t="shared" si="61"/>
        <v>1423</v>
      </c>
      <c r="R1977">
        <f t="shared" si="60"/>
        <v>19.400000000000002</v>
      </c>
    </row>
    <row r="1978" spans="1:18" x14ac:dyDescent="0.25">
      <c r="A1978" s="1">
        <v>40956</v>
      </c>
      <c r="B1978" s="2" t="s">
        <v>50</v>
      </c>
      <c r="C1978">
        <v>288</v>
      </c>
      <c r="D1978">
        <f>YEAR(A1978)</f>
        <v>2012</v>
      </c>
      <c r="E1978">
        <f>LOOKUP(D1978,$H$5:$H$14,$I$5:$I$14)</f>
        <v>2.25</v>
      </c>
      <c r="F1978" s="2">
        <f>E1978*C1978</f>
        <v>648</v>
      </c>
      <c r="G1978" s="2"/>
      <c r="K1978" s="15">
        <v>40151</v>
      </c>
      <c r="L1978" s="2">
        <v>194</v>
      </c>
      <c r="O1978" s="15">
        <v>40172</v>
      </c>
      <c r="P1978" s="2">
        <v>132</v>
      </c>
      <c r="Q1978">
        <f t="shared" si="61"/>
        <v>1555</v>
      </c>
      <c r="R1978">
        <f t="shared" si="60"/>
        <v>13.200000000000001</v>
      </c>
    </row>
    <row r="1979" spans="1:18" x14ac:dyDescent="0.25">
      <c r="A1979" s="1">
        <v>40935</v>
      </c>
      <c r="B1979" s="2" t="s">
        <v>50</v>
      </c>
      <c r="C1979">
        <v>201</v>
      </c>
      <c r="D1979">
        <f>YEAR(A1979)</f>
        <v>2012</v>
      </c>
      <c r="E1979">
        <f>LOOKUP(D1979,$H$5:$H$14,$I$5:$I$14)</f>
        <v>2.25</v>
      </c>
      <c r="F1979" s="2">
        <f>E1979*C1979</f>
        <v>452.25</v>
      </c>
      <c r="G1979" s="2"/>
      <c r="K1979" s="15">
        <v>40172</v>
      </c>
      <c r="L1979" s="2">
        <v>132</v>
      </c>
      <c r="O1979" s="15">
        <v>40206</v>
      </c>
      <c r="P1979" s="2">
        <v>108</v>
      </c>
      <c r="Q1979">
        <f t="shared" si="61"/>
        <v>1663</v>
      </c>
      <c r="R1979">
        <f t="shared" si="60"/>
        <v>10.8</v>
      </c>
    </row>
    <row r="1980" spans="1:18" x14ac:dyDescent="0.25">
      <c r="A1980" s="1">
        <v>40837</v>
      </c>
      <c r="B1980" s="2" t="s">
        <v>50</v>
      </c>
      <c r="C1980">
        <v>496</v>
      </c>
      <c r="D1980">
        <f>YEAR(A1980)</f>
        <v>2011</v>
      </c>
      <c r="E1980">
        <f>LOOKUP(D1980,$H$5:$H$14,$I$5:$I$14)</f>
        <v>2.2000000000000002</v>
      </c>
      <c r="F1980" s="2">
        <f>E1980*C1980</f>
        <v>1091.2</v>
      </c>
      <c r="G1980" s="2"/>
      <c r="K1980" s="15">
        <v>40206</v>
      </c>
      <c r="L1980" s="2">
        <v>108</v>
      </c>
      <c r="O1980" s="15">
        <v>40236</v>
      </c>
      <c r="P1980" s="2">
        <v>91</v>
      </c>
      <c r="Q1980">
        <f t="shared" si="61"/>
        <v>1754</v>
      </c>
      <c r="R1980">
        <f t="shared" si="60"/>
        <v>9.1</v>
      </c>
    </row>
    <row r="1981" spans="1:18" x14ac:dyDescent="0.25">
      <c r="A1981" s="1">
        <v>40830</v>
      </c>
      <c r="B1981" s="2" t="s">
        <v>50</v>
      </c>
      <c r="C1981">
        <v>274</v>
      </c>
      <c r="D1981">
        <f>YEAR(A1981)</f>
        <v>2011</v>
      </c>
      <c r="E1981">
        <f>LOOKUP(D1981,$H$5:$H$14,$I$5:$I$14)</f>
        <v>2.2000000000000002</v>
      </c>
      <c r="F1981" s="2">
        <f>E1981*C1981</f>
        <v>602.80000000000007</v>
      </c>
      <c r="G1981" s="2"/>
      <c r="K1981" s="15">
        <v>40236</v>
      </c>
      <c r="L1981" s="2">
        <v>91</v>
      </c>
      <c r="O1981" s="15">
        <v>40333</v>
      </c>
      <c r="P1981" s="2">
        <v>22</v>
      </c>
      <c r="Q1981">
        <f t="shared" si="61"/>
        <v>1776</v>
      </c>
      <c r="R1981">
        <f t="shared" si="60"/>
        <v>2.2000000000000002</v>
      </c>
    </row>
    <row r="1982" spans="1:18" x14ac:dyDescent="0.25">
      <c r="A1982" s="1">
        <v>40704</v>
      </c>
      <c r="B1982" s="2" t="s">
        <v>50</v>
      </c>
      <c r="C1982">
        <v>476</v>
      </c>
      <c r="D1982">
        <f>YEAR(A1982)</f>
        <v>2011</v>
      </c>
      <c r="E1982">
        <f>LOOKUP(D1982,$H$5:$H$14,$I$5:$I$14)</f>
        <v>2.2000000000000002</v>
      </c>
      <c r="F1982" s="2">
        <f>E1982*C1982</f>
        <v>1047.2</v>
      </c>
      <c r="G1982" s="2"/>
      <c r="K1982" s="15">
        <v>40333</v>
      </c>
      <c r="L1982" s="2">
        <v>22</v>
      </c>
      <c r="O1982" s="15">
        <v>40748</v>
      </c>
      <c r="P1982" s="2">
        <v>34</v>
      </c>
      <c r="Q1982">
        <f t="shared" si="61"/>
        <v>1810</v>
      </c>
      <c r="R1982">
        <f t="shared" si="60"/>
        <v>3.4000000000000004</v>
      </c>
    </row>
    <row r="1983" spans="1:18" x14ac:dyDescent="0.25">
      <c r="A1983" s="1">
        <v>40662</v>
      </c>
      <c r="B1983" s="2" t="s">
        <v>50</v>
      </c>
      <c r="C1983">
        <v>478</v>
      </c>
      <c r="D1983">
        <f>YEAR(A1983)</f>
        <v>2011</v>
      </c>
      <c r="E1983">
        <f>LOOKUP(D1983,$H$5:$H$14,$I$5:$I$14)</f>
        <v>2.2000000000000002</v>
      </c>
      <c r="F1983" s="2">
        <f>E1983*C1983</f>
        <v>1051.6000000000001</v>
      </c>
      <c r="G1983" s="2"/>
      <c r="K1983" s="15">
        <v>40748</v>
      </c>
      <c r="L1983" s="2">
        <v>34</v>
      </c>
      <c r="O1983" s="15">
        <v>41133</v>
      </c>
      <c r="P1983" s="2">
        <v>42</v>
      </c>
      <c r="Q1983">
        <f t="shared" si="61"/>
        <v>1852</v>
      </c>
      <c r="R1983">
        <f t="shared" si="60"/>
        <v>4.2</v>
      </c>
    </row>
    <row r="1984" spans="1:18" x14ac:dyDescent="0.25">
      <c r="A1984" s="1">
        <v>40574</v>
      </c>
      <c r="B1984" s="2" t="s">
        <v>50</v>
      </c>
      <c r="C1984">
        <v>423</v>
      </c>
      <c r="D1984">
        <f>YEAR(A1984)</f>
        <v>2011</v>
      </c>
      <c r="E1984">
        <f>LOOKUP(D1984,$H$5:$H$14,$I$5:$I$14)</f>
        <v>2.2000000000000002</v>
      </c>
      <c r="F1984" s="2">
        <f>E1984*C1984</f>
        <v>930.6</v>
      </c>
      <c r="G1984" s="2"/>
      <c r="K1984" s="15">
        <v>41133</v>
      </c>
      <c r="L1984" s="2">
        <v>42</v>
      </c>
      <c r="O1984" s="15">
        <v>41201</v>
      </c>
      <c r="P1984" s="2">
        <v>184</v>
      </c>
      <c r="Q1984">
        <f t="shared" si="61"/>
        <v>2036</v>
      </c>
      <c r="R1984">
        <f t="shared" si="60"/>
        <v>18.400000000000002</v>
      </c>
    </row>
    <row r="1985" spans="1:18" x14ac:dyDescent="0.25">
      <c r="A1985" s="1">
        <v>40456</v>
      </c>
      <c r="B1985" s="2" t="s">
        <v>50</v>
      </c>
      <c r="C1985">
        <v>217</v>
      </c>
      <c r="D1985">
        <f>YEAR(A1985)</f>
        <v>2010</v>
      </c>
      <c r="E1985">
        <f>LOOKUP(D1985,$H$5:$H$14,$I$5:$I$14)</f>
        <v>2.1</v>
      </c>
      <c r="F1985" s="2">
        <f>E1985*C1985</f>
        <v>455.70000000000005</v>
      </c>
      <c r="G1985" s="2"/>
      <c r="H1985">
        <f>E1974*C1974</f>
        <v>533.25</v>
      </c>
      <c r="K1985" s="15">
        <v>41201</v>
      </c>
      <c r="L1985" s="2">
        <v>184</v>
      </c>
      <c r="O1985" s="15">
        <v>41403</v>
      </c>
      <c r="P1985" s="2">
        <v>103</v>
      </c>
      <c r="Q1985">
        <f t="shared" si="61"/>
        <v>2139</v>
      </c>
      <c r="R1985">
        <f t="shared" si="60"/>
        <v>10.3</v>
      </c>
    </row>
    <row r="1986" spans="1:18" x14ac:dyDescent="0.25">
      <c r="A1986" s="1">
        <v>40447</v>
      </c>
      <c r="B1986" s="2" t="s">
        <v>50</v>
      </c>
      <c r="C1986">
        <v>274</v>
      </c>
      <c r="D1986">
        <f>YEAR(A1986)</f>
        <v>2010</v>
      </c>
      <c r="E1986">
        <f>LOOKUP(D1986,$H$5:$H$14,$I$5:$I$14)</f>
        <v>2.1</v>
      </c>
      <c r="F1986" s="2">
        <f>E1986*C1986</f>
        <v>575.4</v>
      </c>
      <c r="G1986" s="2"/>
      <c r="K1986" s="15">
        <v>41403</v>
      </c>
      <c r="L1986" s="2">
        <v>103</v>
      </c>
      <c r="O1986" s="15">
        <v>41414</v>
      </c>
      <c r="P1986" s="2">
        <v>138</v>
      </c>
      <c r="Q1986">
        <f t="shared" si="61"/>
        <v>2277</v>
      </c>
      <c r="R1986">
        <f t="shared" si="60"/>
        <v>13.8</v>
      </c>
    </row>
    <row r="1987" spans="1:18" x14ac:dyDescent="0.25">
      <c r="A1987" s="1">
        <v>40323</v>
      </c>
      <c r="B1987" s="2" t="s">
        <v>50</v>
      </c>
      <c r="C1987">
        <v>311</v>
      </c>
      <c r="D1987">
        <f>YEAR(A1987)</f>
        <v>2010</v>
      </c>
      <c r="E1987">
        <f>LOOKUP(D1987,$H$5:$H$14,$I$5:$I$14)</f>
        <v>2.1</v>
      </c>
      <c r="F1987" s="2">
        <f>E1987*C1987</f>
        <v>653.1</v>
      </c>
      <c r="G1987" s="2"/>
      <c r="K1987" s="15">
        <v>41414</v>
      </c>
      <c r="L1987" s="2">
        <v>138</v>
      </c>
      <c r="O1987" s="15">
        <v>41621</v>
      </c>
      <c r="P1987" s="2">
        <v>117</v>
      </c>
      <c r="Q1987">
        <f t="shared" si="61"/>
        <v>2394</v>
      </c>
      <c r="R1987">
        <f t="shared" si="60"/>
        <v>11.700000000000001</v>
      </c>
    </row>
    <row r="1988" spans="1:18" x14ac:dyDescent="0.25">
      <c r="A1988" s="1">
        <v>40303</v>
      </c>
      <c r="B1988" s="2" t="s">
        <v>50</v>
      </c>
      <c r="C1988">
        <v>139</v>
      </c>
      <c r="D1988">
        <f>YEAR(A1988)</f>
        <v>2010</v>
      </c>
      <c r="E1988">
        <f>LOOKUP(D1988,$H$5:$H$14,$I$5:$I$14)</f>
        <v>2.1</v>
      </c>
      <c r="F1988" s="2">
        <f>E1988*C1988</f>
        <v>291.90000000000003</v>
      </c>
      <c r="G1988" s="2"/>
      <c r="K1988" s="15">
        <v>41621</v>
      </c>
      <c r="L1988" s="2">
        <v>117</v>
      </c>
      <c r="O1988" s="15">
        <v>41634</v>
      </c>
      <c r="P1988" s="2">
        <v>180</v>
      </c>
      <c r="Q1988">
        <f t="shared" si="61"/>
        <v>2574</v>
      </c>
      <c r="R1988">
        <f t="shared" si="60"/>
        <v>18</v>
      </c>
    </row>
    <row r="1989" spans="1:18" x14ac:dyDescent="0.25">
      <c r="A1989" s="1">
        <v>40214</v>
      </c>
      <c r="B1989" s="2" t="s">
        <v>50</v>
      </c>
      <c r="C1989">
        <v>347</v>
      </c>
      <c r="D1989">
        <f>YEAR(A1989)</f>
        <v>2010</v>
      </c>
      <c r="E1989">
        <f>LOOKUP(D1989,$H$5:$H$14,$I$5:$I$14)</f>
        <v>2.1</v>
      </c>
      <c r="F1989" s="2">
        <f>E1989*C1989</f>
        <v>728.7</v>
      </c>
      <c r="G1989" s="2"/>
      <c r="K1989" s="15">
        <v>41634</v>
      </c>
      <c r="L1989" s="2">
        <v>180</v>
      </c>
      <c r="O1989" s="15">
        <v>41656</v>
      </c>
      <c r="P1989" s="2">
        <v>117</v>
      </c>
      <c r="Q1989">
        <f t="shared" si="61"/>
        <v>2691</v>
      </c>
      <c r="R1989">
        <f t="shared" si="60"/>
        <v>11.700000000000001</v>
      </c>
    </row>
    <row r="1990" spans="1:18" x14ac:dyDescent="0.25">
      <c r="A1990" s="1">
        <v>40194</v>
      </c>
      <c r="B1990" s="2" t="s">
        <v>50</v>
      </c>
      <c r="C1990">
        <v>221</v>
      </c>
      <c r="D1990">
        <f>YEAR(A1990)</f>
        <v>2010</v>
      </c>
      <c r="E1990">
        <f>LOOKUP(D1990,$H$5:$H$14,$I$5:$I$14)</f>
        <v>2.1</v>
      </c>
      <c r="F1990" s="2">
        <f>E1990*C1990</f>
        <v>464.1</v>
      </c>
      <c r="G1990" s="2"/>
      <c r="K1990" s="15">
        <v>41656</v>
      </c>
      <c r="L1990" s="2">
        <v>117</v>
      </c>
      <c r="O1990" s="15">
        <v>41692</v>
      </c>
      <c r="P1990" s="2">
        <v>90</v>
      </c>
      <c r="Q1990">
        <f t="shared" si="61"/>
        <v>2781</v>
      </c>
      <c r="R1990">
        <f t="shared" si="60"/>
        <v>9</v>
      </c>
    </row>
    <row r="1991" spans="1:18" x14ac:dyDescent="0.25">
      <c r="A1991" s="1">
        <v>40173</v>
      </c>
      <c r="B1991" s="2" t="s">
        <v>50</v>
      </c>
      <c r="C1991">
        <v>294</v>
      </c>
      <c r="D1991">
        <f>YEAR(A1991)</f>
        <v>2009</v>
      </c>
      <c r="E1991">
        <f>LOOKUP(D1991,$H$5:$H$14,$I$5:$I$14)</f>
        <v>2.13</v>
      </c>
      <c r="F1991" s="2">
        <f>E1991*C1991</f>
        <v>626.21999999999991</v>
      </c>
      <c r="G1991" s="2"/>
      <c r="K1991" s="15">
        <v>41692</v>
      </c>
      <c r="L1991" s="2">
        <v>90</v>
      </c>
      <c r="O1991" s="15">
        <v>41773</v>
      </c>
      <c r="P1991" s="2">
        <v>124</v>
      </c>
      <c r="Q1991">
        <f t="shared" si="61"/>
        <v>2905</v>
      </c>
      <c r="R1991">
        <f t="shared" si="60"/>
        <v>12.4</v>
      </c>
    </row>
    <row r="1992" spans="1:18" x14ac:dyDescent="0.25">
      <c r="A1992" s="1">
        <v>40056</v>
      </c>
      <c r="B1992" s="2" t="s">
        <v>50</v>
      </c>
      <c r="C1992">
        <v>133</v>
      </c>
      <c r="D1992">
        <f>YEAR(A1992)</f>
        <v>2009</v>
      </c>
      <c r="E1992">
        <f>LOOKUP(D1992,$H$5:$H$14,$I$5:$I$14)</f>
        <v>2.13</v>
      </c>
      <c r="F1992" s="2">
        <f>E1992*C1992</f>
        <v>283.28999999999996</v>
      </c>
      <c r="G1992" s="2"/>
      <c r="K1992" s="15">
        <v>41773</v>
      </c>
      <c r="L1992" s="2">
        <v>124</v>
      </c>
      <c r="O1992" s="15">
        <v>41788</v>
      </c>
      <c r="P1992" s="2">
        <v>194</v>
      </c>
      <c r="Q1992">
        <f t="shared" si="61"/>
        <v>3099</v>
      </c>
      <c r="R1992">
        <f t="shared" si="60"/>
        <v>19.400000000000002</v>
      </c>
    </row>
    <row r="1993" spans="1:18" x14ac:dyDescent="0.25">
      <c r="A1993" s="1">
        <v>40039</v>
      </c>
      <c r="B1993" s="2" t="s">
        <v>50</v>
      </c>
      <c r="C1993">
        <v>493</v>
      </c>
      <c r="D1993">
        <f>YEAR(A1993)</f>
        <v>2009</v>
      </c>
      <c r="E1993">
        <f>LOOKUP(D1993,$H$5:$H$14,$I$5:$I$14)</f>
        <v>2.13</v>
      </c>
      <c r="F1993" s="2">
        <f>E1993*C1993</f>
        <v>1050.0899999999999</v>
      </c>
      <c r="G1993" s="2"/>
      <c r="K1993" s="15">
        <v>41788</v>
      </c>
      <c r="L1993" s="2">
        <v>194</v>
      </c>
      <c r="O1993" s="15">
        <v>41821</v>
      </c>
      <c r="P1993" s="2">
        <v>65</v>
      </c>
      <c r="Q1993">
        <f t="shared" si="61"/>
        <v>3164</v>
      </c>
      <c r="R1993">
        <f t="shared" si="60"/>
        <v>6.5</v>
      </c>
    </row>
    <row r="1994" spans="1:18" x14ac:dyDescent="0.25">
      <c r="A1994" s="1">
        <v>40014</v>
      </c>
      <c r="B1994" s="2" t="s">
        <v>50</v>
      </c>
      <c r="C1994">
        <v>144</v>
      </c>
      <c r="D1994">
        <f>YEAR(A1994)</f>
        <v>2009</v>
      </c>
      <c r="E1994">
        <f>LOOKUP(D1994,$H$5:$H$14,$I$5:$I$14)</f>
        <v>2.13</v>
      </c>
      <c r="F1994" s="2">
        <f>E1994*C1994</f>
        <v>306.71999999999997</v>
      </c>
      <c r="G1994" s="2"/>
      <c r="K1994" s="15">
        <v>41821</v>
      </c>
      <c r="L1994" s="2">
        <v>65</v>
      </c>
      <c r="O1994" s="15">
        <v>41975</v>
      </c>
      <c r="P1994" s="2">
        <v>21</v>
      </c>
      <c r="Q1994">
        <f t="shared" si="61"/>
        <v>3185</v>
      </c>
      <c r="R1994">
        <f t="shared" si="60"/>
        <v>2.1</v>
      </c>
    </row>
    <row r="1995" spans="1:18" x14ac:dyDescent="0.25">
      <c r="A1995" s="1">
        <v>40012</v>
      </c>
      <c r="B1995" s="2" t="s">
        <v>50</v>
      </c>
      <c r="C1995">
        <v>260</v>
      </c>
      <c r="D1995">
        <f>YEAR(A1995)</f>
        <v>2009</v>
      </c>
      <c r="E1995">
        <f>LOOKUP(D1995,$H$5:$H$14,$I$5:$I$14)</f>
        <v>2.13</v>
      </c>
      <c r="F1995" s="2">
        <f>E1995*C1995</f>
        <v>553.79999999999995</v>
      </c>
      <c r="G1995" s="2"/>
      <c r="K1995" s="15">
        <v>41975</v>
      </c>
      <c r="L1995" s="2">
        <v>21</v>
      </c>
      <c r="O1995" s="16" t="s">
        <v>8</v>
      </c>
      <c r="P1995" s="17"/>
      <c r="Q1995">
        <f t="shared" si="61"/>
        <v>0</v>
      </c>
      <c r="R1995">
        <f t="shared" si="60"/>
        <v>0</v>
      </c>
    </row>
    <row r="1996" spans="1:18" x14ac:dyDescent="0.25">
      <c r="A1996" s="1">
        <v>39978</v>
      </c>
      <c r="B1996" s="2" t="s">
        <v>50</v>
      </c>
      <c r="C1996">
        <v>498</v>
      </c>
      <c r="D1996">
        <f>YEAR(A1996)</f>
        <v>2009</v>
      </c>
      <c r="E1996">
        <f>LOOKUP(D1996,$H$5:$H$14,$I$5:$I$14)</f>
        <v>2.13</v>
      </c>
      <c r="F1996" s="2">
        <f>E1996*C1996</f>
        <v>1060.74</v>
      </c>
      <c r="G1996" s="2"/>
      <c r="K1996" s="8" t="s">
        <v>8</v>
      </c>
      <c r="L1996" s="2"/>
      <c r="O1996" s="15">
        <v>38372</v>
      </c>
      <c r="P1996" s="2">
        <v>38</v>
      </c>
      <c r="Q1996">
        <f t="shared" si="61"/>
        <v>38</v>
      </c>
      <c r="R1996">
        <f t="shared" si="60"/>
        <v>0</v>
      </c>
    </row>
    <row r="1997" spans="1:18" x14ac:dyDescent="0.25">
      <c r="A1997" s="1">
        <v>39958</v>
      </c>
      <c r="B1997" s="2" t="s">
        <v>50</v>
      </c>
      <c r="C1997">
        <v>380</v>
      </c>
      <c r="D1997">
        <f>YEAR(A1997)</f>
        <v>2009</v>
      </c>
      <c r="E1997">
        <f>LOOKUP(D1997,$H$5:$H$14,$I$5:$I$14)</f>
        <v>2.13</v>
      </c>
      <c r="F1997" s="2">
        <f>E1997*C1997</f>
        <v>809.4</v>
      </c>
      <c r="G1997" s="2"/>
      <c r="K1997" s="15">
        <v>38372</v>
      </c>
      <c r="L1997" s="2">
        <v>38</v>
      </c>
      <c r="O1997" s="15">
        <v>38604</v>
      </c>
      <c r="P1997" s="2">
        <v>47</v>
      </c>
      <c r="Q1997">
        <f t="shared" si="61"/>
        <v>85</v>
      </c>
      <c r="R1997">
        <f t="shared" si="60"/>
        <v>0</v>
      </c>
    </row>
    <row r="1998" spans="1:18" x14ac:dyDescent="0.25">
      <c r="A1998" s="1">
        <v>39916</v>
      </c>
      <c r="B1998" s="2" t="s">
        <v>50</v>
      </c>
      <c r="C1998">
        <v>310</v>
      </c>
      <c r="D1998">
        <f>YEAR(A1998)</f>
        <v>2009</v>
      </c>
      <c r="E1998">
        <f>LOOKUP(D1998,$H$5:$H$14,$I$5:$I$14)</f>
        <v>2.13</v>
      </c>
      <c r="F1998" s="2">
        <f>E1998*C1998</f>
        <v>660.3</v>
      </c>
      <c r="G1998" s="2"/>
      <c r="K1998" s="15">
        <v>38604</v>
      </c>
      <c r="L1998" s="2">
        <v>47</v>
      </c>
      <c r="O1998" s="15">
        <v>38638</v>
      </c>
      <c r="P1998" s="2">
        <v>76</v>
      </c>
      <c r="Q1998">
        <f t="shared" si="61"/>
        <v>161</v>
      </c>
      <c r="R1998">
        <f t="shared" si="60"/>
        <v>3.8000000000000003</v>
      </c>
    </row>
    <row r="1999" spans="1:18" x14ac:dyDescent="0.25">
      <c r="A1999" s="1">
        <v>39891</v>
      </c>
      <c r="B1999" s="2" t="s">
        <v>50</v>
      </c>
      <c r="C1999">
        <v>393</v>
      </c>
      <c r="D1999">
        <f>YEAR(A1999)</f>
        <v>2009</v>
      </c>
      <c r="E1999">
        <f>LOOKUP(D1999,$H$5:$H$14,$I$5:$I$14)</f>
        <v>2.13</v>
      </c>
      <c r="F1999" s="2">
        <f>E1999*C1999</f>
        <v>837.08999999999992</v>
      </c>
      <c r="G1999" s="2"/>
      <c r="K1999" s="15">
        <v>38638</v>
      </c>
      <c r="L1999" s="2">
        <v>76</v>
      </c>
      <c r="O1999" s="15">
        <v>38866</v>
      </c>
      <c r="P1999" s="2">
        <v>150</v>
      </c>
      <c r="Q1999">
        <f t="shared" si="61"/>
        <v>311</v>
      </c>
      <c r="R1999">
        <f t="shared" si="60"/>
        <v>7.5</v>
      </c>
    </row>
    <row r="2000" spans="1:18" x14ac:dyDescent="0.25">
      <c r="A2000" s="1">
        <v>39856</v>
      </c>
      <c r="B2000" s="2" t="s">
        <v>50</v>
      </c>
      <c r="C2000">
        <v>241</v>
      </c>
      <c r="D2000">
        <f>YEAR(A2000)</f>
        <v>2009</v>
      </c>
      <c r="E2000">
        <f>LOOKUP(D2000,$H$5:$H$14,$I$5:$I$14)</f>
        <v>2.13</v>
      </c>
      <c r="F2000" s="2">
        <f>E2000*C2000</f>
        <v>513.32999999999993</v>
      </c>
      <c r="G2000" s="2"/>
      <c r="K2000" s="15">
        <v>38866</v>
      </c>
      <c r="L2000" s="2">
        <v>150</v>
      </c>
      <c r="O2000" s="15">
        <v>38875</v>
      </c>
      <c r="P2000" s="2">
        <v>63</v>
      </c>
      <c r="Q2000">
        <f t="shared" si="61"/>
        <v>374</v>
      </c>
      <c r="R2000">
        <f t="shared" si="60"/>
        <v>3.1500000000000004</v>
      </c>
    </row>
    <row r="2001" spans="1:18" x14ac:dyDescent="0.25">
      <c r="A2001" s="1">
        <v>39803</v>
      </c>
      <c r="B2001" s="2" t="s">
        <v>50</v>
      </c>
      <c r="C2001">
        <v>442</v>
      </c>
      <c r="D2001">
        <f>YEAR(A2001)</f>
        <v>2008</v>
      </c>
      <c r="E2001">
        <f>LOOKUP(D2001,$H$5:$H$14,$I$5:$I$14)</f>
        <v>2.15</v>
      </c>
      <c r="F2001" s="2">
        <f>E2001*C2001</f>
        <v>950.3</v>
      </c>
      <c r="G2001" s="2"/>
      <c r="K2001" s="15">
        <v>38875</v>
      </c>
      <c r="L2001" s="2">
        <v>63</v>
      </c>
      <c r="O2001" s="15">
        <v>38962</v>
      </c>
      <c r="P2001" s="2">
        <v>130</v>
      </c>
      <c r="Q2001">
        <f t="shared" si="61"/>
        <v>504</v>
      </c>
      <c r="R2001">
        <f t="shared" si="60"/>
        <v>6.5</v>
      </c>
    </row>
    <row r="2002" spans="1:18" x14ac:dyDescent="0.25">
      <c r="A2002" s="1">
        <v>39770</v>
      </c>
      <c r="B2002" s="2" t="s">
        <v>50</v>
      </c>
      <c r="C2002">
        <v>401</v>
      </c>
      <c r="D2002">
        <f>YEAR(A2002)</f>
        <v>2008</v>
      </c>
      <c r="E2002">
        <f>LOOKUP(D2002,$H$5:$H$14,$I$5:$I$14)</f>
        <v>2.15</v>
      </c>
      <c r="F2002" s="2">
        <f>E2002*C2002</f>
        <v>862.15</v>
      </c>
      <c r="G2002" s="2"/>
      <c r="K2002" s="15">
        <v>38962</v>
      </c>
      <c r="L2002" s="2">
        <v>130</v>
      </c>
      <c r="O2002" s="15">
        <v>39214</v>
      </c>
      <c r="P2002" s="2">
        <v>131</v>
      </c>
      <c r="Q2002">
        <f t="shared" si="61"/>
        <v>635</v>
      </c>
      <c r="R2002">
        <f t="shared" si="60"/>
        <v>6.5500000000000007</v>
      </c>
    </row>
    <row r="2003" spans="1:18" x14ac:dyDescent="0.25">
      <c r="A2003" s="1">
        <v>39740</v>
      </c>
      <c r="B2003" s="2" t="s">
        <v>50</v>
      </c>
      <c r="C2003">
        <v>125</v>
      </c>
      <c r="D2003">
        <f>YEAR(A2003)</f>
        <v>2008</v>
      </c>
      <c r="E2003">
        <f>LOOKUP(D2003,$H$5:$H$14,$I$5:$I$14)</f>
        <v>2.15</v>
      </c>
      <c r="F2003" s="2">
        <f>E2003*C2003</f>
        <v>268.75</v>
      </c>
      <c r="G2003" s="2"/>
      <c r="K2003" s="15">
        <v>39214</v>
      </c>
      <c r="L2003" s="2">
        <v>131</v>
      </c>
      <c r="O2003" s="15">
        <v>39294</v>
      </c>
      <c r="P2003" s="2">
        <v>156</v>
      </c>
      <c r="Q2003">
        <f t="shared" si="61"/>
        <v>791</v>
      </c>
      <c r="R2003">
        <f t="shared" ref="R2003:R2066" si="62">IF(AND(Q2003&gt;=100,Q2003&lt;1000,P2003&lt;&gt;""),P2003*0.05,IF(AND(Q2003&gt;=1000,Q2003&lt;10000,P2003&lt;&gt;""),P2003*0.1,IF(AND(Q2003&gt;10000,P2003&lt;&gt;""),P2003*0.2,0)))</f>
        <v>7.8000000000000007</v>
      </c>
    </row>
    <row r="2004" spans="1:18" x14ac:dyDescent="0.25">
      <c r="A2004" s="1">
        <v>39712</v>
      </c>
      <c r="B2004" s="2" t="s">
        <v>50</v>
      </c>
      <c r="C2004">
        <v>136</v>
      </c>
      <c r="D2004">
        <f>YEAR(A2004)</f>
        <v>2008</v>
      </c>
      <c r="E2004">
        <f>LOOKUP(D2004,$H$5:$H$14,$I$5:$I$14)</f>
        <v>2.15</v>
      </c>
      <c r="F2004" s="2">
        <f>E2004*C2004</f>
        <v>292.39999999999998</v>
      </c>
      <c r="G2004" s="2"/>
      <c r="K2004" s="15">
        <v>39294</v>
      </c>
      <c r="L2004" s="2">
        <v>156</v>
      </c>
      <c r="O2004" s="15">
        <v>39342</v>
      </c>
      <c r="P2004" s="2">
        <v>40</v>
      </c>
      <c r="Q2004">
        <f t="shared" si="61"/>
        <v>831</v>
      </c>
      <c r="R2004">
        <f t="shared" si="62"/>
        <v>2</v>
      </c>
    </row>
    <row r="2005" spans="1:18" x14ac:dyDescent="0.25">
      <c r="A2005" s="1">
        <v>39697</v>
      </c>
      <c r="B2005" s="2" t="s">
        <v>50</v>
      </c>
      <c r="C2005">
        <v>322</v>
      </c>
      <c r="D2005">
        <f>YEAR(A2005)</f>
        <v>2008</v>
      </c>
      <c r="E2005">
        <f>LOOKUP(D2005,$H$5:$H$14,$I$5:$I$14)</f>
        <v>2.15</v>
      </c>
      <c r="F2005" s="2">
        <f>E2005*C2005</f>
        <v>692.3</v>
      </c>
      <c r="G2005" s="2"/>
      <c r="K2005" s="15">
        <v>39342</v>
      </c>
      <c r="L2005" s="2">
        <v>40</v>
      </c>
      <c r="O2005" s="15">
        <v>39448</v>
      </c>
      <c r="P2005" s="2">
        <v>81</v>
      </c>
      <c r="Q2005">
        <f t="shared" ref="Q2005:Q2068" si="63">IF(P2005&lt;&gt;"",P2005+Q2004,P2005)</f>
        <v>912</v>
      </c>
      <c r="R2005">
        <f t="shared" si="62"/>
        <v>4.05</v>
      </c>
    </row>
    <row r="2006" spans="1:18" x14ac:dyDescent="0.25">
      <c r="A2006" s="1">
        <v>39645</v>
      </c>
      <c r="B2006" s="2" t="s">
        <v>50</v>
      </c>
      <c r="C2006">
        <v>132</v>
      </c>
      <c r="D2006">
        <f>YEAR(A2006)</f>
        <v>2008</v>
      </c>
      <c r="E2006">
        <f>LOOKUP(D2006,$H$5:$H$14,$I$5:$I$14)</f>
        <v>2.15</v>
      </c>
      <c r="F2006" s="2">
        <f>E2006*C2006</f>
        <v>283.8</v>
      </c>
      <c r="G2006" s="2"/>
      <c r="K2006" s="15">
        <v>39448</v>
      </c>
      <c r="L2006" s="2">
        <v>81</v>
      </c>
      <c r="O2006" s="15">
        <v>39639</v>
      </c>
      <c r="P2006" s="2">
        <v>105</v>
      </c>
      <c r="Q2006">
        <f t="shared" si="63"/>
        <v>1017</v>
      </c>
      <c r="R2006">
        <f t="shared" si="62"/>
        <v>10.5</v>
      </c>
    </row>
    <row r="2007" spans="1:18" x14ac:dyDescent="0.25">
      <c r="A2007" s="1">
        <v>39637</v>
      </c>
      <c r="B2007" s="2" t="s">
        <v>50</v>
      </c>
      <c r="C2007">
        <v>117</v>
      </c>
      <c r="D2007">
        <f>YEAR(A2007)</f>
        <v>2008</v>
      </c>
      <c r="E2007">
        <f>LOOKUP(D2007,$H$5:$H$14,$I$5:$I$14)</f>
        <v>2.15</v>
      </c>
      <c r="F2007" s="2">
        <f>E2007*C2007</f>
        <v>251.54999999999998</v>
      </c>
      <c r="G2007" s="2"/>
      <c r="K2007" s="15">
        <v>39639</v>
      </c>
      <c r="L2007" s="2">
        <v>105</v>
      </c>
      <c r="O2007" s="15">
        <v>39727</v>
      </c>
      <c r="P2007" s="2">
        <v>141</v>
      </c>
      <c r="Q2007">
        <f t="shared" si="63"/>
        <v>1158</v>
      </c>
      <c r="R2007">
        <f t="shared" si="62"/>
        <v>14.100000000000001</v>
      </c>
    </row>
    <row r="2008" spans="1:18" x14ac:dyDescent="0.25">
      <c r="A2008" s="1">
        <v>39605</v>
      </c>
      <c r="B2008" s="2" t="s">
        <v>50</v>
      </c>
      <c r="C2008">
        <v>237</v>
      </c>
      <c r="D2008">
        <f>YEAR(A2008)</f>
        <v>2008</v>
      </c>
      <c r="E2008">
        <f>LOOKUP(D2008,$H$5:$H$14,$I$5:$I$14)</f>
        <v>2.15</v>
      </c>
      <c r="F2008" s="2">
        <f>E2008*C2008</f>
        <v>509.54999999999995</v>
      </c>
      <c r="G2008" s="2"/>
      <c r="K2008" s="15">
        <v>39727</v>
      </c>
      <c r="L2008" s="2">
        <v>141</v>
      </c>
      <c r="O2008" s="15">
        <v>39760</v>
      </c>
      <c r="P2008" s="2">
        <v>198</v>
      </c>
      <c r="Q2008">
        <f t="shared" si="63"/>
        <v>1356</v>
      </c>
      <c r="R2008">
        <f t="shared" si="62"/>
        <v>19.8</v>
      </c>
    </row>
    <row r="2009" spans="1:18" x14ac:dyDescent="0.25">
      <c r="A2009" s="1">
        <v>39563</v>
      </c>
      <c r="B2009" s="2" t="s">
        <v>50</v>
      </c>
      <c r="C2009">
        <v>129</v>
      </c>
      <c r="D2009">
        <f>YEAR(A2009)</f>
        <v>2008</v>
      </c>
      <c r="E2009">
        <f>LOOKUP(D2009,$H$5:$H$14,$I$5:$I$14)</f>
        <v>2.15</v>
      </c>
      <c r="F2009" s="2">
        <f>E2009*C2009</f>
        <v>277.34999999999997</v>
      </c>
      <c r="G2009" s="2"/>
      <c r="K2009" s="15">
        <v>39760</v>
      </c>
      <c r="L2009" s="2">
        <v>198</v>
      </c>
      <c r="O2009" s="15">
        <v>39893</v>
      </c>
      <c r="P2009" s="2">
        <v>136</v>
      </c>
      <c r="Q2009">
        <f t="shared" si="63"/>
        <v>1492</v>
      </c>
      <c r="R2009">
        <f t="shared" si="62"/>
        <v>13.600000000000001</v>
      </c>
    </row>
    <row r="2010" spans="1:18" x14ac:dyDescent="0.25">
      <c r="A2010" s="1">
        <v>39553</v>
      </c>
      <c r="B2010" s="2" t="s">
        <v>50</v>
      </c>
      <c r="C2010">
        <v>358</v>
      </c>
      <c r="D2010">
        <f>YEAR(A2010)</f>
        <v>2008</v>
      </c>
      <c r="E2010">
        <f>LOOKUP(D2010,$H$5:$H$14,$I$5:$I$14)</f>
        <v>2.15</v>
      </c>
      <c r="F2010" s="2">
        <f>E2010*C2010</f>
        <v>769.69999999999993</v>
      </c>
      <c r="G2010" s="2"/>
      <c r="K2010" s="15">
        <v>39893</v>
      </c>
      <c r="L2010" s="2">
        <v>136</v>
      </c>
      <c r="O2010" s="15">
        <v>39921</v>
      </c>
      <c r="P2010" s="2">
        <v>26</v>
      </c>
      <c r="Q2010">
        <f t="shared" si="63"/>
        <v>1518</v>
      </c>
      <c r="R2010">
        <f t="shared" si="62"/>
        <v>2.6</v>
      </c>
    </row>
    <row r="2011" spans="1:18" x14ac:dyDescent="0.25">
      <c r="A2011" s="1">
        <v>39537</v>
      </c>
      <c r="B2011" s="2" t="s">
        <v>50</v>
      </c>
      <c r="C2011">
        <v>483</v>
      </c>
      <c r="D2011">
        <f>YEAR(A2011)</f>
        <v>2008</v>
      </c>
      <c r="E2011">
        <f>LOOKUP(D2011,$H$5:$H$14,$I$5:$I$14)</f>
        <v>2.15</v>
      </c>
      <c r="F2011" s="2">
        <f>E2011*C2011</f>
        <v>1038.45</v>
      </c>
      <c r="G2011" s="2"/>
      <c r="K2011" s="15">
        <v>39921</v>
      </c>
      <c r="L2011" s="2">
        <v>26</v>
      </c>
      <c r="O2011" s="15">
        <v>39965</v>
      </c>
      <c r="P2011" s="2">
        <v>36</v>
      </c>
      <c r="Q2011">
        <f t="shared" si="63"/>
        <v>1554</v>
      </c>
      <c r="R2011">
        <f t="shared" si="62"/>
        <v>3.6</v>
      </c>
    </row>
    <row r="2012" spans="1:18" x14ac:dyDescent="0.25">
      <c r="A2012" s="1">
        <v>39512</v>
      </c>
      <c r="B2012" s="2" t="s">
        <v>50</v>
      </c>
      <c r="C2012">
        <v>404</v>
      </c>
      <c r="D2012">
        <f>YEAR(A2012)</f>
        <v>2008</v>
      </c>
      <c r="E2012">
        <f>LOOKUP(D2012,$H$5:$H$14,$I$5:$I$14)</f>
        <v>2.15</v>
      </c>
      <c r="F2012" s="2">
        <f>E2012*C2012</f>
        <v>868.59999999999991</v>
      </c>
      <c r="G2012" s="2"/>
      <c r="K2012" s="15">
        <v>39965</v>
      </c>
      <c r="L2012" s="2">
        <v>36</v>
      </c>
      <c r="O2012" s="15">
        <v>39980</v>
      </c>
      <c r="P2012" s="2">
        <v>191</v>
      </c>
      <c r="Q2012">
        <f t="shared" si="63"/>
        <v>1745</v>
      </c>
      <c r="R2012">
        <f t="shared" si="62"/>
        <v>19.100000000000001</v>
      </c>
    </row>
    <row r="2013" spans="1:18" x14ac:dyDescent="0.25">
      <c r="A2013" s="1">
        <v>39497</v>
      </c>
      <c r="B2013" s="2" t="s">
        <v>50</v>
      </c>
      <c r="C2013">
        <v>335</v>
      </c>
      <c r="D2013">
        <f>YEAR(A2013)</f>
        <v>2008</v>
      </c>
      <c r="E2013">
        <f>LOOKUP(D2013,$H$5:$H$14,$I$5:$I$14)</f>
        <v>2.15</v>
      </c>
      <c r="F2013" s="2">
        <f>E2013*C2013</f>
        <v>720.25</v>
      </c>
      <c r="G2013" s="2"/>
      <c r="K2013" s="15">
        <v>39980</v>
      </c>
      <c r="L2013" s="2">
        <v>191</v>
      </c>
      <c r="O2013" s="15">
        <v>40085</v>
      </c>
      <c r="P2013" s="2">
        <v>58</v>
      </c>
      <c r="Q2013">
        <f t="shared" si="63"/>
        <v>1803</v>
      </c>
      <c r="R2013">
        <f t="shared" si="62"/>
        <v>5.8000000000000007</v>
      </c>
    </row>
    <row r="2014" spans="1:18" x14ac:dyDescent="0.25">
      <c r="A2014" s="1">
        <v>39448</v>
      </c>
      <c r="B2014" s="2" t="s">
        <v>50</v>
      </c>
      <c r="C2014">
        <v>438</v>
      </c>
      <c r="D2014">
        <f>YEAR(A2014)</f>
        <v>2008</v>
      </c>
      <c r="E2014">
        <f>LOOKUP(D2014,$H$5:$H$14,$I$5:$I$14)</f>
        <v>2.15</v>
      </c>
      <c r="F2014" s="2">
        <f>E2014*C2014</f>
        <v>941.69999999999993</v>
      </c>
      <c r="G2014" s="2"/>
      <c r="K2014" s="15">
        <v>40085</v>
      </c>
      <c r="L2014" s="2">
        <v>58</v>
      </c>
      <c r="O2014" s="15">
        <v>40177</v>
      </c>
      <c r="P2014" s="2">
        <v>115</v>
      </c>
      <c r="Q2014">
        <f t="shared" si="63"/>
        <v>1918</v>
      </c>
      <c r="R2014">
        <f t="shared" si="62"/>
        <v>11.5</v>
      </c>
    </row>
    <row r="2015" spans="1:18" x14ac:dyDescent="0.25">
      <c r="A2015" s="1">
        <v>39436</v>
      </c>
      <c r="B2015" s="2" t="s">
        <v>50</v>
      </c>
      <c r="C2015">
        <v>481</v>
      </c>
      <c r="D2015">
        <f>YEAR(A2015)</f>
        <v>2007</v>
      </c>
      <c r="E2015">
        <f>LOOKUP(D2015,$H$5:$H$14,$I$5:$I$14)</f>
        <v>2.09</v>
      </c>
      <c r="F2015" s="2">
        <f>E2015*C2015</f>
        <v>1005.29</v>
      </c>
      <c r="G2015" s="2"/>
      <c r="K2015" s="15">
        <v>40177</v>
      </c>
      <c r="L2015" s="2">
        <v>115</v>
      </c>
      <c r="O2015" s="15">
        <v>40345</v>
      </c>
      <c r="P2015" s="2">
        <v>174</v>
      </c>
      <c r="Q2015">
        <f t="shared" si="63"/>
        <v>2092</v>
      </c>
      <c r="R2015">
        <f t="shared" si="62"/>
        <v>17.400000000000002</v>
      </c>
    </row>
    <row r="2016" spans="1:18" x14ac:dyDescent="0.25">
      <c r="A2016" s="1">
        <v>39434</v>
      </c>
      <c r="B2016" s="2" t="s">
        <v>50</v>
      </c>
      <c r="C2016">
        <v>482</v>
      </c>
      <c r="D2016">
        <f>YEAR(A2016)</f>
        <v>2007</v>
      </c>
      <c r="E2016">
        <f>LOOKUP(D2016,$H$5:$H$14,$I$5:$I$14)</f>
        <v>2.09</v>
      </c>
      <c r="F2016" s="2">
        <f>E2016*C2016</f>
        <v>1007.3799999999999</v>
      </c>
      <c r="G2016" s="2"/>
      <c r="K2016" s="15">
        <v>40345</v>
      </c>
      <c r="L2016" s="2">
        <v>174</v>
      </c>
      <c r="O2016" s="15">
        <v>40670</v>
      </c>
      <c r="P2016" s="2">
        <v>184</v>
      </c>
      <c r="Q2016">
        <f t="shared" si="63"/>
        <v>2276</v>
      </c>
      <c r="R2016">
        <f t="shared" si="62"/>
        <v>18.400000000000002</v>
      </c>
    </row>
    <row r="2017" spans="1:18" x14ac:dyDescent="0.25">
      <c r="A2017" s="1">
        <v>39421</v>
      </c>
      <c r="B2017" s="2" t="s">
        <v>50</v>
      </c>
      <c r="C2017">
        <v>377</v>
      </c>
      <c r="D2017">
        <f>YEAR(A2017)</f>
        <v>2007</v>
      </c>
      <c r="E2017">
        <f>LOOKUP(D2017,$H$5:$H$14,$I$5:$I$14)</f>
        <v>2.09</v>
      </c>
      <c r="F2017" s="2">
        <f>E2017*C2017</f>
        <v>787.93</v>
      </c>
      <c r="G2017" s="2"/>
      <c r="K2017" s="15">
        <v>40670</v>
      </c>
      <c r="L2017" s="2">
        <v>184</v>
      </c>
      <c r="O2017" s="15">
        <v>40775</v>
      </c>
      <c r="P2017" s="2">
        <v>52</v>
      </c>
      <c r="Q2017">
        <f t="shared" si="63"/>
        <v>2328</v>
      </c>
      <c r="R2017">
        <f t="shared" si="62"/>
        <v>5.2</v>
      </c>
    </row>
    <row r="2018" spans="1:18" x14ac:dyDescent="0.25">
      <c r="A2018" s="1">
        <v>39382</v>
      </c>
      <c r="B2018" s="2" t="s">
        <v>50</v>
      </c>
      <c r="C2018">
        <v>444</v>
      </c>
      <c r="D2018">
        <f>YEAR(A2018)</f>
        <v>2007</v>
      </c>
      <c r="E2018">
        <f>LOOKUP(D2018,$H$5:$H$14,$I$5:$I$14)</f>
        <v>2.09</v>
      </c>
      <c r="F2018" s="2">
        <f>E2018*C2018</f>
        <v>927.95999999999992</v>
      </c>
      <c r="G2018" s="2"/>
      <c r="K2018" s="15">
        <v>40775</v>
      </c>
      <c r="L2018" s="2">
        <v>52</v>
      </c>
      <c r="O2018" s="15">
        <v>40864</v>
      </c>
      <c r="P2018" s="2">
        <v>22</v>
      </c>
      <c r="Q2018">
        <f t="shared" si="63"/>
        <v>2350</v>
      </c>
      <c r="R2018">
        <f t="shared" si="62"/>
        <v>2.2000000000000002</v>
      </c>
    </row>
    <row r="2019" spans="1:18" x14ac:dyDescent="0.25">
      <c r="A2019" s="1">
        <v>39282</v>
      </c>
      <c r="B2019" s="2" t="s">
        <v>50</v>
      </c>
      <c r="C2019">
        <v>445</v>
      </c>
      <c r="D2019">
        <f>YEAR(A2019)</f>
        <v>2007</v>
      </c>
      <c r="E2019">
        <f>LOOKUP(D2019,$H$5:$H$14,$I$5:$I$14)</f>
        <v>2.09</v>
      </c>
      <c r="F2019" s="2">
        <f>E2019*C2019</f>
        <v>930.05</v>
      </c>
      <c r="G2019" s="2"/>
      <c r="K2019" s="15">
        <v>40864</v>
      </c>
      <c r="L2019" s="2">
        <v>22</v>
      </c>
      <c r="O2019" s="15">
        <v>40899</v>
      </c>
      <c r="P2019" s="2">
        <v>130</v>
      </c>
      <c r="Q2019">
        <f t="shared" si="63"/>
        <v>2480</v>
      </c>
      <c r="R2019">
        <f t="shared" si="62"/>
        <v>13</v>
      </c>
    </row>
    <row r="2020" spans="1:18" x14ac:dyDescent="0.25">
      <c r="A2020" s="1">
        <v>39167</v>
      </c>
      <c r="B2020" s="2" t="s">
        <v>50</v>
      </c>
      <c r="C2020">
        <v>268</v>
      </c>
      <c r="D2020">
        <f>YEAR(A2020)</f>
        <v>2007</v>
      </c>
      <c r="E2020">
        <f>LOOKUP(D2020,$H$5:$H$14,$I$5:$I$14)</f>
        <v>2.09</v>
      </c>
      <c r="F2020" s="2">
        <f>E2020*C2020</f>
        <v>560.12</v>
      </c>
      <c r="G2020" s="2"/>
      <c r="K2020" s="15">
        <v>40899</v>
      </c>
      <c r="L2020" s="2">
        <v>130</v>
      </c>
      <c r="O2020" s="15">
        <v>40925</v>
      </c>
      <c r="P2020" s="2">
        <v>170</v>
      </c>
      <c r="Q2020">
        <f t="shared" si="63"/>
        <v>2650</v>
      </c>
      <c r="R2020">
        <f t="shared" si="62"/>
        <v>17</v>
      </c>
    </row>
    <row r="2021" spans="1:18" x14ac:dyDescent="0.25">
      <c r="A2021" s="1">
        <v>39162</v>
      </c>
      <c r="B2021" s="2" t="s">
        <v>50</v>
      </c>
      <c r="C2021">
        <v>339</v>
      </c>
      <c r="D2021">
        <f>YEAR(A2021)</f>
        <v>2007</v>
      </c>
      <c r="E2021">
        <f>LOOKUP(D2021,$H$5:$H$14,$I$5:$I$14)</f>
        <v>2.09</v>
      </c>
      <c r="F2021" s="2">
        <f>E2021*C2021</f>
        <v>708.51</v>
      </c>
      <c r="G2021" s="2"/>
      <c r="K2021" s="15">
        <v>40925</v>
      </c>
      <c r="L2021" s="2">
        <v>170</v>
      </c>
      <c r="O2021" s="15">
        <v>41144</v>
      </c>
      <c r="P2021" s="2">
        <v>76</v>
      </c>
      <c r="Q2021">
        <f t="shared" si="63"/>
        <v>2726</v>
      </c>
      <c r="R2021">
        <f t="shared" si="62"/>
        <v>7.6000000000000005</v>
      </c>
    </row>
    <row r="2022" spans="1:18" x14ac:dyDescent="0.25">
      <c r="A2022" s="1">
        <v>39120</v>
      </c>
      <c r="B2022" s="2" t="s">
        <v>50</v>
      </c>
      <c r="C2022">
        <v>403</v>
      </c>
      <c r="D2022">
        <f>YEAR(A2022)</f>
        <v>2007</v>
      </c>
      <c r="E2022">
        <f>LOOKUP(D2022,$H$5:$H$14,$I$5:$I$14)</f>
        <v>2.09</v>
      </c>
      <c r="F2022" s="2">
        <f>E2022*C2022</f>
        <v>842.27</v>
      </c>
      <c r="G2022" s="2"/>
      <c r="K2022" s="15">
        <v>41144</v>
      </c>
      <c r="L2022" s="2">
        <v>76</v>
      </c>
      <c r="O2022" s="15">
        <v>41558</v>
      </c>
      <c r="P2022" s="2">
        <v>103</v>
      </c>
      <c r="Q2022">
        <f t="shared" si="63"/>
        <v>2829</v>
      </c>
      <c r="R2022">
        <f t="shared" si="62"/>
        <v>10.3</v>
      </c>
    </row>
    <row r="2023" spans="1:18" x14ac:dyDescent="0.25">
      <c r="A2023" s="1">
        <v>39072</v>
      </c>
      <c r="B2023" s="2" t="s">
        <v>50</v>
      </c>
      <c r="C2023">
        <v>193</v>
      </c>
      <c r="D2023">
        <f>YEAR(A2023)</f>
        <v>2006</v>
      </c>
      <c r="E2023">
        <f>LOOKUP(D2023,$H$5:$H$14,$I$5:$I$14)</f>
        <v>2.0499999999999998</v>
      </c>
      <c r="F2023" s="2">
        <f>E2023*C2023</f>
        <v>395.65</v>
      </c>
      <c r="G2023" s="2"/>
      <c r="K2023" s="15">
        <v>41558</v>
      </c>
      <c r="L2023" s="2">
        <v>103</v>
      </c>
      <c r="O2023" s="15">
        <v>41819</v>
      </c>
      <c r="P2023" s="2">
        <v>153</v>
      </c>
      <c r="Q2023">
        <f t="shared" si="63"/>
        <v>2982</v>
      </c>
      <c r="R2023">
        <f t="shared" si="62"/>
        <v>15.3</v>
      </c>
    </row>
    <row r="2024" spans="1:18" x14ac:dyDescent="0.25">
      <c r="A2024" s="1">
        <v>39060</v>
      </c>
      <c r="B2024" s="2" t="s">
        <v>50</v>
      </c>
      <c r="C2024">
        <v>163</v>
      </c>
      <c r="D2024">
        <f>YEAR(A2024)</f>
        <v>2006</v>
      </c>
      <c r="E2024">
        <f>LOOKUP(D2024,$H$5:$H$14,$I$5:$I$14)</f>
        <v>2.0499999999999998</v>
      </c>
      <c r="F2024" s="2">
        <f>E2024*C2024</f>
        <v>334.15</v>
      </c>
      <c r="G2024" s="2"/>
      <c r="K2024" s="15">
        <v>41819</v>
      </c>
      <c r="L2024" s="2">
        <v>153</v>
      </c>
      <c r="O2024" s="15">
        <v>41841</v>
      </c>
      <c r="P2024" s="2">
        <v>44</v>
      </c>
      <c r="Q2024">
        <f t="shared" si="63"/>
        <v>3026</v>
      </c>
      <c r="R2024">
        <f t="shared" si="62"/>
        <v>4.4000000000000004</v>
      </c>
    </row>
    <row r="2025" spans="1:18" x14ac:dyDescent="0.25">
      <c r="A2025" s="1">
        <v>39032</v>
      </c>
      <c r="B2025" s="2" t="s">
        <v>50</v>
      </c>
      <c r="C2025">
        <v>437</v>
      </c>
      <c r="D2025">
        <f>YEAR(A2025)</f>
        <v>2006</v>
      </c>
      <c r="E2025">
        <f>LOOKUP(D2025,$H$5:$H$14,$I$5:$I$14)</f>
        <v>2.0499999999999998</v>
      </c>
      <c r="F2025" s="2">
        <f>E2025*C2025</f>
        <v>895.84999999999991</v>
      </c>
      <c r="G2025" s="2"/>
      <c r="K2025" s="15">
        <v>41841</v>
      </c>
      <c r="L2025" s="2">
        <v>44</v>
      </c>
      <c r="O2025" s="15">
        <v>41860</v>
      </c>
      <c r="P2025" s="2">
        <v>130</v>
      </c>
      <c r="Q2025">
        <f t="shared" si="63"/>
        <v>3156</v>
      </c>
      <c r="R2025">
        <f t="shared" si="62"/>
        <v>13</v>
      </c>
    </row>
    <row r="2026" spans="1:18" x14ac:dyDescent="0.25">
      <c r="A2026" s="1">
        <v>38953</v>
      </c>
      <c r="B2026" s="2" t="s">
        <v>50</v>
      </c>
      <c r="C2026">
        <v>256</v>
      </c>
      <c r="D2026">
        <f>YEAR(A2026)</f>
        <v>2006</v>
      </c>
      <c r="E2026">
        <f>LOOKUP(D2026,$H$5:$H$14,$I$5:$I$14)</f>
        <v>2.0499999999999998</v>
      </c>
      <c r="F2026" s="2">
        <f>E2026*C2026</f>
        <v>524.79999999999995</v>
      </c>
      <c r="G2026" s="2"/>
      <c r="K2026" s="15">
        <v>41860</v>
      </c>
      <c r="L2026" s="2">
        <v>130</v>
      </c>
      <c r="O2026" s="15">
        <v>41861</v>
      </c>
      <c r="P2026" s="2">
        <v>137</v>
      </c>
      <c r="Q2026">
        <f t="shared" si="63"/>
        <v>3293</v>
      </c>
      <c r="R2026">
        <f t="shared" si="62"/>
        <v>13.700000000000001</v>
      </c>
    </row>
    <row r="2027" spans="1:18" x14ac:dyDescent="0.25">
      <c r="A2027" s="1">
        <v>38820</v>
      </c>
      <c r="B2027" s="2" t="s">
        <v>50</v>
      </c>
      <c r="C2027">
        <v>162</v>
      </c>
      <c r="D2027">
        <f>YEAR(A2027)</f>
        <v>2006</v>
      </c>
      <c r="E2027">
        <f>LOOKUP(D2027,$H$5:$H$14,$I$5:$I$14)</f>
        <v>2.0499999999999998</v>
      </c>
      <c r="F2027" s="2">
        <f>E2027*C2027</f>
        <v>332.09999999999997</v>
      </c>
      <c r="G2027" s="2"/>
      <c r="K2027" s="15">
        <v>41861</v>
      </c>
      <c r="L2027" s="2">
        <v>137</v>
      </c>
      <c r="O2027" s="15">
        <v>41907</v>
      </c>
      <c r="P2027" s="2">
        <v>30</v>
      </c>
      <c r="Q2027">
        <f t="shared" si="63"/>
        <v>3323</v>
      </c>
      <c r="R2027">
        <f t="shared" si="62"/>
        <v>3</v>
      </c>
    </row>
    <row r="2028" spans="1:18" x14ac:dyDescent="0.25">
      <c r="A2028" s="1">
        <v>38646</v>
      </c>
      <c r="B2028" s="2" t="s">
        <v>50</v>
      </c>
      <c r="C2028">
        <v>234</v>
      </c>
      <c r="D2028">
        <f>YEAR(A2028)</f>
        <v>2005</v>
      </c>
      <c r="E2028">
        <f>LOOKUP(D2028,$H$5:$H$14,$I$5:$I$14)</f>
        <v>2</v>
      </c>
      <c r="F2028" s="2">
        <f>E2028*C2028</f>
        <v>468</v>
      </c>
      <c r="G2028" s="2"/>
      <c r="K2028" s="15">
        <v>41907</v>
      </c>
      <c r="L2028" s="2">
        <v>30</v>
      </c>
      <c r="O2028" s="15">
        <v>41913</v>
      </c>
      <c r="P2028" s="2">
        <v>57</v>
      </c>
      <c r="Q2028">
        <f t="shared" si="63"/>
        <v>3380</v>
      </c>
      <c r="R2028">
        <f t="shared" si="62"/>
        <v>5.7</v>
      </c>
    </row>
    <row r="2029" spans="1:18" x14ac:dyDescent="0.25">
      <c r="A2029" s="1">
        <v>38612</v>
      </c>
      <c r="B2029" s="2" t="s">
        <v>50</v>
      </c>
      <c r="C2029">
        <v>404</v>
      </c>
      <c r="D2029">
        <f>YEAR(A2029)</f>
        <v>2005</v>
      </c>
      <c r="E2029">
        <f>LOOKUP(D2029,$H$5:$H$14,$I$5:$I$14)</f>
        <v>2</v>
      </c>
      <c r="F2029" s="2">
        <f>E2029*C2029</f>
        <v>808</v>
      </c>
      <c r="G2029" s="2"/>
      <c r="K2029" s="15">
        <v>41913</v>
      </c>
      <c r="L2029" s="2">
        <v>57</v>
      </c>
      <c r="O2029" s="15">
        <v>41935</v>
      </c>
      <c r="P2029" s="2">
        <v>131</v>
      </c>
      <c r="Q2029">
        <f t="shared" si="63"/>
        <v>3511</v>
      </c>
      <c r="R2029">
        <f t="shared" si="62"/>
        <v>13.100000000000001</v>
      </c>
    </row>
    <row r="2030" spans="1:18" x14ac:dyDescent="0.25">
      <c r="A2030" s="1">
        <v>38604</v>
      </c>
      <c r="B2030" s="2" t="s">
        <v>50</v>
      </c>
      <c r="C2030">
        <v>447</v>
      </c>
      <c r="D2030">
        <f>YEAR(A2030)</f>
        <v>2005</v>
      </c>
      <c r="E2030">
        <f>LOOKUP(D2030,$H$5:$H$14,$I$5:$I$14)</f>
        <v>2</v>
      </c>
      <c r="F2030" s="2">
        <f>E2030*C2030</f>
        <v>894</v>
      </c>
      <c r="G2030" s="2"/>
      <c r="K2030" s="15">
        <v>41935</v>
      </c>
      <c r="L2030" s="2">
        <v>131</v>
      </c>
      <c r="O2030" s="15">
        <v>41962</v>
      </c>
      <c r="P2030" s="2">
        <v>131</v>
      </c>
      <c r="Q2030">
        <f t="shared" si="63"/>
        <v>3642</v>
      </c>
      <c r="R2030">
        <f t="shared" si="62"/>
        <v>13.100000000000001</v>
      </c>
    </row>
    <row r="2031" spans="1:18" x14ac:dyDescent="0.25">
      <c r="A2031" s="1">
        <v>38590</v>
      </c>
      <c r="B2031" s="2" t="s">
        <v>50</v>
      </c>
      <c r="C2031">
        <v>299</v>
      </c>
      <c r="D2031">
        <f>YEAR(A2031)</f>
        <v>2005</v>
      </c>
      <c r="E2031">
        <f>LOOKUP(D2031,$H$5:$H$14,$I$5:$I$14)</f>
        <v>2</v>
      </c>
      <c r="F2031" s="2">
        <f>E2031*C2031</f>
        <v>598</v>
      </c>
      <c r="G2031" s="2"/>
      <c r="K2031" s="15">
        <v>41962</v>
      </c>
      <c r="L2031" s="2">
        <v>131</v>
      </c>
      <c r="O2031" s="15">
        <v>41988</v>
      </c>
      <c r="P2031" s="2">
        <v>43</v>
      </c>
      <c r="Q2031">
        <f t="shared" si="63"/>
        <v>3685</v>
      </c>
      <c r="R2031">
        <f t="shared" si="62"/>
        <v>4.3</v>
      </c>
    </row>
    <row r="2032" spans="1:18" x14ac:dyDescent="0.25">
      <c r="A2032" s="1">
        <v>38562</v>
      </c>
      <c r="B2032" s="2" t="s">
        <v>50</v>
      </c>
      <c r="C2032">
        <v>467</v>
      </c>
      <c r="D2032">
        <f>YEAR(A2032)</f>
        <v>2005</v>
      </c>
      <c r="E2032">
        <f>LOOKUP(D2032,$H$5:$H$14,$I$5:$I$14)</f>
        <v>2</v>
      </c>
      <c r="F2032" s="2">
        <f>E2032*C2032</f>
        <v>934</v>
      </c>
      <c r="G2032" s="2"/>
      <c r="K2032" s="15">
        <v>41988</v>
      </c>
      <c r="L2032" s="2">
        <v>43</v>
      </c>
      <c r="O2032" s="15">
        <v>41997</v>
      </c>
      <c r="P2032" s="2">
        <v>150</v>
      </c>
      <c r="Q2032">
        <f t="shared" si="63"/>
        <v>3835</v>
      </c>
      <c r="R2032">
        <f t="shared" si="62"/>
        <v>15</v>
      </c>
    </row>
    <row r="2033" spans="1:18" x14ac:dyDescent="0.25">
      <c r="A2033" s="1">
        <v>38558</v>
      </c>
      <c r="B2033" s="2" t="s">
        <v>50</v>
      </c>
      <c r="C2033">
        <v>118</v>
      </c>
      <c r="D2033">
        <f>YEAR(A2033)</f>
        <v>2005</v>
      </c>
      <c r="E2033">
        <f>LOOKUP(D2033,$H$5:$H$14,$I$5:$I$14)</f>
        <v>2</v>
      </c>
      <c r="F2033" s="2">
        <f>E2033*C2033</f>
        <v>236</v>
      </c>
      <c r="G2033" s="2"/>
      <c r="K2033" s="15">
        <v>41997</v>
      </c>
      <c r="L2033" s="2">
        <v>150</v>
      </c>
      <c r="O2033" s="16" t="s">
        <v>84</v>
      </c>
      <c r="P2033" s="17"/>
      <c r="Q2033">
        <f t="shared" si="63"/>
        <v>0</v>
      </c>
      <c r="R2033">
        <f t="shared" si="62"/>
        <v>0</v>
      </c>
    </row>
    <row r="2034" spans="1:18" x14ac:dyDescent="0.25">
      <c r="A2034" s="1">
        <v>38551</v>
      </c>
      <c r="B2034" s="2" t="s">
        <v>50</v>
      </c>
      <c r="C2034">
        <v>433</v>
      </c>
      <c r="D2034">
        <f>YEAR(A2034)</f>
        <v>2005</v>
      </c>
      <c r="E2034">
        <f>LOOKUP(D2034,$H$5:$H$14,$I$5:$I$14)</f>
        <v>2</v>
      </c>
      <c r="F2034" s="2">
        <f>E2034*C2034</f>
        <v>866</v>
      </c>
      <c r="G2034" s="2"/>
      <c r="K2034" s="8" t="s">
        <v>84</v>
      </c>
      <c r="L2034" s="2"/>
      <c r="O2034" s="15">
        <v>38657</v>
      </c>
      <c r="P2034" s="2">
        <v>2</v>
      </c>
      <c r="Q2034">
        <f t="shared" si="63"/>
        <v>2</v>
      </c>
      <c r="R2034">
        <f t="shared" si="62"/>
        <v>0</v>
      </c>
    </row>
    <row r="2035" spans="1:18" x14ac:dyDescent="0.25">
      <c r="A2035" s="1">
        <v>38503</v>
      </c>
      <c r="B2035" s="2" t="s">
        <v>50</v>
      </c>
      <c r="C2035">
        <v>253</v>
      </c>
      <c r="D2035">
        <f>YEAR(A2035)</f>
        <v>2005</v>
      </c>
      <c r="E2035">
        <f>LOOKUP(D2035,$H$5:$H$14,$I$5:$I$14)</f>
        <v>2</v>
      </c>
      <c r="F2035" s="2">
        <f>E2035*C2035</f>
        <v>506</v>
      </c>
      <c r="G2035" s="2"/>
      <c r="K2035" s="15">
        <v>38657</v>
      </c>
      <c r="L2035" s="2">
        <v>2</v>
      </c>
      <c r="O2035" s="15">
        <v>38965</v>
      </c>
      <c r="P2035" s="2">
        <v>8</v>
      </c>
      <c r="Q2035">
        <f t="shared" si="63"/>
        <v>10</v>
      </c>
      <c r="R2035">
        <f t="shared" si="62"/>
        <v>0</v>
      </c>
    </row>
    <row r="2036" spans="1:18" x14ac:dyDescent="0.25">
      <c r="A2036" s="1">
        <v>41656</v>
      </c>
      <c r="B2036" s="2" t="s">
        <v>215</v>
      </c>
      <c r="C2036">
        <v>14</v>
      </c>
      <c r="D2036">
        <f>YEAR(A2036)</f>
        <v>2014</v>
      </c>
      <c r="E2036">
        <f>LOOKUP(D2036,$H$5:$H$14,$I$5:$I$14)</f>
        <v>2.23</v>
      </c>
      <c r="F2036" s="2">
        <f>E2036*C2036</f>
        <v>31.22</v>
      </c>
      <c r="G2036" s="2"/>
      <c r="K2036" s="15">
        <v>38965</v>
      </c>
      <c r="L2036" s="2">
        <v>8</v>
      </c>
      <c r="O2036" s="15">
        <v>40221</v>
      </c>
      <c r="P2036" s="2">
        <v>1</v>
      </c>
      <c r="Q2036">
        <f t="shared" si="63"/>
        <v>11</v>
      </c>
      <c r="R2036">
        <f t="shared" si="62"/>
        <v>0</v>
      </c>
    </row>
    <row r="2037" spans="1:18" x14ac:dyDescent="0.25">
      <c r="A2037" s="1">
        <v>40510</v>
      </c>
      <c r="B2037" s="2" t="s">
        <v>215</v>
      </c>
      <c r="C2037">
        <v>9</v>
      </c>
      <c r="D2037">
        <f>YEAR(A2037)</f>
        <v>2010</v>
      </c>
      <c r="E2037">
        <f>LOOKUP(D2037,$H$5:$H$14,$I$5:$I$14)</f>
        <v>2.1</v>
      </c>
      <c r="F2037" s="2">
        <f>E2037*C2037</f>
        <v>18.900000000000002</v>
      </c>
      <c r="G2037" s="2"/>
      <c r="K2037" s="15">
        <v>40221</v>
      </c>
      <c r="L2037" s="2">
        <v>1</v>
      </c>
      <c r="O2037" s="15">
        <v>40761</v>
      </c>
      <c r="P2037" s="2">
        <v>2</v>
      </c>
      <c r="Q2037">
        <f t="shared" si="63"/>
        <v>13</v>
      </c>
      <c r="R2037">
        <f t="shared" si="62"/>
        <v>0</v>
      </c>
    </row>
    <row r="2038" spans="1:18" x14ac:dyDescent="0.25">
      <c r="A2038" s="1">
        <v>41475</v>
      </c>
      <c r="B2038" s="2" t="s">
        <v>3</v>
      </c>
      <c r="C2038">
        <v>5</v>
      </c>
      <c r="D2038">
        <f>YEAR(A2038)</f>
        <v>2013</v>
      </c>
      <c r="E2038">
        <f>LOOKUP(D2038,$H$5:$H$14,$I$5:$I$14)</f>
        <v>2.2200000000000002</v>
      </c>
      <c r="F2038" s="2">
        <f>E2038*C2038</f>
        <v>11.100000000000001</v>
      </c>
      <c r="G2038" s="2"/>
      <c r="K2038" s="15">
        <v>40761</v>
      </c>
      <c r="L2038" s="2">
        <v>2</v>
      </c>
      <c r="O2038" s="15">
        <v>41213</v>
      </c>
      <c r="P2038" s="2">
        <v>6</v>
      </c>
      <c r="Q2038">
        <f t="shared" si="63"/>
        <v>19</v>
      </c>
      <c r="R2038">
        <f t="shared" si="62"/>
        <v>0</v>
      </c>
    </row>
    <row r="2039" spans="1:18" x14ac:dyDescent="0.25">
      <c r="A2039" s="1">
        <v>41275</v>
      </c>
      <c r="B2039" s="2" t="s">
        <v>3</v>
      </c>
      <c r="C2039">
        <v>7</v>
      </c>
      <c r="D2039">
        <f>YEAR(A2039)</f>
        <v>2013</v>
      </c>
      <c r="E2039">
        <f>LOOKUP(D2039,$H$5:$H$14,$I$5:$I$14)</f>
        <v>2.2200000000000002</v>
      </c>
      <c r="F2039" s="2">
        <f>E2039*C2039</f>
        <v>15.540000000000001</v>
      </c>
      <c r="G2039" s="2"/>
      <c r="K2039" s="15">
        <v>41213</v>
      </c>
      <c r="L2039" s="2">
        <v>6</v>
      </c>
      <c r="O2039" s="16" t="s">
        <v>127</v>
      </c>
      <c r="P2039" s="17"/>
      <c r="Q2039">
        <f t="shared" si="63"/>
        <v>0</v>
      </c>
      <c r="R2039">
        <f t="shared" si="62"/>
        <v>0</v>
      </c>
    </row>
    <row r="2040" spans="1:18" x14ac:dyDescent="0.25">
      <c r="A2040" s="1">
        <v>39696</v>
      </c>
      <c r="B2040" s="2" t="s">
        <v>3</v>
      </c>
      <c r="C2040">
        <v>6</v>
      </c>
      <c r="D2040">
        <f>YEAR(A2040)</f>
        <v>2008</v>
      </c>
      <c r="E2040">
        <f>LOOKUP(D2040,$H$5:$H$14,$I$5:$I$14)</f>
        <v>2.15</v>
      </c>
      <c r="F2040" s="2">
        <f>E2040*C2040</f>
        <v>12.899999999999999</v>
      </c>
      <c r="G2040" s="2"/>
      <c r="K2040" s="8" t="s">
        <v>127</v>
      </c>
      <c r="L2040" s="2"/>
      <c r="O2040" s="15">
        <v>39034</v>
      </c>
      <c r="P2040" s="2">
        <v>20</v>
      </c>
      <c r="Q2040">
        <f t="shared" si="63"/>
        <v>20</v>
      </c>
      <c r="R2040">
        <f t="shared" si="62"/>
        <v>0</v>
      </c>
    </row>
    <row r="2041" spans="1:18" x14ac:dyDescent="0.25">
      <c r="A2041" s="1">
        <v>38515</v>
      </c>
      <c r="B2041" s="2" t="s">
        <v>3</v>
      </c>
      <c r="C2041">
        <v>9</v>
      </c>
      <c r="D2041">
        <f>YEAR(A2041)</f>
        <v>2005</v>
      </c>
      <c r="E2041">
        <f>LOOKUP(D2041,$H$5:$H$14,$I$5:$I$14)</f>
        <v>2</v>
      </c>
      <c r="F2041" s="2">
        <f>E2041*C2041</f>
        <v>18</v>
      </c>
      <c r="G2041" s="2"/>
      <c r="K2041" s="15">
        <v>39034</v>
      </c>
      <c r="L2041" s="2">
        <v>20</v>
      </c>
      <c r="O2041" s="15">
        <v>40576</v>
      </c>
      <c r="P2041" s="2">
        <v>6</v>
      </c>
      <c r="Q2041">
        <f t="shared" si="63"/>
        <v>26</v>
      </c>
      <c r="R2041">
        <f t="shared" si="62"/>
        <v>0</v>
      </c>
    </row>
    <row r="2042" spans="1:18" x14ac:dyDescent="0.25">
      <c r="A2042" s="1">
        <v>38362</v>
      </c>
      <c r="B2042" s="2" t="s">
        <v>3</v>
      </c>
      <c r="C2042">
        <v>5</v>
      </c>
      <c r="D2042">
        <f>YEAR(A2042)</f>
        <v>2005</v>
      </c>
      <c r="E2042">
        <f>LOOKUP(D2042,$H$5:$H$14,$I$5:$I$14)</f>
        <v>2</v>
      </c>
      <c r="F2042" s="2">
        <f>E2042*C2042</f>
        <v>10</v>
      </c>
      <c r="G2042" s="2"/>
      <c r="K2042" s="15">
        <v>40576</v>
      </c>
      <c r="L2042" s="2">
        <v>6</v>
      </c>
      <c r="O2042" s="16" t="s">
        <v>12</v>
      </c>
      <c r="P2042" s="17"/>
      <c r="Q2042">
        <f t="shared" si="63"/>
        <v>0</v>
      </c>
      <c r="R2042">
        <f t="shared" si="62"/>
        <v>0</v>
      </c>
    </row>
    <row r="2043" spans="1:18" x14ac:dyDescent="0.25">
      <c r="A2043" s="1">
        <v>41949</v>
      </c>
      <c r="B2043" s="2" t="s">
        <v>120</v>
      </c>
      <c r="C2043">
        <v>56</v>
      </c>
      <c r="D2043">
        <f>YEAR(A2043)</f>
        <v>2014</v>
      </c>
      <c r="E2043">
        <f>LOOKUP(D2043,$H$5:$H$14,$I$5:$I$14)</f>
        <v>2.23</v>
      </c>
      <c r="F2043" s="2">
        <f>E2043*C2043</f>
        <v>124.88</v>
      </c>
      <c r="G2043" s="2"/>
      <c r="K2043" s="8" t="s">
        <v>12</v>
      </c>
      <c r="L2043" s="2"/>
      <c r="O2043" s="15">
        <v>38378</v>
      </c>
      <c r="P2043" s="2">
        <v>36</v>
      </c>
      <c r="Q2043">
        <f t="shared" si="63"/>
        <v>36</v>
      </c>
      <c r="R2043">
        <f t="shared" si="62"/>
        <v>0</v>
      </c>
    </row>
    <row r="2044" spans="1:18" x14ac:dyDescent="0.25">
      <c r="A2044" s="1">
        <v>41512</v>
      </c>
      <c r="B2044" s="2" t="s">
        <v>120</v>
      </c>
      <c r="C2044">
        <v>170</v>
      </c>
      <c r="D2044">
        <f>YEAR(A2044)</f>
        <v>2013</v>
      </c>
      <c r="E2044">
        <f>LOOKUP(D2044,$H$5:$H$14,$I$5:$I$14)</f>
        <v>2.2200000000000002</v>
      </c>
      <c r="F2044" s="2">
        <f>E2044*C2044</f>
        <v>377.40000000000003</v>
      </c>
      <c r="G2044" s="2"/>
      <c r="K2044" s="15">
        <v>38378</v>
      </c>
      <c r="L2044" s="2">
        <v>36</v>
      </c>
      <c r="O2044" s="15">
        <v>38547</v>
      </c>
      <c r="P2044" s="2">
        <v>144</v>
      </c>
      <c r="Q2044">
        <f t="shared" si="63"/>
        <v>180</v>
      </c>
      <c r="R2044">
        <f t="shared" si="62"/>
        <v>7.2</v>
      </c>
    </row>
    <row r="2045" spans="1:18" x14ac:dyDescent="0.25">
      <c r="A2045" s="1">
        <v>40771</v>
      </c>
      <c r="B2045" s="2" t="s">
        <v>120</v>
      </c>
      <c r="C2045">
        <v>140</v>
      </c>
      <c r="D2045">
        <f>YEAR(A2045)</f>
        <v>2011</v>
      </c>
      <c r="E2045">
        <f>LOOKUP(D2045,$H$5:$H$14,$I$5:$I$14)</f>
        <v>2.2000000000000002</v>
      </c>
      <c r="F2045" s="2">
        <f>E2045*C2045</f>
        <v>308</v>
      </c>
      <c r="G2045" s="2"/>
      <c r="K2045" s="15">
        <v>38547</v>
      </c>
      <c r="L2045" s="2">
        <v>144</v>
      </c>
      <c r="O2045" s="15">
        <v>38594</v>
      </c>
      <c r="P2045" s="2">
        <v>41</v>
      </c>
      <c r="Q2045">
        <f t="shared" si="63"/>
        <v>221</v>
      </c>
      <c r="R2045">
        <f t="shared" si="62"/>
        <v>2.0500000000000003</v>
      </c>
    </row>
    <row r="2046" spans="1:18" x14ac:dyDescent="0.25">
      <c r="A2046" s="1">
        <v>40128</v>
      </c>
      <c r="B2046" s="2" t="s">
        <v>120</v>
      </c>
      <c r="C2046">
        <v>102</v>
      </c>
      <c r="D2046">
        <f>YEAR(A2046)</f>
        <v>2009</v>
      </c>
      <c r="E2046">
        <f>LOOKUP(D2046,$H$5:$H$14,$I$5:$I$14)</f>
        <v>2.13</v>
      </c>
      <c r="F2046" s="2">
        <f>E2046*C2046</f>
        <v>217.26</v>
      </c>
      <c r="G2046" s="2"/>
      <c r="K2046" s="15">
        <v>38594</v>
      </c>
      <c r="L2046" s="2">
        <v>41</v>
      </c>
      <c r="O2046" s="15">
        <v>38612</v>
      </c>
      <c r="P2046" s="2">
        <v>61</v>
      </c>
      <c r="Q2046">
        <f t="shared" si="63"/>
        <v>282</v>
      </c>
      <c r="R2046">
        <f t="shared" si="62"/>
        <v>3.0500000000000003</v>
      </c>
    </row>
    <row r="2047" spans="1:18" x14ac:dyDescent="0.25">
      <c r="A2047" s="1">
        <v>40013</v>
      </c>
      <c r="B2047" s="2" t="s">
        <v>120</v>
      </c>
      <c r="C2047">
        <v>181</v>
      </c>
      <c r="D2047">
        <f>YEAR(A2047)</f>
        <v>2009</v>
      </c>
      <c r="E2047">
        <f>LOOKUP(D2047,$H$5:$H$14,$I$5:$I$14)</f>
        <v>2.13</v>
      </c>
      <c r="F2047" s="2">
        <f>E2047*C2047</f>
        <v>385.53</v>
      </c>
      <c r="G2047" s="2"/>
      <c r="K2047" s="15">
        <v>38612</v>
      </c>
      <c r="L2047" s="2">
        <v>61</v>
      </c>
      <c r="O2047" s="15">
        <v>38672</v>
      </c>
      <c r="P2047" s="2">
        <v>161</v>
      </c>
      <c r="Q2047">
        <f t="shared" si="63"/>
        <v>443</v>
      </c>
      <c r="R2047">
        <f t="shared" si="62"/>
        <v>8.0500000000000007</v>
      </c>
    </row>
    <row r="2048" spans="1:18" x14ac:dyDescent="0.25">
      <c r="A2048" s="1">
        <v>39350</v>
      </c>
      <c r="B2048" s="2" t="s">
        <v>120</v>
      </c>
      <c r="C2048">
        <v>78</v>
      </c>
      <c r="D2048">
        <f>YEAR(A2048)</f>
        <v>2007</v>
      </c>
      <c r="E2048">
        <f>LOOKUP(D2048,$H$5:$H$14,$I$5:$I$14)</f>
        <v>2.09</v>
      </c>
      <c r="F2048" s="2">
        <f>E2048*C2048</f>
        <v>163.01999999999998</v>
      </c>
      <c r="G2048" s="2"/>
      <c r="K2048" s="15">
        <v>38672</v>
      </c>
      <c r="L2048" s="2">
        <v>161</v>
      </c>
      <c r="O2048" s="15">
        <v>38745</v>
      </c>
      <c r="P2048" s="2">
        <v>187</v>
      </c>
      <c r="Q2048">
        <f t="shared" si="63"/>
        <v>630</v>
      </c>
      <c r="R2048">
        <f t="shared" si="62"/>
        <v>9.35</v>
      </c>
    </row>
    <row r="2049" spans="1:18" x14ac:dyDescent="0.25">
      <c r="A2049" s="1">
        <v>38911</v>
      </c>
      <c r="B2049" s="2" t="s">
        <v>120</v>
      </c>
      <c r="C2049">
        <v>88</v>
      </c>
      <c r="D2049">
        <f>YEAR(A2049)</f>
        <v>2006</v>
      </c>
      <c r="E2049">
        <f>LOOKUP(D2049,$H$5:$H$14,$I$5:$I$14)</f>
        <v>2.0499999999999998</v>
      </c>
      <c r="F2049" s="2">
        <f>E2049*C2049</f>
        <v>180.39999999999998</v>
      </c>
      <c r="G2049" s="2"/>
      <c r="K2049" s="15">
        <v>38745</v>
      </c>
      <c r="L2049" s="2">
        <v>187</v>
      </c>
      <c r="O2049" s="15">
        <v>38896</v>
      </c>
      <c r="P2049" s="2">
        <v>114</v>
      </c>
      <c r="Q2049">
        <f t="shared" si="63"/>
        <v>744</v>
      </c>
      <c r="R2049">
        <f t="shared" si="62"/>
        <v>5.7</v>
      </c>
    </row>
    <row r="2050" spans="1:18" x14ac:dyDescent="0.25">
      <c r="A2050" s="1">
        <v>41793</v>
      </c>
      <c r="B2050" s="2" t="s">
        <v>204</v>
      </c>
      <c r="C2050">
        <v>10</v>
      </c>
      <c r="D2050">
        <f>YEAR(A2050)</f>
        <v>2014</v>
      </c>
      <c r="E2050">
        <f>LOOKUP(D2050,$H$5:$H$14,$I$5:$I$14)</f>
        <v>2.23</v>
      </c>
      <c r="F2050" s="2">
        <f>E2050*C2050</f>
        <v>22.3</v>
      </c>
      <c r="G2050" s="2"/>
      <c r="K2050" s="15">
        <v>38896</v>
      </c>
      <c r="L2050" s="2">
        <v>114</v>
      </c>
      <c r="O2050" s="15">
        <v>38985</v>
      </c>
      <c r="P2050" s="2">
        <v>180</v>
      </c>
      <c r="Q2050">
        <f t="shared" si="63"/>
        <v>924</v>
      </c>
      <c r="R2050">
        <f t="shared" si="62"/>
        <v>9</v>
      </c>
    </row>
    <row r="2051" spans="1:18" x14ac:dyDescent="0.25">
      <c r="A2051" s="1">
        <v>40212</v>
      </c>
      <c r="B2051" s="2" t="s">
        <v>204</v>
      </c>
      <c r="C2051">
        <v>6</v>
      </c>
      <c r="D2051">
        <f>YEAR(A2051)</f>
        <v>2010</v>
      </c>
      <c r="E2051">
        <f>LOOKUP(D2051,$H$5:$H$14,$I$5:$I$14)</f>
        <v>2.1</v>
      </c>
      <c r="F2051" s="2">
        <f>E2051*C2051</f>
        <v>12.600000000000001</v>
      </c>
      <c r="G2051" s="2"/>
      <c r="K2051" s="15">
        <v>38985</v>
      </c>
      <c r="L2051" s="2">
        <v>180</v>
      </c>
      <c r="O2051" s="15">
        <v>39026</v>
      </c>
      <c r="P2051" s="2">
        <v>137</v>
      </c>
      <c r="Q2051">
        <f t="shared" si="63"/>
        <v>1061</v>
      </c>
      <c r="R2051">
        <f t="shared" si="62"/>
        <v>13.700000000000001</v>
      </c>
    </row>
    <row r="2052" spans="1:18" x14ac:dyDescent="0.25">
      <c r="A2052" s="1">
        <v>41614</v>
      </c>
      <c r="B2052" s="2" t="s">
        <v>85</v>
      </c>
      <c r="C2052">
        <v>16</v>
      </c>
      <c r="D2052">
        <f>YEAR(A2052)</f>
        <v>2013</v>
      </c>
      <c r="E2052">
        <f>LOOKUP(D2052,$H$5:$H$14,$I$5:$I$14)</f>
        <v>2.2200000000000002</v>
      </c>
      <c r="F2052" s="2">
        <f>E2052*C2052</f>
        <v>35.520000000000003</v>
      </c>
      <c r="G2052" s="2"/>
      <c r="K2052" s="15">
        <v>39026</v>
      </c>
      <c r="L2052" s="2">
        <v>137</v>
      </c>
      <c r="O2052" s="15">
        <v>39117</v>
      </c>
      <c r="P2052" s="2">
        <v>132</v>
      </c>
      <c r="Q2052">
        <f t="shared" si="63"/>
        <v>1193</v>
      </c>
      <c r="R2052">
        <f t="shared" si="62"/>
        <v>13.200000000000001</v>
      </c>
    </row>
    <row r="2053" spans="1:18" x14ac:dyDescent="0.25">
      <c r="A2053" s="1">
        <v>40218</v>
      </c>
      <c r="B2053" s="2" t="s">
        <v>85</v>
      </c>
      <c r="C2053">
        <v>4</v>
      </c>
      <c r="D2053">
        <f>YEAR(A2053)</f>
        <v>2010</v>
      </c>
      <c r="E2053">
        <f>LOOKUP(D2053,$H$5:$H$14,$I$5:$I$14)</f>
        <v>2.1</v>
      </c>
      <c r="F2053" s="2">
        <f>E2053*C2053</f>
        <v>8.4</v>
      </c>
      <c r="G2053" s="2"/>
      <c r="K2053" s="15">
        <v>39117</v>
      </c>
      <c r="L2053" s="2">
        <v>132</v>
      </c>
      <c r="O2053" s="15">
        <v>39142</v>
      </c>
      <c r="P2053" s="2">
        <v>91</v>
      </c>
      <c r="Q2053">
        <f t="shared" si="63"/>
        <v>1284</v>
      </c>
      <c r="R2053">
        <f t="shared" si="62"/>
        <v>9.1</v>
      </c>
    </row>
    <row r="2054" spans="1:18" x14ac:dyDescent="0.25">
      <c r="A2054" s="1">
        <v>38667</v>
      </c>
      <c r="B2054" s="2" t="s">
        <v>85</v>
      </c>
      <c r="C2054">
        <v>10</v>
      </c>
      <c r="D2054">
        <f>YEAR(A2054)</f>
        <v>2005</v>
      </c>
      <c r="E2054">
        <f>LOOKUP(D2054,$H$5:$H$14,$I$5:$I$14)</f>
        <v>2</v>
      </c>
      <c r="F2054" s="2">
        <f>E2054*C2054</f>
        <v>20</v>
      </c>
      <c r="G2054" s="2"/>
      <c r="K2054" s="15">
        <v>39142</v>
      </c>
      <c r="L2054" s="2">
        <v>91</v>
      </c>
      <c r="O2054" s="15">
        <v>39149</v>
      </c>
      <c r="P2054" s="2">
        <v>68</v>
      </c>
      <c r="Q2054">
        <f t="shared" si="63"/>
        <v>1352</v>
      </c>
      <c r="R2054">
        <f t="shared" si="62"/>
        <v>6.8000000000000007</v>
      </c>
    </row>
    <row r="2055" spans="1:18" x14ac:dyDescent="0.25">
      <c r="A2055" s="1">
        <v>41966</v>
      </c>
      <c r="B2055" s="2" t="s">
        <v>132</v>
      </c>
      <c r="C2055">
        <v>4</v>
      </c>
      <c r="D2055">
        <f>YEAR(A2055)</f>
        <v>2014</v>
      </c>
      <c r="E2055">
        <f>LOOKUP(D2055,$H$5:$H$14,$I$5:$I$14)</f>
        <v>2.23</v>
      </c>
      <c r="F2055" s="2">
        <f>E2055*C2055</f>
        <v>8.92</v>
      </c>
      <c r="G2055" s="2"/>
      <c r="K2055" s="15">
        <v>39149</v>
      </c>
      <c r="L2055" s="2">
        <v>68</v>
      </c>
      <c r="O2055" s="15">
        <v>39171</v>
      </c>
      <c r="P2055" s="2">
        <v>194</v>
      </c>
      <c r="Q2055">
        <f t="shared" si="63"/>
        <v>1546</v>
      </c>
      <c r="R2055">
        <f t="shared" si="62"/>
        <v>19.400000000000002</v>
      </c>
    </row>
    <row r="2056" spans="1:18" x14ac:dyDescent="0.25">
      <c r="A2056" s="1">
        <v>41375</v>
      </c>
      <c r="B2056" s="2" t="s">
        <v>132</v>
      </c>
      <c r="C2056">
        <v>3</v>
      </c>
      <c r="D2056">
        <f>YEAR(A2056)</f>
        <v>2013</v>
      </c>
      <c r="E2056">
        <f>LOOKUP(D2056,$H$5:$H$14,$I$5:$I$14)</f>
        <v>2.2200000000000002</v>
      </c>
      <c r="F2056" s="2">
        <f>E2056*C2056</f>
        <v>6.66</v>
      </c>
      <c r="G2056" s="2"/>
      <c r="K2056" s="15">
        <v>39171</v>
      </c>
      <c r="L2056" s="2">
        <v>194</v>
      </c>
      <c r="O2056" s="15">
        <v>39206</v>
      </c>
      <c r="P2056" s="2">
        <v>179</v>
      </c>
      <c r="Q2056">
        <f t="shared" si="63"/>
        <v>1725</v>
      </c>
      <c r="R2056">
        <f t="shared" si="62"/>
        <v>17.900000000000002</v>
      </c>
    </row>
    <row r="2057" spans="1:18" x14ac:dyDescent="0.25">
      <c r="A2057" s="1">
        <v>41248</v>
      </c>
      <c r="B2057" s="2" t="s">
        <v>132</v>
      </c>
      <c r="C2057">
        <v>10</v>
      </c>
      <c r="D2057">
        <f>YEAR(A2057)</f>
        <v>2012</v>
      </c>
      <c r="E2057">
        <f>LOOKUP(D2057,$H$5:$H$14,$I$5:$I$14)</f>
        <v>2.25</v>
      </c>
      <c r="F2057" s="2">
        <f>E2057*C2057</f>
        <v>22.5</v>
      </c>
      <c r="G2057" s="2"/>
      <c r="K2057" s="15">
        <v>39206</v>
      </c>
      <c r="L2057" s="2">
        <v>179</v>
      </c>
      <c r="O2057" s="15">
        <v>39331</v>
      </c>
      <c r="P2057" s="2">
        <v>82</v>
      </c>
      <c r="Q2057">
        <f t="shared" si="63"/>
        <v>1807</v>
      </c>
      <c r="R2057">
        <f t="shared" si="62"/>
        <v>8.2000000000000011</v>
      </c>
    </row>
    <row r="2058" spans="1:18" x14ac:dyDescent="0.25">
      <c r="A2058" s="1">
        <v>39060</v>
      </c>
      <c r="B2058" s="2" t="s">
        <v>132</v>
      </c>
      <c r="C2058">
        <v>14</v>
      </c>
      <c r="D2058">
        <f>YEAR(A2058)</f>
        <v>2006</v>
      </c>
      <c r="E2058">
        <f>LOOKUP(D2058,$H$5:$H$14,$I$5:$I$14)</f>
        <v>2.0499999999999998</v>
      </c>
      <c r="F2058" s="2">
        <f>E2058*C2058</f>
        <v>28.699999999999996</v>
      </c>
      <c r="G2058" s="2"/>
      <c r="K2058" s="15">
        <v>39331</v>
      </c>
      <c r="L2058" s="2">
        <v>82</v>
      </c>
      <c r="O2058" s="15">
        <v>39425</v>
      </c>
      <c r="P2058" s="2">
        <v>181</v>
      </c>
      <c r="Q2058">
        <f t="shared" si="63"/>
        <v>1988</v>
      </c>
      <c r="R2058">
        <f t="shared" si="62"/>
        <v>18.100000000000001</v>
      </c>
    </row>
    <row r="2059" spans="1:18" x14ac:dyDescent="0.25">
      <c r="A2059" s="1">
        <v>40158</v>
      </c>
      <c r="B2059" s="2" t="s">
        <v>27</v>
      </c>
      <c r="C2059">
        <v>18</v>
      </c>
      <c r="D2059">
        <f>YEAR(A2059)</f>
        <v>2009</v>
      </c>
      <c r="E2059">
        <f>LOOKUP(D2059,$H$5:$H$14,$I$5:$I$14)</f>
        <v>2.13</v>
      </c>
      <c r="F2059" s="2">
        <f>E2059*C2059</f>
        <v>38.339999999999996</v>
      </c>
      <c r="G2059" s="2"/>
      <c r="K2059" s="15">
        <v>39425</v>
      </c>
      <c r="L2059" s="2">
        <v>181</v>
      </c>
      <c r="O2059" s="15">
        <v>39772</v>
      </c>
      <c r="P2059" s="2">
        <v>189</v>
      </c>
      <c r="Q2059">
        <f t="shared" si="63"/>
        <v>2177</v>
      </c>
      <c r="R2059">
        <f t="shared" si="62"/>
        <v>18.900000000000002</v>
      </c>
    </row>
    <row r="2060" spans="1:18" x14ac:dyDescent="0.25">
      <c r="A2060" s="1">
        <v>39512</v>
      </c>
      <c r="B2060" s="2" t="s">
        <v>27</v>
      </c>
      <c r="C2060">
        <v>20</v>
      </c>
      <c r="D2060">
        <f>YEAR(A2060)</f>
        <v>2008</v>
      </c>
      <c r="E2060">
        <f>LOOKUP(D2060,$H$5:$H$14,$I$5:$I$14)</f>
        <v>2.15</v>
      </c>
      <c r="F2060" s="2">
        <f>E2060*C2060</f>
        <v>43</v>
      </c>
      <c r="G2060" s="2"/>
      <c r="K2060" s="15">
        <v>39772</v>
      </c>
      <c r="L2060" s="2">
        <v>189</v>
      </c>
      <c r="O2060" s="15">
        <v>39874</v>
      </c>
      <c r="P2060" s="2">
        <v>112</v>
      </c>
      <c r="Q2060">
        <f t="shared" si="63"/>
        <v>2289</v>
      </c>
      <c r="R2060">
        <f t="shared" si="62"/>
        <v>11.200000000000001</v>
      </c>
    </row>
    <row r="2061" spans="1:18" x14ac:dyDescent="0.25">
      <c r="A2061" s="1">
        <v>39109</v>
      </c>
      <c r="B2061" s="2" t="s">
        <v>27</v>
      </c>
      <c r="C2061">
        <v>12</v>
      </c>
      <c r="D2061">
        <f>YEAR(A2061)</f>
        <v>2007</v>
      </c>
      <c r="E2061">
        <f>LOOKUP(D2061,$H$5:$H$14,$I$5:$I$14)</f>
        <v>2.09</v>
      </c>
      <c r="F2061" s="2">
        <f>E2061*C2061</f>
        <v>25.08</v>
      </c>
      <c r="G2061" s="2"/>
      <c r="K2061" s="15">
        <v>39874</v>
      </c>
      <c r="L2061" s="2">
        <v>112</v>
      </c>
      <c r="O2061" s="15">
        <v>40139</v>
      </c>
      <c r="P2061" s="2">
        <v>152</v>
      </c>
      <c r="Q2061">
        <f t="shared" si="63"/>
        <v>2441</v>
      </c>
      <c r="R2061">
        <f t="shared" si="62"/>
        <v>15.200000000000001</v>
      </c>
    </row>
    <row r="2062" spans="1:18" x14ac:dyDescent="0.25">
      <c r="A2062" s="1">
        <v>38420</v>
      </c>
      <c r="B2062" s="2" t="s">
        <v>27</v>
      </c>
      <c r="C2062">
        <v>16</v>
      </c>
      <c r="D2062">
        <f>YEAR(A2062)</f>
        <v>2005</v>
      </c>
      <c r="E2062">
        <f>LOOKUP(D2062,$H$5:$H$14,$I$5:$I$14)</f>
        <v>2</v>
      </c>
      <c r="F2062" s="2">
        <f>E2062*C2062</f>
        <v>32</v>
      </c>
      <c r="G2062" s="2"/>
      <c r="K2062" s="15">
        <v>40139</v>
      </c>
      <c r="L2062" s="2">
        <v>152</v>
      </c>
      <c r="O2062" s="15">
        <v>40256</v>
      </c>
      <c r="P2062" s="2">
        <v>58</v>
      </c>
      <c r="Q2062">
        <f t="shared" si="63"/>
        <v>2499</v>
      </c>
      <c r="R2062">
        <f t="shared" si="62"/>
        <v>5.8000000000000007</v>
      </c>
    </row>
    <row r="2063" spans="1:18" x14ac:dyDescent="0.25">
      <c r="A2063" s="1">
        <v>39318</v>
      </c>
      <c r="B2063" s="2" t="s">
        <v>34</v>
      </c>
      <c r="C2063">
        <v>2</v>
      </c>
      <c r="D2063">
        <f>YEAR(A2063)</f>
        <v>2007</v>
      </c>
      <c r="E2063">
        <f>LOOKUP(D2063,$H$5:$H$14,$I$5:$I$14)</f>
        <v>2.09</v>
      </c>
      <c r="F2063" s="2">
        <f>E2063*C2063</f>
        <v>4.18</v>
      </c>
      <c r="G2063" s="2"/>
      <c r="K2063" s="15">
        <v>40256</v>
      </c>
      <c r="L2063" s="2">
        <v>58</v>
      </c>
      <c r="O2063" s="15">
        <v>40259</v>
      </c>
      <c r="P2063" s="2">
        <v>103</v>
      </c>
      <c r="Q2063">
        <f t="shared" si="63"/>
        <v>2602</v>
      </c>
      <c r="R2063">
        <f t="shared" si="62"/>
        <v>10.3</v>
      </c>
    </row>
    <row r="2064" spans="1:18" x14ac:dyDescent="0.25">
      <c r="A2064" s="1">
        <v>38440</v>
      </c>
      <c r="B2064" s="2" t="s">
        <v>34</v>
      </c>
      <c r="C2064">
        <v>7</v>
      </c>
      <c r="D2064">
        <f>YEAR(A2064)</f>
        <v>2005</v>
      </c>
      <c r="E2064">
        <f>LOOKUP(D2064,$H$5:$H$14,$I$5:$I$14)</f>
        <v>2</v>
      </c>
      <c r="F2064" s="2">
        <f>E2064*C2064</f>
        <v>14</v>
      </c>
      <c r="G2064" s="2"/>
      <c r="K2064" s="15">
        <v>40259</v>
      </c>
      <c r="L2064" s="2">
        <v>103</v>
      </c>
      <c r="O2064" s="15">
        <v>40395</v>
      </c>
      <c r="P2064" s="2">
        <v>80</v>
      </c>
      <c r="Q2064">
        <f t="shared" si="63"/>
        <v>2682</v>
      </c>
      <c r="R2064">
        <f t="shared" si="62"/>
        <v>8</v>
      </c>
    </row>
    <row r="2065" spans="1:18" x14ac:dyDescent="0.25">
      <c r="A2065" s="1">
        <v>41916</v>
      </c>
      <c r="B2065" s="2" t="s">
        <v>104</v>
      </c>
      <c r="C2065">
        <v>5</v>
      </c>
      <c r="D2065">
        <f>YEAR(A2065)</f>
        <v>2014</v>
      </c>
      <c r="E2065">
        <f>LOOKUP(D2065,$H$5:$H$14,$I$5:$I$14)</f>
        <v>2.23</v>
      </c>
      <c r="F2065" s="2">
        <f>E2065*C2065</f>
        <v>11.15</v>
      </c>
      <c r="G2065" s="2"/>
      <c r="K2065" s="15">
        <v>40395</v>
      </c>
      <c r="L2065" s="2">
        <v>80</v>
      </c>
      <c r="O2065" s="15">
        <v>40396</v>
      </c>
      <c r="P2065" s="2">
        <v>160</v>
      </c>
      <c r="Q2065">
        <f t="shared" si="63"/>
        <v>2842</v>
      </c>
      <c r="R2065">
        <f t="shared" si="62"/>
        <v>16</v>
      </c>
    </row>
    <row r="2066" spans="1:18" x14ac:dyDescent="0.25">
      <c r="A2066" s="1">
        <v>41053</v>
      </c>
      <c r="B2066" s="2" t="s">
        <v>104</v>
      </c>
      <c r="C2066">
        <v>19</v>
      </c>
      <c r="D2066">
        <f>YEAR(A2066)</f>
        <v>2012</v>
      </c>
      <c r="E2066">
        <f>LOOKUP(D2066,$H$5:$H$14,$I$5:$I$14)</f>
        <v>2.25</v>
      </c>
      <c r="F2066" s="2">
        <f>E2066*C2066</f>
        <v>42.75</v>
      </c>
      <c r="G2066" s="2"/>
      <c r="K2066" s="15">
        <v>40396</v>
      </c>
      <c r="L2066" s="2">
        <v>160</v>
      </c>
      <c r="O2066" s="15">
        <v>40449</v>
      </c>
      <c r="P2066" s="2">
        <v>152</v>
      </c>
      <c r="Q2066">
        <f t="shared" si="63"/>
        <v>2994</v>
      </c>
      <c r="R2066">
        <f t="shared" si="62"/>
        <v>15.200000000000001</v>
      </c>
    </row>
    <row r="2067" spans="1:18" x14ac:dyDescent="0.25">
      <c r="A2067" s="1">
        <v>38826</v>
      </c>
      <c r="B2067" s="2" t="s">
        <v>104</v>
      </c>
      <c r="C2067">
        <v>4</v>
      </c>
      <c r="D2067">
        <f>YEAR(A2067)</f>
        <v>2006</v>
      </c>
      <c r="E2067">
        <f>LOOKUP(D2067,$H$5:$H$14,$I$5:$I$14)</f>
        <v>2.0499999999999998</v>
      </c>
      <c r="F2067" s="2">
        <f>E2067*C2067</f>
        <v>8.1999999999999993</v>
      </c>
      <c r="G2067" s="2"/>
      <c r="K2067" s="15">
        <v>40449</v>
      </c>
      <c r="L2067" s="2">
        <v>152</v>
      </c>
      <c r="O2067" s="15">
        <v>40463</v>
      </c>
      <c r="P2067" s="2">
        <v>87</v>
      </c>
      <c r="Q2067">
        <f t="shared" si="63"/>
        <v>3081</v>
      </c>
      <c r="R2067">
        <f t="shared" ref="R2067:R2130" si="64">IF(AND(Q2067&gt;=100,Q2067&lt;1000,P2067&lt;&gt;""),P2067*0.05,IF(AND(Q2067&gt;=1000,Q2067&lt;10000,P2067&lt;&gt;""),P2067*0.1,IF(AND(Q2067&gt;10000,P2067&lt;&gt;""),P2067*0.2,0)))</f>
        <v>8.7000000000000011</v>
      </c>
    </row>
    <row r="2068" spans="1:18" x14ac:dyDescent="0.25">
      <c r="A2068" s="1">
        <v>41820</v>
      </c>
      <c r="B2068" s="2" t="s">
        <v>147</v>
      </c>
      <c r="C2068">
        <v>7</v>
      </c>
      <c r="D2068">
        <f>YEAR(A2068)</f>
        <v>2014</v>
      </c>
      <c r="E2068">
        <f>LOOKUP(D2068,$H$5:$H$14,$I$5:$I$14)</f>
        <v>2.23</v>
      </c>
      <c r="F2068" s="2">
        <f>E2068*C2068</f>
        <v>15.61</v>
      </c>
      <c r="G2068" s="2"/>
      <c r="K2068" s="15">
        <v>40463</v>
      </c>
      <c r="L2068" s="2">
        <v>87</v>
      </c>
      <c r="O2068" s="15">
        <v>40474</v>
      </c>
      <c r="P2068" s="2">
        <v>107</v>
      </c>
      <c r="Q2068">
        <f t="shared" si="63"/>
        <v>3188</v>
      </c>
      <c r="R2068">
        <f t="shared" si="64"/>
        <v>10.700000000000001</v>
      </c>
    </row>
    <row r="2069" spans="1:18" x14ac:dyDescent="0.25">
      <c r="A2069" s="1">
        <v>41584</v>
      </c>
      <c r="B2069" s="2" t="s">
        <v>147</v>
      </c>
      <c r="C2069">
        <v>1</v>
      </c>
      <c r="D2069">
        <f>YEAR(A2069)</f>
        <v>2013</v>
      </c>
      <c r="E2069">
        <f>LOOKUP(D2069,$H$5:$H$14,$I$5:$I$14)</f>
        <v>2.2200000000000002</v>
      </c>
      <c r="F2069" s="2">
        <f>E2069*C2069</f>
        <v>2.2200000000000002</v>
      </c>
      <c r="G2069" s="2"/>
      <c r="K2069" s="15">
        <v>40474</v>
      </c>
      <c r="L2069" s="2">
        <v>107</v>
      </c>
      <c r="O2069" s="15">
        <v>40503</v>
      </c>
      <c r="P2069" s="2">
        <v>159</v>
      </c>
      <c r="Q2069">
        <f t="shared" ref="Q2069:Q2132" si="65">IF(P2069&lt;&gt;"",P2069+Q2068,P2069)</f>
        <v>3347</v>
      </c>
      <c r="R2069">
        <f t="shared" si="64"/>
        <v>15.9</v>
      </c>
    </row>
    <row r="2070" spans="1:18" x14ac:dyDescent="0.25">
      <c r="A2070" s="1">
        <v>41118</v>
      </c>
      <c r="B2070" s="2" t="s">
        <v>147</v>
      </c>
      <c r="C2070">
        <v>10</v>
      </c>
      <c r="D2070">
        <f>YEAR(A2070)</f>
        <v>2012</v>
      </c>
      <c r="E2070">
        <f>LOOKUP(D2070,$H$5:$H$14,$I$5:$I$14)</f>
        <v>2.25</v>
      </c>
      <c r="F2070" s="2">
        <f>E2070*C2070</f>
        <v>22.5</v>
      </c>
      <c r="G2070" s="2"/>
      <c r="K2070" s="15">
        <v>40503</v>
      </c>
      <c r="L2070" s="2">
        <v>159</v>
      </c>
      <c r="O2070" s="15">
        <v>40522</v>
      </c>
      <c r="P2070" s="2">
        <v>37</v>
      </c>
      <c r="Q2070">
        <f t="shared" si="65"/>
        <v>3384</v>
      </c>
      <c r="R2070">
        <f t="shared" si="64"/>
        <v>3.7</v>
      </c>
    </row>
    <row r="2071" spans="1:18" x14ac:dyDescent="0.25">
      <c r="A2071" s="1">
        <v>39812</v>
      </c>
      <c r="B2071" s="2" t="s">
        <v>147</v>
      </c>
      <c r="C2071">
        <v>7</v>
      </c>
      <c r="D2071">
        <f>YEAR(A2071)</f>
        <v>2008</v>
      </c>
      <c r="E2071">
        <f>LOOKUP(D2071,$H$5:$H$14,$I$5:$I$14)</f>
        <v>2.15</v>
      </c>
      <c r="F2071" s="2">
        <f>E2071*C2071</f>
        <v>15.049999999999999</v>
      </c>
      <c r="G2071" s="2"/>
      <c r="K2071" s="15">
        <v>40522</v>
      </c>
      <c r="L2071" s="2">
        <v>37</v>
      </c>
      <c r="O2071" s="15">
        <v>40609</v>
      </c>
      <c r="P2071" s="2">
        <v>76</v>
      </c>
      <c r="Q2071">
        <f t="shared" si="65"/>
        <v>3460</v>
      </c>
      <c r="R2071">
        <f t="shared" si="64"/>
        <v>7.6000000000000005</v>
      </c>
    </row>
    <row r="2072" spans="1:18" x14ac:dyDescent="0.25">
      <c r="A2072" s="1">
        <v>39344</v>
      </c>
      <c r="B2072" s="2" t="s">
        <v>147</v>
      </c>
      <c r="C2072">
        <v>10</v>
      </c>
      <c r="D2072">
        <f>YEAR(A2072)</f>
        <v>2007</v>
      </c>
      <c r="E2072">
        <f>LOOKUP(D2072,$H$5:$H$14,$I$5:$I$14)</f>
        <v>2.09</v>
      </c>
      <c r="F2072" s="2">
        <f>E2072*C2072</f>
        <v>20.9</v>
      </c>
      <c r="G2072" s="2"/>
      <c r="K2072" s="15">
        <v>40609</v>
      </c>
      <c r="L2072" s="2">
        <v>76</v>
      </c>
      <c r="O2072" s="15">
        <v>40658</v>
      </c>
      <c r="P2072" s="2">
        <v>20</v>
      </c>
      <c r="Q2072">
        <f t="shared" si="65"/>
        <v>3480</v>
      </c>
      <c r="R2072">
        <f t="shared" si="64"/>
        <v>2</v>
      </c>
    </row>
    <row r="2073" spans="1:18" x14ac:dyDescent="0.25">
      <c r="A2073" s="1">
        <v>40915</v>
      </c>
      <c r="B2073" s="2" t="s">
        <v>227</v>
      </c>
      <c r="C2073">
        <v>20</v>
      </c>
      <c r="D2073">
        <f>YEAR(A2073)</f>
        <v>2012</v>
      </c>
      <c r="E2073">
        <f>LOOKUP(D2073,$H$5:$H$14,$I$5:$I$14)</f>
        <v>2.25</v>
      </c>
      <c r="F2073" s="2">
        <f>E2073*C2073</f>
        <v>45</v>
      </c>
      <c r="G2073" s="2"/>
      <c r="K2073" s="15">
        <v>40658</v>
      </c>
      <c r="L2073" s="2">
        <v>20</v>
      </c>
      <c r="O2073" s="15">
        <v>40727</v>
      </c>
      <c r="P2073" s="2">
        <v>168</v>
      </c>
      <c r="Q2073">
        <f t="shared" si="65"/>
        <v>3648</v>
      </c>
      <c r="R2073">
        <f t="shared" si="64"/>
        <v>16.8</v>
      </c>
    </row>
    <row r="2074" spans="1:18" x14ac:dyDescent="0.25">
      <c r="A2074" s="1">
        <v>39444</v>
      </c>
      <c r="B2074" s="2" t="s">
        <v>100</v>
      </c>
      <c r="C2074">
        <v>4</v>
      </c>
      <c r="D2074">
        <f>YEAR(A2074)</f>
        <v>2007</v>
      </c>
      <c r="E2074">
        <f>LOOKUP(D2074,$H$5:$H$14,$I$5:$I$14)</f>
        <v>2.09</v>
      </c>
      <c r="F2074" s="2">
        <f>E2074*C2074</f>
        <v>8.36</v>
      </c>
      <c r="G2074" s="2"/>
      <c r="K2074" s="15">
        <v>40727</v>
      </c>
      <c r="L2074" s="2">
        <v>168</v>
      </c>
      <c r="O2074" s="15">
        <v>40753</v>
      </c>
      <c r="P2074" s="2">
        <v>30</v>
      </c>
      <c r="Q2074">
        <f t="shared" si="65"/>
        <v>3678</v>
      </c>
      <c r="R2074">
        <f t="shared" si="64"/>
        <v>3</v>
      </c>
    </row>
    <row r="2075" spans="1:18" x14ac:dyDescent="0.25">
      <c r="A2075" s="1">
        <v>39095</v>
      </c>
      <c r="B2075" s="2" t="s">
        <v>100</v>
      </c>
      <c r="C2075">
        <v>19</v>
      </c>
      <c r="D2075">
        <f>YEAR(A2075)</f>
        <v>2007</v>
      </c>
      <c r="E2075">
        <f>LOOKUP(D2075,$H$5:$H$14,$I$5:$I$14)</f>
        <v>2.09</v>
      </c>
      <c r="F2075" s="2">
        <f>E2075*C2075</f>
        <v>39.709999999999994</v>
      </c>
      <c r="G2075" s="2"/>
      <c r="K2075" s="15">
        <v>40753</v>
      </c>
      <c r="L2075" s="2">
        <v>30</v>
      </c>
      <c r="O2075" s="15">
        <v>40784</v>
      </c>
      <c r="P2075" s="2">
        <v>93</v>
      </c>
      <c r="Q2075">
        <f t="shared" si="65"/>
        <v>3771</v>
      </c>
      <c r="R2075">
        <f t="shared" si="64"/>
        <v>9.3000000000000007</v>
      </c>
    </row>
    <row r="2076" spans="1:18" x14ac:dyDescent="0.25">
      <c r="A2076" s="1">
        <v>38931</v>
      </c>
      <c r="B2076" s="2" t="s">
        <v>100</v>
      </c>
      <c r="C2076">
        <v>8</v>
      </c>
      <c r="D2076">
        <f>YEAR(A2076)</f>
        <v>2006</v>
      </c>
      <c r="E2076">
        <f>LOOKUP(D2076,$H$5:$H$14,$I$5:$I$14)</f>
        <v>2.0499999999999998</v>
      </c>
      <c r="F2076" s="2">
        <f>E2076*C2076</f>
        <v>16.399999999999999</v>
      </c>
      <c r="G2076" s="2"/>
      <c r="K2076" s="15">
        <v>40784</v>
      </c>
      <c r="L2076" s="2">
        <v>93</v>
      </c>
      <c r="O2076" s="15">
        <v>40891</v>
      </c>
      <c r="P2076" s="2">
        <v>52</v>
      </c>
      <c r="Q2076">
        <f t="shared" si="65"/>
        <v>3823</v>
      </c>
      <c r="R2076">
        <f t="shared" si="64"/>
        <v>5.2</v>
      </c>
    </row>
    <row r="2077" spans="1:18" x14ac:dyDescent="0.25">
      <c r="A2077" s="1">
        <v>38792</v>
      </c>
      <c r="B2077" s="2" t="s">
        <v>100</v>
      </c>
      <c r="C2077">
        <v>17</v>
      </c>
      <c r="D2077">
        <f>YEAR(A2077)</f>
        <v>2006</v>
      </c>
      <c r="E2077">
        <f>LOOKUP(D2077,$H$5:$H$14,$I$5:$I$14)</f>
        <v>2.0499999999999998</v>
      </c>
      <c r="F2077" s="2">
        <f>E2077*C2077</f>
        <v>34.849999999999994</v>
      </c>
      <c r="G2077" s="2"/>
      <c r="K2077" s="15">
        <v>40891</v>
      </c>
      <c r="L2077" s="2">
        <v>52</v>
      </c>
      <c r="O2077" s="15">
        <v>41090</v>
      </c>
      <c r="P2077" s="2">
        <v>122</v>
      </c>
      <c r="Q2077">
        <f t="shared" si="65"/>
        <v>3945</v>
      </c>
      <c r="R2077">
        <f t="shared" si="64"/>
        <v>12.200000000000001</v>
      </c>
    </row>
    <row r="2078" spans="1:18" x14ac:dyDescent="0.25">
      <c r="A2078" s="1">
        <v>41802</v>
      </c>
      <c r="B2078" s="2" t="s">
        <v>35</v>
      </c>
      <c r="C2078">
        <v>154</v>
      </c>
      <c r="D2078">
        <f>YEAR(A2078)</f>
        <v>2014</v>
      </c>
      <c r="E2078">
        <f>LOOKUP(D2078,$H$5:$H$14,$I$5:$I$14)</f>
        <v>2.23</v>
      </c>
      <c r="F2078" s="2">
        <f>E2078*C2078</f>
        <v>343.42</v>
      </c>
      <c r="G2078" s="2"/>
      <c r="K2078" s="15">
        <v>41090</v>
      </c>
      <c r="L2078" s="2">
        <v>122</v>
      </c>
      <c r="O2078" s="15">
        <v>41314</v>
      </c>
      <c r="P2078" s="2">
        <v>23</v>
      </c>
      <c r="Q2078">
        <f t="shared" si="65"/>
        <v>3968</v>
      </c>
      <c r="R2078">
        <f t="shared" si="64"/>
        <v>2.3000000000000003</v>
      </c>
    </row>
    <row r="2079" spans="1:18" x14ac:dyDescent="0.25">
      <c r="A2079" s="1">
        <v>41776</v>
      </c>
      <c r="B2079" s="2" t="s">
        <v>35</v>
      </c>
      <c r="C2079">
        <v>161</v>
      </c>
      <c r="D2079">
        <f>YEAR(A2079)</f>
        <v>2014</v>
      </c>
      <c r="E2079">
        <f>LOOKUP(D2079,$H$5:$H$14,$I$5:$I$14)</f>
        <v>2.23</v>
      </c>
      <c r="F2079" s="2">
        <f>E2079*C2079</f>
        <v>359.03</v>
      </c>
      <c r="G2079" s="2"/>
      <c r="K2079" s="15">
        <v>41314</v>
      </c>
      <c r="L2079" s="2">
        <v>23</v>
      </c>
      <c r="O2079" s="15">
        <v>41324</v>
      </c>
      <c r="P2079" s="2">
        <v>183</v>
      </c>
      <c r="Q2079">
        <f t="shared" si="65"/>
        <v>4151</v>
      </c>
      <c r="R2079">
        <f t="shared" si="64"/>
        <v>18.3</v>
      </c>
    </row>
    <row r="2080" spans="1:18" x14ac:dyDescent="0.25">
      <c r="A2080" s="1">
        <v>41701</v>
      </c>
      <c r="B2080" s="2" t="s">
        <v>35</v>
      </c>
      <c r="C2080">
        <v>102</v>
      </c>
      <c r="D2080">
        <f>YEAR(A2080)</f>
        <v>2014</v>
      </c>
      <c r="E2080">
        <f>LOOKUP(D2080,$H$5:$H$14,$I$5:$I$14)</f>
        <v>2.23</v>
      </c>
      <c r="F2080" s="2">
        <f>E2080*C2080</f>
        <v>227.46</v>
      </c>
      <c r="G2080" s="2"/>
      <c r="K2080" s="15">
        <v>41324</v>
      </c>
      <c r="L2080" s="2">
        <v>183</v>
      </c>
      <c r="O2080" s="15">
        <v>41476</v>
      </c>
      <c r="P2080" s="2">
        <v>177</v>
      </c>
      <c r="Q2080">
        <f t="shared" si="65"/>
        <v>4328</v>
      </c>
      <c r="R2080">
        <f t="shared" si="64"/>
        <v>17.7</v>
      </c>
    </row>
    <row r="2081" spans="1:18" x14ac:dyDescent="0.25">
      <c r="A2081" s="1">
        <v>41630</v>
      </c>
      <c r="B2081" s="2" t="s">
        <v>35</v>
      </c>
      <c r="C2081">
        <v>92</v>
      </c>
      <c r="D2081">
        <f>YEAR(A2081)</f>
        <v>2013</v>
      </c>
      <c r="E2081">
        <f>LOOKUP(D2081,$H$5:$H$14,$I$5:$I$14)</f>
        <v>2.2200000000000002</v>
      </c>
      <c r="F2081" s="2">
        <f>E2081*C2081</f>
        <v>204.24</v>
      </c>
      <c r="G2081" s="2"/>
      <c r="K2081" s="15">
        <v>41476</v>
      </c>
      <c r="L2081" s="2">
        <v>177</v>
      </c>
      <c r="O2081" s="15">
        <v>41641</v>
      </c>
      <c r="P2081" s="2">
        <v>56</v>
      </c>
      <c r="Q2081">
        <f t="shared" si="65"/>
        <v>4384</v>
      </c>
      <c r="R2081">
        <f t="shared" si="64"/>
        <v>5.6000000000000005</v>
      </c>
    </row>
    <row r="2082" spans="1:18" x14ac:dyDescent="0.25">
      <c r="A2082" s="1">
        <v>41629</v>
      </c>
      <c r="B2082" s="2" t="s">
        <v>35</v>
      </c>
      <c r="C2082">
        <v>192</v>
      </c>
      <c r="D2082">
        <f>YEAR(A2082)</f>
        <v>2013</v>
      </c>
      <c r="E2082">
        <f>LOOKUP(D2082,$H$5:$H$14,$I$5:$I$14)</f>
        <v>2.2200000000000002</v>
      </c>
      <c r="F2082" s="2">
        <f>E2082*C2082</f>
        <v>426.24</v>
      </c>
      <c r="G2082" s="2"/>
      <c r="K2082" s="15">
        <v>41641</v>
      </c>
      <c r="L2082" s="2">
        <v>56</v>
      </c>
      <c r="O2082" s="15">
        <v>41766</v>
      </c>
      <c r="P2082" s="2">
        <v>138</v>
      </c>
      <c r="Q2082">
        <f t="shared" si="65"/>
        <v>4522</v>
      </c>
      <c r="R2082">
        <f t="shared" si="64"/>
        <v>13.8</v>
      </c>
    </row>
    <row r="2083" spans="1:18" x14ac:dyDescent="0.25">
      <c r="A2083" s="1">
        <v>41472</v>
      </c>
      <c r="B2083" s="2" t="s">
        <v>35</v>
      </c>
      <c r="C2083">
        <v>60</v>
      </c>
      <c r="D2083">
        <f>YEAR(A2083)</f>
        <v>2013</v>
      </c>
      <c r="E2083">
        <f>LOOKUP(D2083,$H$5:$H$14,$I$5:$I$14)</f>
        <v>2.2200000000000002</v>
      </c>
      <c r="F2083" s="2">
        <f>E2083*C2083</f>
        <v>133.20000000000002</v>
      </c>
      <c r="G2083" s="2"/>
      <c r="K2083" s="15">
        <v>41766</v>
      </c>
      <c r="L2083" s="2">
        <v>138</v>
      </c>
      <c r="O2083" s="15">
        <v>41790</v>
      </c>
      <c r="P2083" s="2">
        <v>138</v>
      </c>
      <c r="Q2083">
        <f t="shared" si="65"/>
        <v>4660</v>
      </c>
      <c r="R2083">
        <f t="shared" si="64"/>
        <v>13.8</v>
      </c>
    </row>
    <row r="2084" spans="1:18" x14ac:dyDescent="0.25">
      <c r="A2084" s="1">
        <v>41362</v>
      </c>
      <c r="B2084" s="2" t="s">
        <v>35</v>
      </c>
      <c r="C2084">
        <v>37</v>
      </c>
      <c r="D2084">
        <f>YEAR(A2084)</f>
        <v>2013</v>
      </c>
      <c r="E2084">
        <f>LOOKUP(D2084,$H$5:$H$14,$I$5:$I$14)</f>
        <v>2.2200000000000002</v>
      </c>
      <c r="F2084" s="2">
        <f>E2084*C2084</f>
        <v>82.14</v>
      </c>
      <c r="G2084" s="2"/>
      <c r="K2084" s="15">
        <v>41790</v>
      </c>
      <c r="L2084" s="2">
        <v>138</v>
      </c>
      <c r="O2084" s="15">
        <v>41809</v>
      </c>
      <c r="P2084" s="2">
        <v>167</v>
      </c>
      <c r="Q2084">
        <f t="shared" si="65"/>
        <v>4827</v>
      </c>
      <c r="R2084">
        <f t="shared" si="64"/>
        <v>16.7</v>
      </c>
    </row>
    <row r="2085" spans="1:18" x14ac:dyDescent="0.25">
      <c r="A2085" s="1">
        <v>41141</v>
      </c>
      <c r="B2085" s="2" t="s">
        <v>35</v>
      </c>
      <c r="C2085">
        <v>76</v>
      </c>
      <c r="D2085">
        <f>YEAR(A2085)</f>
        <v>2012</v>
      </c>
      <c r="E2085">
        <f>LOOKUP(D2085,$H$5:$H$14,$I$5:$I$14)</f>
        <v>2.25</v>
      </c>
      <c r="F2085" s="2">
        <f>E2085*C2085</f>
        <v>171</v>
      </c>
      <c r="G2085" s="2"/>
      <c r="K2085" s="15">
        <v>41809</v>
      </c>
      <c r="L2085" s="2">
        <v>167</v>
      </c>
      <c r="O2085" s="15">
        <v>41810</v>
      </c>
      <c r="P2085" s="2">
        <v>71</v>
      </c>
      <c r="Q2085">
        <f t="shared" si="65"/>
        <v>4898</v>
      </c>
      <c r="R2085">
        <f t="shared" si="64"/>
        <v>7.1000000000000005</v>
      </c>
    </row>
    <row r="2086" spans="1:18" x14ac:dyDescent="0.25">
      <c r="A2086" s="1">
        <v>41067</v>
      </c>
      <c r="B2086" s="2" t="s">
        <v>35</v>
      </c>
      <c r="C2086">
        <v>147</v>
      </c>
      <c r="D2086">
        <f>YEAR(A2086)</f>
        <v>2012</v>
      </c>
      <c r="E2086">
        <f>LOOKUP(D2086,$H$5:$H$14,$I$5:$I$14)</f>
        <v>2.25</v>
      </c>
      <c r="F2086" s="2">
        <f>E2086*C2086</f>
        <v>330.75</v>
      </c>
      <c r="G2086" s="2"/>
      <c r="K2086" s="15">
        <v>41810</v>
      </c>
      <c r="L2086" s="2">
        <v>71</v>
      </c>
      <c r="O2086" s="15">
        <v>41831</v>
      </c>
      <c r="P2086" s="2">
        <v>73</v>
      </c>
      <c r="Q2086">
        <f t="shared" si="65"/>
        <v>4971</v>
      </c>
      <c r="R2086">
        <f t="shared" si="64"/>
        <v>7.3000000000000007</v>
      </c>
    </row>
    <row r="2087" spans="1:18" x14ac:dyDescent="0.25">
      <c r="A2087" s="1">
        <v>40986</v>
      </c>
      <c r="B2087" s="2" t="s">
        <v>35</v>
      </c>
      <c r="C2087">
        <v>140</v>
      </c>
      <c r="D2087">
        <f>YEAR(A2087)</f>
        <v>2012</v>
      </c>
      <c r="E2087">
        <f>LOOKUP(D2087,$H$5:$H$14,$I$5:$I$14)</f>
        <v>2.25</v>
      </c>
      <c r="F2087" s="2">
        <f>E2087*C2087</f>
        <v>315</v>
      </c>
      <c r="G2087" s="2"/>
      <c r="K2087" s="15">
        <v>41831</v>
      </c>
      <c r="L2087" s="2">
        <v>73</v>
      </c>
      <c r="O2087" s="15">
        <v>41952</v>
      </c>
      <c r="P2087" s="2">
        <v>160</v>
      </c>
      <c r="Q2087">
        <f t="shared" si="65"/>
        <v>5131</v>
      </c>
      <c r="R2087">
        <f t="shared" si="64"/>
        <v>16</v>
      </c>
    </row>
    <row r="2088" spans="1:18" x14ac:dyDescent="0.25">
      <c r="A2088" s="1">
        <v>40767</v>
      </c>
      <c r="B2088" s="2" t="s">
        <v>35</v>
      </c>
      <c r="C2088">
        <v>128</v>
      </c>
      <c r="D2088">
        <f>YEAR(A2088)</f>
        <v>2011</v>
      </c>
      <c r="E2088">
        <f>LOOKUP(D2088,$H$5:$H$14,$I$5:$I$14)</f>
        <v>2.2000000000000002</v>
      </c>
      <c r="F2088" s="2">
        <f>E2088*C2088</f>
        <v>281.60000000000002</v>
      </c>
      <c r="G2088" s="2"/>
      <c r="K2088" s="15">
        <v>41952</v>
      </c>
      <c r="L2088" s="2">
        <v>160</v>
      </c>
      <c r="O2088" s="15">
        <v>41953</v>
      </c>
      <c r="P2088" s="2">
        <v>183</v>
      </c>
      <c r="Q2088">
        <f t="shared" si="65"/>
        <v>5314</v>
      </c>
      <c r="R2088">
        <f t="shared" si="64"/>
        <v>18.3</v>
      </c>
    </row>
    <row r="2089" spans="1:18" x14ac:dyDescent="0.25">
      <c r="A2089" s="1">
        <v>40760</v>
      </c>
      <c r="B2089" s="2" t="s">
        <v>35</v>
      </c>
      <c r="C2089">
        <v>180</v>
      </c>
      <c r="D2089">
        <f>YEAR(A2089)</f>
        <v>2011</v>
      </c>
      <c r="E2089">
        <f>LOOKUP(D2089,$H$5:$H$14,$I$5:$I$14)</f>
        <v>2.2000000000000002</v>
      </c>
      <c r="F2089" s="2">
        <f>E2089*C2089</f>
        <v>396.00000000000006</v>
      </c>
      <c r="G2089" s="2"/>
      <c r="K2089" s="15">
        <v>41953</v>
      </c>
      <c r="L2089" s="2">
        <v>183</v>
      </c>
      <c r="O2089" s="15">
        <v>41999</v>
      </c>
      <c r="P2089" s="2">
        <v>178</v>
      </c>
      <c r="Q2089">
        <f t="shared" si="65"/>
        <v>5492</v>
      </c>
      <c r="R2089">
        <f t="shared" si="64"/>
        <v>17.8</v>
      </c>
    </row>
    <row r="2090" spans="1:18" x14ac:dyDescent="0.25">
      <c r="A2090" s="1">
        <v>40759</v>
      </c>
      <c r="B2090" s="2" t="s">
        <v>35</v>
      </c>
      <c r="C2090">
        <v>165</v>
      </c>
      <c r="D2090">
        <f>YEAR(A2090)</f>
        <v>2011</v>
      </c>
      <c r="E2090">
        <f>LOOKUP(D2090,$H$5:$H$14,$I$5:$I$14)</f>
        <v>2.2000000000000002</v>
      </c>
      <c r="F2090" s="2">
        <f>E2090*C2090</f>
        <v>363.00000000000006</v>
      </c>
      <c r="G2090" s="2"/>
      <c r="K2090" s="15">
        <v>41999</v>
      </c>
      <c r="L2090" s="2">
        <v>178</v>
      </c>
      <c r="O2090" s="16" t="s">
        <v>20</v>
      </c>
      <c r="P2090" s="17"/>
      <c r="Q2090">
        <f t="shared" si="65"/>
        <v>0</v>
      </c>
      <c r="R2090">
        <f t="shared" si="64"/>
        <v>0</v>
      </c>
    </row>
    <row r="2091" spans="1:18" x14ac:dyDescent="0.25">
      <c r="A2091" s="1">
        <v>40733</v>
      </c>
      <c r="B2091" s="2" t="s">
        <v>35</v>
      </c>
      <c r="C2091">
        <v>141</v>
      </c>
      <c r="D2091">
        <f>YEAR(A2091)</f>
        <v>2011</v>
      </c>
      <c r="E2091">
        <f>LOOKUP(D2091,$H$5:$H$14,$I$5:$I$14)</f>
        <v>2.2000000000000002</v>
      </c>
      <c r="F2091" s="2">
        <f>E2091*C2091</f>
        <v>310.20000000000005</v>
      </c>
      <c r="G2091" s="2"/>
      <c r="K2091" s="8" t="s">
        <v>20</v>
      </c>
      <c r="L2091" s="2"/>
      <c r="O2091" s="15">
        <v>38408</v>
      </c>
      <c r="P2091" s="2">
        <v>58</v>
      </c>
      <c r="Q2091">
        <f t="shared" si="65"/>
        <v>58</v>
      </c>
      <c r="R2091">
        <f t="shared" si="64"/>
        <v>0</v>
      </c>
    </row>
    <row r="2092" spans="1:18" x14ac:dyDescent="0.25">
      <c r="A2092" s="1">
        <v>40706</v>
      </c>
      <c r="B2092" s="2" t="s">
        <v>35</v>
      </c>
      <c r="C2092">
        <v>127</v>
      </c>
      <c r="D2092">
        <f>YEAR(A2092)</f>
        <v>2011</v>
      </c>
      <c r="E2092">
        <f>LOOKUP(D2092,$H$5:$H$14,$I$5:$I$14)</f>
        <v>2.2000000000000002</v>
      </c>
      <c r="F2092" s="2">
        <f>E2092*C2092</f>
        <v>279.40000000000003</v>
      </c>
      <c r="G2092" s="2"/>
      <c r="K2092" s="15">
        <v>38408</v>
      </c>
      <c r="L2092" s="2">
        <v>58</v>
      </c>
      <c r="O2092" s="15">
        <v>38542</v>
      </c>
      <c r="P2092" s="2">
        <v>142</v>
      </c>
      <c r="Q2092">
        <f t="shared" si="65"/>
        <v>200</v>
      </c>
      <c r="R2092">
        <f t="shared" si="64"/>
        <v>7.1000000000000005</v>
      </c>
    </row>
    <row r="2093" spans="1:18" x14ac:dyDescent="0.25">
      <c r="A2093" s="1">
        <v>40647</v>
      </c>
      <c r="B2093" s="2" t="s">
        <v>35</v>
      </c>
      <c r="C2093">
        <v>46</v>
      </c>
      <c r="D2093">
        <f>YEAR(A2093)</f>
        <v>2011</v>
      </c>
      <c r="E2093">
        <f>LOOKUP(D2093,$H$5:$H$14,$I$5:$I$14)</f>
        <v>2.2000000000000002</v>
      </c>
      <c r="F2093" s="2">
        <f>E2093*C2093</f>
        <v>101.2</v>
      </c>
      <c r="G2093" s="2"/>
      <c r="K2093" s="15">
        <v>38542</v>
      </c>
      <c r="L2093" s="2">
        <v>142</v>
      </c>
      <c r="O2093" s="15">
        <v>39776</v>
      </c>
      <c r="P2093" s="2">
        <v>196</v>
      </c>
      <c r="Q2093">
        <f t="shared" si="65"/>
        <v>396</v>
      </c>
      <c r="R2093">
        <f t="shared" si="64"/>
        <v>9.8000000000000007</v>
      </c>
    </row>
    <row r="2094" spans="1:18" x14ac:dyDescent="0.25">
      <c r="A2094" s="1">
        <v>40602</v>
      </c>
      <c r="B2094" s="2" t="s">
        <v>35</v>
      </c>
      <c r="C2094">
        <v>114</v>
      </c>
      <c r="D2094">
        <f>YEAR(A2094)</f>
        <v>2011</v>
      </c>
      <c r="E2094">
        <f>LOOKUP(D2094,$H$5:$H$14,$I$5:$I$14)</f>
        <v>2.2000000000000002</v>
      </c>
      <c r="F2094" s="2">
        <f>E2094*C2094</f>
        <v>250.8</v>
      </c>
      <c r="G2094" s="2"/>
      <c r="K2094" s="15">
        <v>39776</v>
      </c>
      <c r="L2094" s="2">
        <v>196</v>
      </c>
      <c r="O2094" s="15">
        <v>39800</v>
      </c>
      <c r="P2094" s="2">
        <v>35</v>
      </c>
      <c r="Q2094">
        <f t="shared" si="65"/>
        <v>431</v>
      </c>
      <c r="R2094">
        <f t="shared" si="64"/>
        <v>1.75</v>
      </c>
    </row>
    <row r="2095" spans="1:18" x14ac:dyDescent="0.25">
      <c r="A2095" s="1">
        <v>40465</v>
      </c>
      <c r="B2095" s="2" t="s">
        <v>35</v>
      </c>
      <c r="C2095">
        <v>124</v>
      </c>
      <c r="D2095">
        <f>YEAR(A2095)</f>
        <v>2010</v>
      </c>
      <c r="E2095">
        <f>LOOKUP(D2095,$H$5:$H$14,$I$5:$I$14)</f>
        <v>2.1</v>
      </c>
      <c r="F2095" s="2">
        <f>E2095*C2095</f>
        <v>260.40000000000003</v>
      </c>
      <c r="G2095" s="2"/>
      <c r="K2095" s="15">
        <v>39800</v>
      </c>
      <c r="L2095" s="2">
        <v>35</v>
      </c>
      <c r="O2095" s="15">
        <v>39889</v>
      </c>
      <c r="P2095" s="2">
        <v>60</v>
      </c>
      <c r="Q2095">
        <f t="shared" si="65"/>
        <v>491</v>
      </c>
      <c r="R2095">
        <f t="shared" si="64"/>
        <v>3</v>
      </c>
    </row>
    <row r="2096" spans="1:18" x14ac:dyDescent="0.25">
      <c r="A2096" s="1">
        <v>40439</v>
      </c>
      <c r="B2096" s="2" t="s">
        <v>35</v>
      </c>
      <c r="C2096">
        <v>58</v>
      </c>
      <c r="D2096">
        <f>YEAR(A2096)</f>
        <v>2010</v>
      </c>
      <c r="E2096">
        <f>LOOKUP(D2096,$H$5:$H$14,$I$5:$I$14)</f>
        <v>2.1</v>
      </c>
      <c r="F2096" s="2">
        <f>E2096*C2096</f>
        <v>121.80000000000001</v>
      </c>
      <c r="G2096" s="2"/>
      <c r="K2096" s="15">
        <v>39889</v>
      </c>
      <c r="L2096" s="2">
        <v>60</v>
      </c>
      <c r="O2096" s="15">
        <v>40071</v>
      </c>
      <c r="P2096" s="2">
        <v>108</v>
      </c>
      <c r="Q2096">
        <f t="shared" si="65"/>
        <v>599</v>
      </c>
      <c r="R2096">
        <f t="shared" si="64"/>
        <v>5.4</v>
      </c>
    </row>
    <row r="2097" spans="1:18" x14ac:dyDescent="0.25">
      <c r="A2097" s="1">
        <v>40425</v>
      </c>
      <c r="B2097" s="2" t="s">
        <v>35</v>
      </c>
      <c r="C2097">
        <v>200</v>
      </c>
      <c r="D2097">
        <f>YEAR(A2097)</f>
        <v>2010</v>
      </c>
      <c r="E2097">
        <f>LOOKUP(D2097,$H$5:$H$14,$I$5:$I$14)</f>
        <v>2.1</v>
      </c>
      <c r="F2097" s="2">
        <f>E2097*C2097</f>
        <v>420</v>
      </c>
      <c r="G2097" s="2"/>
      <c r="K2097" s="15">
        <v>40071</v>
      </c>
      <c r="L2097" s="2">
        <v>108</v>
      </c>
      <c r="O2097" s="15">
        <v>40142</v>
      </c>
      <c r="P2097" s="2">
        <v>115</v>
      </c>
      <c r="Q2097">
        <f t="shared" si="65"/>
        <v>714</v>
      </c>
      <c r="R2097">
        <f t="shared" si="64"/>
        <v>5.75</v>
      </c>
    </row>
    <row r="2098" spans="1:18" x14ac:dyDescent="0.25">
      <c r="A2098" s="1">
        <v>40360</v>
      </c>
      <c r="B2098" s="2" t="s">
        <v>35</v>
      </c>
      <c r="C2098">
        <v>170</v>
      </c>
      <c r="D2098">
        <f>YEAR(A2098)</f>
        <v>2010</v>
      </c>
      <c r="E2098">
        <f>LOOKUP(D2098,$H$5:$H$14,$I$5:$I$14)</f>
        <v>2.1</v>
      </c>
      <c r="F2098" s="2">
        <f>E2098*C2098</f>
        <v>357</v>
      </c>
      <c r="G2098" s="2"/>
      <c r="K2098" s="15">
        <v>40142</v>
      </c>
      <c r="L2098" s="2">
        <v>115</v>
      </c>
      <c r="O2098" s="15">
        <v>40593</v>
      </c>
      <c r="P2098" s="2">
        <v>75</v>
      </c>
      <c r="Q2098">
        <f t="shared" si="65"/>
        <v>789</v>
      </c>
      <c r="R2098">
        <f t="shared" si="64"/>
        <v>3.75</v>
      </c>
    </row>
    <row r="2099" spans="1:18" x14ac:dyDescent="0.25">
      <c r="A2099" s="1">
        <v>40211</v>
      </c>
      <c r="B2099" s="2" t="s">
        <v>35</v>
      </c>
      <c r="C2099">
        <v>195</v>
      </c>
      <c r="D2099">
        <f>YEAR(A2099)</f>
        <v>2010</v>
      </c>
      <c r="E2099">
        <f>LOOKUP(D2099,$H$5:$H$14,$I$5:$I$14)</f>
        <v>2.1</v>
      </c>
      <c r="F2099" s="2">
        <f>E2099*C2099</f>
        <v>409.5</v>
      </c>
      <c r="G2099" s="2"/>
      <c r="K2099" s="15">
        <v>40593</v>
      </c>
      <c r="L2099" s="2">
        <v>75</v>
      </c>
      <c r="O2099" s="15">
        <v>40999</v>
      </c>
      <c r="P2099" s="2">
        <v>160</v>
      </c>
      <c r="Q2099">
        <f t="shared" si="65"/>
        <v>949</v>
      </c>
      <c r="R2099">
        <f t="shared" si="64"/>
        <v>8</v>
      </c>
    </row>
    <row r="2100" spans="1:18" x14ac:dyDescent="0.25">
      <c r="A2100" s="1">
        <v>40176</v>
      </c>
      <c r="B2100" s="2" t="s">
        <v>35</v>
      </c>
      <c r="C2100">
        <v>168</v>
      </c>
      <c r="D2100">
        <f>YEAR(A2100)</f>
        <v>2009</v>
      </c>
      <c r="E2100">
        <f>LOOKUP(D2100,$H$5:$H$14,$I$5:$I$14)</f>
        <v>2.13</v>
      </c>
      <c r="F2100" s="2">
        <f>E2100*C2100</f>
        <v>357.84</v>
      </c>
      <c r="G2100" s="2"/>
      <c r="K2100" s="15">
        <v>40999</v>
      </c>
      <c r="L2100" s="2">
        <v>160</v>
      </c>
      <c r="O2100" s="15">
        <v>41043</v>
      </c>
      <c r="P2100" s="2">
        <v>189</v>
      </c>
      <c r="Q2100">
        <f t="shared" si="65"/>
        <v>1138</v>
      </c>
      <c r="R2100">
        <f t="shared" si="64"/>
        <v>18.900000000000002</v>
      </c>
    </row>
    <row r="2101" spans="1:18" x14ac:dyDescent="0.25">
      <c r="A2101" s="1">
        <v>40142</v>
      </c>
      <c r="B2101" s="2" t="s">
        <v>35</v>
      </c>
      <c r="C2101">
        <v>91</v>
      </c>
      <c r="D2101">
        <f>YEAR(A2101)</f>
        <v>2009</v>
      </c>
      <c r="E2101">
        <f>LOOKUP(D2101,$H$5:$H$14,$I$5:$I$14)</f>
        <v>2.13</v>
      </c>
      <c r="F2101" s="2">
        <f>E2101*C2101</f>
        <v>193.82999999999998</v>
      </c>
      <c r="G2101" s="2"/>
      <c r="K2101" s="15">
        <v>41043</v>
      </c>
      <c r="L2101" s="2">
        <v>189</v>
      </c>
      <c r="O2101" s="15">
        <v>41477</v>
      </c>
      <c r="P2101" s="2">
        <v>58</v>
      </c>
      <c r="Q2101">
        <f t="shared" si="65"/>
        <v>1196</v>
      </c>
      <c r="R2101">
        <f t="shared" si="64"/>
        <v>5.8000000000000007</v>
      </c>
    </row>
    <row r="2102" spans="1:18" x14ac:dyDescent="0.25">
      <c r="A2102" s="1">
        <v>40113</v>
      </c>
      <c r="B2102" s="2" t="s">
        <v>35</v>
      </c>
      <c r="C2102">
        <v>22</v>
      </c>
      <c r="D2102">
        <f>YEAR(A2102)</f>
        <v>2009</v>
      </c>
      <c r="E2102">
        <f>LOOKUP(D2102,$H$5:$H$14,$I$5:$I$14)</f>
        <v>2.13</v>
      </c>
      <c r="F2102" s="2">
        <f>E2102*C2102</f>
        <v>46.86</v>
      </c>
      <c r="G2102" s="2"/>
      <c r="K2102" s="15">
        <v>41477</v>
      </c>
      <c r="L2102" s="2">
        <v>58</v>
      </c>
      <c r="O2102" s="15">
        <v>41559</v>
      </c>
      <c r="P2102" s="2">
        <v>121</v>
      </c>
      <c r="Q2102">
        <f t="shared" si="65"/>
        <v>1317</v>
      </c>
      <c r="R2102">
        <f t="shared" si="64"/>
        <v>12.100000000000001</v>
      </c>
    </row>
    <row r="2103" spans="1:18" x14ac:dyDescent="0.25">
      <c r="A2103" s="1">
        <v>40021</v>
      </c>
      <c r="B2103" s="2" t="s">
        <v>35</v>
      </c>
      <c r="C2103">
        <v>24</v>
      </c>
      <c r="D2103">
        <f>YEAR(A2103)</f>
        <v>2009</v>
      </c>
      <c r="E2103">
        <f>LOOKUP(D2103,$H$5:$H$14,$I$5:$I$14)</f>
        <v>2.13</v>
      </c>
      <c r="F2103" s="2">
        <f>E2103*C2103</f>
        <v>51.12</v>
      </c>
      <c r="G2103" s="2"/>
      <c r="K2103" s="15">
        <v>41559</v>
      </c>
      <c r="L2103" s="2">
        <v>121</v>
      </c>
      <c r="O2103" s="15">
        <v>41714</v>
      </c>
      <c r="P2103" s="2">
        <v>114</v>
      </c>
      <c r="Q2103">
        <f t="shared" si="65"/>
        <v>1431</v>
      </c>
      <c r="R2103">
        <f t="shared" si="64"/>
        <v>11.4</v>
      </c>
    </row>
    <row r="2104" spans="1:18" x14ac:dyDescent="0.25">
      <c r="A2104" s="1">
        <v>39739</v>
      </c>
      <c r="B2104" s="2" t="s">
        <v>35</v>
      </c>
      <c r="C2104">
        <v>140</v>
      </c>
      <c r="D2104">
        <f>YEAR(A2104)</f>
        <v>2008</v>
      </c>
      <c r="E2104">
        <f>LOOKUP(D2104,$H$5:$H$14,$I$5:$I$14)</f>
        <v>2.15</v>
      </c>
      <c r="F2104" s="2">
        <f>E2104*C2104</f>
        <v>301</v>
      </c>
      <c r="G2104" s="2"/>
      <c r="K2104" s="15">
        <v>41714</v>
      </c>
      <c r="L2104" s="2">
        <v>114</v>
      </c>
      <c r="O2104" s="15">
        <v>41756</v>
      </c>
      <c r="P2104" s="2">
        <v>20</v>
      </c>
      <c r="Q2104">
        <f t="shared" si="65"/>
        <v>1451</v>
      </c>
      <c r="R2104">
        <f t="shared" si="64"/>
        <v>2</v>
      </c>
    </row>
    <row r="2105" spans="1:18" x14ac:dyDescent="0.25">
      <c r="A2105" s="1">
        <v>39628</v>
      </c>
      <c r="B2105" s="2" t="s">
        <v>35</v>
      </c>
      <c r="C2105">
        <v>161</v>
      </c>
      <c r="D2105">
        <f>YEAR(A2105)</f>
        <v>2008</v>
      </c>
      <c r="E2105">
        <f>LOOKUP(D2105,$H$5:$H$14,$I$5:$I$14)</f>
        <v>2.15</v>
      </c>
      <c r="F2105" s="2">
        <f>E2105*C2105</f>
        <v>346.15</v>
      </c>
      <c r="G2105" s="2"/>
      <c r="K2105" s="15">
        <v>41756</v>
      </c>
      <c r="L2105" s="2">
        <v>20</v>
      </c>
      <c r="O2105" s="15">
        <v>41861</v>
      </c>
      <c r="P2105" s="2">
        <v>154</v>
      </c>
      <c r="Q2105">
        <f t="shared" si="65"/>
        <v>1605</v>
      </c>
      <c r="R2105">
        <f t="shared" si="64"/>
        <v>15.4</v>
      </c>
    </row>
    <row r="2106" spans="1:18" x14ac:dyDescent="0.25">
      <c r="A2106" s="1">
        <v>39527</v>
      </c>
      <c r="B2106" s="2" t="s">
        <v>35</v>
      </c>
      <c r="C2106">
        <v>125</v>
      </c>
      <c r="D2106">
        <f>YEAR(A2106)</f>
        <v>2008</v>
      </c>
      <c r="E2106">
        <f>LOOKUP(D2106,$H$5:$H$14,$I$5:$I$14)</f>
        <v>2.15</v>
      </c>
      <c r="F2106" s="2">
        <f>E2106*C2106</f>
        <v>268.75</v>
      </c>
      <c r="G2106" s="2"/>
      <c r="K2106" s="15">
        <v>41861</v>
      </c>
      <c r="L2106" s="2">
        <v>154</v>
      </c>
      <c r="O2106" s="15">
        <v>41924</v>
      </c>
      <c r="P2106" s="2">
        <v>69</v>
      </c>
      <c r="Q2106">
        <f t="shared" si="65"/>
        <v>1674</v>
      </c>
      <c r="R2106">
        <f t="shared" si="64"/>
        <v>6.9</v>
      </c>
    </row>
    <row r="2107" spans="1:18" x14ac:dyDescent="0.25">
      <c r="A2107" s="1">
        <v>39423</v>
      </c>
      <c r="B2107" s="2" t="s">
        <v>35</v>
      </c>
      <c r="C2107">
        <v>89</v>
      </c>
      <c r="D2107">
        <f>YEAR(A2107)</f>
        <v>2007</v>
      </c>
      <c r="E2107">
        <f>LOOKUP(D2107,$H$5:$H$14,$I$5:$I$14)</f>
        <v>2.09</v>
      </c>
      <c r="F2107" s="2">
        <f>E2107*C2107</f>
        <v>186.01</v>
      </c>
      <c r="G2107" s="2"/>
      <c r="K2107" s="15">
        <v>41924</v>
      </c>
      <c r="L2107" s="2">
        <v>69</v>
      </c>
      <c r="O2107" s="15">
        <v>41946</v>
      </c>
      <c r="P2107" s="2">
        <v>52</v>
      </c>
      <c r="Q2107">
        <f t="shared" si="65"/>
        <v>1726</v>
      </c>
      <c r="R2107">
        <f t="shared" si="64"/>
        <v>5.2</v>
      </c>
    </row>
    <row r="2108" spans="1:18" x14ac:dyDescent="0.25">
      <c r="A2108" s="1">
        <v>39253</v>
      </c>
      <c r="B2108" s="2" t="s">
        <v>35</v>
      </c>
      <c r="C2108">
        <v>198</v>
      </c>
      <c r="D2108">
        <f>YEAR(A2108)</f>
        <v>2007</v>
      </c>
      <c r="E2108">
        <f>LOOKUP(D2108,$H$5:$H$14,$I$5:$I$14)</f>
        <v>2.09</v>
      </c>
      <c r="F2108" s="2">
        <f>E2108*C2108</f>
        <v>413.82</v>
      </c>
      <c r="G2108" s="2"/>
      <c r="K2108" s="15">
        <v>41946</v>
      </c>
      <c r="L2108" s="2">
        <v>52</v>
      </c>
      <c r="O2108" s="15">
        <v>41972</v>
      </c>
      <c r="P2108" s="2">
        <v>96</v>
      </c>
      <c r="Q2108">
        <f t="shared" si="65"/>
        <v>1822</v>
      </c>
      <c r="R2108">
        <f t="shared" si="64"/>
        <v>9.6000000000000014</v>
      </c>
    </row>
    <row r="2109" spans="1:18" x14ac:dyDescent="0.25">
      <c r="A2109" s="1">
        <v>39188</v>
      </c>
      <c r="B2109" s="2" t="s">
        <v>35</v>
      </c>
      <c r="C2109">
        <v>30</v>
      </c>
      <c r="D2109">
        <f>YEAR(A2109)</f>
        <v>2007</v>
      </c>
      <c r="E2109">
        <f>LOOKUP(D2109,$H$5:$H$14,$I$5:$I$14)</f>
        <v>2.09</v>
      </c>
      <c r="F2109" s="2">
        <f>E2109*C2109</f>
        <v>62.699999999999996</v>
      </c>
      <c r="G2109" s="2"/>
      <c r="K2109" s="15">
        <v>41972</v>
      </c>
      <c r="L2109" s="2">
        <v>96</v>
      </c>
      <c r="O2109" s="16" t="s">
        <v>37</v>
      </c>
      <c r="P2109" s="17"/>
      <c r="Q2109">
        <f t="shared" si="65"/>
        <v>0</v>
      </c>
      <c r="R2109">
        <f t="shared" si="64"/>
        <v>0</v>
      </c>
    </row>
    <row r="2110" spans="1:18" x14ac:dyDescent="0.25">
      <c r="A2110" s="1">
        <v>39174</v>
      </c>
      <c r="B2110" s="2" t="s">
        <v>35</v>
      </c>
      <c r="C2110">
        <v>110</v>
      </c>
      <c r="D2110">
        <f>YEAR(A2110)</f>
        <v>2007</v>
      </c>
      <c r="E2110">
        <f>LOOKUP(D2110,$H$5:$H$14,$I$5:$I$14)</f>
        <v>2.09</v>
      </c>
      <c r="F2110" s="2">
        <f>E2110*C2110</f>
        <v>229.89999999999998</v>
      </c>
      <c r="G2110" s="2"/>
      <c r="K2110" s="8" t="s">
        <v>37</v>
      </c>
      <c r="L2110" s="2"/>
      <c r="O2110" s="15">
        <v>38457</v>
      </c>
      <c r="P2110" s="2">
        <v>174</v>
      </c>
      <c r="Q2110">
        <f t="shared" si="65"/>
        <v>174</v>
      </c>
      <c r="R2110">
        <f t="shared" si="64"/>
        <v>8.7000000000000011</v>
      </c>
    </row>
    <row r="2111" spans="1:18" x14ac:dyDescent="0.25">
      <c r="A2111" s="1">
        <v>38956</v>
      </c>
      <c r="B2111" s="2" t="s">
        <v>35</v>
      </c>
      <c r="C2111">
        <v>33</v>
      </c>
      <c r="D2111">
        <f>YEAR(A2111)</f>
        <v>2006</v>
      </c>
      <c r="E2111">
        <f>LOOKUP(D2111,$H$5:$H$14,$I$5:$I$14)</f>
        <v>2.0499999999999998</v>
      </c>
      <c r="F2111" s="2">
        <f>E2111*C2111</f>
        <v>67.649999999999991</v>
      </c>
      <c r="G2111" s="2"/>
      <c r="K2111" s="15">
        <v>38457</v>
      </c>
      <c r="L2111" s="2">
        <v>174</v>
      </c>
      <c r="O2111" s="15">
        <v>38571</v>
      </c>
      <c r="P2111" s="2">
        <v>35</v>
      </c>
      <c r="Q2111">
        <f t="shared" si="65"/>
        <v>209</v>
      </c>
      <c r="R2111">
        <f t="shared" si="64"/>
        <v>1.75</v>
      </c>
    </row>
    <row r="2112" spans="1:18" x14ac:dyDescent="0.25">
      <c r="A2112" s="1">
        <v>38949</v>
      </c>
      <c r="B2112" s="2" t="s">
        <v>35</v>
      </c>
      <c r="C2112">
        <v>97</v>
      </c>
      <c r="D2112">
        <f>YEAR(A2112)</f>
        <v>2006</v>
      </c>
      <c r="E2112">
        <f>LOOKUP(D2112,$H$5:$H$14,$I$5:$I$14)</f>
        <v>2.0499999999999998</v>
      </c>
      <c r="F2112" s="2">
        <f>E2112*C2112</f>
        <v>198.85</v>
      </c>
      <c r="G2112" s="2"/>
      <c r="K2112" s="15">
        <v>38571</v>
      </c>
      <c r="L2112" s="2">
        <v>35</v>
      </c>
      <c r="O2112" s="15">
        <v>38653</v>
      </c>
      <c r="P2112" s="2">
        <v>165</v>
      </c>
      <c r="Q2112">
        <f t="shared" si="65"/>
        <v>374</v>
      </c>
      <c r="R2112">
        <f t="shared" si="64"/>
        <v>8.25</v>
      </c>
    </row>
    <row r="2113" spans="1:18" x14ac:dyDescent="0.25">
      <c r="A2113" s="1">
        <v>38754</v>
      </c>
      <c r="B2113" s="2" t="s">
        <v>35</v>
      </c>
      <c r="C2113">
        <v>190</v>
      </c>
      <c r="D2113">
        <f>YEAR(A2113)</f>
        <v>2006</v>
      </c>
      <c r="E2113">
        <f>LOOKUP(D2113,$H$5:$H$14,$I$5:$I$14)</f>
        <v>2.0499999999999998</v>
      </c>
      <c r="F2113" s="2">
        <f>E2113*C2113</f>
        <v>389.49999999999994</v>
      </c>
      <c r="G2113" s="2"/>
      <c r="K2113" s="15">
        <v>38653</v>
      </c>
      <c r="L2113" s="2">
        <v>165</v>
      </c>
      <c r="O2113" s="15">
        <v>38708</v>
      </c>
      <c r="P2113" s="2">
        <v>187</v>
      </c>
      <c r="Q2113">
        <f t="shared" si="65"/>
        <v>561</v>
      </c>
      <c r="R2113">
        <f t="shared" si="64"/>
        <v>9.35</v>
      </c>
    </row>
    <row r="2114" spans="1:18" x14ac:dyDescent="0.25">
      <c r="A2114" s="1">
        <v>38453</v>
      </c>
      <c r="B2114" s="2" t="s">
        <v>35</v>
      </c>
      <c r="C2114">
        <v>120</v>
      </c>
      <c r="D2114">
        <f>YEAR(A2114)</f>
        <v>2005</v>
      </c>
      <c r="E2114">
        <f>LOOKUP(D2114,$H$5:$H$14,$I$5:$I$14)</f>
        <v>2</v>
      </c>
      <c r="F2114" s="2">
        <f>E2114*C2114</f>
        <v>240</v>
      </c>
      <c r="G2114" s="2"/>
      <c r="K2114" s="15">
        <v>38708</v>
      </c>
      <c r="L2114" s="2">
        <v>187</v>
      </c>
      <c r="O2114" s="15">
        <v>38860</v>
      </c>
      <c r="P2114" s="2">
        <v>166</v>
      </c>
      <c r="Q2114">
        <f t="shared" si="65"/>
        <v>727</v>
      </c>
      <c r="R2114">
        <f t="shared" si="64"/>
        <v>8.3000000000000007</v>
      </c>
    </row>
    <row r="2115" spans="1:18" x14ac:dyDescent="0.25">
      <c r="A2115" s="1">
        <v>41577</v>
      </c>
      <c r="B2115" s="2" t="s">
        <v>75</v>
      </c>
      <c r="C2115">
        <v>4</v>
      </c>
      <c r="D2115">
        <f>YEAR(A2115)</f>
        <v>2013</v>
      </c>
      <c r="E2115">
        <f>LOOKUP(D2115,$H$5:$H$14,$I$5:$I$14)</f>
        <v>2.2200000000000002</v>
      </c>
      <c r="F2115" s="2">
        <f>E2115*C2115</f>
        <v>8.8800000000000008</v>
      </c>
      <c r="G2115" s="2"/>
      <c r="K2115" s="15">
        <v>38860</v>
      </c>
      <c r="L2115" s="2">
        <v>166</v>
      </c>
      <c r="O2115" s="15">
        <v>38991</v>
      </c>
      <c r="P2115" s="2">
        <v>170</v>
      </c>
      <c r="Q2115">
        <f t="shared" si="65"/>
        <v>897</v>
      </c>
      <c r="R2115">
        <f t="shared" si="64"/>
        <v>8.5</v>
      </c>
    </row>
    <row r="2116" spans="1:18" x14ac:dyDescent="0.25">
      <c r="A2116" s="1">
        <v>40839</v>
      </c>
      <c r="B2116" s="2" t="s">
        <v>75</v>
      </c>
      <c r="C2116">
        <v>2</v>
      </c>
      <c r="D2116">
        <f>YEAR(A2116)</f>
        <v>2011</v>
      </c>
      <c r="E2116">
        <f>LOOKUP(D2116,$H$5:$H$14,$I$5:$I$14)</f>
        <v>2.2000000000000002</v>
      </c>
      <c r="F2116" s="2">
        <f>E2116*C2116</f>
        <v>4.4000000000000004</v>
      </c>
      <c r="G2116" s="2"/>
      <c r="K2116" s="15">
        <v>38991</v>
      </c>
      <c r="L2116" s="2">
        <v>170</v>
      </c>
      <c r="O2116" s="15">
        <v>39040</v>
      </c>
      <c r="P2116" s="2">
        <v>62</v>
      </c>
      <c r="Q2116">
        <f t="shared" si="65"/>
        <v>959</v>
      </c>
      <c r="R2116">
        <f t="shared" si="64"/>
        <v>3.1</v>
      </c>
    </row>
    <row r="2117" spans="1:18" x14ac:dyDescent="0.25">
      <c r="A2117" s="1">
        <v>39184</v>
      </c>
      <c r="B2117" s="2" t="s">
        <v>75</v>
      </c>
      <c r="C2117">
        <v>12</v>
      </c>
      <c r="D2117">
        <f>YEAR(A2117)</f>
        <v>2007</v>
      </c>
      <c r="E2117">
        <f>LOOKUP(D2117,$H$5:$H$14,$I$5:$I$14)</f>
        <v>2.09</v>
      </c>
      <c r="F2117" s="2">
        <f>E2117*C2117</f>
        <v>25.08</v>
      </c>
      <c r="G2117" s="2"/>
      <c r="K2117" s="15">
        <v>39040</v>
      </c>
      <c r="L2117" s="2">
        <v>62</v>
      </c>
      <c r="O2117" s="15">
        <v>39289</v>
      </c>
      <c r="P2117" s="2">
        <v>187</v>
      </c>
      <c r="Q2117">
        <f t="shared" si="65"/>
        <v>1146</v>
      </c>
      <c r="R2117">
        <f t="shared" si="64"/>
        <v>18.7</v>
      </c>
    </row>
    <row r="2118" spans="1:18" x14ac:dyDescent="0.25">
      <c r="A2118" s="1">
        <v>38589</v>
      </c>
      <c r="B2118" s="2" t="s">
        <v>75</v>
      </c>
      <c r="C2118">
        <v>8</v>
      </c>
      <c r="D2118">
        <f>YEAR(A2118)</f>
        <v>2005</v>
      </c>
      <c r="E2118">
        <f>LOOKUP(D2118,$H$5:$H$14,$I$5:$I$14)</f>
        <v>2</v>
      </c>
      <c r="F2118" s="2">
        <f>E2118*C2118</f>
        <v>16</v>
      </c>
      <c r="G2118" s="2"/>
      <c r="K2118" s="15">
        <v>39289</v>
      </c>
      <c r="L2118" s="2">
        <v>187</v>
      </c>
      <c r="O2118" s="15">
        <v>39314</v>
      </c>
      <c r="P2118" s="2">
        <v>59</v>
      </c>
      <c r="Q2118">
        <f t="shared" si="65"/>
        <v>1205</v>
      </c>
      <c r="R2118">
        <f t="shared" si="64"/>
        <v>5.9</v>
      </c>
    </row>
    <row r="2119" spans="1:18" x14ac:dyDescent="0.25">
      <c r="A2119" s="1">
        <v>41716</v>
      </c>
      <c r="B2119" s="2" t="s">
        <v>128</v>
      </c>
      <c r="C2119">
        <v>1</v>
      </c>
      <c r="D2119">
        <f>YEAR(A2119)</f>
        <v>2014</v>
      </c>
      <c r="E2119">
        <f>LOOKUP(D2119,$H$5:$H$14,$I$5:$I$14)</f>
        <v>2.23</v>
      </c>
      <c r="F2119" s="2">
        <f>E2119*C2119</f>
        <v>2.23</v>
      </c>
      <c r="G2119" s="2"/>
      <c r="K2119" s="15">
        <v>39314</v>
      </c>
      <c r="L2119" s="2">
        <v>59</v>
      </c>
      <c r="O2119" s="15">
        <v>39350</v>
      </c>
      <c r="P2119" s="2">
        <v>33</v>
      </c>
      <c r="Q2119">
        <f t="shared" si="65"/>
        <v>1238</v>
      </c>
      <c r="R2119">
        <f t="shared" si="64"/>
        <v>3.3000000000000003</v>
      </c>
    </row>
    <row r="2120" spans="1:18" x14ac:dyDescent="0.25">
      <c r="A2120" s="1">
        <v>39049</v>
      </c>
      <c r="B2120" s="2" t="s">
        <v>128</v>
      </c>
      <c r="C2120">
        <v>6</v>
      </c>
      <c r="D2120">
        <f>YEAR(A2120)</f>
        <v>2006</v>
      </c>
      <c r="E2120">
        <f>LOOKUP(D2120,$H$5:$H$14,$I$5:$I$14)</f>
        <v>2.0499999999999998</v>
      </c>
      <c r="F2120" s="2">
        <f>E2120*C2120</f>
        <v>12.299999999999999</v>
      </c>
      <c r="G2120" s="2"/>
      <c r="K2120" s="15">
        <v>39350</v>
      </c>
      <c r="L2120" s="2">
        <v>33</v>
      </c>
      <c r="O2120" s="15">
        <v>39386</v>
      </c>
      <c r="P2120" s="2">
        <v>65</v>
      </c>
      <c r="Q2120">
        <f t="shared" si="65"/>
        <v>1303</v>
      </c>
      <c r="R2120">
        <f t="shared" si="64"/>
        <v>6.5</v>
      </c>
    </row>
    <row r="2121" spans="1:18" x14ac:dyDescent="0.25">
      <c r="A2121" s="1">
        <v>40573</v>
      </c>
      <c r="B2121" s="2" t="s">
        <v>216</v>
      </c>
      <c r="C2121">
        <v>18</v>
      </c>
      <c r="D2121">
        <f>YEAR(A2121)</f>
        <v>2011</v>
      </c>
      <c r="E2121">
        <f>LOOKUP(D2121,$H$5:$H$14,$I$5:$I$14)</f>
        <v>2.2000000000000002</v>
      </c>
      <c r="F2121" s="2">
        <f>E2121*C2121</f>
        <v>39.6</v>
      </c>
      <c r="G2121" s="2"/>
      <c r="K2121" s="15">
        <v>39386</v>
      </c>
      <c r="L2121" s="2">
        <v>65</v>
      </c>
      <c r="O2121" s="15">
        <v>39414</v>
      </c>
      <c r="P2121" s="2">
        <v>85</v>
      </c>
      <c r="Q2121">
        <f t="shared" si="65"/>
        <v>1388</v>
      </c>
      <c r="R2121">
        <f t="shared" si="64"/>
        <v>8.5</v>
      </c>
    </row>
    <row r="2122" spans="1:18" x14ac:dyDescent="0.25">
      <c r="A2122" s="1">
        <v>41921</v>
      </c>
      <c r="B2122" s="2" t="s">
        <v>70</v>
      </c>
      <c r="C2122">
        <v>16</v>
      </c>
      <c r="D2122">
        <f>YEAR(A2122)</f>
        <v>2014</v>
      </c>
      <c r="E2122">
        <f>LOOKUP(D2122,$H$5:$H$14,$I$5:$I$14)</f>
        <v>2.23</v>
      </c>
      <c r="F2122" s="2">
        <f>E2122*C2122</f>
        <v>35.68</v>
      </c>
      <c r="G2122" s="2"/>
      <c r="K2122" s="15">
        <v>39414</v>
      </c>
      <c r="L2122" s="2">
        <v>85</v>
      </c>
      <c r="O2122" s="15">
        <v>39470</v>
      </c>
      <c r="P2122" s="2">
        <v>132</v>
      </c>
      <c r="Q2122">
        <f t="shared" si="65"/>
        <v>1520</v>
      </c>
      <c r="R2122">
        <f t="shared" si="64"/>
        <v>13.200000000000001</v>
      </c>
    </row>
    <row r="2123" spans="1:18" x14ac:dyDescent="0.25">
      <c r="A2123" s="1">
        <v>40491</v>
      </c>
      <c r="B2123" s="2" t="s">
        <v>70</v>
      </c>
      <c r="C2123">
        <v>17</v>
      </c>
      <c r="D2123">
        <f>YEAR(A2123)</f>
        <v>2010</v>
      </c>
      <c r="E2123">
        <f>LOOKUP(D2123,$H$5:$H$14,$I$5:$I$14)</f>
        <v>2.1</v>
      </c>
      <c r="F2123" s="2">
        <f>E2123*C2123</f>
        <v>35.700000000000003</v>
      </c>
      <c r="G2123" s="2"/>
      <c r="K2123" s="15">
        <v>39470</v>
      </c>
      <c r="L2123" s="2">
        <v>132</v>
      </c>
      <c r="O2123" s="15">
        <v>39609</v>
      </c>
      <c r="P2123" s="2">
        <v>32</v>
      </c>
      <c r="Q2123">
        <f t="shared" si="65"/>
        <v>1552</v>
      </c>
      <c r="R2123">
        <f t="shared" si="64"/>
        <v>3.2</v>
      </c>
    </row>
    <row r="2124" spans="1:18" x14ac:dyDescent="0.25">
      <c r="A2124" s="1">
        <v>40107</v>
      </c>
      <c r="B2124" s="2" t="s">
        <v>70</v>
      </c>
      <c r="C2124">
        <v>5</v>
      </c>
      <c r="D2124">
        <f>YEAR(A2124)</f>
        <v>2009</v>
      </c>
      <c r="E2124">
        <f>LOOKUP(D2124,$H$5:$H$14,$I$5:$I$14)</f>
        <v>2.13</v>
      </c>
      <c r="F2124" s="2">
        <f>E2124*C2124</f>
        <v>10.649999999999999</v>
      </c>
      <c r="G2124" s="2"/>
      <c r="K2124" s="15">
        <v>39609</v>
      </c>
      <c r="L2124" s="2">
        <v>32</v>
      </c>
      <c r="O2124" s="15">
        <v>39697</v>
      </c>
      <c r="P2124" s="2">
        <v>150</v>
      </c>
      <c r="Q2124">
        <f t="shared" si="65"/>
        <v>1702</v>
      </c>
      <c r="R2124">
        <f t="shared" si="64"/>
        <v>15</v>
      </c>
    </row>
    <row r="2125" spans="1:18" x14ac:dyDescent="0.25">
      <c r="A2125" s="1">
        <v>39780</v>
      </c>
      <c r="B2125" s="2" t="s">
        <v>70</v>
      </c>
      <c r="C2125">
        <v>11</v>
      </c>
      <c r="D2125">
        <f>YEAR(A2125)</f>
        <v>2008</v>
      </c>
      <c r="E2125">
        <f>LOOKUP(D2125,$H$5:$H$14,$I$5:$I$14)</f>
        <v>2.15</v>
      </c>
      <c r="F2125" s="2">
        <f>E2125*C2125</f>
        <v>23.65</v>
      </c>
      <c r="G2125" s="2"/>
      <c r="K2125" s="15">
        <v>39697</v>
      </c>
      <c r="L2125" s="2">
        <v>150</v>
      </c>
      <c r="O2125" s="15">
        <v>39815</v>
      </c>
      <c r="P2125" s="2">
        <v>188</v>
      </c>
      <c r="Q2125">
        <f t="shared" si="65"/>
        <v>1890</v>
      </c>
      <c r="R2125">
        <f t="shared" si="64"/>
        <v>18.8</v>
      </c>
    </row>
    <row r="2126" spans="1:18" x14ac:dyDescent="0.25">
      <c r="A2126" s="1">
        <v>38577</v>
      </c>
      <c r="B2126" s="2" t="s">
        <v>70</v>
      </c>
      <c r="C2126">
        <v>6</v>
      </c>
      <c r="D2126">
        <f>YEAR(A2126)</f>
        <v>2005</v>
      </c>
      <c r="E2126">
        <f>LOOKUP(D2126,$H$5:$H$14,$I$5:$I$14)</f>
        <v>2</v>
      </c>
      <c r="F2126" s="2">
        <f>E2126*C2126</f>
        <v>12</v>
      </c>
      <c r="G2126" s="2"/>
      <c r="K2126" s="15">
        <v>39815</v>
      </c>
      <c r="L2126" s="2">
        <v>188</v>
      </c>
      <c r="O2126" s="15">
        <v>39906</v>
      </c>
      <c r="P2126" s="2">
        <v>153</v>
      </c>
      <c r="Q2126">
        <f t="shared" si="65"/>
        <v>2043</v>
      </c>
      <c r="R2126">
        <f t="shared" si="64"/>
        <v>15.3</v>
      </c>
    </row>
    <row r="2127" spans="1:18" x14ac:dyDescent="0.25">
      <c r="A2127" s="1">
        <v>41945</v>
      </c>
      <c r="B2127" s="2" t="s">
        <v>119</v>
      </c>
      <c r="C2127">
        <v>11</v>
      </c>
      <c r="D2127">
        <f>YEAR(A2127)</f>
        <v>2014</v>
      </c>
      <c r="E2127">
        <f>LOOKUP(D2127,$H$5:$H$14,$I$5:$I$14)</f>
        <v>2.23</v>
      </c>
      <c r="F2127" s="2">
        <f>E2127*C2127</f>
        <v>24.53</v>
      </c>
      <c r="G2127" s="2"/>
      <c r="K2127" s="15">
        <v>39906</v>
      </c>
      <c r="L2127" s="2">
        <v>153</v>
      </c>
      <c r="O2127" s="15">
        <v>39933</v>
      </c>
      <c r="P2127" s="2">
        <v>105</v>
      </c>
      <c r="Q2127">
        <f t="shared" si="65"/>
        <v>2148</v>
      </c>
      <c r="R2127">
        <f t="shared" si="64"/>
        <v>10.5</v>
      </c>
    </row>
    <row r="2128" spans="1:18" x14ac:dyDescent="0.25">
      <c r="A2128" s="1">
        <v>39505</v>
      </c>
      <c r="B2128" s="2" t="s">
        <v>119</v>
      </c>
      <c r="C2128">
        <v>5</v>
      </c>
      <c r="D2128">
        <f>YEAR(A2128)</f>
        <v>2008</v>
      </c>
      <c r="E2128">
        <f>LOOKUP(D2128,$H$5:$H$14,$I$5:$I$14)</f>
        <v>2.15</v>
      </c>
      <c r="F2128" s="2">
        <f>E2128*C2128</f>
        <v>10.75</v>
      </c>
      <c r="G2128" s="2"/>
      <c r="K2128" s="15">
        <v>39933</v>
      </c>
      <c r="L2128" s="2">
        <v>105</v>
      </c>
      <c r="O2128" s="15">
        <v>39959</v>
      </c>
      <c r="P2128" s="2">
        <v>36</v>
      </c>
      <c r="Q2128">
        <f t="shared" si="65"/>
        <v>2184</v>
      </c>
      <c r="R2128">
        <f t="shared" si="64"/>
        <v>3.6</v>
      </c>
    </row>
    <row r="2129" spans="1:18" x14ac:dyDescent="0.25">
      <c r="A2129" s="1">
        <v>39308</v>
      </c>
      <c r="B2129" s="2" t="s">
        <v>119</v>
      </c>
      <c r="C2129">
        <v>11</v>
      </c>
      <c r="D2129">
        <f>YEAR(A2129)</f>
        <v>2007</v>
      </c>
      <c r="E2129">
        <f>LOOKUP(D2129,$H$5:$H$14,$I$5:$I$14)</f>
        <v>2.09</v>
      </c>
      <c r="F2129" s="2">
        <f>E2129*C2129</f>
        <v>22.99</v>
      </c>
      <c r="G2129" s="2"/>
      <c r="K2129" s="15">
        <v>39959</v>
      </c>
      <c r="L2129" s="2">
        <v>36</v>
      </c>
      <c r="O2129" s="15">
        <v>40027</v>
      </c>
      <c r="P2129" s="2">
        <v>194</v>
      </c>
      <c r="Q2129">
        <f t="shared" si="65"/>
        <v>2378</v>
      </c>
      <c r="R2129">
        <f t="shared" si="64"/>
        <v>19.400000000000002</v>
      </c>
    </row>
    <row r="2130" spans="1:18" x14ac:dyDescent="0.25">
      <c r="A2130" s="1">
        <v>38910</v>
      </c>
      <c r="B2130" s="2" t="s">
        <v>119</v>
      </c>
      <c r="C2130">
        <v>9</v>
      </c>
      <c r="D2130">
        <f>YEAR(A2130)</f>
        <v>2006</v>
      </c>
      <c r="E2130">
        <f>LOOKUP(D2130,$H$5:$H$14,$I$5:$I$14)</f>
        <v>2.0499999999999998</v>
      </c>
      <c r="F2130" s="2">
        <f>E2130*C2130</f>
        <v>18.45</v>
      </c>
      <c r="G2130" s="2"/>
      <c r="K2130" s="15">
        <v>40027</v>
      </c>
      <c r="L2130" s="2">
        <v>194</v>
      </c>
      <c r="O2130" s="15">
        <v>40077</v>
      </c>
      <c r="P2130" s="2">
        <v>41</v>
      </c>
      <c r="Q2130">
        <f t="shared" si="65"/>
        <v>2419</v>
      </c>
      <c r="R2130">
        <f t="shared" si="64"/>
        <v>4.1000000000000005</v>
      </c>
    </row>
    <row r="2131" spans="1:18" x14ac:dyDescent="0.25">
      <c r="A2131" s="1">
        <v>41576</v>
      </c>
      <c r="B2131" s="2" t="s">
        <v>99</v>
      </c>
      <c r="C2131">
        <v>19</v>
      </c>
      <c r="D2131">
        <f>YEAR(A2131)</f>
        <v>2013</v>
      </c>
      <c r="E2131">
        <f>LOOKUP(D2131,$H$5:$H$14,$I$5:$I$14)</f>
        <v>2.2200000000000002</v>
      </c>
      <c r="F2131" s="2">
        <f>E2131*C2131</f>
        <v>42.180000000000007</v>
      </c>
      <c r="G2131" s="2"/>
      <c r="K2131" s="15">
        <v>40077</v>
      </c>
      <c r="L2131" s="2">
        <v>41</v>
      </c>
      <c r="O2131" s="15">
        <v>40142</v>
      </c>
      <c r="P2131" s="2">
        <v>29</v>
      </c>
      <c r="Q2131">
        <f t="shared" si="65"/>
        <v>2448</v>
      </c>
      <c r="R2131">
        <f t="shared" ref="R2131:R2194" si="66">IF(AND(Q2131&gt;=100,Q2131&lt;1000,P2131&lt;&gt;""),P2131*0.05,IF(AND(Q2131&gt;=1000,Q2131&lt;10000,P2131&lt;&gt;""),P2131*0.1,IF(AND(Q2131&gt;10000,P2131&lt;&gt;""),P2131*0.2,0)))</f>
        <v>2.9000000000000004</v>
      </c>
    </row>
    <row r="2132" spans="1:18" x14ac:dyDescent="0.25">
      <c r="A2132" s="1">
        <v>39111</v>
      </c>
      <c r="B2132" s="2" t="s">
        <v>99</v>
      </c>
      <c r="C2132">
        <v>12</v>
      </c>
      <c r="D2132">
        <f>YEAR(A2132)</f>
        <v>2007</v>
      </c>
      <c r="E2132">
        <f>LOOKUP(D2132,$H$5:$H$14,$I$5:$I$14)</f>
        <v>2.09</v>
      </c>
      <c r="F2132" s="2">
        <f>E2132*C2132</f>
        <v>25.08</v>
      </c>
      <c r="G2132" s="2"/>
      <c r="K2132" s="15">
        <v>40142</v>
      </c>
      <c r="L2132" s="2">
        <v>29</v>
      </c>
      <c r="O2132" s="15">
        <v>40200</v>
      </c>
      <c r="P2132" s="2">
        <v>138</v>
      </c>
      <c r="Q2132">
        <f t="shared" si="65"/>
        <v>2586</v>
      </c>
      <c r="R2132">
        <f t="shared" si="66"/>
        <v>13.8</v>
      </c>
    </row>
    <row r="2133" spans="1:18" x14ac:dyDescent="0.25">
      <c r="A2133" s="1">
        <v>38790</v>
      </c>
      <c r="B2133" s="2" t="s">
        <v>99</v>
      </c>
      <c r="C2133">
        <v>10</v>
      </c>
      <c r="D2133">
        <f>YEAR(A2133)</f>
        <v>2006</v>
      </c>
      <c r="E2133">
        <f>LOOKUP(D2133,$H$5:$H$14,$I$5:$I$14)</f>
        <v>2.0499999999999998</v>
      </c>
      <c r="F2133" s="2">
        <f>E2133*C2133</f>
        <v>20.5</v>
      </c>
      <c r="G2133" s="2"/>
      <c r="K2133" s="15">
        <v>40200</v>
      </c>
      <c r="L2133" s="2">
        <v>138</v>
      </c>
      <c r="O2133" s="15">
        <v>40274</v>
      </c>
      <c r="P2133" s="2">
        <v>172</v>
      </c>
      <c r="Q2133">
        <f t="shared" ref="Q2133:Q2196" si="67">IF(P2133&lt;&gt;"",P2133+Q2132,P2133)</f>
        <v>2758</v>
      </c>
      <c r="R2133">
        <f t="shared" si="66"/>
        <v>17.2</v>
      </c>
    </row>
    <row r="2134" spans="1:18" x14ac:dyDescent="0.25">
      <c r="A2134" s="1">
        <v>38887</v>
      </c>
      <c r="B2134" s="2" t="s">
        <v>114</v>
      </c>
      <c r="C2134">
        <v>7</v>
      </c>
      <c r="D2134">
        <f>YEAR(A2134)</f>
        <v>2006</v>
      </c>
      <c r="E2134">
        <f>LOOKUP(D2134,$H$5:$H$14,$I$5:$I$14)</f>
        <v>2.0499999999999998</v>
      </c>
      <c r="F2134" s="2">
        <f>E2134*C2134</f>
        <v>14.349999999999998</v>
      </c>
      <c r="G2134" s="2"/>
      <c r="K2134" s="15">
        <v>40274</v>
      </c>
      <c r="L2134" s="2">
        <v>172</v>
      </c>
      <c r="O2134" s="15">
        <v>40289</v>
      </c>
      <c r="P2134" s="2">
        <v>66</v>
      </c>
      <c r="Q2134">
        <f t="shared" si="67"/>
        <v>2824</v>
      </c>
      <c r="R2134">
        <f t="shared" si="66"/>
        <v>6.6000000000000005</v>
      </c>
    </row>
    <row r="2135" spans="1:18" x14ac:dyDescent="0.25">
      <c r="A2135" s="1">
        <v>41892</v>
      </c>
      <c r="B2135" s="2" t="s">
        <v>102</v>
      </c>
      <c r="C2135">
        <v>332</v>
      </c>
      <c r="D2135">
        <f>YEAR(A2135)</f>
        <v>2014</v>
      </c>
      <c r="E2135">
        <f>LOOKUP(D2135,$H$5:$H$14,$I$5:$I$14)</f>
        <v>2.23</v>
      </c>
      <c r="F2135" s="2">
        <f>E2135*C2135</f>
        <v>740.36</v>
      </c>
      <c r="G2135" s="2"/>
      <c r="K2135" s="15">
        <v>40289</v>
      </c>
      <c r="L2135" s="2">
        <v>66</v>
      </c>
      <c r="O2135" s="15">
        <v>40374</v>
      </c>
      <c r="P2135" s="2">
        <v>107</v>
      </c>
      <c r="Q2135">
        <f t="shared" si="67"/>
        <v>2931</v>
      </c>
      <c r="R2135">
        <f t="shared" si="66"/>
        <v>10.700000000000001</v>
      </c>
    </row>
    <row r="2136" spans="1:18" x14ac:dyDescent="0.25">
      <c r="A2136" s="1">
        <v>41886</v>
      </c>
      <c r="B2136" s="2" t="s">
        <v>102</v>
      </c>
      <c r="C2136">
        <v>106</v>
      </c>
      <c r="D2136">
        <f>YEAR(A2136)</f>
        <v>2014</v>
      </c>
      <c r="E2136">
        <f>LOOKUP(D2136,$H$5:$H$14,$I$5:$I$14)</f>
        <v>2.23</v>
      </c>
      <c r="F2136" s="2">
        <f>E2136*C2136</f>
        <v>236.38</v>
      </c>
      <c r="G2136" s="2"/>
      <c r="K2136" s="15">
        <v>40374</v>
      </c>
      <c r="L2136" s="2">
        <v>107</v>
      </c>
      <c r="O2136" s="15">
        <v>40386</v>
      </c>
      <c r="P2136" s="2">
        <v>117</v>
      </c>
      <c r="Q2136">
        <f t="shared" si="67"/>
        <v>3048</v>
      </c>
      <c r="R2136">
        <f t="shared" si="66"/>
        <v>11.700000000000001</v>
      </c>
    </row>
    <row r="2137" spans="1:18" x14ac:dyDescent="0.25">
      <c r="A2137" s="1">
        <v>41818</v>
      </c>
      <c r="B2137" s="2" t="s">
        <v>102</v>
      </c>
      <c r="C2137">
        <v>361</v>
      </c>
      <c r="D2137">
        <f>YEAR(A2137)</f>
        <v>2014</v>
      </c>
      <c r="E2137">
        <f>LOOKUP(D2137,$H$5:$H$14,$I$5:$I$14)</f>
        <v>2.23</v>
      </c>
      <c r="F2137" s="2">
        <f>E2137*C2137</f>
        <v>805.03</v>
      </c>
      <c r="G2137" s="2"/>
      <c r="K2137" s="15">
        <v>40386</v>
      </c>
      <c r="L2137" s="2">
        <v>117</v>
      </c>
      <c r="O2137" s="15">
        <v>40505</v>
      </c>
      <c r="P2137" s="2">
        <v>123</v>
      </c>
      <c r="Q2137">
        <f t="shared" si="67"/>
        <v>3171</v>
      </c>
      <c r="R2137">
        <f t="shared" si="66"/>
        <v>12.3</v>
      </c>
    </row>
    <row r="2138" spans="1:18" x14ac:dyDescent="0.25">
      <c r="A2138" s="1">
        <v>41789</v>
      </c>
      <c r="B2138" s="2" t="s">
        <v>102</v>
      </c>
      <c r="C2138">
        <v>197</v>
      </c>
      <c r="D2138">
        <f>YEAR(A2138)</f>
        <v>2014</v>
      </c>
      <c r="E2138">
        <f>LOOKUP(D2138,$H$5:$H$14,$I$5:$I$14)</f>
        <v>2.23</v>
      </c>
      <c r="F2138" s="2">
        <f>E2138*C2138</f>
        <v>439.31</v>
      </c>
      <c r="G2138" s="2"/>
      <c r="K2138" s="15">
        <v>40505</v>
      </c>
      <c r="L2138" s="2">
        <v>123</v>
      </c>
      <c r="O2138" s="15">
        <v>40740</v>
      </c>
      <c r="P2138" s="2">
        <v>66</v>
      </c>
      <c r="Q2138">
        <f t="shared" si="67"/>
        <v>3237</v>
      </c>
      <c r="R2138">
        <f t="shared" si="66"/>
        <v>6.6000000000000005</v>
      </c>
    </row>
    <row r="2139" spans="1:18" x14ac:dyDescent="0.25">
      <c r="A2139" s="1">
        <v>41736</v>
      </c>
      <c r="B2139" s="2" t="s">
        <v>102</v>
      </c>
      <c r="C2139">
        <v>422</v>
      </c>
      <c r="D2139">
        <f>YEAR(A2139)</f>
        <v>2014</v>
      </c>
      <c r="E2139">
        <f>LOOKUP(D2139,$H$5:$H$14,$I$5:$I$14)</f>
        <v>2.23</v>
      </c>
      <c r="F2139" s="2">
        <f>E2139*C2139</f>
        <v>941.06</v>
      </c>
      <c r="G2139" s="2"/>
      <c r="K2139" s="15">
        <v>40740</v>
      </c>
      <c r="L2139" s="2">
        <v>66</v>
      </c>
      <c r="O2139" s="15">
        <v>40766</v>
      </c>
      <c r="P2139" s="2">
        <v>111</v>
      </c>
      <c r="Q2139">
        <f t="shared" si="67"/>
        <v>3348</v>
      </c>
      <c r="R2139">
        <f t="shared" si="66"/>
        <v>11.100000000000001</v>
      </c>
    </row>
    <row r="2140" spans="1:18" x14ac:dyDescent="0.25">
      <c r="A2140" s="1">
        <v>41647</v>
      </c>
      <c r="B2140" s="2" t="s">
        <v>102</v>
      </c>
      <c r="C2140">
        <v>143</v>
      </c>
      <c r="D2140">
        <f>YEAR(A2140)</f>
        <v>2014</v>
      </c>
      <c r="E2140">
        <f>LOOKUP(D2140,$H$5:$H$14,$I$5:$I$14)</f>
        <v>2.23</v>
      </c>
      <c r="F2140" s="2">
        <f>E2140*C2140</f>
        <v>318.89</v>
      </c>
      <c r="G2140" s="2"/>
      <c r="K2140" s="15">
        <v>40766</v>
      </c>
      <c r="L2140" s="2">
        <v>111</v>
      </c>
      <c r="O2140" s="15">
        <v>40777</v>
      </c>
      <c r="P2140" s="2">
        <v>73</v>
      </c>
      <c r="Q2140">
        <f t="shared" si="67"/>
        <v>3421</v>
      </c>
      <c r="R2140">
        <f t="shared" si="66"/>
        <v>7.3000000000000007</v>
      </c>
    </row>
    <row r="2141" spans="1:18" x14ac:dyDescent="0.25">
      <c r="A2141" s="1">
        <v>41503</v>
      </c>
      <c r="B2141" s="2" t="s">
        <v>102</v>
      </c>
      <c r="C2141">
        <v>166</v>
      </c>
      <c r="D2141">
        <f>YEAR(A2141)</f>
        <v>2013</v>
      </c>
      <c r="E2141">
        <f>LOOKUP(D2141,$H$5:$H$14,$I$5:$I$14)</f>
        <v>2.2200000000000002</v>
      </c>
      <c r="F2141" s="2">
        <f>E2141*C2141</f>
        <v>368.52000000000004</v>
      </c>
      <c r="G2141" s="2"/>
      <c r="K2141" s="15">
        <v>40777</v>
      </c>
      <c r="L2141" s="2">
        <v>73</v>
      </c>
      <c r="O2141" s="15">
        <v>40933</v>
      </c>
      <c r="P2141" s="2">
        <v>112</v>
      </c>
      <c r="Q2141">
        <f t="shared" si="67"/>
        <v>3533</v>
      </c>
      <c r="R2141">
        <f t="shared" si="66"/>
        <v>11.200000000000001</v>
      </c>
    </row>
    <row r="2142" spans="1:18" x14ac:dyDescent="0.25">
      <c r="A2142" s="1">
        <v>41491</v>
      </c>
      <c r="B2142" s="2" t="s">
        <v>102</v>
      </c>
      <c r="C2142">
        <v>338</v>
      </c>
      <c r="D2142">
        <f>YEAR(A2142)</f>
        <v>2013</v>
      </c>
      <c r="E2142">
        <f>LOOKUP(D2142,$H$5:$H$14,$I$5:$I$14)</f>
        <v>2.2200000000000002</v>
      </c>
      <c r="F2142" s="2">
        <f>E2142*C2142</f>
        <v>750.36</v>
      </c>
      <c r="G2142" s="2"/>
      <c r="K2142" s="15">
        <v>40933</v>
      </c>
      <c r="L2142" s="2">
        <v>112</v>
      </c>
      <c r="O2142" s="15">
        <v>40984</v>
      </c>
      <c r="P2142" s="2">
        <v>140</v>
      </c>
      <c r="Q2142">
        <f t="shared" si="67"/>
        <v>3673</v>
      </c>
      <c r="R2142">
        <f t="shared" si="66"/>
        <v>14</v>
      </c>
    </row>
    <row r="2143" spans="1:18" x14ac:dyDescent="0.25">
      <c r="A2143" s="1">
        <v>41476</v>
      </c>
      <c r="B2143" s="2" t="s">
        <v>102</v>
      </c>
      <c r="C2143">
        <v>125</v>
      </c>
      <c r="D2143">
        <f>YEAR(A2143)</f>
        <v>2013</v>
      </c>
      <c r="E2143">
        <f>LOOKUP(D2143,$H$5:$H$14,$I$5:$I$14)</f>
        <v>2.2200000000000002</v>
      </c>
      <c r="F2143" s="2">
        <f>E2143*C2143</f>
        <v>277.5</v>
      </c>
      <c r="G2143" s="2"/>
      <c r="K2143" s="15">
        <v>40984</v>
      </c>
      <c r="L2143" s="2">
        <v>140</v>
      </c>
      <c r="O2143" s="15">
        <v>41074</v>
      </c>
      <c r="P2143" s="2">
        <v>184</v>
      </c>
      <c r="Q2143">
        <f t="shared" si="67"/>
        <v>3857</v>
      </c>
      <c r="R2143">
        <f t="shared" si="66"/>
        <v>18.400000000000002</v>
      </c>
    </row>
    <row r="2144" spans="1:18" x14ac:dyDescent="0.25">
      <c r="A2144" s="1">
        <v>41346</v>
      </c>
      <c r="B2144" s="2" t="s">
        <v>102</v>
      </c>
      <c r="C2144">
        <v>424</v>
      </c>
      <c r="D2144">
        <f>YEAR(A2144)</f>
        <v>2013</v>
      </c>
      <c r="E2144">
        <f>LOOKUP(D2144,$H$5:$H$14,$I$5:$I$14)</f>
        <v>2.2200000000000002</v>
      </c>
      <c r="F2144" s="2">
        <f>E2144*C2144</f>
        <v>941.28000000000009</v>
      </c>
      <c r="G2144" s="2"/>
      <c r="K2144" s="15">
        <v>41074</v>
      </c>
      <c r="L2144" s="2">
        <v>184</v>
      </c>
      <c r="O2144" s="15">
        <v>41079</v>
      </c>
      <c r="P2144" s="2">
        <v>162</v>
      </c>
      <c r="Q2144">
        <f t="shared" si="67"/>
        <v>4019</v>
      </c>
      <c r="R2144">
        <f t="shared" si="66"/>
        <v>16.2</v>
      </c>
    </row>
    <row r="2145" spans="1:18" x14ac:dyDescent="0.25">
      <c r="A2145" s="1">
        <v>41147</v>
      </c>
      <c r="B2145" s="2" t="s">
        <v>102</v>
      </c>
      <c r="C2145">
        <v>344</v>
      </c>
      <c r="D2145">
        <f>YEAR(A2145)</f>
        <v>2012</v>
      </c>
      <c r="E2145">
        <f>LOOKUP(D2145,$H$5:$H$14,$I$5:$I$14)</f>
        <v>2.25</v>
      </c>
      <c r="F2145" s="2">
        <f>E2145*C2145</f>
        <v>774</v>
      </c>
      <c r="G2145" s="2"/>
      <c r="K2145" s="15">
        <v>41079</v>
      </c>
      <c r="L2145" s="2">
        <v>162</v>
      </c>
      <c r="O2145" s="15">
        <v>41206</v>
      </c>
      <c r="P2145" s="2">
        <v>110</v>
      </c>
      <c r="Q2145">
        <f t="shared" si="67"/>
        <v>4129</v>
      </c>
      <c r="R2145">
        <f t="shared" si="66"/>
        <v>11</v>
      </c>
    </row>
    <row r="2146" spans="1:18" x14ac:dyDescent="0.25">
      <c r="A2146" s="1">
        <v>41011</v>
      </c>
      <c r="B2146" s="2" t="s">
        <v>102</v>
      </c>
      <c r="C2146">
        <v>353</v>
      </c>
      <c r="D2146">
        <f>YEAR(A2146)</f>
        <v>2012</v>
      </c>
      <c r="E2146">
        <f>LOOKUP(D2146,$H$5:$H$14,$I$5:$I$14)</f>
        <v>2.25</v>
      </c>
      <c r="F2146" s="2">
        <f>E2146*C2146</f>
        <v>794.25</v>
      </c>
      <c r="G2146" s="2"/>
      <c r="K2146" s="15">
        <v>41206</v>
      </c>
      <c r="L2146" s="2">
        <v>110</v>
      </c>
      <c r="O2146" s="15">
        <v>41215</v>
      </c>
      <c r="P2146" s="2">
        <v>159</v>
      </c>
      <c r="Q2146">
        <f t="shared" si="67"/>
        <v>4288</v>
      </c>
      <c r="R2146">
        <f t="shared" si="66"/>
        <v>15.9</v>
      </c>
    </row>
    <row r="2147" spans="1:18" x14ac:dyDescent="0.25">
      <c r="A2147" s="1">
        <v>40971</v>
      </c>
      <c r="B2147" s="2" t="s">
        <v>102</v>
      </c>
      <c r="C2147">
        <v>221</v>
      </c>
      <c r="D2147">
        <f>YEAR(A2147)</f>
        <v>2012</v>
      </c>
      <c r="E2147">
        <f>LOOKUP(D2147,$H$5:$H$14,$I$5:$I$14)</f>
        <v>2.25</v>
      </c>
      <c r="F2147" s="2">
        <f>E2147*C2147</f>
        <v>497.25</v>
      </c>
      <c r="G2147" s="2"/>
      <c r="K2147" s="15">
        <v>41215</v>
      </c>
      <c r="L2147" s="2">
        <v>159</v>
      </c>
      <c r="O2147" s="15">
        <v>41471</v>
      </c>
      <c r="P2147" s="2">
        <v>20</v>
      </c>
      <c r="Q2147">
        <f t="shared" si="67"/>
        <v>4308</v>
      </c>
      <c r="R2147">
        <f t="shared" si="66"/>
        <v>2</v>
      </c>
    </row>
    <row r="2148" spans="1:18" x14ac:dyDescent="0.25">
      <c r="A2148" s="1">
        <v>40955</v>
      </c>
      <c r="B2148" s="2" t="s">
        <v>102</v>
      </c>
      <c r="C2148">
        <v>248</v>
      </c>
      <c r="D2148">
        <f>YEAR(A2148)</f>
        <v>2012</v>
      </c>
      <c r="E2148">
        <f>LOOKUP(D2148,$H$5:$H$14,$I$5:$I$14)</f>
        <v>2.25</v>
      </c>
      <c r="F2148" s="2">
        <f>E2148*C2148</f>
        <v>558</v>
      </c>
      <c r="G2148" s="2"/>
      <c r="K2148" s="15">
        <v>41471</v>
      </c>
      <c r="L2148" s="2">
        <v>20</v>
      </c>
      <c r="O2148" s="15">
        <v>41493</v>
      </c>
      <c r="P2148" s="2">
        <v>108</v>
      </c>
      <c r="Q2148">
        <f t="shared" si="67"/>
        <v>4416</v>
      </c>
      <c r="R2148">
        <f t="shared" si="66"/>
        <v>10.8</v>
      </c>
    </row>
    <row r="2149" spans="1:18" x14ac:dyDescent="0.25">
      <c r="A2149" s="1">
        <v>40807</v>
      </c>
      <c r="B2149" s="2" t="s">
        <v>102</v>
      </c>
      <c r="C2149">
        <v>249</v>
      </c>
      <c r="D2149">
        <f>YEAR(A2149)</f>
        <v>2011</v>
      </c>
      <c r="E2149">
        <f>LOOKUP(D2149,$H$5:$H$14,$I$5:$I$14)</f>
        <v>2.2000000000000002</v>
      </c>
      <c r="F2149" s="2">
        <f>E2149*C2149</f>
        <v>547.80000000000007</v>
      </c>
      <c r="G2149" s="2"/>
      <c r="K2149" s="15">
        <v>41493</v>
      </c>
      <c r="L2149" s="2">
        <v>108</v>
      </c>
      <c r="O2149" s="15">
        <v>41525</v>
      </c>
      <c r="P2149" s="2">
        <v>96</v>
      </c>
      <c r="Q2149">
        <f t="shared" si="67"/>
        <v>4512</v>
      </c>
      <c r="R2149">
        <f t="shared" si="66"/>
        <v>9.6000000000000014</v>
      </c>
    </row>
    <row r="2150" spans="1:18" x14ac:dyDescent="0.25">
      <c r="A2150" s="1">
        <v>40736</v>
      </c>
      <c r="B2150" s="2" t="s">
        <v>102</v>
      </c>
      <c r="C2150">
        <v>329</v>
      </c>
      <c r="D2150">
        <f>YEAR(A2150)</f>
        <v>2011</v>
      </c>
      <c r="E2150">
        <f>LOOKUP(D2150,$H$5:$H$14,$I$5:$I$14)</f>
        <v>2.2000000000000002</v>
      </c>
      <c r="F2150" s="2">
        <f>E2150*C2150</f>
        <v>723.80000000000007</v>
      </c>
      <c r="G2150" s="2"/>
      <c r="K2150" s="15">
        <v>41525</v>
      </c>
      <c r="L2150" s="2">
        <v>96</v>
      </c>
      <c r="O2150" s="15">
        <v>41668</v>
      </c>
      <c r="P2150" s="2">
        <v>175</v>
      </c>
      <c r="Q2150">
        <f t="shared" si="67"/>
        <v>4687</v>
      </c>
      <c r="R2150">
        <f t="shared" si="66"/>
        <v>17.5</v>
      </c>
    </row>
    <row r="2151" spans="1:18" x14ac:dyDescent="0.25">
      <c r="A2151" s="1">
        <v>40350</v>
      </c>
      <c r="B2151" s="2" t="s">
        <v>102</v>
      </c>
      <c r="C2151">
        <v>260</v>
      </c>
      <c r="D2151">
        <f>YEAR(A2151)</f>
        <v>2010</v>
      </c>
      <c r="E2151">
        <f>LOOKUP(D2151,$H$5:$H$14,$I$5:$I$14)</f>
        <v>2.1</v>
      </c>
      <c r="F2151" s="2">
        <f>E2151*C2151</f>
        <v>546</v>
      </c>
      <c r="G2151" s="2"/>
      <c r="K2151" s="15">
        <v>41668</v>
      </c>
      <c r="L2151" s="2">
        <v>175</v>
      </c>
      <c r="O2151" s="15">
        <v>41767</v>
      </c>
      <c r="P2151" s="2">
        <v>155</v>
      </c>
      <c r="Q2151">
        <f t="shared" si="67"/>
        <v>4842</v>
      </c>
      <c r="R2151">
        <f t="shared" si="66"/>
        <v>15.5</v>
      </c>
    </row>
    <row r="2152" spans="1:18" x14ac:dyDescent="0.25">
      <c r="A2152" s="1">
        <v>40121</v>
      </c>
      <c r="B2152" s="2" t="s">
        <v>102</v>
      </c>
      <c r="C2152">
        <v>200</v>
      </c>
      <c r="D2152">
        <f>YEAR(A2152)</f>
        <v>2009</v>
      </c>
      <c r="E2152">
        <f>LOOKUP(D2152,$H$5:$H$14,$I$5:$I$14)</f>
        <v>2.13</v>
      </c>
      <c r="F2152" s="2">
        <f>E2152*C2152</f>
        <v>426</v>
      </c>
      <c r="G2152" s="2"/>
      <c r="K2152" s="15">
        <v>41767</v>
      </c>
      <c r="L2152" s="2">
        <v>155</v>
      </c>
      <c r="O2152" s="15">
        <v>41807</v>
      </c>
      <c r="P2152" s="2">
        <v>27</v>
      </c>
      <c r="Q2152">
        <f t="shared" si="67"/>
        <v>4869</v>
      </c>
      <c r="R2152">
        <f t="shared" si="66"/>
        <v>2.7</v>
      </c>
    </row>
    <row r="2153" spans="1:18" x14ac:dyDescent="0.25">
      <c r="A2153" s="1">
        <v>40072</v>
      </c>
      <c r="B2153" s="2" t="s">
        <v>102</v>
      </c>
      <c r="C2153">
        <v>395</v>
      </c>
      <c r="D2153">
        <f>YEAR(A2153)</f>
        <v>2009</v>
      </c>
      <c r="E2153">
        <f>LOOKUP(D2153,$H$5:$H$14,$I$5:$I$14)</f>
        <v>2.13</v>
      </c>
      <c r="F2153" s="2">
        <f>E2153*C2153</f>
        <v>841.34999999999991</v>
      </c>
      <c r="G2153" s="2"/>
      <c r="K2153" s="15">
        <v>41807</v>
      </c>
      <c r="L2153" s="2">
        <v>27</v>
      </c>
      <c r="O2153" s="15">
        <v>41838</v>
      </c>
      <c r="P2153" s="2">
        <v>92</v>
      </c>
      <c r="Q2153">
        <f t="shared" si="67"/>
        <v>4961</v>
      </c>
      <c r="R2153">
        <f t="shared" si="66"/>
        <v>9.2000000000000011</v>
      </c>
    </row>
    <row r="2154" spans="1:18" x14ac:dyDescent="0.25">
      <c r="A2154" s="1">
        <v>39692</v>
      </c>
      <c r="B2154" s="2" t="s">
        <v>102</v>
      </c>
      <c r="C2154">
        <v>346</v>
      </c>
      <c r="D2154">
        <f>YEAR(A2154)</f>
        <v>2008</v>
      </c>
      <c r="E2154">
        <f>LOOKUP(D2154,$H$5:$H$14,$I$5:$I$14)</f>
        <v>2.15</v>
      </c>
      <c r="F2154" s="2">
        <f>E2154*C2154</f>
        <v>743.9</v>
      </c>
      <c r="G2154" s="2"/>
      <c r="K2154" s="15">
        <v>41838</v>
      </c>
      <c r="L2154" s="2">
        <v>92</v>
      </c>
      <c r="O2154" s="15">
        <v>41852</v>
      </c>
      <c r="P2154" s="2">
        <v>178</v>
      </c>
      <c r="Q2154">
        <f t="shared" si="67"/>
        <v>5139</v>
      </c>
      <c r="R2154">
        <f t="shared" si="66"/>
        <v>17.8</v>
      </c>
    </row>
    <row r="2155" spans="1:18" x14ac:dyDescent="0.25">
      <c r="A2155" s="1">
        <v>39584</v>
      </c>
      <c r="B2155" s="2" t="s">
        <v>102</v>
      </c>
      <c r="C2155">
        <v>431</v>
      </c>
      <c r="D2155">
        <f>YEAR(A2155)</f>
        <v>2008</v>
      </c>
      <c r="E2155">
        <f>LOOKUP(D2155,$H$5:$H$14,$I$5:$I$14)</f>
        <v>2.15</v>
      </c>
      <c r="F2155" s="2">
        <f>E2155*C2155</f>
        <v>926.65</v>
      </c>
      <c r="G2155" s="2"/>
      <c r="K2155" s="15">
        <v>41852</v>
      </c>
      <c r="L2155" s="2">
        <v>178</v>
      </c>
      <c r="O2155" s="15">
        <v>41982</v>
      </c>
      <c r="P2155" s="2">
        <v>93</v>
      </c>
      <c r="Q2155">
        <f t="shared" si="67"/>
        <v>5232</v>
      </c>
      <c r="R2155">
        <f t="shared" si="66"/>
        <v>9.3000000000000007</v>
      </c>
    </row>
    <row r="2156" spans="1:18" x14ac:dyDescent="0.25">
      <c r="A2156" s="1">
        <v>39549</v>
      </c>
      <c r="B2156" s="2" t="s">
        <v>102</v>
      </c>
      <c r="C2156">
        <v>477</v>
      </c>
      <c r="D2156">
        <f>YEAR(A2156)</f>
        <v>2008</v>
      </c>
      <c r="E2156">
        <f>LOOKUP(D2156,$H$5:$H$14,$I$5:$I$14)</f>
        <v>2.15</v>
      </c>
      <c r="F2156" s="2">
        <f>E2156*C2156</f>
        <v>1025.55</v>
      </c>
      <c r="G2156" s="2"/>
      <c r="K2156" s="15">
        <v>41982</v>
      </c>
      <c r="L2156" s="2">
        <v>93</v>
      </c>
      <c r="O2156" s="16" t="s">
        <v>234</v>
      </c>
      <c r="P2156" s="17"/>
      <c r="Q2156">
        <f t="shared" si="67"/>
        <v>0</v>
      </c>
      <c r="R2156">
        <f t="shared" si="66"/>
        <v>0</v>
      </c>
    </row>
    <row r="2157" spans="1:18" x14ac:dyDescent="0.25">
      <c r="A2157" s="1">
        <v>39527</v>
      </c>
      <c r="B2157" s="2" t="s">
        <v>102</v>
      </c>
      <c r="C2157">
        <v>298</v>
      </c>
      <c r="D2157">
        <f>YEAR(A2157)</f>
        <v>2008</v>
      </c>
      <c r="E2157">
        <f>LOOKUP(D2157,$H$5:$H$14,$I$5:$I$14)</f>
        <v>2.15</v>
      </c>
      <c r="F2157" s="2">
        <f>E2157*C2157</f>
        <v>640.69999999999993</v>
      </c>
      <c r="G2157" s="2"/>
      <c r="K2157" s="8" t="s">
        <v>234</v>
      </c>
      <c r="L2157" s="2"/>
      <c r="O2157" s="15">
        <v>41517</v>
      </c>
      <c r="P2157" s="2">
        <v>5</v>
      </c>
      <c r="Q2157">
        <f t="shared" si="67"/>
        <v>5</v>
      </c>
      <c r="R2157">
        <f t="shared" si="66"/>
        <v>0</v>
      </c>
    </row>
    <row r="2158" spans="1:18" x14ac:dyDescent="0.25">
      <c r="A2158" s="1">
        <v>38974</v>
      </c>
      <c r="B2158" s="2" t="s">
        <v>102</v>
      </c>
      <c r="C2158">
        <v>343</v>
      </c>
      <c r="D2158">
        <f>YEAR(A2158)</f>
        <v>2006</v>
      </c>
      <c r="E2158">
        <f>LOOKUP(D2158,$H$5:$H$14,$I$5:$I$14)</f>
        <v>2.0499999999999998</v>
      </c>
      <c r="F2158" s="2">
        <f>E2158*C2158</f>
        <v>703.15</v>
      </c>
      <c r="G2158" s="2"/>
      <c r="K2158" s="15">
        <v>41517</v>
      </c>
      <c r="L2158" s="2">
        <v>5</v>
      </c>
      <c r="O2158" s="15">
        <v>41651</v>
      </c>
      <c r="P2158" s="2">
        <v>3</v>
      </c>
      <c r="Q2158">
        <f t="shared" si="67"/>
        <v>8</v>
      </c>
      <c r="R2158">
        <f t="shared" si="66"/>
        <v>0</v>
      </c>
    </row>
    <row r="2159" spans="1:18" x14ac:dyDescent="0.25">
      <c r="A2159" s="1">
        <v>38919</v>
      </c>
      <c r="B2159" s="2" t="s">
        <v>102</v>
      </c>
      <c r="C2159">
        <v>382</v>
      </c>
      <c r="D2159">
        <f>YEAR(A2159)</f>
        <v>2006</v>
      </c>
      <c r="E2159">
        <f>LOOKUP(D2159,$H$5:$H$14,$I$5:$I$14)</f>
        <v>2.0499999999999998</v>
      </c>
      <c r="F2159" s="2">
        <f>E2159*C2159</f>
        <v>783.09999999999991</v>
      </c>
      <c r="G2159" s="2"/>
      <c r="K2159" s="15">
        <v>41651</v>
      </c>
      <c r="L2159" s="2">
        <v>3</v>
      </c>
      <c r="O2159" s="16" t="s">
        <v>169</v>
      </c>
      <c r="P2159" s="17"/>
      <c r="Q2159">
        <f t="shared" si="67"/>
        <v>0</v>
      </c>
      <c r="R2159">
        <f t="shared" si="66"/>
        <v>0</v>
      </c>
    </row>
    <row r="2160" spans="1:18" x14ac:dyDescent="0.25">
      <c r="A2160" s="1">
        <v>38864</v>
      </c>
      <c r="B2160" s="2" t="s">
        <v>102</v>
      </c>
      <c r="C2160">
        <v>243</v>
      </c>
      <c r="D2160">
        <f>YEAR(A2160)</f>
        <v>2006</v>
      </c>
      <c r="E2160">
        <f>LOOKUP(D2160,$H$5:$H$14,$I$5:$I$14)</f>
        <v>2.0499999999999998</v>
      </c>
      <c r="F2160" s="2">
        <f>E2160*C2160</f>
        <v>498.15</v>
      </c>
      <c r="G2160" s="2"/>
      <c r="K2160" s="8" t="s">
        <v>169</v>
      </c>
      <c r="L2160" s="2"/>
      <c r="O2160" s="15">
        <v>39623</v>
      </c>
      <c r="P2160" s="2">
        <v>10</v>
      </c>
      <c r="Q2160">
        <f t="shared" si="67"/>
        <v>10</v>
      </c>
      <c r="R2160">
        <f t="shared" si="66"/>
        <v>0</v>
      </c>
    </row>
    <row r="2161" spans="1:18" x14ac:dyDescent="0.25">
      <c r="A2161" s="1">
        <v>38815</v>
      </c>
      <c r="B2161" s="2" t="s">
        <v>102</v>
      </c>
      <c r="C2161">
        <v>171</v>
      </c>
      <c r="D2161">
        <f>YEAR(A2161)</f>
        <v>2006</v>
      </c>
      <c r="E2161">
        <f>LOOKUP(D2161,$H$5:$H$14,$I$5:$I$14)</f>
        <v>2.0499999999999998</v>
      </c>
      <c r="F2161" s="2">
        <f>E2161*C2161</f>
        <v>350.54999999999995</v>
      </c>
      <c r="G2161" s="2"/>
      <c r="K2161" s="15">
        <v>39623</v>
      </c>
      <c r="L2161" s="2">
        <v>10</v>
      </c>
      <c r="O2161" s="15">
        <v>39924</v>
      </c>
      <c r="P2161" s="2">
        <v>4</v>
      </c>
      <c r="Q2161">
        <f t="shared" si="67"/>
        <v>14</v>
      </c>
      <c r="R2161">
        <f t="shared" si="66"/>
        <v>0</v>
      </c>
    </row>
    <row r="2162" spans="1:18" x14ac:dyDescent="0.25">
      <c r="A2162" s="1">
        <v>39494</v>
      </c>
      <c r="B2162" s="2" t="s">
        <v>32</v>
      </c>
      <c r="C2162">
        <v>9</v>
      </c>
      <c r="D2162">
        <f>YEAR(A2162)</f>
        <v>2008</v>
      </c>
      <c r="E2162">
        <f>LOOKUP(D2162,$H$5:$H$14,$I$5:$I$14)</f>
        <v>2.15</v>
      </c>
      <c r="F2162" s="2">
        <f>E2162*C2162</f>
        <v>19.349999999999998</v>
      </c>
      <c r="G2162" s="2"/>
      <c r="K2162" s="15">
        <v>39924</v>
      </c>
      <c r="L2162" s="2">
        <v>4</v>
      </c>
      <c r="O2162" s="16" t="s">
        <v>31</v>
      </c>
      <c r="P2162" s="17"/>
      <c r="Q2162">
        <f t="shared" si="67"/>
        <v>0</v>
      </c>
      <c r="R2162">
        <f t="shared" si="66"/>
        <v>0</v>
      </c>
    </row>
    <row r="2163" spans="1:18" x14ac:dyDescent="0.25">
      <c r="A2163" s="1">
        <v>38437</v>
      </c>
      <c r="B2163" s="2" t="s">
        <v>32</v>
      </c>
      <c r="C2163">
        <v>7</v>
      </c>
      <c r="D2163">
        <f>YEAR(A2163)</f>
        <v>2005</v>
      </c>
      <c r="E2163">
        <f>LOOKUP(D2163,$H$5:$H$14,$I$5:$I$14)</f>
        <v>2</v>
      </c>
      <c r="F2163" s="2">
        <f>E2163*C2163</f>
        <v>14</v>
      </c>
      <c r="G2163" s="2"/>
      <c r="K2163" s="8" t="s">
        <v>31</v>
      </c>
      <c r="L2163" s="2"/>
      <c r="O2163" s="15">
        <v>38429</v>
      </c>
      <c r="P2163" s="2">
        <v>196</v>
      </c>
      <c r="Q2163">
        <f t="shared" si="67"/>
        <v>196</v>
      </c>
      <c r="R2163">
        <f t="shared" si="66"/>
        <v>9.8000000000000007</v>
      </c>
    </row>
    <row r="2164" spans="1:18" x14ac:dyDescent="0.25">
      <c r="K2164" s="15">
        <v>38429</v>
      </c>
      <c r="L2164" s="2">
        <v>196</v>
      </c>
      <c r="O2164" s="15">
        <v>38606</v>
      </c>
      <c r="P2164" s="2">
        <v>105</v>
      </c>
      <c r="Q2164">
        <f t="shared" si="67"/>
        <v>301</v>
      </c>
      <c r="R2164">
        <f t="shared" si="66"/>
        <v>5.25</v>
      </c>
    </row>
    <row r="2165" spans="1:18" x14ac:dyDescent="0.25">
      <c r="K2165" s="15">
        <v>38606</v>
      </c>
      <c r="L2165" s="2">
        <v>105</v>
      </c>
      <c r="O2165" s="15">
        <v>38985</v>
      </c>
      <c r="P2165" s="2">
        <v>94</v>
      </c>
      <c r="Q2165">
        <f t="shared" si="67"/>
        <v>395</v>
      </c>
      <c r="R2165">
        <f t="shared" si="66"/>
        <v>4.7</v>
      </c>
    </row>
    <row r="2166" spans="1:18" x14ac:dyDescent="0.25">
      <c r="K2166" s="15">
        <v>38985</v>
      </c>
      <c r="L2166" s="2">
        <v>94</v>
      </c>
      <c r="O2166" s="15">
        <v>39605</v>
      </c>
      <c r="P2166" s="2">
        <v>64</v>
      </c>
      <c r="Q2166">
        <f t="shared" si="67"/>
        <v>459</v>
      </c>
      <c r="R2166">
        <f t="shared" si="66"/>
        <v>3.2</v>
      </c>
    </row>
    <row r="2167" spans="1:18" x14ac:dyDescent="0.25">
      <c r="K2167" s="15">
        <v>39605</v>
      </c>
      <c r="L2167" s="2">
        <v>64</v>
      </c>
      <c r="O2167" s="15">
        <v>39714</v>
      </c>
      <c r="P2167" s="2">
        <v>52</v>
      </c>
      <c r="Q2167">
        <f t="shared" si="67"/>
        <v>511</v>
      </c>
      <c r="R2167">
        <f t="shared" si="66"/>
        <v>2.6</v>
      </c>
    </row>
    <row r="2168" spans="1:18" x14ac:dyDescent="0.25">
      <c r="K2168" s="15">
        <v>39714</v>
      </c>
      <c r="L2168" s="2">
        <v>52</v>
      </c>
      <c r="O2168" s="15">
        <v>39729</v>
      </c>
      <c r="P2168" s="2">
        <v>136</v>
      </c>
      <c r="Q2168">
        <f t="shared" si="67"/>
        <v>647</v>
      </c>
      <c r="R2168">
        <f t="shared" si="66"/>
        <v>6.8000000000000007</v>
      </c>
    </row>
    <row r="2169" spans="1:18" x14ac:dyDescent="0.25">
      <c r="K2169" s="15">
        <v>39729</v>
      </c>
      <c r="L2169" s="2">
        <v>136</v>
      </c>
      <c r="O2169" s="15">
        <v>39733</v>
      </c>
      <c r="P2169" s="2">
        <v>51</v>
      </c>
      <c r="Q2169">
        <f t="shared" si="67"/>
        <v>698</v>
      </c>
      <c r="R2169">
        <f t="shared" si="66"/>
        <v>2.5500000000000003</v>
      </c>
    </row>
    <row r="2170" spans="1:18" x14ac:dyDescent="0.25">
      <c r="K2170" s="15">
        <v>39733</v>
      </c>
      <c r="L2170" s="2">
        <v>51</v>
      </c>
      <c r="O2170" s="15">
        <v>39805</v>
      </c>
      <c r="P2170" s="2">
        <v>94</v>
      </c>
      <c r="Q2170">
        <f t="shared" si="67"/>
        <v>792</v>
      </c>
      <c r="R2170">
        <f t="shared" si="66"/>
        <v>4.7</v>
      </c>
    </row>
    <row r="2171" spans="1:18" x14ac:dyDescent="0.25">
      <c r="K2171" s="15">
        <v>39805</v>
      </c>
      <c r="L2171" s="2">
        <v>94</v>
      </c>
      <c r="O2171" s="15">
        <v>39909</v>
      </c>
      <c r="P2171" s="2">
        <v>109</v>
      </c>
      <c r="Q2171">
        <f t="shared" si="67"/>
        <v>901</v>
      </c>
      <c r="R2171">
        <f t="shared" si="66"/>
        <v>5.45</v>
      </c>
    </row>
    <row r="2172" spans="1:18" x14ac:dyDescent="0.25">
      <c r="K2172" s="15">
        <v>39909</v>
      </c>
      <c r="L2172" s="2">
        <v>109</v>
      </c>
      <c r="O2172" s="15">
        <v>39923</v>
      </c>
      <c r="P2172" s="2">
        <v>114</v>
      </c>
      <c r="Q2172">
        <f t="shared" si="67"/>
        <v>1015</v>
      </c>
      <c r="R2172">
        <f t="shared" si="66"/>
        <v>11.4</v>
      </c>
    </row>
    <row r="2173" spans="1:18" x14ac:dyDescent="0.25">
      <c r="K2173" s="15">
        <v>39923</v>
      </c>
      <c r="L2173" s="2">
        <v>114</v>
      </c>
      <c r="O2173" s="15">
        <v>40065</v>
      </c>
      <c r="P2173" s="2">
        <v>192</v>
      </c>
      <c r="Q2173">
        <f t="shared" si="67"/>
        <v>1207</v>
      </c>
      <c r="R2173">
        <f t="shared" si="66"/>
        <v>19.200000000000003</v>
      </c>
    </row>
    <row r="2174" spans="1:18" x14ac:dyDescent="0.25">
      <c r="K2174" s="15">
        <v>40065</v>
      </c>
      <c r="L2174" s="2">
        <v>192</v>
      </c>
      <c r="O2174" s="15">
        <v>40089</v>
      </c>
      <c r="P2174" s="2">
        <v>86</v>
      </c>
      <c r="Q2174">
        <f t="shared" si="67"/>
        <v>1293</v>
      </c>
      <c r="R2174">
        <f t="shared" si="66"/>
        <v>8.6</v>
      </c>
    </row>
    <row r="2175" spans="1:18" x14ac:dyDescent="0.25">
      <c r="K2175" s="15">
        <v>40089</v>
      </c>
      <c r="L2175" s="2">
        <v>86</v>
      </c>
      <c r="O2175" s="15">
        <v>40329</v>
      </c>
      <c r="P2175" s="2">
        <v>67</v>
      </c>
      <c r="Q2175">
        <f t="shared" si="67"/>
        <v>1360</v>
      </c>
      <c r="R2175">
        <f t="shared" si="66"/>
        <v>6.7</v>
      </c>
    </row>
    <row r="2176" spans="1:18" x14ac:dyDescent="0.25">
      <c r="K2176" s="15">
        <v>40329</v>
      </c>
      <c r="L2176" s="2">
        <v>67</v>
      </c>
      <c r="O2176" s="15">
        <v>40545</v>
      </c>
      <c r="P2176" s="2">
        <v>102</v>
      </c>
      <c r="Q2176">
        <f t="shared" si="67"/>
        <v>1462</v>
      </c>
      <c r="R2176">
        <f t="shared" si="66"/>
        <v>10.200000000000001</v>
      </c>
    </row>
    <row r="2177" spans="11:18" x14ac:dyDescent="0.25">
      <c r="K2177" s="15">
        <v>40545</v>
      </c>
      <c r="L2177" s="2">
        <v>102</v>
      </c>
      <c r="O2177" s="15">
        <v>40614</v>
      </c>
      <c r="P2177" s="2">
        <v>37</v>
      </c>
      <c r="Q2177">
        <f t="shared" si="67"/>
        <v>1499</v>
      </c>
      <c r="R2177">
        <f t="shared" si="66"/>
        <v>3.7</v>
      </c>
    </row>
    <row r="2178" spans="11:18" x14ac:dyDescent="0.25">
      <c r="K2178" s="15">
        <v>40614</v>
      </c>
      <c r="L2178" s="2">
        <v>37</v>
      </c>
      <c r="O2178" s="15">
        <v>40704</v>
      </c>
      <c r="P2178" s="2">
        <v>104</v>
      </c>
      <c r="Q2178">
        <f t="shared" si="67"/>
        <v>1603</v>
      </c>
      <c r="R2178">
        <f t="shared" si="66"/>
        <v>10.4</v>
      </c>
    </row>
    <row r="2179" spans="11:18" x14ac:dyDescent="0.25">
      <c r="K2179" s="15">
        <v>40704</v>
      </c>
      <c r="L2179" s="2">
        <v>104</v>
      </c>
      <c r="O2179" s="15">
        <v>40959</v>
      </c>
      <c r="P2179" s="2">
        <v>54</v>
      </c>
      <c r="Q2179">
        <f t="shared" si="67"/>
        <v>1657</v>
      </c>
      <c r="R2179">
        <f t="shared" si="66"/>
        <v>5.4</v>
      </c>
    </row>
    <row r="2180" spans="11:18" x14ac:dyDescent="0.25">
      <c r="K2180" s="15">
        <v>40959</v>
      </c>
      <c r="L2180" s="2">
        <v>54</v>
      </c>
      <c r="O2180" s="15">
        <v>41317</v>
      </c>
      <c r="P2180" s="2">
        <v>80</v>
      </c>
      <c r="Q2180">
        <f t="shared" si="67"/>
        <v>1737</v>
      </c>
      <c r="R2180">
        <f t="shared" si="66"/>
        <v>8</v>
      </c>
    </row>
    <row r="2181" spans="11:18" x14ac:dyDescent="0.25">
      <c r="K2181" s="15">
        <v>41317</v>
      </c>
      <c r="L2181" s="2">
        <v>80</v>
      </c>
      <c r="O2181" s="16" t="s">
        <v>80</v>
      </c>
      <c r="P2181" s="17"/>
      <c r="Q2181">
        <f t="shared" si="67"/>
        <v>0</v>
      </c>
      <c r="R2181">
        <f t="shared" si="66"/>
        <v>0</v>
      </c>
    </row>
    <row r="2182" spans="11:18" x14ac:dyDescent="0.25">
      <c r="K2182" s="8" t="s">
        <v>80</v>
      </c>
      <c r="L2182" s="2"/>
      <c r="O2182" s="15">
        <v>38612</v>
      </c>
      <c r="P2182" s="2">
        <v>39</v>
      </c>
      <c r="Q2182">
        <f t="shared" si="67"/>
        <v>39</v>
      </c>
      <c r="R2182">
        <f t="shared" si="66"/>
        <v>0</v>
      </c>
    </row>
    <row r="2183" spans="11:18" x14ac:dyDescent="0.25">
      <c r="K2183" s="15">
        <v>38612</v>
      </c>
      <c r="L2183" s="2">
        <v>39</v>
      </c>
      <c r="O2183" s="15">
        <v>38626</v>
      </c>
      <c r="P2183" s="2">
        <v>193</v>
      </c>
      <c r="Q2183">
        <f t="shared" si="67"/>
        <v>232</v>
      </c>
      <c r="R2183">
        <f t="shared" si="66"/>
        <v>9.65</v>
      </c>
    </row>
    <row r="2184" spans="11:18" x14ac:dyDescent="0.25">
      <c r="K2184" s="15">
        <v>38626</v>
      </c>
      <c r="L2184" s="2">
        <v>193</v>
      </c>
      <c r="O2184" s="15">
        <v>38855</v>
      </c>
      <c r="P2184" s="2">
        <v>168</v>
      </c>
      <c r="Q2184">
        <f t="shared" si="67"/>
        <v>400</v>
      </c>
      <c r="R2184">
        <f t="shared" si="66"/>
        <v>8.4</v>
      </c>
    </row>
    <row r="2185" spans="11:18" x14ac:dyDescent="0.25">
      <c r="K2185" s="15">
        <v>38855</v>
      </c>
      <c r="L2185" s="2">
        <v>168</v>
      </c>
      <c r="O2185" s="15">
        <v>39427</v>
      </c>
      <c r="P2185" s="2">
        <v>43</v>
      </c>
      <c r="Q2185">
        <f t="shared" si="67"/>
        <v>443</v>
      </c>
      <c r="R2185">
        <f t="shared" si="66"/>
        <v>2.15</v>
      </c>
    </row>
    <row r="2186" spans="11:18" x14ac:dyDescent="0.25">
      <c r="K2186" s="15">
        <v>39427</v>
      </c>
      <c r="L2186" s="2">
        <v>43</v>
      </c>
      <c r="O2186" s="15">
        <v>39556</v>
      </c>
      <c r="P2186" s="2">
        <v>30</v>
      </c>
      <c r="Q2186">
        <f t="shared" si="67"/>
        <v>473</v>
      </c>
      <c r="R2186">
        <f t="shared" si="66"/>
        <v>1.5</v>
      </c>
    </row>
    <row r="2187" spans="11:18" x14ac:dyDescent="0.25">
      <c r="K2187" s="15">
        <v>39556</v>
      </c>
      <c r="L2187" s="2">
        <v>30</v>
      </c>
      <c r="O2187" s="15">
        <v>40065</v>
      </c>
      <c r="P2187" s="2">
        <v>142</v>
      </c>
      <c r="Q2187">
        <f t="shared" si="67"/>
        <v>615</v>
      </c>
      <c r="R2187">
        <f t="shared" si="66"/>
        <v>7.1000000000000005</v>
      </c>
    </row>
    <row r="2188" spans="11:18" x14ac:dyDescent="0.25">
      <c r="K2188" s="15">
        <v>40065</v>
      </c>
      <c r="L2188" s="2">
        <v>142</v>
      </c>
      <c r="O2188" s="15">
        <v>40350</v>
      </c>
      <c r="P2188" s="2">
        <v>22</v>
      </c>
      <c r="Q2188">
        <f t="shared" si="67"/>
        <v>637</v>
      </c>
      <c r="R2188">
        <f t="shared" si="66"/>
        <v>1.1000000000000001</v>
      </c>
    </row>
    <row r="2189" spans="11:18" x14ac:dyDescent="0.25">
      <c r="K2189" s="15">
        <v>40350</v>
      </c>
      <c r="L2189" s="2">
        <v>22</v>
      </c>
      <c r="O2189" s="15">
        <v>40616</v>
      </c>
      <c r="P2189" s="2">
        <v>108</v>
      </c>
      <c r="Q2189">
        <f t="shared" si="67"/>
        <v>745</v>
      </c>
      <c r="R2189">
        <f t="shared" si="66"/>
        <v>5.4</v>
      </c>
    </row>
    <row r="2190" spans="11:18" x14ac:dyDescent="0.25">
      <c r="K2190" s="15">
        <v>40616</v>
      </c>
      <c r="L2190" s="2">
        <v>108</v>
      </c>
      <c r="O2190" s="15">
        <v>41149</v>
      </c>
      <c r="P2190" s="2">
        <v>143</v>
      </c>
      <c r="Q2190">
        <f t="shared" si="67"/>
        <v>888</v>
      </c>
      <c r="R2190">
        <f t="shared" si="66"/>
        <v>7.15</v>
      </c>
    </row>
    <row r="2191" spans="11:18" x14ac:dyDescent="0.25">
      <c r="K2191" s="15">
        <v>41149</v>
      </c>
      <c r="L2191" s="2">
        <v>143</v>
      </c>
      <c r="O2191" s="16" t="s">
        <v>115</v>
      </c>
      <c r="P2191" s="17"/>
      <c r="Q2191">
        <f t="shared" si="67"/>
        <v>0</v>
      </c>
      <c r="R2191">
        <f t="shared" si="66"/>
        <v>0</v>
      </c>
    </row>
    <row r="2192" spans="11:18" x14ac:dyDescent="0.25">
      <c r="K2192" s="8" t="s">
        <v>115</v>
      </c>
      <c r="L2192" s="2"/>
      <c r="O2192" s="15">
        <v>38896</v>
      </c>
      <c r="P2192" s="2">
        <v>12</v>
      </c>
      <c r="Q2192">
        <f t="shared" si="67"/>
        <v>12</v>
      </c>
      <c r="R2192">
        <f t="shared" si="66"/>
        <v>0</v>
      </c>
    </row>
    <row r="2193" spans="11:18" x14ac:dyDescent="0.25">
      <c r="K2193" s="15">
        <v>38896</v>
      </c>
      <c r="L2193" s="2">
        <v>12</v>
      </c>
      <c r="O2193" s="15">
        <v>39291</v>
      </c>
      <c r="P2193" s="2">
        <v>6</v>
      </c>
      <c r="Q2193">
        <f t="shared" si="67"/>
        <v>18</v>
      </c>
      <c r="R2193">
        <f t="shared" si="66"/>
        <v>0</v>
      </c>
    </row>
    <row r="2194" spans="11:18" x14ac:dyDescent="0.25">
      <c r="K2194" s="15">
        <v>39291</v>
      </c>
      <c r="L2194" s="2">
        <v>6</v>
      </c>
      <c r="O2194" s="15">
        <v>39974</v>
      </c>
      <c r="P2194" s="2">
        <v>11</v>
      </c>
      <c r="Q2194">
        <f t="shared" si="67"/>
        <v>29</v>
      </c>
      <c r="R2194">
        <f t="shared" si="66"/>
        <v>0</v>
      </c>
    </row>
    <row r="2195" spans="11:18" x14ac:dyDescent="0.25">
      <c r="K2195" s="15">
        <v>39974</v>
      </c>
      <c r="L2195" s="2">
        <v>11</v>
      </c>
      <c r="O2195" s="16" t="s">
        <v>50</v>
      </c>
      <c r="P2195" s="17"/>
      <c r="Q2195">
        <f t="shared" si="67"/>
        <v>0</v>
      </c>
      <c r="R2195">
        <f t="shared" ref="R2195:R2258" si="68">IF(AND(Q2195&gt;=100,Q2195&lt;1000,P2195&lt;&gt;""),P2195*0.05,IF(AND(Q2195&gt;=1000,Q2195&lt;10000,P2195&lt;&gt;""),P2195*0.1,IF(AND(Q2195&gt;10000,P2195&lt;&gt;""),P2195*0.2,0)))</f>
        <v>0</v>
      </c>
    </row>
    <row r="2196" spans="11:18" x14ac:dyDescent="0.25">
      <c r="K2196" s="8" t="s">
        <v>50</v>
      </c>
      <c r="L2196" s="2"/>
      <c r="O2196" s="15">
        <v>38503</v>
      </c>
      <c r="P2196" s="2">
        <v>253</v>
      </c>
      <c r="Q2196">
        <f t="shared" si="67"/>
        <v>253</v>
      </c>
      <c r="R2196">
        <f t="shared" si="68"/>
        <v>12.65</v>
      </c>
    </row>
    <row r="2197" spans="11:18" x14ac:dyDescent="0.25">
      <c r="K2197" s="15">
        <v>38503</v>
      </c>
      <c r="L2197" s="2">
        <v>253</v>
      </c>
      <c r="O2197" s="15">
        <v>38551</v>
      </c>
      <c r="P2197" s="2">
        <v>433</v>
      </c>
      <c r="Q2197">
        <f t="shared" ref="Q2197:Q2260" si="69">IF(P2197&lt;&gt;"",P2197+Q2196,P2197)</f>
        <v>686</v>
      </c>
      <c r="R2197">
        <f t="shared" si="68"/>
        <v>21.650000000000002</v>
      </c>
    </row>
    <row r="2198" spans="11:18" x14ac:dyDescent="0.25">
      <c r="K2198" s="15">
        <v>38551</v>
      </c>
      <c r="L2198" s="2">
        <v>433</v>
      </c>
      <c r="O2198" s="15">
        <v>38558</v>
      </c>
      <c r="P2198" s="2">
        <v>118</v>
      </c>
      <c r="Q2198">
        <f t="shared" si="69"/>
        <v>804</v>
      </c>
      <c r="R2198">
        <f t="shared" si="68"/>
        <v>5.9</v>
      </c>
    </row>
    <row r="2199" spans="11:18" x14ac:dyDescent="0.25">
      <c r="K2199" s="15">
        <v>38558</v>
      </c>
      <c r="L2199" s="2">
        <v>118</v>
      </c>
      <c r="O2199" s="15">
        <v>38562</v>
      </c>
      <c r="P2199" s="2">
        <v>467</v>
      </c>
      <c r="Q2199">
        <f t="shared" si="69"/>
        <v>1271</v>
      </c>
      <c r="R2199">
        <f t="shared" si="68"/>
        <v>46.7</v>
      </c>
    </row>
    <row r="2200" spans="11:18" x14ac:dyDescent="0.25">
      <c r="K2200" s="15">
        <v>38562</v>
      </c>
      <c r="L2200" s="2">
        <v>467</v>
      </c>
      <c r="O2200" s="15">
        <v>38590</v>
      </c>
      <c r="P2200" s="2">
        <v>299</v>
      </c>
      <c r="Q2200">
        <f t="shared" si="69"/>
        <v>1570</v>
      </c>
      <c r="R2200">
        <f t="shared" si="68"/>
        <v>29.900000000000002</v>
      </c>
    </row>
    <row r="2201" spans="11:18" x14ac:dyDescent="0.25">
      <c r="K2201" s="15">
        <v>38590</v>
      </c>
      <c r="L2201" s="2">
        <v>299</v>
      </c>
      <c r="O2201" s="15">
        <v>38604</v>
      </c>
      <c r="P2201" s="2">
        <v>447</v>
      </c>
      <c r="Q2201">
        <f t="shared" si="69"/>
        <v>2017</v>
      </c>
      <c r="R2201">
        <f t="shared" si="68"/>
        <v>44.7</v>
      </c>
    </row>
    <row r="2202" spans="11:18" x14ac:dyDescent="0.25">
      <c r="K2202" s="15">
        <v>38604</v>
      </c>
      <c r="L2202" s="2">
        <v>447</v>
      </c>
      <c r="O2202" s="15">
        <v>38612</v>
      </c>
      <c r="P2202" s="2">
        <v>404</v>
      </c>
      <c r="Q2202">
        <f t="shared" si="69"/>
        <v>2421</v>
      </c>
      <c r="R2202">
        <f t="shared" si="68"/>
        <v>40.400000000000006</v>
      </c>
    </row>
    <row r="2203" spans="11:18" x14ac:dyDescent="0.25">
      <c r="K2203" s="15">
        <v>38612</v>
      </c>
      <c r="L2203" s="2">
        <v>404</v>
      </c>
      <c r="O2203" s="15">
        <v>38646</v>
      </c>
      <c r="P2203" s="2">
        <v>234</v>
      </c>
      <c r="Q2203">
        <f t="shared" si="69"/>
        <v>2655</v>
      </c>
      <c r="R2203">
        <f t="shared" si="68"/>
        <v>23.400000000000002</v>
      </c>
    </row>
    <row r="2204" spans="11:18" x14ac:dyDescent="0.25">
      <c r="K2204" s="15">
        <v>38646</v>
      </c>
      <c r="L2204" s="2">
        <v>234</v>
      </c>
      <c r="O2204" s="15">
        <v>38820</v>
      </c>
      <c r="P2204" s="2">
        <v>162</v>
      </c>
      <c r="Q2204">
        <f t="shared" si="69"/>
        <v>2817</v>
      </c>
      <c r="R2204">
        <f t="shared" si="68"/>
        <v>16.2</v>
      </c>
    </row>
    <row r="2205" spans="11:18" x14ac:dyDescent="0.25">
      <c r="K2205" s="15">
        <v>38820</v>
      </c>
      <c r="L2205" s="2">
        <v>162</v>
      </c>
      <c r="O2205" s="15">
        <v>38953</v>
      </c>
      <c r="P2205" s="2">
        <v>256</v>
      </c>
      <c r="Q2205">
        <f t="shared" si="69"/>
        <v>3073</v>
      </c>
      <c r="R2205">
        <f t="shared" si="68"/>
        <v>25.6</v>
      </c>
    </row>
    <row r="2206" spans="11:18" x14ac:dyDescent="0.25">
      <c r="K2206" s="15">
        <v>38953</v>
      </c>
      <c r="L2206" s="2">
        <v>256</v>
      </c>
      <c r="O2206" s="15">
        <v>39032</v>
      </c>
      <c r="P2206" s="2">
        <v>437</v>
      </c>
      <c r="Q2206">
        <f t="shared" si="69"/>
        <v>3510</v>
      </c>
      <c r="R2206">
        <f t="shared" si="68"/>
        <v>43.7</v>
      </c>
    </row>
    <row r="2207" spans="11:18" x14ac:dyDescent="0.25">
      <c r="K2207" s="15">
        <v>39032</v>
      </c>
      <c r="L2207" s="2">
        <v>437</v>
      </c>
      <c r="O2207" s="15">
        <v>39060</v>
      </c>
      <c r="P2207" s="2">
        <v>163</v>
      </c>
      <c r="Q2207">
        <f t="shared" si="69"/>
        <v>3673</v>
      </c>
      <c r="R2207">
        <f t="shared" si="68"/>
        <v>16.3</v>
      </c>
    </row>
    <row r="2208" spans="11:18" x14ac:dyDescent="0.25">
      <c r="K2208" s="15">
        <v>39060</v>
      </c>
      <c r="L2208" s="2">
        <v>163</v>
      </c>
      <c r="O2208" s="15">
        <v>39072</v>
      </c>
      <c r="P2208" s="2">
        <v>193</v>
      </c>
      <c r="Q2208">
        <f t="shared" si="69"/>
        <v>3866</v>
      </c>
      <c r="R2208">
        <f t="shared" si="68"/>
        <v>19.3</v>
      </c>
    </row>
    <row r="2209" spans="11:18" x14ac:dyDescent="0.25">
      <c r="K2209" s="15">
        <v>39072</v>
      </c>
      <c r="L2209" s="2">
        <v>193</v>
      </c>
      <c r="O2209" s="15">
        <v>39120</v>
      </c>
      <c r="P2209" s="2">
        <v>403</v>
      </c>
      <c r="Q2209">
        <f t="shared" si="69"/>
        <v>4269</v>
      </c>
      <c r="R2209">
        <f t="shared" si="68"/>
        <v>40.300000000000004</v>
      </c>
    </row>
    <row r="2210" spans="11:18" x14ac:dyDescent="0.25">
      <c r="K2210" s="15">
        <v>39120</v>
      </c>
      <c r="L2210" s="2">
        <v>403</v>
      </c>
      <c r="O2210" s="15">
        <v>39162</v>
      </c>
      <c r="P2210" s="2">
        <v>339</v>
      </c>
      <c r="Q2210">
        <f t="shared" si="69"/>
        <v>4608</v>
      </c>
      <c r="R2210">
        <f t="shared" si="68"/>
        <v>33.9</v>
      </c>
    </row>
    <row r="2211" spans="11:18" x14ac:dyDescent="0.25">
      <c r="K2211" s="15">
        <v>39162</v>
      </c>
      <c r="L2211" s="2">
        <v>339</v>
      </c>
      <c r="O2211" s="15">
        <v>39167</v>
      </c>
      <c r="P2211" s="2">
        <v>268</v>
      </c>
      <c r="Q2211">
        <f t="shared" si="69"/>
        <v>4876</v>
      </c>
      <c r="R2211">
        <f t="shared" si="68"/>
        <v>26.8</v>
      </c>
    </row>
    <row r="2212" spans="11:18" x14ac:dyDescent="0.25">
      <c r="K2212" s="15">
        <v>39167</v>
      </c>
      <c r="L2212" s="2">
        <v>268</v>
      </c>
      <c r="O2212" s="15">
        <v>39282</v>
      </c>
      <c r="P2212" s="2">
        <v>445</v>
      </c>
      <c r="Q2212">
        <f t="shared" si="69"/>
        <v>5321</v>
      </c>
      <c r="R2212">
        <f t="shared" si="68"/>
        <v>44.5</v>
      </c>
    </row>
    <row r="2213" spans="11:18" x14ac:dyDescent="0.25">
      <c r="K2213" s="15">
        <v>39282</v>
      </c>
      <c r="L2213" s="2">
        <v>445</v>
      </c>
      <c r="O2213" s="15">
        <v>39382</v>
      </c>
      <c r="P2213" s="2">
        <v>444</v>
      </c>
      <c r="Q2213">
        <f t="shared" si="69"/>
        <v>5765</v>
      </c>
      <c r="R2213">
        <f t="shared" si="68"/>
        <v>44.400000000000006</v>
      </c>
    </row>
    <row r="2214" spans="11:18" x14ac:dyDescent="0.25">
      <c r="K2214" s="15">
        <v>39382</v>
      </c>
      <c r="L2214" s="2">
        <v>444</v>
      </c>
      <c r="O2214" s="15">
        <v>39421</v>
      </c>
      <c r="P2214" s="2">
        <v>377</v>
      </c>
      <c r="Q2214">
        <f t="shared" si="69"/>
        <v>6142</v>
      </c>
      <c r="R2214">
        <f t="shared" si="68"/>
        <v>37.700000000000003</v>
      </c>
    </row>
    <row r="2215" spans="11:18" x14ac:dyDescent="0.25">
      <c r="K2215" s="15">
        <v>39421</v>
      </c>
      <c r="L2215" s="2">
        <v>377</v>
      </c>
      <c r="O2215" s="15">
        <v>39434</v>
      </c>
      <c r="P2215" s="2">
        <v>482</v>
      </c>
      <c r="Q2215">
        <f t="shared" si="69"/>
        <v>6624</v>
      </c>
      <c r="R2215">
        <f t="shared" si="68"/>
        <v>48.2</v>
      </c>
    </row>
    <row r="2216" spans="11:18" x14ac:dyDescent="0.25">
      <c r="K2216" s="15">
        <v>39434</v>
      </c>
      <c r="L2216" s="2">
        <v>482</v>
      </c>
      <c r="O2216" s="15">
        <v>39436</v>
      </c>
      <c r="P2216" s="2">
        <v>481</v>
      </c>
      <c r="Q2216">
        <f t="shared" si="69"/>
        <v>7105</v>
      </c>
      <c r="R2216">
        <f t="shared" si="68"/>
        <v>48.1</v>
      </c>
    </row>
    <row r="2217" spans="11:18" x14ac:dyDescent="0.25">
      <c r="K2217" s="15">
        <v>39436</v>
      </c>
      <c r="L2217" s="2">
        <v>481</v>
      </c>
      <c r="O2217" s="15">
        <v>39448</v>
      </c>
      <c r="P2217" s="2">
        <v>438</v>
      </c>
      <c r="Q2217">
        <f t="shared" si="69"/>
        <v>7543</v>
      </c>
      <c r="R2217">
        <f t="shared" si="68"/>
        <v>43.800000000000004</v>
      </c>
    </row>
    <row r="2218" spans="11:18" x14ac:dyDescent="0.25">
      <c r="K2218" s="15">
        <v>39448</v>
      </c>
      <c r="L2218" s="2">
        <v>438</v>
      </c>
      <c r="O2218" s="15">
        <v>39497</v>
      </c>
      <c r="P2218" s="2">
        <v>335</v>
      </c>
      <c r="Q2218">
        <f t="shared" si="69"/>
        <v>7878</v>
      </c>
      <c r="R2218">
        <f t="shared" si="68"/>
        <v>33.5</v>
      </c>
    </row>
    <row r="2219" spans="11:18" x14ac:dyDescent="0.25">
      <c r="K2219" s="15">
        <v>39497</v>
      </c>
      <c r="L2219" s="2">
        <v>335</v>
      </c>
      <c r="O2219" s="15">
        <v>39512</v>
      </c>
      <c r="P2219" s="2">
        <v>404</v>
      </c>
      <c r="Q2219">
        <f t="shared" si="69"/>
        <v>8282</v>
      </c>
      <c r="R2219">
        <f t="shared" si="68"/>
        <v>40.400000000000006</v>
      </c>
    </row>
    <row r="2220" spans="11:18" x14ac:dyDescent="0.25">
      <c r="K2220" s="15">
        <v>39512</v>
      </c>
      <c r="L2220" s="2">
        <v>404</v>
      </c>
      <c r="O2220" s="15">
        <v>39537</v>
      </c>
      <c r="P2220" s="2">
        <v>483</v>
      </c>
      <c r="Q2220">
        <f t="shared" si="69"/>
        <v>8765</v>
      </c>
      <c r="R2220">
        <f t="shared" si="68"/>
        <v>48.300000000000004</v>
      </c>
    </row>
    <row r="2221" spans="11:18" x14ac:dyDescent="0.25">
      <c r="K2221" s="15">
        <v>39537</v>
      </c>
      <c r="L2221" s="2">
        <v>483</v>
      </c>
      <c r="O2221" s="15">
        <v>39553</v>
      </c>
      <c r="P2221" s="2">
        <v>358</v>
      </c>
      <c r="Q2221">
        <f t="shared" si="69"/>
        <v>9123</v>
      </c>
      <c r="R2221">
        <f t="shared" si="68"/>
        <v>35.800000000000004</v>
      </c>
    </row>
    <row r="2222" spans="11:18" x14ac:dyDescent="0.25">
      <c r="K2222" s="15">
        <v>39553</v>
      </c>
      <c r="L2222" s="2">
        <v>358</v>
      </c>
      <c r="O2222" s="15">
        <v>39563</v>
      </c>
      <c r="P2222" s="2">
        <v>129</v>
      </c>
      <c r="Q2222">
        <f t="shared" si="69"/>
        <v>9252</v>
      </c>
      <c r="R2222">
        <f t="shared" si="68"/>
        <v>12.9</v>
      </c>
    </row>
    <row r="2223" spans="11:18" x14ac:dyDescent="0.25">
      <c r="K2223" s="15">
        <v>39563</v>
      </c>
      <c r="L2223" s="2">
        <v>129</v>
      </c>
      <c r="O2223" s="15">
        <v>39605</v>
      </c>
      <c r="P2223" s="2">
        <v>237</v>
      </c>
      <c r="Q2223">
        <f t="shared" si="69"/>
        <v>9489</v>
      </c>
      <c r="R2223">
        <f t="shared" si="68"/>
        <v>23.700000000000003</v>
      </c>
    </row>
    <row r="2224" spans="11:18" x14ac:dyDescent="0.25">
      <c r="K2224" s="15">
        <v>39605</v>
      </c>
      <c r="L2224" s="2">
        <v>237</v>
      </c>
      <c r="O2224" s="15">
        <v>39637</v>
      </c>
      <c r="P2224" s="2">
        <v>117</v>
      </c>
      <c r="Q2224">
        <f t="shared" si="69"/>
        <v>9606</v>
      </c>
      <c r="R2224">
        <f t="shared" si="68"/>
        <v>11.700000000000001</v>
      </c>
    </row>
    <row r="2225" spans="11:18" x14ac:dyDescent="0.25">
      <c r="K2225" s="15">
        <v>39637</v>
      </c>
      <c r="L2225" s="2">
        <v>117</v>
      </c>
      <c r="O2225" s="15">
        <v>39645</v>
      </c>
      <c r="P2225" s="2">
        <v>132</v>
      </c>
      <c r="Q2225">
        <f t="shared" si="69"/>
        <v>9738</v>
      </c>
      <c r="R2225">
        <f t="shared" si="68"/>
        <v>13.200000000000001</v>
      </c>
    </row>
    <row r="2226" spans="11:18" x14ac:dyDescent="0.25">
      <c r="K2226" s="15">
        <v>39645</v>
      </c>
      <c r="L2226" s="2">
        <v>132</v>
      </c>
      <c r="O2226" s="15">
        <v>39697</v>
      </c>
      <c r="P2226" s="2">
        <v>322</v>
      </c>
      <c r="Q2226">
        <f t="shared" si="69"/>
        <v>10060</v>
      </c>
      <c r="R2226">
        <f t="shared" si="68"/>
        <v>64.400000000000006</v>
      </c>
    </row>
    <row r="2227" spans="11:18" x14ac:dyDescent="0.25">
      <c r="K2227" s="15">
        <v>39697</v>
      </c>
      <c r="L2227" s="2">
        <v>322</v>
      </c>
      <c r="O2227" s="15">
        <v>39712</v>
      </c>
      <c r="P2227" s="2">
        <v>136</v>
      </c>
      <c r="Q2227">
        <f t="shared" si="69"/>
        <v>10196</v>
      </c>
      <c r="R2227">
        <f t="shared" si="68"/>
        <v>27.200000000000003</v>
      </c>
    </row>
    <row r="2228" spans="11:18" x14ac:dyDescent="0.25">
      <c r="K2228" s="15">
        <v>39712</v>
      </c>
      <c r="L2228" s="2">
        <v>136</v>
      </c>
      <c r="O2228" s="15">
        <v>39740</v>
      </c>
      <c r="P2228" s="2">
        <v>125</v>
      </c>
      <c r="Q2228">
        <f t="shared" si="69"/>
        <v>10321</v>
      </c>
      <c r="R2228">
        <f t="shared" si="68"/>
        <v>25</v>
      </c>
    </row>
    <row r="2229" spans="11:18" x14ac:dyDescent="0.25">
      <c r="K2229" s="15">
        <v>39740</v>
      </c>
      <c r="L2229" s="2">
        <v>125</v>
      </c>
      <c r="O2229" s="15">
        <v>39770</v>
      </c>
      <c r="P2229" s="2">
        <v>401</v>
      </c>
      <c r="Q2229">
        <f t="shared" si="69"/>
        <v>10722</v>
      </c>
      <c r="R2229">
        <f t="shared" si="68"/>
        <v>80.2</v>
      </c>
    </row>
    <row r="2230" spans="11:18" x14ac:dyDescent="0.25">
      <c r="K2230" s="15">
        <v>39770</v>
      </c>
      <c r="L2230" s="2">
        <v>401</v>
      </c>
      <c r="O2230" s="15">
        <v>39803</v>
      </c>
      <c r="P2230" s="2">
        <v>442</v>
      </c>
      <c r="Q2230">
        <f t="shared" si="69"/>
        <v>11164</v>
      </c>
      <c r="R2230">
        <f t="shared" si="68"/>
        <v>88.4</v>
      </c>
    </row>
    <row r="2231" spans="11:18" x14ac:dyDescent="0.25">
      <c r="K2231" s="15">
        <v>39803</v>
      </c>
      <c r="L2231" s="2">
        <v>442</v>
      </c>
      <c r="O2231" s="15">
        <v>39856</v>
      </c>
      <c r="P2231" s="2">
        <v>241</v>
      </c>
      <c r="Q2231">
        <f t="shared" si="69"/>
        <v>11405</v>
      </c>
      <c r="R2231">
        <f t="shared" si="68"/>
        <v>48.2</v>
      </c>
    </row>
    <row r="2232" spans="11:18" x14ac:dyDescent="0.25">
      <c r="K2232" s="15">
        <v>39856</v>
      </c>
      <c r="L2232" s="2">
        <v>241</v>
      </c>
      <c r="O2232" s="15">
        <v>39891</v>
      </c>
      <c r="P2232" s="2">
        <v>393</v>
      </c>
      <c r="Q2232">
        <f t="shared" si="69"/>
        <v>11798</v>
      </c>
      <c r="R2232">
        <f t="shared" si="68"/>
        <v>78.600000000000009</v>
      </c>
    </row>
    <row r="2233" spans="11:18" x14ac:dyDescent="0.25">
      <c r="K2233" s="15">
        <v>39891</v>
      </c>
      <c r="L2233" s="2">
        <v>393</v>
      </c>
      <c r="O2233" s="15">
        <v>39916</v>
      </c>
      <c r="P2233" s="2">
        <v>310</v>
      </c>
      <c r="Q2233">
        <f t="shared" si="69"/>
        <v>12108</v>
      </c>
      <c r="R2233">
        <f t="shared" si="68"/>
        <v>62</v>
      </c>
    </row>
    <row r="2234" spans="11:18" x14ac:dyDescent="0.25">
      <c r="K2234" s="15">
        <v>39916</v>
      </c>
      <c r="L2234" s="2">
        <v>310</v>
      </c>
      <c r="O2234" s="15">
        <v>39958</v>
      </c>
      <c r="P2234" s="2">
        <v>380</v>
      </c>
      <c r="Q2234">
        <f t="shared" si="69"/>
        <v>12488</v>
      </c>
      <c r="R2234">
        <f t="shared" si="68"/>
        <v>76</v>
      </c>
    </row>
    <row r="2235" spans="11:18" x14ac:dyDescent="0.25">
      <c r="K2235" s="15">
        <v>39958</v>
      </c>
      <c r="L2235" s="2">
        <v>380</v>
      </c>
      <c r="O2235" s="15">
        <v>39978</v>
      </c>
      <c r="P2235" s="2">
        <v>498</v>
      </c>
      <c r="Q2235">
        <f t="shared" si="69"/>
        <v>12986</v>
      </c>
      <c r="R2235">
        <f t="shared" si="68"/>
        <v>99.600000000000009</v>
      </c>
    </row>
    <row r="2236" spans="11:18" x14ac:dyDescent="0.25">
      <c r="K2236" s="15">
        <v>39978</v>
      </c>
      <c r="L2236" s="2">
        <v>498</v>
      </c>
      <c r="O2236" s="15">
        <v>40012</v>
      </c>
      <c r="P2236" s="2">
        <v>260</v>
      </c>
      <c r="Q2236">
        <f t="shared" si="69"/>
        <v>13246</v>
      </c>
      <c r="R2236">
        <f t="shared" si="68"/>
        <v>52</v>
      </c>
    </row>
    <row r="2237" spans="11:18" x14ac:dyDescent="0.25">
      <c r="K2237" s="15">
        <v>40012</v>
      </c>
      <c r="L2237" s="2">
        <v>260</v>
      </c>
      <c r="O2237" s="15">
        <v>40014</v>
      </c>
      <c r="P2237" s="2">
        <v>144</v>
      </c>
      <c r="Q2237">
        <f t="shared" si="69"/>
        <v>13390</v>
      </c>
      <c r="R2237">
        <f t="shared" si="68"/>
        <v>28.8</v>
      </c>
    </row>
    <row r="2238" spans="11:18" x14ac:dyDescent="0.25">
      <c r="K2238" s="15">
        <v>40014</v>
      </c>
      <c r="L2238" s="2">
        <v>144</v>
      </c>
      <c r="O2238" s="15">
        <v>40039</v>
      </c>
      <c r="P2238" s="2">
        <v>493</v>
      </c>
      <c r="Q2238">
        <f t="shared" si="69"/>
        <v>13883</v>
      </c>
      <c r="R2238">
        <f t="shared" si="68"/>
        <v>98.600000000000009</v>
      </c>
    </row>
    <row r="2239" spans="11:18" x14ac:dyDescent="0.25">
      <c r="K2239" s="15">
        <v>40039</v>
      </c>
      <c r="L2239" s="2">
        <v>493</v>
      </c>
      <c r="O2239" s="15">
        <v>40056</v>
      </c>
      <c r="P2239" s="2">
        <v>133</v>
      </c>
      <c r="Q2239">
        <f t="shared" si="69"/>
        <v>14016</v>
      </c>
      <c r="R2239">
        <f t="shared" si="68"/>
        <v>26.6</v>
      </c>
    </row>
    <row r="2240" spans="11:18" x14ac:dyDescent="0.25">
      <c r="K2240" s="15">
        <v>40056</v>
      </c>
      <c r="L2240" s="2">
        <v>133</v>
      </c>
      <c r="O2240" s="15">
        <v>40173</v>
      </c>
      <c r="P2240" s="2">
        <v>294</v>
      </c>
      <c r="Q2240">
        <f t="shared" si="69"/>
        <v>14310</v>
      </c>
      <c r="R2240">
        <f t="shared" si="68"/>
        <v>58.800000000000004</v>
      </c>
    </row>
    <row r="2241" spans="11:18" x14ac:dyDescent="0.25">
      <c r="K2241" s="15">
        <v>40173</v>
      </c>
      <c r="L2241" s="2">
        <v>294</v>
      </c>
      <c r="O2241" s="15">
        <v>40194</v>
      </c>
      <c r="P2241" s="2">
        <v>221</v>
      </c>
      <c r="Q2241">
        <f t="shared" si="69"/>
        <v>14531</v>
      </c>
      <c r="R2241">
        <f t="shared" si="68"/>
        <v>44.2</v>
      </c>
    </row>
    <row r="2242" spans="11:18" x14ac:dyDescent="0.25">
      <c r="K2242" s="15">
        <v>40194</v>
      </c>
      <c r="L2242" s="2">
        <v>221</v>
      </c>
      <c r="O2242" s="15">
        <v>40214</v>
      </c>
      <c r="P2242" s="2">
        <v>347</v>
      </c>
      <c r="Q2242">
        <f t="shared" si="69"/>
        <v>14878</v>
      </c>
      <c r="R2242">
        <f t="shared" si="68"/>
        <v>69.400000000000006</v>
      </c>
    </row>
    <row r="2243" spans="11:18" x14ac:dyDescent="0.25">
      <c r="K2243" s="15">
        <v>40214</v>
      </c>
      <c r="L2243" s="2">
        <v>347</v>
      </c>
      <c r="O2243" s="15">
        <v>40303</v>
      </c>
      <c r="P2243" s="2">
        <v>139</v>
      </c>
      <c r="Q2243">
        <f t="shared" si="69"/>
        <v>15017</v>
      </c>
      <c r="R2243">
        <f t="shared" si="68"/>
        <v>27.8</v>
      </c>
    </row>
    <row r="2244" spans="11:18" x14ac:dyDescent="0.25">
      <c r="K2244" s="15">
        <v>40303</v>
      </c>
      <c r="L2244" s="2">
        <v>139</v>
      </c>
      <c r="O2244" s="15">
        <v>40323</v>
      </c>
      <c r="P2244" s="2">
        <v>311</v>
      </c>
      <c r="Q2244">
        <f t="shared" si="69"/>
        <v>15328</v>
      </c>
      <c r="R2244">
        <f t="shared" si="68"/>
        <v>62.2</v>
      </c>
    </row>
    <row r="2245" spans="11:18" x14ac:dyDescent="0.25">
      <c r="K2245" s="15">
        <v>40323</v>
      </c>
      <c r="L2245" s="2">
        <v>311</v>
      </c>
      <c r="O2245" s="15">
        <v>40447</v>
      </c>
      <c r="P2245" s="2">
        <v>274</v>
      </c>
      <c r="Q2245">
        <f t="shared" si="69"/>
        <v>15602</v>
      </c>
      <c r="R2245">
        <f t="shared" si="68"/>
        <v>54.800000000000004</v>
      </c>
    </row>
    <row r="2246" spans="11:18" x14ac:dyDescent="0.25">
      <c r="K2246" s="15">
        <v>40447</v>
      </c>
      <c r="L2246" s="2">
        <v>274</v>
      </c>
      <c r="O2246" s="15">
        <v>40456</v>
      </c>
      <c r="P2246" s="2">
        <v>217</v>
      </c>
      <c r="Q2246">
        <f t="shared" si="69"/>
        <v>15819</v>
      </c>
      <c r="R2246">
        <f t="shared" si="68"/>
        <v>43.400000000000006</v>
      </c>
    </row>
    <row r="2247" spans="11:18" x14ac:dyDescent="0.25">
      <c r="K2247" s="15">
        <v>40456</v>
      </c>
      <c r="L2247" s="2">
        <v>217</v>
      </c>
      <c r="O2247" s="15">
        <v>40574</v>
      </c>
      <c r="P2247" s="2">
        <v>423</v>
      </c>
      <c r="Q2247">
        <f t="shared" si="69"/>
        <v>16242</v>
      </c>
      <c r="R2247">
        <f t="shared" si="68"/>
        <v>84.600000000000009</v>
      </c>
    </row>
    <row r="2248" spans="11:18" x14ac:dyDescent="0.25">
      <c r="K2248" s="15">
        <v>40574</v>
      </c>
      <c r="L2248" s="2">
        <v>423</v>
      </c>
      <c r="O2248" s="15">
        <v>40662</v>
      </c>
      <c r="P2248" s="2">
        <v>478</v>
      </c>
      <c r="Q2248">
        <f t="shared" si="69"/>
        <v>16720</v>
      </c>
      <c r="R2248">
        <f t="shared" si="68"/>
        <v>95.600000000000009</v>
      </c>
    </row>
    <row r="2249" spans="11:18" x14ac:dyDescent="0.25">
      <c r="K2249" s="15">
        <v>40662</v>
      </c>
      <c r="L2249" s="2">
        <v>478</v>
      </c>
      <c r="O2249" s="15">
        <v>40704</v>
      </c>
      <c r="P2249" s="2">
        <v>476</v>
      </c>
      <c r="Q2249">
        <f t="shared" si="69"/>
        <v>17196</v>
      </c>
      <c r="R2249">
        <f t="shared" si="68"/>
        <v>95.2</v>
      </c>
    </row>
    <row r="2250" spans="11:18" x14ac:dyDescent="0.25">
      <c r="K2250" s="15">
        <v>40704</v>
      </c>
      <c r="L2250" s="2">
        <v>476</v>
      </c>
      <c r="O2250" s="15">
        <v>40830</v>
      </c>
      <c r="P2250" s="2">
        <v>274</v>
      </c>
      <c r="Q2250">
        <f t="shared" si="69"/>
        <v>17470</v>
      </c>
      <c r="R2250">
        <f t="shared" si="68"/>
        <v>54.800000000000004</v>
      </c>
    </row>
    <row r="2251" spans="11:18" x14ac:dyDescent="0.25">
      <c r="K2251" s="15">
        <v>40830</v>
      </c>
      <c r="L2251" s="2">
        <v>274</v>
      </c>
      <c r="O2251" s="15">
        <v>40837</v>
      </c>
      <c r="P2251" s="2">
        <v>496</v>
      </c>
      <c r="Q2251">
        <f t="shared" si="69"/>
        <v>17966</v>
      </c>
      <c r="R2251">
        <f t="shared" si="68"/>
        <v>99.2</v>
      </c>
    </row>
    <row r="2252" spans="11:18" x14ac:dyDescent="0.25">
      <c r="K2252" s="15">
        <v>40837</v>
      </c>
      <c r="L2252" s="2">
        <v>496</v>
      </c>
      <c r="O2252" s="15">
        <v>40935</v>
      </c>
      <c r="P2252" s="2">
        <v>201</v>
      </c>
      <c r="Q2252">
        <f t="shared" si="69"/>
        <v>18167</v>
      </c>
      <c r="R2252">
        <f t="shared" si="68"/>
        <v>40.200000000000003</v>
      </c>
    </row>
    <row r="2253" spans="11:18" x14ac:dyDescent="0.25">
      <c r="K2253" s="15">
        <v>40935</v>
      </c>
      <c r="L2253" s="2">
        <v>201</v>
      </c>
      <c r="O2253" s="15">
        <v>40956</v>
      </c>
      <c r="P2253" s="2">
        <v>288</v>
      </c>
      <c r="Q2253">
        <f t="shared" si="69"/>
        <v>18455</v>
      </c>
      <c r="R2253">
        <f t="shared" si="68"/>
        <v>57.6</v>
      </c>
    </row>
    <row r="2254" spans="11:18" x14ac:dyDescent="0.25">
      <c r="K2254" s="15">
        <v>40956</v>
      </c>
      <c r="L2254" s="2">
        <v>288</v>
      </c>
      <c r="O2254" s="15">
        <v>41034</v>
      </c>
      <c r="P2254" s="2">
        <v>301</v>
      </c>
      <c r="Q2254">
        <f t="shared" si="69"/>
        <v>18756</v>
      </c>
      <c r="R2254">
        <f t="shared" si="68"/>
        <v>60.2</v>
      </c>
    </row>
    <row r="2255" spans="11:18" x14ac:dyDescent="0.25">
      <c r="K2255" s="15">
        <v>41034</v>
      </c>
      <c r="L2255" s="2">
        <v>301</v>
      </c>
      <c r="O2255" s="15">
        <v>41052</v>
      </c>
      <c r="P2255" s="2">
        <v>179</v>
      </c>
      <c r="Q2255">
        <f t="shared" si="69"/>
        <v>18935</v>
      </c>
      <c r="R2255">
        <f t="shared" si="68"/>
        <v>35.800000000000004</v>
      </c>
    </row>
    <row r="2256" spans="11:18" x14ac:dyDescent="0.25">
      <c r="K2256" s="15">
        <v>41052</v>
      </c>
      <c r="L2256" s="2">
        <v>179</v>
      </c>
      <c r="O2256" s="15">
        <v>41054</v>
      </c>
      <c r="P2256" s="2">
        <v>335</v>
      </c>
      <c r="Q2256">
        <f t="shared" si="69"/>
        <v>19270</v>
      </c>
      <c r="R2256">
        <f t="shared" si="68"/>
        <v>67</v>
      </c>
    </row>
    <row r="2257" spans="11:18" x14ac:dyDescent="0.25">
      <c r="K2257" s="15">
        <v>41054</v>
      </c>
      <c r="L2257" s="2">
        <v>335</v>
      </c>
      <c r="O2257" s="15">
        <v>41061</v>
      </c>
      <c r="P2257" s="2">
        <v>237</v>
      </c>
      <c r="Q2257">
        <f t="shared" si="69"/>
        <v>19507</v>
      </c>
      <c r="R2257">
        <f t="shared" si="68"/>
        <v>47.400000000000006</v>
      </c>
    </row>
    <row r="2258" spans="11:18" x14ac:dyDescent="0.25">
      <c r="K2258" s="15">
        <v>41061</v>
      </c>
      <c r="L2258" s="2">
        <v>237</v>
      </c>
      <c r="O2258" s="15">
        <v>41076</v>
      </c>
      <c r="P2258" s="2">
        <v>221</v>
      </c>
      <c r="Q2258">
        <f t="shared" si="69"/>
        <v>19728</v>
      </c>
      <c r="R2258">
        <f t="shared" si="68"/>
        <v>44.2</v>
      </c>
    </row>
    <row r="2259" spans="11:18" x14ac:dyDescent="0.25">
      <c r="K2259" s="15">
        <v>41076</v>
      </c>
      <c r="L2259" s="2">
        <v>221</v>
      </c>
      <c r="O2259" s="15">
        <v>41130</v>
      </c>
      <c r="P2259" s="2">
        <v>349</v>
      </c>
      <c r="Q2259">
        <f t="shared" si="69"/>
        <v>20077</v>
      </c>
      <c r="R2259">
        <f t="shared" ref="R2259:R2322" si="70">IF(AND(Q2259&gt;=100,Q2259&lt;1000,P2259&lt;&gt;""),P2259*0.05,IF(AND(Q2259&gt;=1000,Q2259&lt;10000,P2259&lt;&gt;""),P2259*0.1,IF(AND(Q2259&gt;10000,P2259&lt;&gt;""),P2259*0.2,0)))</f>
        <v>69.8</v>
      </c>
    </row>
    <row r="2260" spans="11:18" x14ac:dyDescent="0.25">
      <c r="K2260" s="15">
        <v>41130</v>
      </c>
      <c r="L2260" s="2">
        <v>349</v>
      </c>
      <c r="O2260" s="15">
        <v>41148</v>
      </c>
      <c r="P2260" s="2">
        <v>115</v>
      </c>
      <c r="Q2260">
        <f t="shared" si="69"/>
        <v>20192</v>
      </c>
      <c r="R2260">
        <f t="shared" si="70"/>
        <v>23</v>
      </c>
    </row>
    <row r="2261" spans="11:18" x14ac:dyDescent="0.25">
      <c r="K2261" s="15">
        <v>41148</v>
      </c>
      <c r="L2261" s="2">
        <v>115</v>
      </c>
      <c r="O2261" s="15">
        <v>41252</v>
      </c>
      <c r="P2261" s="2">
        <v>319</v>
      </c>
      <c r="Q2261">
        <f t="shared" ref="Q2261:Q2324" si="71">IF(P2261&lt;&gt;"",P2261+Q2260,P2261)</f>
        <v>20511</v>
      </c>
      <c r="R2261">
        <f t="shared" si="70"/>
        <v>63.800000000000004</v>
      </c>
    </row>
    <row r="2262" spans="11:18" x14ac:dyDescent="0.25">
      <c r="K2262" s="15">
        <v>41252</v>
      </c>
      <c r="L2262" s="2">
        <v>319</v>
      </c>
      <c r="O2262" s="15">
        <v>41456</v>
      </c>
      <c r="P2262" s="2">
        <v>424</v>
      </c>
      <c r="Q2262">
        <f t="shared" si="71"/>
        <v>20935</v>
      </c>
      <c r="R2262">
        <f t="shared" si="70"/>
        <v>84.800000000000011</v>
      </c>
    </row>
    <row r="2263" spans="11:18" x14ac:dyDescent="0.25">
      <c r="K2263" s="15">
        <v>41456</v>
      </c>
      <c r="L2263" s="2">
        <v>424</v>
      </c>
      <c r="O2263" s="15">
        <v>41681</v>
      </c>
      <c r="P2263" s="2">
        <v>166</v>
      </c>
      <c r="Q2263">
        <f t="shared" si="71"/>
        <v>21101</v>
      </c>
      <c r="R2263">
        <f t="shared" si="70"/>
        <v>33.200000000000003</v>
      </c>
    </row>
    <row r="2264" spans="11:18" x14ac:dyDescent="0.25">
      <c r="K2264" s="15">
        <v>41681</v>
      </c>
      <c r="L2264" s="2">
        <v>166</v>
      </c>
      <c r="O2264" s="15">
        <v>41750</v>
      </c>
      <c r="P2264" s="2">
        <v>254</v>
      </c>
      <c r="Q2264">
        <f t="shared" si="71"/>
        <v>21355</v>
      </c>
      <c r="R2264">
        <f t="shared" si="70"/>
        <v>50.800000000000004</v>
      </c>
    </row>
    <row r="2265" spans="11:18" x14ac:dyDescent="0.25">
      <c r="K2265" s="15">
        <v>41750</v>
      </c>
      <c r="L2265" s="2">
        <v>254</v>
      </c>
      <c r="O2265" s="15">
        <v>41784</v>
      </c>
      <c r="P2265" s="2">
        <v>101</v>
      </c>
      <c r="Q2265">
        <f t="shared" si="71"/>
        <v>21456</v>
      </c>
      <c r="R2265">
        <f t="shared" si="70"/>
        <v>20.200000000000003</v>
      </c>
    </row>
    <row r="2266" spans="11:18" x14ac:dyDescent="0.25">
      <c r="K2266" s="15">
        <v>41784</v>
      </c>
      <c r="L2266" s="2">
        <v>101</v>
      </c>
      <c r="O2266" s="15">
        <v>41853</v>
      </c>
      <c r="P2266" s="2">
        <v>455</v>
      </c>
      <c r="Q2266">
        <f t="shared" si="71"/>
        <v>21911</v>
      </c>
      <c r="R2266">
        <f t="shared" si="70"/>
        <v>91</v>
      </c>
    </row>
    <row r="2267" spans="11:18" x14ac:dyDescent="0.25">
      <c r="K2267" s="15">
        <v>41853</v>
      </c>
      <c r="L2267" s="2">
        <v>455</v>
      </c>
      <c r="O2267" s="15">
        <v>41863</v>
      </c>
      <c r="P2267" s="2">
        <v>138</v>
      </c>
      <c r="Q2267">
        <f t="shared" si="71"/>
        <v>22049</v>
      </c>
      <c r="R2267">
        <f t="shared" si="70"/>
        <v>27.6</v>
      </c>
    </row>
    <row r="2268" spans="11:18" x14ac:dyDescent="0.25">
      <c r="K2268" s="15">
        <v>41863</v>
      </c>
      <c r="L2268" s="2">
        <v>138</v>
      </c>
      <c r="O2268" s="15">
        <v>41864</v>
      </c>
      <c r="P2268" s="2">
        <v>303</v>
      </c>
      <c r="Q2268">
        <f t="shared" si="71"/>
        <v>22352</v>
      </c>
      <c r="R2268">
        <f t="shared" si="70"/>
        <v>60.6</v>
      </c>
    </row>
    <row r="2269" spans="11:18" x14ac:dyDescent="0.25">
      <c r="K2269" s="15">
        <v>41864</v>
      </c>
      <c r="L2269" s="2">
        <v>303</v>
      </c>
      <c r="O2269" s="16" t="s">
        <v>215</v>
      </c>
      <c r="P2269" s="17"/>
      <c r="Q2269">
        <f t="shared" si="71"/>
        <v>0</v>
      </c>
      <c r="R2269">
        <f t="shared" si="70"/>
        <v>0</v>
      </c>
    </row>
    <row r="2270" spans="11:18" x14ac:dyDescent="0.25">
      <c r="K2270" s="8" t="s">
        <v>215</v>
      </c>
      <c r="L2270" s="2"/>
      <c r="O2270" s="15">
        <v>40510</v>
      </c>
      <c r="P2270" s="2">
        <v>9</v>
      </c>
      <c r="Q2270">
        <f t="shared" si="71"/>
        <v>9</v>
      </c>
      <c r="R2270">
        <f t="shared" si="70"/>
        <v>0</v>
      </c>
    </row>
    <row r="2271" spans="11:18" x14ac:dyDescent="0.25">
      <c r="K2271" s="15">
        <v>40510</v>
      </c>
      <c r="L2271" s="2">
        <v>9</v>
      </c>
      <c r="O2271" s="15">
        <v>41656</v>
      </c>
      <c r="P2271" s="2">
        <v>14</v>
      </c>
      <c r="Q2271">
        <f t="shared" si="71"/>
        <v>23</v>
      </c>
      <c r="R2271">
        <f t="shared" si="70"/>
        <v>0</v>
      </c>
    </row>
    <row r="2272" spans="11:18" x14ac:dyDescent="0.25">
      <c r="K2272" s="15">
        <v>41656</v>
      </c>
      <c r="L2272" s="2">
        <v>14</v>
      </c>
      <c r="O2272" s="16" t="s">
        <v>3</v>
      </c>
      <c r="P2272" s="17"/>
      <c r="Q2272">
        <f t="shared" si="71"/>
        <v>0</v>
      </c>
      <c r="R2272">
        <f t="shared" si="70"/>
        <v>0</v>
      </c>
    </row>
    <row r="2273" spans="11:18" x14ac:dyDescent="0.25">
      <c r="K2273" s="8" t="s">
        <v>3</v>
      </c>
      <c r="L2273" s="2"/>
      <c r="O2273" s="15">
        <v>38362</v>
      </c>
      <c r="P2273" s="2">
        <v>5</v>
      </c>
      <c r="Q2273">
        <f t="shared" si="71"/>
        <v>5</v>
      </c>
      <c r="R2273">
        <f t="shared" si="70"/>
        <v>0</v>
      </c>
    </row>
    <row r="2274" spans="11:18" x14ac:dyDescent="0.25">
      <c r="K2274" s="15">
        <v>38362</v>
      </c>
      <c r="L2274" s="2">
        <v>5</v>
      </c>
      <c r="O2274" s="15">
        <v>38515</v>
      </c>
      <c r="P2274" s="2">
        <v>9</v>
      </c>
      <c r="Q2274">
        <f t="shared" si="71"/>
        <v>14</v>
      </c>
      <c r="R2274">
        <f t="shared" si="70"/>
        <v>0</v>
      </c>
    </row>
    <row r="2275" spans="11:18" x14ac:dyDescent="0.25">
      <c r="K2275" s="15">
        <v>38515</v>
      </c>
      <c r="L2275" s="2">
        <v>9</v>
      </c>
      <c r="O2275" s="15">
        <v>39696</v>
      </c>
      <c r="P2275" s="2">
        <v>6</v>
      </c>
      <c r="Q2275">
        <f t="shared" si="71"/>
        <v>20</v>
      </c>
      <c r="R2275">
        <f t="shared" si="70"/>
        <v>0</v>
      </c>
    </row>
    <row r="2276" spans="11:18" x14ac:dyDescent="0.25">
      <c r="K2276" s="15">
        <v>39696</v>
      </c>
      <c r="L2276" s="2">
        <v>6</v>
      </c>
      <c r="O2276" s="15">
        <v>41275</v>
      </c>
      <c r="P2276" s="2">
        <v>7</v>
      </c>
      <c r="Q2276">
        <f t="shared" si="71"/>
        <v>27</v>
      </c>
      <c r="R2276">
        <f t="shared" si="70"/>
        <v>0</v>
      </c>
    </row>
    <row r="2277" spans="11:18" x14ac:dyDescent="0.25">
      <c r="K2277" s="15">
        <v>41275</v>
      </c>
      <c r="L2277" s="2">
        <v>7</v>
      </c>
      <c r="O2277" s="15">
        <v>41475</v>
      </c>
      <c r="P2277" s="2">
        <v>5</v>
      </c>
      <c r="Q2277">
        <f t="shared" si="71"/>
        <v>32</v>
      </c>
      <c r="R2277">
        <f t="shared" si="70"/>
        <v>0</v>
      </c>
    </row>
    <row r="2278" spans="11:18" x14ac:dyDescent="0.25">
      <c r="K2278" s="15">
        <v>41475</v>
      </c>
      <c r="L2278" s="2">
        <v>5</v>
      </c>
      <c r="O2278" s="16" t="s">
        <v>120</v>
      </c>
      <c r="P2278" s="17"/>
      <c r="Q2278">
        <f t="shared" si="71"/>
        <v>0</v>
      </c>
      <c r="R2278">
        <f t="shared" si="70"/>
        <v>0</v>
      </c>
    </row>
    <row r="2279" spans="11:18" x14ac:dyDescent="0.25">
      <c r="K2279" s="8" t="s">
        <v>120</v>
      </c>
      <c r="L2279" s="2"/>
      <c r="O2279" s="15">
        <v>38911</v>
      </c>
      <c r="P2279" s="2">
        <v>88</v>
      </c>
      <c r="Q2279">
        <f t="shared" si="71"/>
        <v>88</v>
      </c>
      <c r="R2279">
        <f t="shared" si="70"/>
        <v>0</v>
      </c>
    </row>
    <row r="2280" spans="11:18" x14ac:dyDescent="0.25">
      <c r="K2280" s="15">
        <v>38911</v>
      </c>
      <c r="L2280" s="2">
        <v>88</v>
      </c>
      <c r="O2280" s="15">
        <v>39350</v>
      </c>
      <c r="P2280" s="2">
        <v>78</v>
      </c>
      <c r="Q2280">
        <f t="shared" si="71"/>
        <v>166</v>
      </c>
      <c r="R2280">
        <f t="shared" si="70"/>
        <v>3.9000000000000004</v>
      </c>
    </row>
    <row r="2281" spans="11:18" x14ac:dyDescent="0.25">
      <c r="K2281" s="15">
        <v>39350</v>
      </c>
      <c r="L2281" s="2">
        <v>78</v>
      </c>
      <c r="O2281" s="15">
        <v>40013</v>
      </c>
      <c r="P2281" s="2">
        <v>181</v>
      </c>
      <c r="Q2281">
        <f t="shared" si="71"/>
        <v>347</v>
      </c>
      <c r="R2281">
        <f t="shared" si="70"/>
        <v>9.0500000000000007</v>
      </c>
    </row>
    <row r="2282" spans="11:18" x14ac:dyDescent="0.25">
      <c r="K2282" s="15">
        <v>40013</v>
      </c>
      <c r="L2282" s="2">
        <v>181</v>
      </c>
      <c r="O2282" s="15">
        <v>40128</v>
      </c>
      <c r="P2282" s="2">
        <v>102</v>
      </c>
      <c r="Q2282">
        <f t="shared" si="71"/>
        <v>449</v>
      </c>
      <c r="R2282">
        <f t="shared" si="70"/>
        <v>5.1000000000000005</v>
      </c>
    </row>
    <row r="2283" spans="11:18" x14ac:dyDescent="0.25">
      <c r="K2283" s="15">
        <v>40128</v>
      </c>
      <c r="L2283" s="2">
        <v>102</v>
      </c>
      <c r="O2283" s="15">
        <v>40771</v>
      </c>
      <c r="P2283" s="2">
        <v>140</v>
      </c>
      <c r="Q2283">
        <f t="shared" si="71"/>
        <v>589</v>
      </c>
      <c r="R2283">
        <f t="shared" si="70"/>
        <v>7</v>
      </c>
    </row>
    <row r="2284" spans="11:18" x14ac:dyDescent="0.25">
      <c r="K2284" s="15">
        <v>40771</v>
      </c>
      <c r="L2284" s="2">
        <v>140</v>
      </c>
      <c r="O2284" s="15">
        <v>41512</v>
      </c>
      <c r="P2284" s="2">
        <v>170</v>
      </c>
      <c r="Q2284">
        <f t="shared" si="71"/>
        <v>759</v>
      </c>
      <c r="R2284">
        <f t="shared" si="70"/>
        <v>8.5</v>
      </c>
    </row>
    <row r="2285" spans="11:18" x14ac:dyDescent="0.25">
      <c r="K2285" s="15">
        <v>41512</v>
      </c>
      <c r="L2285" s="2">
        <v>170</v>
      </c>
      <c r="O2285" s="15">
        <v>41949</v>
      </c>
      <c r="P2285" s="2">
        <v>56</v>
      </c>
      <c r="Q2285">
        <f t="shared" si="71"/>
        <v>815</v>
      </c>
      <c r="R2285">
        <f t="shared" si="70"/>
        <v>2.8000000000000003</v>
      </c>
    </row>
    <row r="2286" spans="11:18" x14ac:dyDescent="0.25">
      <c r="K2286" s="15">
        <v>41949</v>
      </c>
      <c r="L2286" s="2">
        <v>56</v>
      </c>
      <c r="O2286" s="16" t="s">
        <v>204</v>
      </c>
      <c r="P2286" s="17"/>
      <c r="Q2286">
        <f t="shared" si="71"/>
        <v>0</v>
      </c>
      <c r="R2286">
        <f t="shared" si="70"/>
        <v>0</v>
      </c>
    </row>
    <row r="2287" spans="11:18" x14ac:dyDescent="0.25">
      <c r="K2287" s="8" t="s">
        <v>204</v>
      </c>
      <c r="L2287" s="2"/>
      <c r="O2287" s="15">
        <v>40212</v>
      </c>
      <c r="P2287" s="2">
        <v>6</v>
      </c>
      <c r="Q2287">
        <f t="shared" si="71"/>
        <v>6</v>
      </c>
      <c r="R2287">
        <f t="shared" si="70"/>
        <v>0</v>
      </c>
    </row>
    <row r="2288" spans="11:18" x14ac:dyDescent="0.25">
      <c r="K2288" s="15">
        <v>40212</v>
      </c>
      <c r="L2288" s="2">
        <v>6</v>
      </c>
      <c r="O2288" s="15">
        <v>41793</v>
      </c>
      <c r="P2288" s="2">
        <v>10</v>
      </c>
      <c r="Q2288">
        <f t="shared" si="71"/>
        <v>16</v>
      </c>
      <c r="R2288">
        <f t="shared" si="70"/>
        <v>0</v>
      </c>
    </row>
    <row r="2289" spans="11:18" x14ac:dyDescent="0.25">
      <c r="K2289" s="15">
        <v>41793</v>
      </c>
      <c r="L2289" s="2">
        <v>10</v>
      </c>
      <c r="O2289" s="16" t="s">
        <v>85</v>
      </c>
      <c r="P2289" s="17"/>
      <c r="Q2289">
        <f t="shared" si="71"/>
        <v>0</v>
      </c>
      <c r="R2289">
        <f t="shared" si="70"/>
        <v>0</v>
      </c>
    </row>
    <row r="2290" spans="11:18" x14ac:dyDescent="0.25">
      <c r="K2290" s="8" t="s">
        <v>85</v>
      </c>
      <c r="L2290" s="2"/>
      <c r="O2290" s="15">
        <v>38667</v>
      </c>
      <c r="P2290" s="2">
        <v>10</v>
      </c>
      <c r="Q2290">
        <f t="shared" si="71"/>
        <v>10</v>
      </c>
      <c r="R2290">
        <f t="shared" si="70"/>
        <v>0</v>
      </c>
    </row>
    <row r="2291" spans="11:18" x14ac:dyDescent="0.25">
      <c r="K2291" s="15">
        <v>38667</v>
      </c>
      <c r="L2291" s="2">
        <v>10</v>
      </c>
      <c r="O2291" s="15">
        <v>40218</v>
      </c>
      <c r="P2291" s="2">
        <v>4</v>
      </c>
      <c r="Q2291">
        <f t="shared" si="71"/>
        <v>14</v>
      </c>
      <c r="R2291">
        <f t="shared" si="70"/>
        <v>0</v>
      </c>
    </row>
    <row r="2292" spans="11:18" x14ac:dyDescent="0.25">
      <c r="K2292" s="15">
        <v>40218</v>
      </c>
      <c r="L2292" s="2">
        <v>4</v>
      </c>
      <c r="O2292" s="15">
        <v>41614</v>
      </c>
      <c r="P2292" s="2">
        <v>16</v>
      </c>
      <c r="Q2292">
        <f t="shared" si="71"/>
        <v>30</v>
      </c>
      <c r="R2292">
        <f t="shared" si="70"/>
        <v>0</v>
      </c>
    </row>
    <row r="2293" spans="11:18" x14ac:dyDescent="0.25">
      <c r="K2293" s="15">
        <v>41614</v>
      </c>
      <c r="L2293" s="2">
        <v>16</v>
      </c>
      <c r="O2293" s="16" t="s">
        <v>132</v>
      </c>
      <c r="P2293" s="17"/>
      <c r="Q2293">
        <f t="shared" si="71"/>
        <v>0</v>
      </c>
      <c r="R2293">
        <f t="shared" si="70"/>
        <v>0</v>
      </c>
    </row>
    <row r="2294" spans="11:18" x14ac:dyDescent="0.25">
      <c r="K2294" s="8" t="s">
        <v>132</v>
      </c>
      <c r="L2294" s="2"/>
      <c r="O2294" s="15">
        <v>39060</v>
      </c>
      <c r="P2294" s="2">
        <v>14</v>
      </c>
      <c r="Q2294">
        <f t="shared" si="71"/>
        <v>14</v>
      </c>
      <c r="R2294">
        <f t="shared" si="70"/>
        <v>0</v>
      </c>
    </row>
    <row r="2295" spans="11:18" x14ac:dyDescent="0.25">
      <c r="K2295" s="15">
        <v>39060</v>
      </c>
      <c r="L2295" s="2">
        <v>14</v>
      </c>
      <c r="O2295" s="15">
        <v>41248</v>
      </c>
      <c r="P2295" s="2">
        <v>10</v>
      </c>
      <c r="Q2295">
        <f t="shared" si="71"/>
        <v>24</v>
      </c>
      <c r="R2295">
        <f t="shared" si="70"/>
        <v>0</v>
      </c>
    </row>
    <row r="2296" spans="11:18" x14ac:dyDescent="0.25">
      <c r="K2296" s="15">
        <v>41248</v>
      </c>
      <c r="L2296" s="2">
        <v>10</v>
      </c>
      <c r="O2296" s="15">
        <v>41375</v>
      </c>
      <c r="P2296" s="2">
        <v>3</v>
      </c>
      <c r="Q2296">
        <f t="shared" si="71"/>
        <v>27</v>
      </c>
      <c r="R2296">
        <f t="shared" si="70"/>
        <v>0</v>
      </c>
    </row>
    <row r="2297" spans="11:18" x14ac:dyDescent="0.25">
      <c r="K2297" s="15">
        <v>41375</v>
      </c>
      <c r="L2297" s="2">
        <v>3</v>
      </c>
      <c r="O2297" s="15">
        <v>41966</v>
      </c>
      <c r="P2297" s="2">
        <v>4</v>
      </c>
      <c r="Q2297">
        <f t="shared" si="71"/>
        <v>31</v>
      </c>
      <c r="R2297">
        <f t="shared" si="70"/>
        <v>0</v>
      </c>
    </row>
    <row r="2298" spans="11:18" x14ac:dyDescent="0.25">
      <c r="K2298" s="15">
        <v>41966</v>
      </c>
      <c r="L2298" s="2">
        <v>4</v>
      </c>
      <c r="O2298" s="16" t="s">
        <v>27</v>
      </c>
      <c r="P2298" s="17"/>
      <c r="Q2298">
        <f t="shared" si="71"/>
        <v>0</v>
      </c>
      <c r="R2298">
        <f t="shared" si="70"/>
        <v>0</v>
      </c>
    </row>
    <row r="2299" spans="11:18" x14ac:dyDescent="0.25">
      <c r="K2299" s="8" t="s">
        <v>27</v>
      </c>
      <c r="L2299" s="2"/>
      <c r="O2299" s="15">
        <v>38420</v>
      </c>
      <c r="P2299" s="2">
        <v>16</v>
      </c>
      <c r="Q2299">
        <f t="shared" si="71"/>
        <v>16</v>
      </c>
      <c r="R2299">
        <f t="shared" si="70"/>
        <v>0</v>
      </c>
    </row>
    <row r="2300" spans="11:18" x14ac:dyDescent="0.25">
      <c r="K2300" s="15">
        <v>38420</v>
      </c>
      <c r="L2300" s="2">
        <v>16</v>
      </c>
      <c r="O2300" s="15">
        <v>39109</v>
      </c>
      <c r="P2300" s="2">
        <v>12</v>
      </c>
      <c r="Q2300">
        <f t="shared" si="71"/>
        <v>28</v>
      </c>
      <c r="R2300">
        <f t="shared" si="70"/>
        <v>0</v>
      </c>
    </row>
    <row r="2301" spans="11:18" x14ac:dyDescent="0.25">
      <c r="K2301" s="15">
        <v>39109</v>
      </c>
      <c r="L2301" s="2">
        <v>12</v>
      </c>
      <c r="O2301" s="15">
        <v>39512</v>
      </c>
      <c r="P2301" s="2">
        <v>20</v>
      </c>
      <c r="Q2301">
        <f t="shared" si="71"/>
        <v>48</v>
      </c>
      <c r="R2301">
        <f t="shared" si="70"/>
        <v>0</v>
      </c>
    </row>
    <row r="2302" spans="11:18" x14ac:dyDescent="0.25">
      <c r="K2302" s="15">
        <v>39512</v>
      </c>
      <c r="L2302" s="2">
        <v>20</v>
      </c>
      <c r="O2302" s="15">
        <v>40158</v>
      </c>
      <c r="P2302" s="2">
        <v>18</v>
      </c>
      <c r="Q2302">
        <f t="shared" si="71"/>
        <v>66</v>
      </c>
      <c r="R2302">
        <f t="shared" si="70"/>
        <v>0</v>
      </c>
    </row>
    <row r="2303" spans="11:18" x14ac:dyDescent="0.25">
      <c r="K2303" s="15">
        <v>40158</v>
      </c>
      <c r="L2303" s="2">
        <v>18</v>
      </c>
      <c r="O2303" s="16" t="s">
        <v>34</v>
      </c>
      <c r="P2303" s="17"/>
      <c r="Q2303">
        <f t="shared" si="71"/>
        <v>0</v>
      </c>
      <c r="R2303">
        <f t="shared" si="70"/>
        <v>0</v>
      </c>
    </row>
    <row r="2304" spans="11:18" x14ac:dyDescent="0.25">
      <c r="K2304" s="8" t="s">
        <v>34</v>
      </c>
      <c r="L2304" s="2"/>
      <c r="O2304" s="15">
        <v>38440</v>
      </c>
      <c r="P2304" s="2">
        <v>7</v>
      </c>
      <c r="Q2304">
        <f t="shared" si="71"/>
        <v>7</v>
      </c>
      <c r="R2304">
        <f t="shared" si="70"/>
        <v>0</v>
      </c>
    </row>
    <row r="2305" spans="11:18" x14ac:dyDescent="0.25">
      <c r="K2305" s="15">
        <v>38440</v>
      </c>
      <c r="L2305" s="2">
        <v>7</v>
      </c>
      <c r="O2305" s="15">
        <v>39318</v>
      </c>
      <c r="P2305" s="2">
        <v>2</v>
      </c>
      <c r="Q2305">
        <f t="shared" si="71"/>
        <v>9</v>
      </c>
      <c r="R2305">
        <f t="shared" si="70"/>
        <v>0</v>
      </c>
    </row>
    <row r="2306" spans="11:18" x14ac:dyDescent="0.25">
      <c r="K2306" s="15">
        <v>39318</v>
      </c>
      <c r="L2306" s="2">
        <v>2</v>
      </c>
      <c r="O2306" s="16" t="s">
        <v>104</v>
      </c>
      <c r="P2306" s="17"/>
      <c r="Q2306">
        <f t="shared" si="71"/>
        <v>0</v>
      </c>
      <c r="R2306">
        <f t="shared" si="70"/>
        <v>0</v>
      </c>
    </row>
    <row r="2307" spans="11:18" x14ac:dyDescent="0.25">
      <c r="K2307" s="8" t="s">
        <v>104</v>
      </c>
      <c r="L2307" s="2"/>
      <c r="O2307" s="15">
        <v>38826</v>
      </c>
      <c r="P2307" s="2">
        <v>4</v>
      </c>
      <c r="Q2307">
        <f t="shared" si="71"/>
        <v>4</v>
      </c>
      <c r="R2307">
        <f t="shared" si="70"/>
        <v>0</v>
      </c>
    </row>
    <row r="2308" spans="11:18" x14ac:dyDescent="0.25">
      <c r="K2308" s="15">
        <v>38826</v>
      </c>
      <c r="L2308" s="2">
        <v>4</v>
      </c>
      <c r="O2308" s="15">
        <v>41053</v>
      </c>
      <c r="P2308" s="2">
        <v>19</v>
      </c>
      <c r="Q2308">
        <f t="shared" si="71"/>
        <v>23</v>
      </c>
      <c r="R2308">
        <f t="shared" si="70"/>
        <v>0</v>
      </c>
    </row>
    <row r="2309" spans="11:18" x14ac:dyDescent="0.25">
      <c r="K2309" s="15">
        <v>41053</v>
      </c>
      <c r="L2309" s="2">
        <v>19</v>
      </c>
      <c r="O2309" s="15">
        <v>41916</v>
      </c>
      <c r="P2309" s="2">
        <v>5</v>
      </c>
      <c r="Q2309">
        <f t="shared" si="71"/>
        <v>28</v>
      </c>
      <c r="R2309">
        <f t="shared" si="70"/>
        <v>0</v>
      </c>
    </row>
    <row r="2310" spans="11:18" x14ac:dyDescent="0.25">
      <c r="K2310" s="15">
        <v>41916</v>
      </c>
      <c r="L2310" s="2">
        <v>5</v>
      </c>
      <c r="O2310" s="16" t="s">
        <v>147</v>
      </c>
      <c r="P2310" s="17"/>
      <c r="Q2310">
        <f t="shared" si="71"/>
        <v>0</v>
      </c>
      <c r="R2310">
        <f t="shared" si="70"/>
        <v>0</v>
      </c>
    </row>
    <row r="2311" spans="11:18" x14ac:dyDescent="0.25">
      <c r="K2311" s="8" t="s">
        <v>147</v>
      </c>
      <c r="L2311" s="2"/>
      <c r="O2311" s="15">
        <v>39344</v>
      </c>
      <c r="P2311" s="2">
        <v>10</v>
      </c>
      <c r="Q2311">
        <f t="shared" si="71"/>
        <v>10</v>
      </c>
      <c r="R2311">
        <f t="shared" si="70"/>
        <v>0</v>
      </c>
    </row>
    <row r="2312" spans="11:18" x14ac:dyDescent="0.25">
      <c r="K2312" s="15">
        <v>39344</v>
      </c>
      <c r="L2312" s="2">
        <v>10</v>
      </c>
      <c r="O2312" s="15">
        <v>39812</v>
      </c>
      <c r="P2312" s="2">
        <v>7</v>
      </c>
      <c r="Q2312">
        <f t="shared" si="71"/>
        <v>17</v>
      </c>
      <c r="R2312">
        <f t="shared" si="70"/>
        <v>0</v>
      </c>
    </row>
    <row r="2313" spans="11:18" x14ac:dyDescent="0.25">
      <c r="K2313" s="15">
        <v>39812</v>
      </c>
      <c r="L2313" s="2">
        <v>7</v>
      </c>
      <c r="O2313" s="15">
        <v>41118</v>
      </c>
      <c r="P2313" s="2">
        <v>10</v>
      </c>
      <c r="Q2313">
        <f t="shared" si="71"/>
        <v>27</v>
      </c>
      <c r="R2313">
        <f t="shared" si="70"/>
        <v>0</v>
      </c>
    </row>
    <row r="2314" spans="11:18" x14ac:dyDescent="0.25">
      <c r="K2314" s="15">
        <v>41118</v>
      </c>
      <c r="L2314" s="2">
        <v>10</v>
      </c>
      <c r="O2314" s="15">
        <v>41584</v>
      </c>
      <c r="P2314" s="2">
        <v>1</v>
      </c>
      <c r="Q2314">
        <f t="shared" si="71"/>
        <v>28</v>
      </c>
      <c r="R2314">
        <f t="shared" si="70"/>
        <v>0</v>
      </c>
    </row>
    <row r="2315" spans="11:18" x14ac:dyDescent="0.25">
      <c r="K2315" s="15">
        <v>41584</v>
      </c>
      <c r="L2315" s="2">
        <v>1</v>
      </c>
      <c r="O2315" s="15">
        <v>41820</v>
      </c>
      <c r="P2315" s="2">
        <v>7</v>
      </c>
      <c r="Q2315">
        <f t="shared" si="71"/>
        <v>35</v>
      </c>
      <c r="R2315">
        <f t="shared" si="70"/>
        <v>0</v>
      </c>
    </row>
    <row r="2316" spans="11:18" x14ac:dyDescent="0.25">
      <c r="K2316" s="15">
        <v>41820</v>
      </c>
      <c r="L2316" s="2">
        <v>7</v>
      </c>
      <c r="O2316" s="16" t="s">
        <v>227</v>
      </c>
      <c r="P2316" s="17"/>
      <c r="Q2316">
        <f t="shared" si="71"/>
        <v>0</v>
      </c>
      <c r="R2316">
        <f t="shared" si="70"/>
        <v>0</v>
      </c>
    </row>
    <row r="2317" spans="11:18" x14ac:dyDescent="0.25">
      <c r="K2317" s="8" t="s">
        <v>227</v>
      </c>
      <c r="L2317" s="2"/>
      <c r="O2317" s="15">
        <v>40915</v>
      </c>
      <c r="P2317" s="2">
        <v>20</v>
      </c>
      <c r="Q2317">
        <f t="shared" si="71"/>
        <v>20</v>
      </c>
      <c r="R2317">
        <f t="shared" si="70"/>
        <v>0</v>
      </c>
    </row>
    <row r="2318" spans="11:18" x14ac:dyDescent="0.25">
      <c r="K2318" s="15">
        <v>40915</v>
      </c>
      <c r="L2318" s="2">
        <v>20</v>
      </c>
      <c r="O2318" s="16" t="s">
        <v>100</v>
      </c>
      <c r="P2318" s="17"/>
      <c r="Q2318">
        <f t="shared" si="71"/>
        <v>0</v>
      </c>
      <c r="R2318">
        <f t="shared" si="70"/>
        <v>0</v>
      </c>
    </row>
    <row r="2319" spans="11:18" x14ac:dyDescent="0.25">
      <c r="K2319" s="8" t="s">
        <v>100</v>
      </c>
      <c r="L2319" s="2"/>
      <c r="O2319" s="15">
        <v>38792</v>
      </c>
      <c r="P2319" s="2">
        <v>17</v>
      </c>
      <c r="Q2319">
        <f t="shared" si="71"/>
        <v>17</v>
      </c>
      <c r="R2319">
        <f t="shared" si="70"/>
        <v>0</v>
      </c>
    </row>
    <row r="2320" spans="11:18" x14ac:dyDescent="0.25">
      <c r="K2320" s="15">
        <v>38792</v>
      </c>
      <c r="L2320" s="2">
        <v>17</v>
      </c>
      <c r="O2320" s="15">
        <v>38931</v>
      </c>
      <c r="P2320" s="2">
        <v>8</v>
      </c>
      <c r="Q2320">
        <f t="shared" si="71"/>
        <v>25</v>
      </c>
      <c r="R2320">
        <f t="shared" si="70"/>
        <v>0</v>
      </c>
    </row>
    <row r="2321" spans="11:18" x14ac:dyDescent="0.25">
      <c r="K2321" s="15">
        <v>38931</v>
      </c>
      <c r="L2321" s="2">
        <v>8</v>
      </c>
      <c r="O2321" s="15">
        <v>39095</v>
      </c>
      <c r="P2321" s="2">
        <v>19</v>
      </c>
      <c r="Q2321">
        <f t="shared" si="71"/>
        <v>44</v>
      </c>
      <c r="R2321">
        <f t="shared" si="70"/>
        <v>0</v>
      </c>
    </row>
    <row r="2322" spans="11:18" x14ac:dyDescent="0.25">
      <c r="K2322" s="15">
        <v>39095</v>
      </c>
      <c r="L2322" s="2">
        <v>19</v>
      </c>
      <c r="O2322" s="15">
        <v>39444</v>
      </c>
      <c r="P2322" s="2">
        <v>4</v>
      </c>
      <c r="Q2322">
        <f t="shared" si="71"/>
        <v>48</v>
      </c>
      <c r="R2322">
        <f t="shared" si="70"/>
        <v>0</v>
      </c>
    </row>
    <row r="2323" spans="11:18" x14ac:dyDescent="0.25">
      <c r="K2323" s="15">
        <v>39444</v>
      </c>
      <c r="L2323" s="2">
        <v>4</v>
      </c>
      <c r="O2323" s="16" t="s">
        <v>35</v>
      </c>
      <c r="P2323" s="17"/>
      <c r="Q2323">
        <f t="shared" si="71"/>
        <v>0</v>
      </c>
      <c r="R2323">
        <f t="shared" ref="R2323:R2386" si="72">IF(AND(Q2323&gt;=100,Q2323&lt;1000,P2323&lt;&gt;""),P2323*0.05,IF(AND(Q2323&gt;=1000,Q2323&lt;10000,P2323&lt;&gt;""),P2323*0.1,IF(AND(Q2323&gt;10000,P2323&lt;&gt;""),P2323*0.2,0)))</f>
        <v>0</v>
      </c>
    </row>
    <row r="2324" spans="11:18" x14ac:dyDescent="0.25">
      <c r="K2324" s="8" t="s">
        <v>35</v>
      </c>
      <c r="L2324" s="2"/>
      <c r="O2324" s="15">
        <v>38453</v>
      </c>
      <c r="P2324" s="2">
        <v>120</v>
      </c>
      <c r="Q2324">
        <f t="shared" si="71"/>
        <v>120</v>
      </c>
      <c r="R2324">
        <f t="shared" si="72"/>
        <v>6</v>
      </c>
    </row>
    <row r="2325" spans="11:18" x14ac:dyDescent="0.25">
      <c r="K2325" s="15">
        <v>38453</v>
      </c>
      <c r="L2325" s="2">
        <v>120</v>
      </c>
      <c r="O2325" s="15">
        <v>38754</v>
      </c>
      <c r="P2325" s="2">
        <v>190</v>
      </c>
      <c r="Q2325">
        <f t="shared" ref="Q2325:Q2388" si="73">IF(P2325&lt;&gt;"",P2325+Q2324,P2325)</f>
        <v>310</v>
      </c>
      <c r="R2325">
        <f t="shared" si="72"/>
        <v>9.5</v>
      </c>
    </row>
    <row r="2326" spans="11:18" x14ac:dyDescent="0.25">
      <c r="K2326" s="15">
        <v>38754</v>
      </c>
      <c r="L2326" s="2">
        <v>190</v>
      </c>
      <c r="O2326" s="15">
        <v>38949</v>
      </c>
      <c r="P2326" s="2">
        <v>97</v>
      </c>
      <c r="Q2326">
        <f t="shared" si="73"/>
        <v>407</v>
      </c>
      <c r="R2326">
        <f t="shared" si="72"/>
        <v>4.8500000000000005</v>
      </c>
    </row>
    <row r="2327" spans="11:18" x14ac:dyDescent="0.25">
      <c r="K2327" s="15">
        <v>38949</v>
      </c>
      <c r="L2327" s="2">
        <v>97</v>
      </c>
      <c r="O2327" s="15">
        <v>38956</v>
      </c>
      <c r="P2327" s="2">
        <v>33</v>
      </c>
      <c r="Q2327">
        <f t="shared" si="73"/>
        <v>440</v>
      </c>
      <c r="R2327">
        <f t="shared" si="72"/>
        <v>1.6500000000000001</v>
      </c>
    </row>
    <row r="2328" spans="11:18" x14ac:dyDescent="0.25">
      <c r="K2328" s="15">
        <v>38956</v>
      </c>
      <c r="L2328" s="2">
        <v>33</v>
      </c>
      <c r="O2328" s="15">
        <v>39174</v>
      </c>
      <c r="P2328" s="2">
        <v>110</v>
      </c>
      <c r="Q2328">
        <f t="shared" si="73"/>
        <v>550</v>
      </c>
      <c r="R2328">
        <f t="shared" si="72"/>
        <v>5.5</v>
      </c>
    </row>
    <row r="2329" spans="11:18" x14ac:dyDescent="0.25">
      <c r="K2329" s="15">
        <v>39174</v>
      </c>
      <c r="L2329" s="2">
        <v>110</v>
      </c>
      <c r="O2329" s="15">
        <v>39188</v>
      </c>
      <c r="P2329" s="2">
        <v>30</v>
      </c>
      <c r="Q2329">
        <f t="shared" si="73"/>
        <v>580</v>
      </c>
      <c r="R2329">
        <f t="shared" si="72"/>
        <v>1.5</v>
      </c>
    </row>
    <row r="2330" spans="11:18" x14ac:dyDescent="0.25">
      <c r="K2330" s="15">
        <v>39188</v>
      </c>
      <c r="L2330" s="2">
        <v>30</v>
      </c>
      <c r="O2330" s="15">
        <v>39253</v>
      </c>
      <c r="P2330" s="2">
        <v>198</v>
      </c>
      <c r="Q2330">
        <f t="shared" si="73"/>
        <v>778</v>
      </c>
      <c r="R2330">
        <f t="shared" si="72"/>
        <v>9.9</v>
      </c>
    </row>
    <row r="2331" spans="11:18" x14ac:dyDescent="0.25">
      <c r="K2331" s="15">
        <v>39253</v>
      </c>
      <c r="L2331" s="2">
        <v>198</v>
      </c>
      <c r="O2331" s="15">
        <v>39423</v>
      </c>
      <c r="P2331" s="2">
        <v>89</v>
      </c>
      <c r="Q2331">
        <f t="shared" si="73"/>
        <v>867</v>
      </c>
      <c r="R2331">
        <f t="shared" si="72"/>
        <v>4.45</v>
      </c>
    </row>
    <row r="2332" spans="11:18" x14ac:dyDescent="0.25">
      <c r="K2332" s="15">
        <v>39423</v>
      </c>
      <c r="L2332" s="2">
        <v>89</v>
      </c>
      <c r="O2332" s="15">
        <v>39527</v>
      </c>
      <c r="P2332" s="2">
        <v>125</v>
      </c>
      <c r="Q2332">
        <f t="shared" si="73"/>
        <v>992</v>
      </c>
      <c r="R2332">
        <f t="shared" si="72"/>
        <v>6.25</v>
      </c>
    </row>
    <row r="2333" spans="11:18" x14ac:dyDescent="0.25">
      <c r="K2333" s="15">
        <v>39527</v>
      </c>
      <c r="L2333" s="2">
        <v>125</v>
      </c>
      <c r="O2333" s="15">
        <v>39628</v>
      </c>
      <c r="P2333" s="2">
        <v>161</v>
      </c>
      <c r="Q2333">
        <f t="shared" si="73"/>
        <v>1153</v>
      </c>
      <c r="R2333">
        <f t="shared" si="72"/>
        <v>16.100000000000001</v>
      </c>
    </row>
    <row r="2334" spans="11:18" x14ac:dyDescent="0.25">
      <c r="K2334" s="15">
        <v>39628</v>
      </c>
      <c r="L2334" s="2">
        <v>161</v>
      </c>
      <c r="O2334" s="15">
        <v>39739</v>
      </c>
      <c r="P2334" s="2">
        <v>140</v>
      </c>
      <c r="Q2334">
        <f t="shared" si="73"/>
        <v>1293</v>
      </c>
      <c r="R2334">
        <f t="shared" si="72"/>
        <v>14</v>
      </c>
    </row>
    <row r="2335" spans="11:18" x14ac:dyDescent="0.25">
      <c r="K2335" s="15">
        <v>39739</v>
      </c>
      <c r="L2335" s="2">
        <v>140</v>
      </c>
      <c r="O2335" s="15">
        <v>40021</v>
      </c>
      <c r="P2335" s="2">
        <v>24</v>
      </c>
      <c r="Q2335">
        <f t="shared" si="73"/>
        <v>1317</v>
      </c>
      <c r="R2335">
        <f t="shared" si="72"/>
        <v>2.4000000000000004</v>
      </c>
    </row>
    <row r="2336" spans="11:18" x14ac:dyDescent="0.25">
      <c r="K2336" s="15">
        <v>40021</v>
      </c>
      <c r="L2336" s="2">
        <v>24</v>
      </c>
      <c r="O2336" s="15">
        <v>40113</v>
      </c>
      <c r="P2336" s="2">
        <v>22</v>
      </c>
      <c r="Q2336">
        <f t="shared" si="73"/>
        <v>1339</v>
      </c>
      <c r="R2336">
        <f t="shared" si="72"/>
        <v>2.2000000000000002</v>
      </c>
    </row>
    <row r="2337" spans="11:18" x14ac:dyDescent="0.25">
      <c r="K2337" s="15">
        <v>40113</v>
      </c>
      <c r="L2337" s="2">
        <v>22</v>
      </c>
      <c r="O2337" s="15">
        <v>40142</v>
      </c>
      <c r="P2337" s="2">
        <v>91</v>
      </c>
      <c r="Q2337">
        <f t="shared" si="73"/>
        <v>1430</v>
      </c>
      <c r="R2337">
        <f t="shared" si="72"/>
        <v>9.1</v>
      </c>
    </row>
    <row r="2338" spans="11:18" x14ac:dyDescent="0.25">
      <c r="K2338" s="15">
        <v>40142</v>
      </c>
      <c r="L2338" s="2">
        <v>91</v>
      </c>
      <c r="O2338" s="15">
        <v>40176</v>
      </c>
      <c r="P2338" s="2">
        <v>168</v>
      </c>
      <c r="Q2338">
        <f t="shared" si="73"/>
        <v>1598</v>
      </c>
      <c r="R2338">
        <f t="shared" si="72"/>
        <v>16.8</v>
      </c>
    </row>
    <row r="2339" spans="11:18" x14ac:dyDescent="0.25">
      <c r="K2339" s="15">
        <v>40176</v>
      </c>
      <c r="L2339" s="2">
        <v>168</v>
      </c>
      <c r="O2339" s="15">
        <v>40211</v>
      </c>
      <c r="P2339" s="2">
        <v>195</v>
      </c>
      <c r="Q2339">
        <f t="shared" si="73"/>
        <v>1793</v>
      </c>
      <c r="R2339">
        <f t="shared" si="72"/>
        <v>19.5</v>
      </c>
    </row>
    <row r="2340" spans="11:18" x14ac:dyDescent="0.25">
      <c r="K2340" s="15">
        <v>40211</v>
      </c>
      <c r="L2340" s="2">
        <v>195</v>
      </c>
      <c r="O2340" s="15">
        <v>40360</v>
      </c>
      <c r="P2340" s="2">
        <v>170</v>
      </c>
      <c r="Q2340">
        <f t="shared" si="73"/>
        <v>1963</v>
      </c>
      <c r="R2340">
        <f t="shared" si="72"/>
        <v>17</v>
      </c>
    </row>
    <row r="2341" spans="11:18" x14ac:dyDescent="0.25">
      <c r="K2341" s="15">
        <v>40360</v>
      </c>
      <c r="L2341" s="2">
        <v>170</v>
      </c>
      <c r="O2341" s="15">
        <v>40425</v>
      </c>
      <c r="P2341" s="2">
        <v>200</v>
      </c>
      <c r="Q2341">
        <f t="shared" si="73"/>
        <v>2163</v>
      </c>
      <c r="R2341">
        <f t="shared" si="72"/>
        <v>20</v>
      </c>
    </row>
    <row r="2342" spans="11:18" x14ac:dyDescent="0.25">
      <c r="K2342" s="15">
        <v>40425</v>
      </c>
      <c r="L2342" s="2">
        <v>200</v>
      </c>
      <c r="O2342" s="15">
        <v>40439</v>
      </c>
      <c r="P2342" s="2">
        <v>58</v>
      </c>
      <c r="Q2342">
        <f t="shared" si="73"/>
        <v>2221</v>
      </c>
      <c r="R2342">
        <f t="shared" si="72"/>
        <v>5.8000000000000007</v>
      </c>
    </row>
    <row r="2343" spans="11:18" x14ac:dyDescent="0.25">
      <c r="K2343" s="15">
        <v>40439</v>
      </c>
      <c r="L2343" s="2">
        <v>58</v>
      </c>
      <c r="O2343" s="15">
        <v>40465</v>
      </c>
      <c r="P2343" s="2">
        <v>124</v>
      </c>
      <c r="Q2343">
        <f t="shared" si="73"/>
        <v>2345</v>
      </c>
      <c r="R2343">
        <f t="shared" si="72"/>
        <v>12.4</v>
      </c>
    </row>
    <row r="2344" spans="11:18" x14ac:dyDescent="0.25">
      <c r="K2344" s="15">
        <v>40465</v>
      </c>
      <c r="L2344" s="2">
        <v>124</v>
      </c>
      <c r="O2344" s="15">
        <v>40602</v>
      </c>
      <c r="P2344" s="2">
        <v>114</v>
      </c>
      <c r="Q2344">
        <f t="shared" si="73"/>
        <v>2459</v>
      </c>
      <c r="R2344">
        <f t="shared" si="72"/>
        <v>11.4</v>
      </c>
    </row>
    <row r="2345" spans="11:18" x14ac:dyDescent="0.25">
      <c r="K2345" s="15">
        <v>40602</v>
      </c>
      <c r="L2345" s="2">
        <v>114</v>
      </c>
      <c r="O2345" s="15">
        <v>40647</v>
      </c>
      <c r="P2345" s="2">
        <v>46</v>
      </c>
      <c r="Q2345">
        <f t="shared" si="73"/>
        <v>2505</v>
      </c>
      <c r="R2345">
        <f t="shared" si="72"/>
        <v>4.6000000000000005</v>
      </c>
    </row>
    <row r="2346" spans="11:18" x14ac:dyDescent="0.25">
      <c r="K2346" s="15">
        <v>40647</v>
      </c>
      <c r="L2346" s="2">
        <v>46</v>
      </c>
      <c r="O2346" s="15">
        <v>40706</v>
      </c>
      <c r="P2346" s="2">
        <v>127</v>
      </c>
      <c r="Q2346">
        <f t="shared" si="73"/>
        <v>2632</v>
      </c>
      <c r="R2346">
        <f t="shared" si="72"/>
        <v>12.700000000000001</v>
      </c>
    </row>
    <row r="2347" spans="11:18" x14ac:dyDescent="0.25">
      <c r="K2347" s="15">
        <v>40706</v>
      </c>
      <c r="L2347" s="2">
        <v>127</v>
      </c>
      <c r="O2347" s="15">
        <v>40733</v>
      </c>
      <c r="P2347" s="2">
        <v>141</v>
      </c>
      <c r="Q2347">
        <f t="shared" si="73"/>
        <v>2773</v>
      </c>
      <c r="R2347">
        <f t="shared" si="72"/>
        <v>14.100000000000001</v>
      </c>
    </row>
    <row r="2348" spans="11:18" x14ac:dyDescent="0.25">
      <c r="K2348" s="15">
        <v>40733</v>
      </c>
      <c r="L2348" s="2">
        <v>141</v>
      </c>
      <c r="O2348" s="15">
        <v>40759</v>
      </c>
      <c r="P2348" s="2">
        <v>165</v>
      </c>
      <c r="Q2348">
        <f t="shared" si="73"/>
        <v>2938</v>
      </c>
      <c r="R2348">
        <f t="shared" si="72"/>
        <v>16.5</v>
      </c>
    </row>
    <row r="2349" spans="11:18" x14ac:dyDescent="0.25">
      <c r="K2349" s="15">
        <v>40759</v>
      </c>
      <c r="L2349" s="2">
        <v>165</v>
      </c>
      <c r="O2349" s="15">
        <v>40760</v>
      </c>
      <c r="P2349" s="2">
        <v>180</v>
      </c>
      <c r="Q2349">
        <f t="shared" si="73"/>
        <v>3118</v>
      </c>
      <c r="R2349">
        <f t="shared" si="72"/>
        <v>18</v>
      </c>
    </row>
    <row r="2350" spans="11:18" x14ac:dyDescent="0.25">
      <c r="K2350" s="15">
        <v>40760</v>
      </c>
      <c r="L2350" s="2">
        <v>180</v>
      </c>
      <c r="O2350" s="15">
        <v>40767</v>
      </c>
      <c r="P2350" s="2">
        <v>128</v>
      </c>
      <c r="Q2350">
        <f t="shared" si="73"/>
        <v>3246</v>
      </c>
      <c r="R2350">
        <f t="shared" si="72"/>
        <v>12.8</v>
      </c>
    </row>
    <row r="2351" spans="11:18" x14ac:dyDescent="0.25">
      <c r="K2351" s="15">
        <v>40767</v>
      </c>
      <c r="L2351" s="2">
        <v>128</v>
      </c>
      <c r="O2351" s="15">
        <v>40986</v>
      </c>
      <c r="P2351" s="2">
        <v>140</v>
      </c>
      <c r="Q2351">
        <f t="shared" si="73"/>
        <v>3386</v>
      </c>
      <c r="R2351">
        <f t="shared" si="72"/>
        <v>14</v>
      </c>
    </row>
    <row r="2352" spans="11:18" x14ac:dyDescent="0.25">
      <c r="K2352" s="15">
        <v>40986</v>
      </c>
      <c r="L2352" s="2">
        <v>140</v>
      </c>
      <c r="O2352" s="15">
        <v>41067</v>
      </c>
      <c r="P2352" s="2">
        <v>147</v>
      </c>
      <c r="Q2352">
        <f t="shared" si="73"/>
        <v>3533</v>
      </c>
      <c r="R2352">
        <f t="shared" si="72"/>
        <v>14.700000000000001</v>
      </c>
    </row>
    <row r="2353" spans="11:18" x14ac:dyDescent="0.25">
      <c r="K2353" s="15">
        <v>41067</v>
      </c>
      <c r="L2353" s="2">
        <v>147</v>
      </c>
      <c r="O2353" s="15">
        <v>41141</v>
      </c>
      <c r="P2353" s="2">
        <v>76</v>
      </c>
      <c r="Q2353">
        <f t="shared" si="73"/>
        <v>3609</v>
      </c>
      <c r="R2353">
        <f t="shared" si="72"/>
        <v>7.6000000000000005</v>
      </c>
    </row>
    <row r="2354" spans="11:18" x14ac:dyDescent="0.25">
      <c r="K2354" s="15">
        <v>41141</v>
      </c>
      <c r="L2354" s="2">
        <v>76</v>
      </c>
      <c r="O2354" s="15">
        <v>41362</v>
      </c>
      <c r="P2354" s="2">
        <v>37</v>
      </c>
      <c r="Q2354">
        <f t="shared" si="73"/>
        <v>3646</v>
      </c>
      <c r="R2354">
        <f t="shared" si="72"/>
        <v>3.7</v>
      </c>
    </row>
    <row r="2355" spans="11:18" x14ac:dyDescent="0.25">
      <c r="K2355" s="15">
        <v>41362</v>
      </c>
      <c r="L2355" s="2">
        <v>37</v>
      </c>
      <c r="O2355" s="15">
        <v>41472</v>
      </c>
      <c r="P2355" s="2">
        <v>60</v>
      </c>
      <c r="Q2355">
        <f t="shared" si="73"/>
        <v>3706</v>
      </c>
      <c r="R2355">
        <f t="shared" si="72"/>
        <v>6</v>
      </c>
    </row>
    <row r="2356" spans="11:18" x14ac:dyDescent="0.25">
      <c r="K2356" s="15">
        <v>41472</v>
      </c>
      <c r="L2356" s="2">
        <v>60</v>
      </c>
      <c r="O2356" s="15">
        <v>41629</v>
      </c>
      <c r="P2356" s="2">
        <v>192</v>
      </c>
      <c r="Q2356">
        <f t="shared" si="73"/>
        <v>3898</v>
      </c>
      <c r="R2356">
        <f t="shared" si="72"/>
        <v>19.200000000000003</v>
      </c>
    </row>
    <row r="2357" spans="11:18" x14ac:dyDescent="0.25">
      <c r="K2357" s="15">
        <v>41629</v>
      </c>
      <c r="L2357" s="2">
        <v>192</v>
      </c>
      <c r="O2357" s="15">
        <v>41630</v>
      </c>
      <c r="P2357" s="2">
        <v>92</v>
      </c>
      <c r="Q2357">
        <f t="shared" si="73"/>
        <v>3990</v>
      </c>
      <c r="R2357">
        <f t="shared" si="72"/>
        <v>9.2000000000000011</v>
      </c>
    </row>
    <row r="2358" spans="11:18" x14ac:dyDescent="0.25">
      <c r="K2358" s="15">
        <v>41630</v>
      </c>
      <c r="L2358" s="2">
        <v>92</v>
      </c>
      <c r="O2358" s="15">
        <v>41701</v>
      </c>
      <c r="P2358" s="2">
        <v>102</v>
      </c>
      <c r="Q2358">
        <f t="shared" si="73"/>
        <v>4092</v>
      </c>
      <c r="R2358">
        <f t="shared" si="72"/>
        <v>10.200000000000001</v>
      </c>
    </row>
    <row r="2359" spans="11:18" x14ac:dyDescent="0.25">
      <c r="K2359" s="15">
        <v>41701</v>
      </c>
      <c r="L2359" s="2">
        <v>102</v>
      </c>
      <c r="O2359" s="15">
        <v>41776</v>
      </c>
      <c r="P2359" s="2">
        <v>161</v>
      </c>
      <c r="Q2359">
        <f t="shared" si="73"/>
        <v>4253</v>
      </c>
      <c r="R2359">
        <f t="shared" si="72"/>
        <v>16.100000000000001</v>
      </c>
    </row>
    <row r="2360" spans="11:18" x14ac:dyDescent="0.25">
      <c r="K2360" s="15">
        <v>41776</v>
      </c>
      <c r="L2360" s="2">
        <v>161</v>
      </c>
      <c r="O2360" s="15">
        <v>41802</v>
      </c>
      <c r="P2360" s="2">
        <v>154</v>
      </c>
      <c r="Q2360">
        <f t="shared" si="73"/>
        <v>4407</v>
      </c>
      <c r="R2360">
        <f t="shared" si="72"/>
        <v>15.4</v>
      </c>
    </row>
    <row r="2361" spans="11:18" x14ac:dyDescent="0.25">
      <c r="K2361" s="15">
        <v>41802</v>
      </c>
      <c r="L2361" s="2">
        <v>154</v>
      </c>
      <c r="O2361" s="16" t="s">
        <v>75</v>
      </c>
      <c r="P2361" s="17"/>
      <c r="Q2361">
        <f t="shared" si="73"/>
        <v>0</v>
      </c>
      <c r="R2361">
        <f t="shared" si="72"/>
        <v>0</v>
      </c>
    </row>
    <row r="2362" spans="11:18" x14ac:dyDescent="0.25">
      <c r="K2362" s="8" t="s">
        <v>75</v>
      </c>
      <c r="L2362" s="2"/>
      <c r="O2362" s="15">
        <v>38589</v>
      </c>
      <c r="P2362" s="2">
        <v>8</v>
      </c>
      <c r="Q2362">
        <f t="shared" si="73"/>
        <v>8</v>
      </c>
      <c r="R2362">
        <f t="shared" si="72"/>
        <v>0</v>
      </c>
    </row>
    <row r="2363" spans="11:18" x14ac:dyDescent="0.25">
      <c r="K2363" s="15">
        <v>38589</v>
      </c>
      <c r="L2363" s="2">
        <v>8</v>
      </c>
      <c r="O2363" s="15">
        <v>39184</v>
      </c>
      <c r="P2363" s="2">
        <v>12</v>
      </c>
      <c r="Q2363">
        <f t="shared" si="73"/>
        <v>20</v>
      </c>
      <c r="R2363">
        <f t="shared" si="72"/>
        <v>0</v>
      </c>
    </row>
    <row r="2364" spans="11:18" x14ac:dyDescent="0.25">
      <c r="K2364" s="15">
        <v>39184</v>
      </c>
      <c r="L2364" s="2">
        <v>12</v>
      </c>
      <c r="O2364" s="15">
        <v>40839</v>
      </c>
      <c r="P2364" s="2">
        <v>2</v>
      </c>
      <c r="Q2364">
        <f t="shared" si="73"/>
        <v>22</v>
      </c>
      <c r="R2364">
        <f t="shared" si="72"/>
        <v>0</v>
      </c>
    </row>
    <row r="2365" spans="11:18" x14ac:dyDescent="0.25">
      <c r="K2365" s="15">
        <v>40839</v>
      </c>
      <c r="L2365" s="2">
        <v>2</v>
      </c>
      <c r="O2365" s="15">
        <v>41577</v>
      </c>
      <c r="P2365" s="2">
        <v>4</v>
      </c>
      <c r="Q2365">
        <f t="shared" si="73"/>
        <v>26</v>
      </c>
      <c r="R2365">
        <f t="shared" si="72"/>
        <v>0</v>
      </c>
    </row>
    <row r="2366" spans="11:18" x14ac:dyDescent="0.25">
      <c r="K2366" s="15">
        <v>41577</v>
      </c>
      <c r="L2366" s="2">
        <v>4</v>
      </c>
      <c r="O2366" s="16" t="s">
        <v>128</v>
      </c>
      <c r="P2366" s="17"/>
      <c r="Q2366">
        <f t="shared" si="73"/>
        <v>0</v>
      </c>
      <c r="R2366">
        <f t="shared" si="72"/>
        <v>0</v>
      </c>
    </row>
    <row r="2367" spans="11:18" x14ac:dyDescent="0.25">
      <c r="K2367" s="8" t="s">
        <v>128</v>
      </c>
      <c r="L2367" s="2"/>
      <c r="O2367" s="15">
        <v>39049</v>
      </c>
      <c r="P2367" s="2">
        <v>6</v>
      </c>
      <c r="Q2367">
        <f t="shared" si="73"/>
        <v>6</v>
      </c>
      <c r="R2367">
        <f t="shared" si="72"/>
        <v>0</v>
      </c>
    </row>
    <row r="2368" spans="11:18" x14ac:dyDescent="0.25">
      <c r="K2368" s="15">
        <v>39049</v>
      </c>
      <c r="L2368" s="2">
        <v>6</v>
      </c>
      <c r="O2368" s="15">
        <v>41716</v>
      </c>
      <c r="P2368" s="2">
        <v>1</v>
      </c>
      <c r="Q2368">
        <f t="shared" si="73"/>
        <v>7</v>
      </c>
      <c r="R2368">
        <f t="shared" si="72"/>
        <v>0</v>
      </c>
    </row>
    <row r="2369" spans="11:18" x14ac:dyDescent="0.25">
      <c r="K2369" s="15">
        <v>41716</v>
      </c>
      <c r="L2369" s="2">
        <v>1</v>
      </c>
      <c r="O2369" s="16" t="s">
        <v>216</v>
      </c>
      <c r="P2369" s="17"/>
      <c r="Q2369">
        <f t="shared" si="73"/>
        <v>0</v>
      </c>
      <c r="R2369">
        <f t="shared" si="72"/>
        <v>0</v>
      </c>
    </row>
    <row r="2370" spans="11:18" x14ac:dyDescent="0.25">
      <c r="K2370" s="8" t="s">
        <v>216</v>
      </c>
      <c r="L2370" s="2"/>
      <c r="O2370" s="15">
        <v>40573</v>
      </c>
      <c r="P2370" s="2">
        <v>18</v>
      </c>
      <c r="Q2370">
        <f t="shared" si="73"/>
        <v>18</v>
      </c>
      <c r="R2370">
        <f t="shared" si="72"/>
        <v>0</v>
      </c>
    </row>
    <row r="2371" spans="11:18" x14ac:dyDescent="0.25">
      <c r="K2371" s="15">
        <v>40573</v>
      </c>
      <c r="L2371" s="2">
        <v>18</v>
      </c>
      <c r="O2371" s="16" t="s">
        <v>70</v>
      </c>
      <c r="P2371" s="17"/>
      <c r="Q2371">
        <f t="shared" si="73"/>
        <v>0</v>
      </c>
      <c r="R2371">
        <f t="shared" si="72"/>
        <v>0</v>
      </c>
    </row>
    <row r="2372" spans="11:18" x14ac:dyDescent="0.25">
      <c r="K2372" s="8" t="s">
        <v>70</v>
      </c>
      <c r="L2372" s="2"/>
      <c r="O2372" s="15">
        <v>38577</v>
      </c>
      <c r="P2372" s="2">
        <v>6</v>
      </c>
      <c r="Q2372">
        <f t="shared" si="73"/>
        <v>6</v>
      </c>
      <c r="R2372">
        <f t="shared" si="72"/>
        <v>0</v>
      </c>
    </row>
    <row r="2373" spans="11:18" x14ac:dyDescent="0.25">
      <c r="K2373" s="15">
        <v>38577</v>
      </c>
      <c r="L2373" s="2">
        <v>6</v>
      </c>
      <c r="O2373" s="15">
        <v>39780</v>
      </c>
      <c r="P2373" s="2">
        <v>11</v>
      </c>
      <c r="Q2373">
        <f t="shared" si="73"/>
        <v>17</v>
      </c>
      <c r="R2373">
        <f t="shared" si="72"/>
        <v>0</v>
      </c>
    </row>
    <row r="2374" spans="11:18" x14ac:dyDescent="0.25">
      <c r="K2374" s="15">
        <v>39780</v>
      </c>
      <c r="L2374" s="2">
        <v>11</v>
      </c>
      <c r="O2374" s="15">
        <v>40107</v>
      </c>
      <c r="P2374" s="2">
        <v>5</v>
      </c>
      <c r="Q2374">
        <f t="shared" si="73"/>
        <v>22</v>
      </c>
      <c r="R2374">
        <f t="shared" si="72"/>
        <v>0</v>
      </c>
    </row>
    <row r="2375" spans="11:18" x14ac:dyDescent="0.25">
      <c r="K2375" s="15">
        <v>40107</v>
      </c>
      <c r="L2375" s="2">
        <v>5</v>
      </c>
      <c r="O2375" s="15">
        <v>40491</v>
      </c>
      <c r="P2375" s="2">
        <v>17</v>
      </c>
      <c r="Q2375">
        <f t="shared" si="73"/>
        <v>39</v>
      </c>
      <c r="R2375">
        <f t="shared" si="72"/>
        <v>0</v>
      </c>
    </row>
    <row r="2376" spans="11:18" x14ac:dyDescent="0.25">
      <c r="K2376" s="15">
        <v>40491</v>
      </c>
      <c r="L2376" s="2">
        <v>17</v>
      </c>
      <c r="O2376" s="15">
        <v>41921</v>
      </c>
      <c r="P2376" s="2">
        <v>16</v>
      </c>
      <c r="Q2376">
        <f t="shared" si="73"/>
        <v>55</v>
      </c>
      <c r="R2376">
        <f t="shared" si="72"/>
        <v>0</v>
      </c>
    </row>
    <row r="2377" spans="11:18" x14ac:dyDescent="0.25">
      <c r="K2377" s="15">
        <v>41921</v>
      </c>
      <c r="L2377" s="2">
        <v>16</v>
      </c>
      <c r="O2377" s="16" t="s">
        <v>119</v>
      </c>
      <c r="P2377" s="17"/>
      <c r="Q2377">
        <f t="shared" si="73"/>
        <v>0</v>
      </c>
      <c r="R2377">
        <f t="shared" si="72"/>
        <v>0</v>
      </c>
    </row>
    <row r="2378" spans="11:18" x14ac:dyDescent="0.25">
      <c r="K2378" s="8" t="s">
        <v>119</v>
      </c>
      <c r="L2378" s="2"/>
      <c r="O2378" s="15">
        <v>38910</v>
      </c>
      <c r="P2378" s="2">
        <v>9</v>
      </c>
      <c r="Q2378">
        <f t="shared" si="73"/>
        <v>9</v>
      </c>
      <c r="R2378">
        <f t="shared" si="72"/>
        <v>0</v>
      </c>
    </row>
    <row r="2379" spans="11:18" x14ac:dyDescent="0.25">
      <c r="K2379" s="15">
        <v>38910</v>
      </c>
      <c r="L2379" s="2">
        <v>9</v>
      </c>
      <c r="O2379" s="15">
        <v>39308</v>
      </c>
      <c r="P2379" s="2">
        <v>11</v>
      </c>
      <c r="Q2379">
        <f t="shared" si="73"/>
        <v>20</v>
      </c>
      <c r="R2379">
        <f t="shared" si="72"/>
        <v>0</v>
      </c>
    </row>
    <row r="2380" spans="11:18" x14ac:dyDescent="0.25">
      <c r="K2380" s="15">
        <v>39308</v>
      </c>
      <c r="L2380" s="2">
        <v>11</v>
      </c>
      <c r="O2380" s="15">
        <v>39505</v>
      </c>
      <c r="P2380" s="2">
        <v>5</v>
      </c>
      <c r="Q2380">
        <f t="shared" si="73"/>
        <v>25</v>
      </c>
      <c r="R2380">
        <f t="shared" si="72"/>
        <v>0</v>
      </c>
    </row>
    <row r="2381" spans="11:18" x14ac:dyDescent="0.25">
      <c r="K2381" s="15">
        <v>39505</v>
      </c>
      <c r="L2381" s="2">
        <v>5</v>
      </c>
      <c r="O2381" s="15">
        <v>41945</v>
      </c>
      <c r="P2381" s="2">
        <v>11</v>
      </c>
      <c r="Q2381">
        <f t="shared" si="73"/>
        <v>36</v>
      </c>
      <c r="R2381">
        <f t="shared" si="72"/>
        <v>0</v>
      </c>
    </row>
    <row r="2382" spans="11:18" x14ac:dyDescent="0.25">
      <c r="K2382" s="15">
        <v>41945</v>
      </c>
      <c r="L2382" s="2">
        <v>11</v>
      </c>
      <c r="O2382" s="16" t="s">
        <v>99</v>
      </c>
      <c r="P2382" s="17"/>
      <c r="Q2382">
        <f t="shared" si="73"/>
        <v>0</v>
      </c>
      <c r="R2382">
        <f t="shared" si="72"/>
        <v>0</v>
      </c>
    </row>
    <row r="2383" spans="11:18" x14ac:dyDescent="0.25">
      <c r="K2383" s="8" t="s">
        <v>99</v>
      </c>
      <c r="L2383" s="2"/>
      <c r="O2383" s="15">
        <v>38790</v>
      </c>
      <c r="P2383" s="2">
        <v>10</v>
      </c>
      <c r="Q2383">
        <f t="shared" si="73"/>
        <v>10</v>
      </c>
      <c r="R2383">
        <f t="shared" si="72"/>
        <v>0</v>
      </c>
    </row>
    <row r="2384" spans="11:18" x14ac:dyDescent="0.25">
      <c r="K2384" s="15">
        <v>38790</v>
      </c>
      <c r="L2384" s="2">
        <v>10</v>
      </c>
      <c r="O2384" s="15">
        <v>39111</v>
      </c>
      <c r="P2384" s="2">
        <v>12</v>
      </c>
      <c r="Q2384">
        <f t="shared" si="73"/>
        <v>22</v>
      </c>
      <c r="R2384">
        <f t="shared" si="72"/>
        <v>0</v>
      </c>
    </row>
    <row r="2385" spans="11:18" x14ac:dyDescent="0.25">
      <c r="K2385" s="15">
        <v>39111</v>
      </c>
      <c r="L2385" s="2">
        <v>12</v>
      </c>
      <c r="O2385" s="15">
        <v>41576</v>
      </c>
      <c r="P2385" s="2">
        <v>19</v>
      </c>
      <c r="Q2385">
        <f t="shared" si="73"/>
        <v>41</v>
      </c>
      <c r="R2385">
        <f t="shared" si="72"/>
        <v>0</v>
      </c>
    </row>
    <row r="2386" spans="11:18" x14ac:dyDescent="0.25">
      <c r="K2386" s="15">
        <v>41576</v>
      </c>
      <c r="L2386" s="2">
        <v>19</v>
      </c>
      <c r="O2386" s="16" t="s">
        <v>114</v>
      </c>
      <c r="P2386" s="17"/>
      <c r="Q2386">
        <f t="shared" si="73"/>
        <v>0</v>
      </c>
      <c r="R2386">
        <f t="shared" si="72"/>
        <v>0</v>
      </c>
    </row>
    <row r="2387" spans="11:18" x14ac:dyDescent="0.25">
      <c r="K2387" s="8" t="s">
        <v>114</v>
      </c>
      <c r="L2387" s="2"/>
      <c r="O2387" s="15">
        <v>38887</v>
      </c>
      <c r="P2387" s="2">
        <v>7</v>
      </c>
      <c r="Q2387">
        <f t="shared" si="73"/>
        <v>7</v>
      </c>
      <c r="R2387">
        <f t="shared" ref="R2387:R2419" si="74">IF(AND(Q2387&gt;=100,Q2387&lt;1000,P2387&lt;&gt;""),P2387*0.05,IF(AND(Q2387&gt;=1000,Q2387&lt;10000,P2387&lt;&gt;""),P2387*0.1,IF(AND(Q2387&gt;10000,P2387&lt;&gt;""),P2387*0.2,0)))</f>
        <v>0</v>
      </c>
    </row>
    <row r="2388" spans="11:18" x14ac:dyDescent="0.25">
      <c r="K2388" s="15">
        <v>38887</v>
      </c>
      <c r="L2388" s="2">
        <v>7</v>
      </c>
      <c r="O2388" s="16" t="s">
        <v>102</v>
      </c>
      <c r="P2388" s="17"/>
      <c r="Q2388">
        <f t="shared" si="73"/>
        <v>0</v>
      </c>
      <c r="R2388">
        <f t="shared" si="74"/>
        <v>0</v>
      </c>
    </row>
    <row r="2389" spans="11:18" x14ac:dyDescent="0.25">
      <c r="K2389" s="8" t="s">
        <v>102</v>
      </c>
      <c r="L2389" s="2"/>
      <c r="O2389" s="15">
        <v>38815</v>
      </c>
      <c r="P2389" s="2">
        <v>171</v>
      </c>
      <c r="Q2389">
        <f t="shared" ref="Q2389:Q2419" si="75">IF(P2389&lt;&gt;"",P2389+Q2388,P2389)</f>
        <v>171</v>
      </c>
      <c r="R2389">
        <f t="shared" si="74"/>
        <v>8.5500000000000007</v>
      </c>
    </row>
    <row r="2390" spans="11:18" x14ac:dyDescent="0.25">
      <c r="K2390" s="15">
        <v>38815</v>
      </c>
      <c r="L2390" s="2">
        <v>171</v>
      </c>
      <c r="O2390" s="15">
        <v>38864</v>
      </c>
      <c r="P2390" s="2">
        <v>243</v>
      </c>
      <c r="Q2390">
        <f t="shared" si="75"/>
        <v>414</v>
      </c>
      <c r="R2390">
        <f t="shared" si="74"/>
        <v>12.15</v>
      </c>
    </row>
    <row r="2391" spans="11:18" x14ac:dyDescent="0.25">
      <c r="K2391" s="15">
        <v>38864</v>
      </c>
      <c r="L2391" s="2">
        <v>243</v>
      </c>
      <c r="O2391" s="15">
        <v>38919</v>
      </c>
      <c r="P2391" s="2">
        <v>382</v>
      </c>
      <c r="Q2391">
        <f t="shared" si="75"/>
        <v>796</v>
      </c>
      <c r="R2391">
        <f t="shared" si="74"/>
        <v>19.100000000000001</v>
      </c>
    </row>
    <row r="2392" spans="11:18" x14ac:dyDescent="0.25">
      <c r="K2392" s="15">
        <v>38919</v>
      </c>
      <c r="L2392" s="2">
        <v>382</v>
      </c>
      <c r="O2392" s="15">
        <v>38974</v>
      </c>
      <c r="P2392" s="2">
        <v>343</v>
      </c>
      <c r="Q2392">
        <f t="shared" si="75"/>
        <v>1139</v>
      </c>
      <c r="R2392">
        <f t="shared" si="74"/>
        <v>34.300000000000004</v>
      </c>
    </row>
    <row r="2393" spans="11:18" x14ac:dyDescent="0.25">
      <c r="K2393" s="15">
        <v>38974</v>
      </c>
      <c r="L2393" s="2">
        <v>343</v>
      </c>
      <c r="O2393" s="15">
        <v>39527</v>
      </c>
      <c r="P2393" s="2">
        <v>298</v>
      </c>
      <c r="Q2393">
        <f t="shared" si="75"/>
        <v>1437</v>
      </c>
      <c r="R2393">
        <f t="shared" si="74"/>
        <v>29.8</v>
      </c>
    </row>
    <row r="2394" spans="11:18" x14ac:dyDescent="0.25">
      <c r="K2394" s="15">
        <v>39527</v>
      </c>
      <c r="L2394" s="2">
        <v>298</v>
      </c>
      <c r="O2394" s="15">
        <v>39549</v>
      </c>
      <c r="P2394" s="2">
        <v>477</v>
      </c>
      <c r="Q2394">
        <f t="shared" si="75"/>
        <v>1914</v>
      </c>
      <c r="R2394">
        <f t="shared" si="74"/>
        <v>47.7</v>
      </c>
    </row>
    <row r="2395" spans="11:18" x14ac:dyDescent="0.25">
      <c r="K2395" s="15">
        <v>39549</v>
      </c>
      <c r="L2395" s="2">
        <v>477</v>
      </c>
      <c r="O2395" s="15">
        <v>39584</v>
      </c>
      <c r="P2395" s="2">
        <v>431</v>
      </c>
      <c r="Q2395">
        <f t="shared" si="75"/>
        <v>2345</v>
      </c>
      <c r="R2395">
        <f t="shared" si="74"/>
        <v>43.1</v>
      </c>
    </row>
    <row r="2396" spans="11:18" x14ac:dyDescent="0.25">
      <c r="K2396" s="15">
        <v>39584</v>
      </c>
      <c r="L2396" s="2">
        <v>431</v>
      </c>
      <c r="O2396" s="15">
        <v>39692</v>
      </c>
      <c r="P2396" s="2">
        <v>346</v>
      </c>
      <c r="Q2396">
        <f t="shared" si="75"/>
        <v>2691</v>
      </c>
      <c r="R2396">
        <f t="shared" si="74"/>
        <v>34.6</v>
      </c>
    </row>
    <row r="2397" spans="11:18" x14ac:dyDescent="0.25">
      <c r="K2397" s="15">
        <v>39692</v>
      </c>
      <c r="L2397" s="2">
        <v>346</v>
      </c>
      <c r="O2397" s="15">
        <v>40072</v>
      </c>
      <c r="P2397" s="2">
        <v>395</v>
      </c>
      <c r="Q2397">
        <f t="shared" si="75"/>
        <v>3086</v>
      </c>
      <c r="R2397">
        <f t="shared" si="74"/>
        <v>39.5</v>
      </c>
    </row>
    <row r="2398" spans="11:18" x14ac:dyDescent="0.25">
      <c r="K2398" s="15">
        <v>40072</v>
      </c>
      <c r="L2398" s="2">
        <v>395</v>
      </c>
      <c r="O2398" s="15">
        <v>40121</v>
      </c>
      <c r="P2398" s="2">
        <v>200</v>
      </c>
      <c r="Q2398">
        <f t="shared" si="75"/>
        <v>3286</v>
      </c>
      <c r="R2398">
        <f t="shared" si="74"/>
        <v>20</v>
      </c>
    </row>
    <row r="2399" spans="11:18" x14ac:dyDescent="0.25">
      <c r="K2399" s="15">
        <v>40121</v>
      </c>
      <c r="L2399" s="2">
        <v>200</v>
      </c>
      <c r="O2399" s="15">
        <v>40350</v>
      </c>
      <c r="P2399" s="2">
        <v>260</v>
      </c>
      <c r="Q2399">
        <f t="shared" si="75"/>
        <v>3546</v>
      </c>
      <c r="R2399">
        <f t="shared" si="74"/>
        <v>26</v>
      </c>
    </row>
    <row r="2400" spans="11:18" x14ac:dyDescent="0.25">
      <c r="K2400" s="15">
        <v>40350</v>
      </c>
      <c r="L2400" s="2">
        <v>260</v>
      </c>
      <c r="O2400" s="15">
        <v>40736</v>
      </c>
      <c r="P2400" s="2">
        <v>329</v>
      </c>
      <c r="Q2400">
        <f t="shared" si="75"/>
        <v>3875</v>
      </c>
      <c r="R2400">
        <f t="shared" si="74"/>
        <v>32.9</v>
      </c>
    </row>
    <row r="2401" spans="11:18" x14ac:dyDescent="0.25">
      <c r="K2401" s="15">
        <v>40736</v>
      </c>
      <c r="L2401" s="2">
        <v>329</v>
      </c>
      <c r="O2401" s="15">
        <v>40807</v>
      </c>
      <c r="P2401" s="2">
        <v>249</v>
      </c>
      <c r="Q2401">
        <f t="shared" si="75"/>
        <v>4124</v>
      </c>
      <c r="R2401">
        <f t="shared" si="74"/>
        <v>24.900000000000002</v>
      </c>
    </row>
    <row r="2402" spans="11:18" x14ac:dyDescent="0.25">
      <c r="K2402" s="15">
        <v>40807</v>
      </c>
      <c r="L2402" s="2">
        <v>249</v>
      </c>
      <c r="O2402" s="15">
        <v>40955</v>
      </c>
      <c r="P2402" s="2">
        <v>248</v>
      </c>
      <c r="Q2402">
        <f t="shared" si="75"/>
        <v>4372</v>
      </c>
      <c r="R2402">
        <f t="shared" si="74"/>
        <v>24.8</v>
      </c>
    </row>
    <row r="2403" spans="11:18" x14ac:dyDescent="0.25">
      <c r="K2403" s="15">
        <v>40955</v>
      </c>
      <c r="L2403" s="2">
        <v>248</v>
      </c>
      <c r="O2403" s="15">
        <v>40971</v>
      </c>
      <c r="P2403" s="2">
        <v>221</v>
      </c>
      <c r="Q2403">
        <f t="shared" si="75"/>
        <v>4593</v>
      </c>
      <c r="R2403">
        <f t="shared" si="74"/>
        <v>22.1</v>
      </c>
    </row>
    <row r="2404" spans="11:18" x14ac:dyDescent="0.25">
      <c r="K2404" s="15">
        <v>40971</v>
      </c>
      <c r="L2404" s="2">
        <v>221</v>
      </c>
      <c r="O2404" s="15">
        <v>41011</v>
      </c>
      <c r="P2404" s="2">
        <v>353</v>
      </c>
      <c r="Q2404">
        <f t="shared" si="75"/>
        <v>4946</v>
      </c>
      <c r="R2404">
        <f t="shared" si="74"/>
        <v>35.300000000000004</v>
      </c>
    </row>
    <row r="2405" spans="11:18" x14ac:dyDescent="0.25">
      <c r="K2405" s="15">
        <v>41011</v>
      </c>
      <c r="L2405" s="2">
        <v>353</v>
      </c>
      <c r="O2405" s="15">
        <v>41147</v>
      </c>
      <c r="P2405" s="2">
        <v>344</v>
      </c>
      <c r="Q2405">
        <f t="shared" si="75"/>
        <v>5290</v>
      </c>
      <c r="R2405">
        <f t="shared" si="74"/>
        <v>34.4</v>
      </c>
    </row>
    <row r="2406" spans="11:18" x14ac:dyDescent="0.25">
      <c r="K2406" s="15">
        <v>41147</v>
      </c>
      <c r="L2406" s="2">
        <v>344</v>
      </c>
      <c r="O2406" s="15">
        <v>41346</v>
      </c>
      <c r="P2406" s="2">
        <v>424</v>
      </c>
      <c r="Q2406">
        <f t="shared" si="75"/>
        <v>5714</v>
      </c>
      <c r="R2406">
        <f t="shared" si="74"/>
        <v>42.400000000000006</v>
      </c>
    </row>
    <row r="2407" spans="11:18" x14ac:dyDescent="0.25">
      <c r="K2407" s="15">
        <v>41346</v>
      </c>
      <c r="L2407" s="2">
        <v>424</v>
      </c>
      <c r="O2407" s="15">
        <v>41476</v>
      </c>
      <c r="P2407" s="2">
        <v>125</v>
      </c>
      <c r="Q2407">
        <f t="shared" si="75"/>
        <v>5839</v>
      </c>
      <c r="R2407">
        <f t="shared" si="74"/>
        <v>12.5</v>
      </c>
    </row>
    <row r="2408" spans="11:18" x14ac:dyDescent="0.25">
      <c r="K2408" s="15">
        <v>41476</v>
      </c>
      <c r="L2408" s="2">
        <v>125</v>
      </c>
      <c r="O2408" s="15">
        <v>41491</v>
      </c>
      <c r="P2408" s="2">
        <v>338</v>
      </c>
      <c r="Q2408">
        <f t="shared" si="75"/>
        <v>6177</v>
      </c>
      <c r="R2408">
        <f t="shared" si="74"/>
        <v>33.800000000000004</v>
      </c>
    </row>
    <row r="2409" spans="11:18" x14ac:dyDescent="0.25">
      <c r="K2409" s="15">
        <v>41491</v>
      </c>
      <c r="L2409" s="2">
        <v>338</v>
      </c>
      <c r="O2409" s="15">
        <v>41503</v>
      </c>
      <c r="P2409" s="2">
        <v>166</v>
      </c>
      <c r="Q2409">
        <f t="shared" si="75"/>
        <v>6343</v>
      </c>
      <c r="R2409">
        <f t="shared" si="74"/>
        <v>16.600000000000001</v>
      </c>
    </row>
    <row r="2410" spans="11:18" x14ac:dyDescent="0.25">
      <c r="K2410" s="15">
        <v>41503</v>
      </c>
      <c r="L2410" s="2">
        <v>166</v>
      </c>
      <c r="O2410" s="15">
        <v>41647</v>
      </c>
      <c r="P2410" s="2">
        <v>143</v>
      </c>
      <c r="Q2410">
        <f t="shared" si="75"/>
        <v>6486</v>
      </c>
      <c r="R2410">
        <f t="shared" si="74"/>
        <v>14.3</v>
      </c>
    </row>
    <row r="2411" spans="11:18" x14ac:dyDescent="0.25">
      <c r="K2411" s="15">
        <v>41647</v>
      </c>
      <c r="L2411" s="2">
        <v>143</v>
      </c>
      <c r="O2411" s="15">
        <v>41736</v>
      </c>
      <c r="P2411" s="2">
        <v>422</v>
      </c>
      <c r="Q2411">
        <f t="shared" si="75"/>
        <v>6908</v>
      </c>
      <c r="R2411">
        <f t="shared" si="74"/>
        <v>42.2</v>
      </c>
    </row>
    <row r="2412" spans="11:18" x14ac:dyDescent="0.25">
      <c r="K2412" s="15">
        <v>41736</v>
      </c>
      <c r="L2412" s="2">
        <v>422</v>
      </c>
      <c r="O2412" s="15">
        <v>41789</v>
      </c>
      <c r="P2412" s="2">
        <v>197</v>
      </c>
      <c r="Q2412">
        <f t="shared" si="75"/>
        <v>7105</v>
      </c>
      <c r="R2412">
        <f t="shared" si="74"/>
        <v>19.700000000000003</v>
      </c>
    </row>
    <row r="2413" spans="11:18" x14ac:dyDescent="0.25">
      <c r="K2413" s="15">
        <v>41789</v>
      </c>
      <c r="L2413" s="2">
        <v>197</v>
      </c>
      <c r="O2413" s="15">
        <v>41818</v>
      </c>
      <c r="P2413" s="2">
        <v>361</v>
      </c>
      <c r="Q2413">
        <f t="shared" si="75"/>
        <v>7466</v>
      </c>
      <c r="R2413">
        <f t="shared" si="74"/>
        <v>36.1</v>
      </c>
    </row>
    <row r="2414" spans="11:18" x14ac:dyDescent="0.25">
      <c r="K2414" s="15">
        <v>41818</v>
      </c>
      <c r="L2414" s="2">
        <v>361</v>
      </c>
      <c r="O2414" s="15">
        <v>41886</v>
      </c>
      <c r="P2414" s="2">
        <v>106</v>
      </c>
      <c r="Q2414">
        <f t="shared" si="75"/>
        <v>7572</v>
      </c>
      <c r="R2414">
        <f t="shared" si="74"/>
        <v>10.600000000000001</v>
      </c>
    </row>
    <row r="2415" spans="11:18" x14ac:dyDescent="0.25">
      <c r="K2415" s="15">
        <v>41886</v>
      </c>
      <c r="L2415" s="2">
        <v>106</v>
      </c>
      <c r="O2415" s="15">
        <v>41892</v>
      </c>
      <c r="P2415" s="2">
        <v>332</v>
      </c>
      <c r="Q2415">
        <f t="shared" si="75"/>
        <v>7904</v>
      </c>
      <c r="R2415">
        <f t="shared" si="74"/>
        <v>33.200000000000003</v>
      </c>
    </row>
    <row r="2416" spans="11:18" x14ac:dyDescent="0.25">
      <c r="K2416" s="15">
        <v>41892</v>
      </c>
      <c r="L2416" s="2">
        <v>332</v>
      </c>
      <c r="O2416" s="16" t="s">
        <v>32</v>
      </c>
      <c r="P2416" s="17"/>
      <c r="Q2416">
        <f t="shared" si="75"/>
        <v>0</v>
      </c>
      <c r="R2416">
        <f t="shared" si="74"/>
        <v>0</v>
      </c>
    </row>
    <row r="2417" spans="11:18" x14ac:dyDescent="0.25">
      <c r="K2417" s="8" t="s">
        <v>32</v>
      </c>
      <c r="L2417" s="2"/>
      <c r="O2417" s="15">
        <v>38437</v>
      </c>
      <c r="P2417" s="2">
        <v>7</v>
      </c>
      <c r="Q2417">
        <f t="shared" si="75"/>
        <v>7</v>
      </c>
      <c r="R2417">
        <f t="shared" si="74"/>
        <v>0</v>
      </c>
    </row>
    <row r="2418" spans="11:18" x14ac:dyDescent="0.25">
      <c r="K2418" s="15">
        <v>38437</v>
      </c>
      <c r="L2418" s="2">
        <v>7</v>
      </c>
      <c r="O2418" s="15">
        <v>39494</v>
      </c>
      <c r="P2418" s="2">
        <v>9</v>
      </c>
      <c r="Q2418">
        <f t="shared" si="75"/>
        <v>16</v>
      </c>
      <c r="R2418">
        <f t="shared" si="74"/>
        <v>0</v>
      </c>
    </row>
    <row r="2419" spans="11:18" x14ac:dyDescent="0.25">
      <c r="K2419" s="15">
        <v>39494</v>
      </c>
      <c r="L2419" s="2">
        <v>9</v>
      </c>
      <c r="O2419" s="13" t="s">
        <v>246</v>
      </c>
      <c r="P2419" s="14">
        <v>300227</v>
      </c>
      <c r="Q2419">
        <f t="shared" si="75"/>
        <v>300243</v>
      </c>
      <c r="R2419">
        <f t="shared" si="74"/>
        <v>60045.4</v>
      </c>
    </row>
    <row r="2420" spans="11:18" x14ac:dyDescent="0.25">
      <c r="K2420" s="8" t="s">
        <v>246</v>
      </c>
      <c r="L2420" s="2">
        <v>300227</v>
      </c>
    </row>
  </sheetData>
  <pageMargins left="0.7" right="0.7" top="0.75" bottom="0.75" header="0.3" footer="0.3"/>
  <pageSetup paperSize="9" orientation="portrait"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K2166"/>
  <sheetViews>
    <sheetView tabSelected="1" workbookViewId="0">
      <selection activeCell="H21" sqref="H21"/>
    </sheetView>
  </sheetViews>
  <sheetFormatPr defaultRowHeight="15" x14ac:dyDescent="0.25"/>
  <cols>
    <col min="1" max="1" width="20.5703125" customWidth="1"/>
    <col min="2" max="2" width="18.140625" customWidth="1"/>
    <col min="3" max="3" width="20" customWidth="1"/>
    <col min="4" max="4" width="9.85546875" bestFit="1" customWidth="1"/>
    <col min="5" max="5" width="14.28515625" customWidth="1"/>
    <col min="6" max="6" width="25.5703125" customWidth="1"/>
    <col min="7" max="7" width="13.7109375" customWidth="1"/>
    <col min="10" max="11" width="9.85546875" bestFit="1" customWidth="1"/>
  </cols>
  <sheetData>
    <row r="4" spans="1:11" x14ac:dyDescent="0.25">
      <c r="A4" t="s">
        <v>253</v>
      </c>
      <c r="B4" t="s">
        <v>254</v>
      </c>
      <c r="C4" t="s">
        <v>255</v>
      </c>
      <c r="D4" t="s">
        <v>258</v>
      </c>
      <c r="E4" t="s">
        <v>256</v>
      </c>
      <c r="F4" t="s">
        <v>257</v>
      </c>
    </row>
    <row r="5" spans="1:11" x14ac:dyDescent="0.25">
      <c r="A5" s="5">
        <v>38353</v>
      </c>
      <c r="B5" s="6" t="s">
        <v>0</v>
      </c>
      <c r="C5" s="11">
        <v>10</v>
      </c>
      <c r="D5">
        <f>MONTH(A5)</f>
        <v>1</v>
      </c>
      <c r="E5">
        <f>5000-C5</f>
        <v>4990</v>
      </c>
      <c r="F5">
        <f>IF(AND(D6&lt;&gt;D5,E5&lt;5000),ROUNDUP(5000-E5,0)*1000+E5,E5)</f>
        <v>4990</v>
      </c>
    </row>
    <row r="6" spans="1:11" x14ac:dyDescent="0.25">
      <c r="A6" s="3">
        <v>38356</v>
      </c>
      <c r="B6" s="4" t="s">
        <v>1</v>
      </c>
      <c r="C6" s="10">
        <v>2</v>
      </c>
      <c r="D6">
        <f t="shared" ref="D6:D69" si="0">MONTH(A6)</f>
        <v>1</v>
      </c>
      <c r="E6">
        <f>F5-C6</f>
        <v>4988</v>
      </c>
      <c r="F6">
        <f>IF(AND(D7=D6+1,E6&lt;5000),ROUNDUP(5000-E6,0)*1000+E6,E6)</f>
        <v>4988</v>
      </c>
      <c r="G6">
        <f>IF(AND(D7&lt;&gt;D6,E6&lt;5000,(F6-E6)&gt;=4000),1,0)</f>
        <v>0</v>
      </c>
      <c r="H6">
        <f>IF(D7&lt;&gt;D6,1,0)</f>
        <v>0</v>
      </c>
    </row>
    <row r="7" spans="1:11" x14ac:dyDescent="0.25">
      <c r="A7" s="5">
        <v>38357</v>
      </c>
      <c r="B7" s="6" t="s">
        <v>2</v>
      </c>
      <c r="C7" s="11">
        <v>2</v>
      </c>
      <c r="D7">
        <f t="shared" si="0"/>
        <v>1</v>
      </c>
      <c r="E7">
        <f t="shared" ref="E7:E70" si="1">F6-C7</f>
        <v>4986</v>
      </c>
      <c r="F7">
        <f t="shared" ref="F7:F18" si="2">IF(AND(D8=D7+1,E7&lt;5000),ROUNDUP(5000-E7,0)*1000+E7,E7)</f>
        <v>4986</v>
      </c>
      <c r="G7">
        <f t="shared" ref="G7:G70" si="3">IF(AND(D8&lt;&gt;D7,E7&lt;5000,(F7-E7)&gt;=4000),1,0)</f>
        <v>0</v>
      </c>
      <c r="H7">
        <f t="shared" ref="H7:H70" si="4">IF(D8&lt;&gt;D7,1,0)</f>
        <v>0</v>
      </c>
    </row>
    <row r="8" spans="1:11" x14ac:dyDescent="0.25">
      <c r="A8" s="3">
        <v>38362</v>
      </c>
      <c r="B8" s="4" t="s">
        <v>3</v>
      </c>
      <c r="C8" s="10">
        <v>5</v>
      </c>
      <c r="D8">
        <f t="shared" si="0"/>
        <v>1</v>
      </c>
      <c r="E8">
        <f t="shared" si="1"/>
        <v>4981</v>
      </c>
      <c r="F8">
        <f t="shared" si="2"/>
        <v>4981</v>
      </c>
      <c r="G8">
        <f t="shared" si="3"/>
        <v>0</v>
      </c>
      <c r="H8">
        <f t="shared" si="4"/>
        <v>0</v>
      </c>
      <c r="I8" s="18">
        <f>SUM(G:G)</f>
        <v>14</v>
      </c>
    </row>
    <row r="9" spans="1:11" x14ac:dyDescent="0.25">
      <c r="A9" s="3">
        <v>38363</v>
      </c>
      <c r="B9" s="4" t="s">
        <v>4</v>
      </c>
      <c r="C9" s="10">
        <v>14</v>
      </c>
      <c r="D9">
        <f t="shared" si="0"/>
        <v>1</v>
      </c>
      <c r="E9">
        <f t="shared" si="1"/>
        <v>4967</v>
      </c>
      <c r="F9">
        <f t="shared" si="2"/>
        <v>4967</v>
      </c>
      <c r="G9">
        <f t="shared" si="3"/>
        <v>0</v>
      </c>
      <c r="H9">
        <f t="shared" si="4"/>
        <v>0</v>
      </c>
    </row>
    <row r="10" spans="1:11" x14ac:dyDescent="0.25">
      <c r="A10" s="5">
        <v>38365</v>
      </c>
      <c r="B10" s="6" t="s">
        <v>5</v>
      </c>
      <c r="C10" s="11">
        <v>436</v>
      </c>
      <c r="D10">
        <f t="shared" si="0"/>
        <v>1</v>
      </c>
      <c r="E10">
        <f t="shared" si="1"/>
        <v>4531</v>
      </c>
      <c r="F10">
        <f t="shared" si="2"/>
        <v>4531</v>
      </c>
      <c r="G10">
        <f t="shared" si="3"/>
        <v>0</v>
      </c>
      <c r="H10">
        <f t="shared" si="4"/>
        <v>0</v>
      </c>
    </row>
    <row r="11" spans="1:11" x14ac:dyDescent="0.25">
      <c r="A11" s="3">
        <v>38366</v>
      </c>
      <c r="B11" s="4" t="s">
        <v>6</v>
      </c>
      <c r="C11" s="10">
        <v>95</v>
      </c>
      <c r="D11">
        <f t="shared" si="0"/>
        <v>1</v>
      </c>
      <c r="E11">
        <f t="shared" si="1"/>
        <v>4436</v>
      </c>
      <c r="F11">
        <f t="shared" si="2"/>
        <v>4436</v>
      </c>
      <c r="G11">
        <f t="shared" si="3"/>
        <v>0</v>
      </c>
      <c r="H11">
        <f t="shared" si="4"/>
        <v>0</v>
      </c>
      <c r="J11">
        <v>1999.34</v>
      </c>
    </row>
    <row r="12" spans="1:11" x14ac:dyDescent="0.25">
      <c r="A12" s="5">
        <v>38370</v>
      </c>
      <c r="B12" s="6" t="s">
        <v>7</v>
      </c>
      <c r="C12" s="11">
        <v>350</v>
      </c>
      <c r="D12">
        <f t="shared" si="0"/>
        <v>1</v>
      </c>
      <c r="E12">
        <f t="shared" si="1"/>
        <v>4086</v>
      </c>
      <c r="F12">
        <f t="shared" si="2"/>
        <v>4086</v>
      </c>
      <c r="G12">
        <f t="shared" si="3"/>
        <v>0</v>
      </c>
      <c r="H12">
        <f t="shared" si="4"/>
        <v>0</v>
      </c>
      <c r="J12">
        <v>1</v>
      </c>
      <c r="K12">
        <f>ROUNDUP(J12,0)</f>
        <v>1</v>
      </c>
    </row>
    <row r="13" spans="1:11" x14ac:dyDescent="0.25">
      <c r="A13" s="3">
        <v>38371</v>
      </c>
      <c r="B13" s="4" t="s">
        <v>7</v>
      </c>
      <c r="C13" s="10">
        <v>231</v>
      </c>
      <c r="D13">
        <f t="shared" si="0"/>
        <v>1</v>
      </c>
      <c r="E13">
        <f t="shared" si="1"/>
        <v>3855</v>
      </c>
      <c r="F13">
        <f t="shared" si="2"/>
        <v>3855</v>
      </c>
      <c r="G13">
        <f t="shared" si="3"/>
        <v>0</v>
      </c>
      <c r="H13">
        <f t="shared" si="4"/>
        <v>0</v>
      </c>
    </row>
    <row r="14" spans="1:11" x14ac:dyDescent="0.25">
      <c r="A14" s="3">
        <v>38372</v>
      </c>
      <c r="B14" s="4" t="s">
        <v>8</v>
      </c>
      <c r="C14" s="10">
        <v>38</v>
      </c>
      <c r="D14">
        <f t="shared" si="0"/>
        <v>1</v>
      </c>
      <c r="E14">
        <f t="shared" si="1"/>
        <v>3817</v>
      </c>
      <c r="F14">
        <f t="shared" si="2"/>
        <v>3817</v>
      </c>
      <c r="G14">
        <f t="shared" si="3"/>
        <v>0</v>
      </c>
      <c r="H14">
        <f t="shared" si="4"/>
        <v>0</v>
      </c>
    </row>
    <row r="15" spans="1:11" x14ac:dyDescent="0.25">
      <c r="A15" s="3">
        <v>38374</v>
      </c>
      <c r="B15" s="4" t="s">
        <v>9</v>
      </c>
      <c r="C15" s="10">
        <v>440</v>
      </c>
      <c r="D15">
        <f t="shared" si="0"/>
        <v>1</v>
      </c>
      <c r="E15">
        <f t="shared" si="1"/>
        <v>3377</v>
      </c>
      <c r="F15">
        <f t="shared" si="2"/>
        <v>3377</v>
      </c>
      <c r="G15">
        <f t="shared" si="3"/>
        <v>0</v>
      </c>
      <c r="H15">
        <f t="shared" si="4"/>
        <v>0</v>
      </c>
    </row>
    <row r="16" spans="1:11" x14ac:dyDescent="0.25">
      <c r="A16" s="5">
        <v>38376</v>
      </c>
      <c r="B16" s="6" t="s">
        <v>10</v>
      </c>
      <c r="C16" s="11">
        <v>120</v>
      </c>
      <c r="D16">
        <f t="shared" si="0"/>
        <v>1</v>
      </c>
      <c r="E16">
        <f t="shared" si="1"/>
        <v>3257</v>
      </c>
      <c r="F16">
        <f t="shared" si="2"/>
        <v>3257</v>
      </c>
      <c r="G16">
        <f t="shared" si="3"/>
        <v>0</v>
      </c>
      <c r="H16">
        <f t="shared" si="4"/>
        <v>0</v>
      </c>
    </row>
    <row r="17" spans="1:9" x14ac:dyDescent="0.25">
      <c r="A17" s="5">
        <v>38377</v>
      </c>
      <c r="B17" s="6" t="s">
        <v>11</v>
      </c>
      <c r="C17" s="11">
        <v>11</v>
      </c>
      <c r="D17">
        <f t="shared" si="0"/>
        <v>1</v>
      </c>
      <c r="E17">
        <f t="shared" si="1"/>
        <v>3246</v>
      </c>
      <c r="F17">
        <f t="shared" si="2"/>
        <v>3246</v>
      </c>
      <c r="G17">
        <f t="shared" si="3"/>
        <v>0</v>
      </c>
      <c r="H17">
        <f t="shared" si="4"/>
        <v>0</v>
      </c>
    </row>
    <row r="18" spans="1:9" x14ac:dyDescent="0.25">
      <c r="A18" s="3">
        <v>38378</v>
      </c>
      <c r="B18" s="4" t="s">
        <v>12</v>
      </c>
      <c r="C18" s="10">
        <v>36</v>
      </c>
      <c r="D18">
        <f t="shared" si="0"/>
        <v>1</v>
      </c>
      <c r="E18">
        <f t="shared" si="1"/>
        <v>3210</v>
      </c>
      <c r="F18">
        <f t="shared" si="2"/>
        <v>3210</v>
      </c>
      <c r="G18">
        <f t="shared" si="3"/>
        <v>0</v>
      </c>
      <c r="H18">
        <f t="shared" si="4"/>
        <v>0</v>
      </c>
      <c r="I18">
        <f>ROUNDUP(5000-E19,0)</f>
        <v>1841</v>
      </c>
    </row>
    <row r="19" spans="1:9" x14ac:dyDescent="0.25">
      <c r="A19" s="3">
        <v>38379</v>
      </c>
      <c r="B19" s="4" t="s">
        <v>10</v>
      </c>
      <c r="C19" s="10">
        <v>51</v>
      </c>
      <c r="D19">
        <f t="shared" si="0"/>
        <v>1</v>
      </c>
      <c r="E19">
        <f t="shared" si="1"/>
        <v>3159</v>
      </c>
      <c r="F19">
        <f>IF(AND(D20&lt;&gt;D19,E19&lt;5000),ROUNDUP((5000-E19)/1000,0)*1000+E19,E19)</f>
        <v>5159</v>
      </c>
      <c r="G19">
        <f t="shared" si="3"/>
        <v>0</v>
      </c>
      <c r="H19">
        <f t="shared" si="4"/>
        <v>1</v>
      </c>
    </row>
    <row r="20" spans="1:9" x14ac:dyDescent="0.25">
      <c r="A20" s="5">
        <v>38385</v>
      </c>
      <c r="B20" s="6" t="s">
        <v>7</v>
      </c>
      <c r="C20" s="11">
        <v>465</v>
      </c>
      <c r="D20">
        <f t="shared" si="0"/>
        <v>2</v>
      </c>
      <c r="E20">
        <f t="shared" si="1"/>
        <v>4694</v>
      </c>
      <c r="F20">
        <f t="shared" ref="F20:F83" si="5">IF(AND(D21&lt;&gt;D20,E20&lt;5000),ROUNDUP((5000-E20)/1000,0)*1000+E20,E20)</f>
        <v>4694</v>
      </c>
      <c r="G20">
        <f t="shared" si="3"/>
        <v>0</v>
      </c>
      <c r="H20">
        <f t="shared" si="4"/>
        <v>0</v>
      </c>
    </row>
    <row r="21" spans="1:9" x14ac:dyDescent="0.25">
      <c r="A21" s="5">
        <v>38386</v>
      </c>
      <c r="B21" s="6" t="s">
        <v>13</v>
      </c>
      <c r="C21" s="11">
        <v>8</v>
      </c>
      <c r="D21">
        <f t="shared" si="0"/>
        <v>2</v>
      </c>
      <c r="E21">
        <f t="shared" si="1"/>
        <v>4686</v>
      </c>
      <c r="F21">
        <f t="shared" si="5"/>
        <v>4686</v>
      </c>
      <c r="G21">
        <f t="shared" si="3"/>
        <v>0</v>
      </c>
      <c r="H21">
        <f t="shared" si="4"/>
        <v>0</v>
      </c>
    </row>
    <row r="22" spans="1:9" x14ac:dyDescent="0.25">
      <c r="A22" s="5">
        <v>38388</v>
      </c>
      <c r="B22" s="6" t="s">
        <v>15</v>
      </c>
      <c r="C22" s="11">
        <v>12</v>
      </c>
      <c r="D22">
        <f t="shared" si="0"/>
        <v>2</v>
      </c>
      <c r="E22">
        <f t="shared" si="1"/>
        <v>4674</v>
      </c>
      <c r="F22">
        <f t="shared" si="5"/>
        <v>4674</v>
      </c>
      <c r="G22">
        <f t="shared" si="3"/>
        <v>0</v>
      </c>
      <c r="H22">
        <f t="shared" si="4"/>
        <v>0</v>
      </c>
    </row>
    <row r="23" spans="1:9" x14ac:dyDescent="0.25">
      <c r="A23" s="3">
        <v>38388</v>
      </c>
      <c r="B23" s="4" t="s">
        <v>14</v>
      </c>
      <c r="C23" s="10">
        <v>287</v>
      </c>
      <c r="D23">
        <f t="shared" si="0"/>
        <v>2</v>
      </c>
      <c r="E23">
        <f t="shared" si="1"/>
        <v>4387</v>
      </c>
      <c r="F23">
        <f t="shared" si="5"/>
        <v>4387</v>
      </c>
      <c r="G23">
        <f t="shared" si="3"/>
        <v>0</v>
      </c>
      <c r="H23">
        <f t="shared" si="4"/>
        <v>0</v>
      </c>
    </row>
    <row r="24" spans="1:9" x14ac:dyDescent="0.25">
      <c r="A24" s="3">
        <v>38393</v>
      </c>
      <c r="B24" s="4" t="s">
        <v>16</v>
      </c>
      <c r="C24" s="10">
        <v>6</v>
      </c>
      <c r="D24">
        <f t="shared" si="0"/>
        <v>2</v>
      </c>
      <c r="E24">
        <f t="shared" si="1"/>
        <v>4381</v>
      </c>
      <c r="F24">
        <f t="shared" si="5"/>
        <v>4381</v>
      </c>
      <c r="G24">
        <f t="shared" si="3"/>
        <v>0</v>
      </c>
      <c r="H24">
        <f t="shared" si="4"/>
        <v>0</v>
      </c>
    </row>
    <row r="25" spans="1:9" x14ac:dyDescent="0.25">
      <c r="A25" s="5">
        <v>38397</v>
      </c>
      <c r="B25" s="6" t="s">
        <v>17</v>
      </c>
      <c r="C25" s="11">
        <v>321</v>
      </c>
      <c r="D25">
        <f t="shared" si="0"/>
        <v>2</v>
      </c>
      <c r="E25">
        <f t="shared" si="1"/>
        <v>4060</v>
      </c>
      <c r="F25">
        <f t="shared" si="5"/>
        <v>4060</v>
      </c>
      <c r="G25">
        <f t="shared" si="3"/>
        <v>0</v>
      </c>
      <c r="H25">
        <f t="shared" si="4"/>
        <v>0</v>
      </c>
    </row>
    <row r="26" spans="1:9" x14ac:dyDescent="0.25">
      <c r="A26" s="5">
        <v>38401</v>
      </c>
      <c r="B26" s="6" t="s">
        <v>19</v>
      </c>
      <c r="C26" s="11">
        <v>91</v>
      </c>
      <c r="D26">
        <f t="shared" si="0"/>
        <v>2</v>
      </c>
      <c r="E26">
        <f t="shared" si="1"/>
        <v>3969</v>
      </c>
      <c r="F26">
        <f t="shared" si="5"/>
        <v>3969</v>
      </c>
      <c r="G26">
        <f t="shared" si="3"/>
        <v>0</v>
      </c>
      <c r="H26">
        <f t="shared" si="4"/>
        <v>0</v>
      </c>
    </row>
    <row r="27" spans="1:9" x14ac:dyDescent="0.25">
      <c r="A27" s="5">
        <v>38401</v>
      </c>
      <c r="B27" s="6" t="s">
        <v>18</v>
      </c>
      <c r="C27" s="11">
        <v>99</v>
      </c>
      <c r="D27">
        <f t="shared" si="0"/>
        <v>2</v>
      </c>
      <c r="E27">
        <f t="shared" si="1"/>
        <v>3870</v>
      </c>
      <c r="F27">
        <f t="shared" si="5"/>
        <v>3870</v>
      </c>
      <c r="G27">
        <f t="shared" si="3"/>
        <v>0</v>
      </c>
      <c r="H27">
        <f t="shared" si="4"/>
        <v>0</v>
      </c>
    </row>
    <row r="28" spans="1:9" x14ac:dyDescent="0.25">
      <c r="A28" s="5">
        <v>38407</v>
      </c>
      <c r="B28" s="6" t="s">
        <v>14</v>
      </c>
      <c r="C28" s="11">
        <v>118</v>
      </c>
      <c r="D28">
        <f t="shared" si="0"/>
        <v>2</v>
      </c>
      <c r="E28">
        <f t="shared" si="1"/>
        <v>3752</v>
      </c>
      <c r="F28">
        <f t="shared" si="5"/>
        <v>3752</v>
      </c>
      <c r="G28">
        <f t="shared" si="3"/>
        <v>0</v>
      </c>
      <c r="H28">
        <f t="shared" si="4"/>
        <v>0</v>
      </c>
    </row>
    <row r="29" spans="1:9" x14ac:dyDescent="0.25">
      <c r="A29" s="3">
        <v>38408</v>
      </c>
      <c r="B29" s="4" t="s">
        <v>20</v>
      </c>
      <c r="C29" s="10">
        <v>58</v>
      </c>
      <c r="D29">
        <f t="shared" si="0"/>
        <v>2</v>
      </c>
      <c r="E29">
        <f t="shared" si="1"/>
        <v>3694</v>
      </c>
      <c r="F29">
        <f t="shared" si="5"/>
        <v>3694</v>
      </c>
      <c r="G29">
        <f t="shared" si="3"/>
        <v>0</v>
      </c>
      <c r="H29">
        <f t="shared" si="4"/>
        <v>0</v>
      </c>
    </row>
    <row r="30" spans="1:9" x14ac:dyDescent="0.25">
      <c r="A30" s="5">
        <v>38409</v>
      </c>
      <c r="B30" s="6" t="s">
        <v>22</v>
      </c>
      <c r="C30" s="11">
        <v>348</v>
      </c>
      <c r="D30">
        <f t="shared" si="0"/>
        <v>2</v>
      </c>
      <c r="E30">
        <f t="shared" si="1"/>
        <v>3346</v>
      </c>
      <c r="F30">
        <f t="shared" si="5"/>
        <v>3346</v>
      </c>
      <c r="G30">
        <f t="shared" si="3"/>
        <v>0</v>
      </c>
      <c r="H30">
        <f t="shared" si="4"/>
        <v>0</v>
      </c>
    </row>
    <row r="31" spans="1:9" x14ac:dyDescent="0.25">
      <c r="A31" s="3">
        <v>38409</v>
      </c>
      <c r="B31" s="4" t="s">
        <v>21</v>
      </c>
      <c r="C31" s="10">
        <v>16</v>
      </c>
      <c r="D31">
        <f t="shared" si="0"/>
        <v>2</v>
      </c>
      <c r="E31">
        <f t="shared" si="1"/>
        <v>3330</v>
      </c>
      <c r="F31">
        <f t="shared" si="5"/>
        <v>3330</v>
      </c>
      <c r="G31">
        <f t="shared" si="3"/>
        <v>0</v>
      </c>
      <c r="H31">
        <f t="shared" si="4"/>
        <v>0</v>
      </c>
    </row>
    <row r="32" spans="1:9" x14ac:dyDescent="0.25">
      <c r="A32" s="5">
        <v>38410</v>
      </c>
      <c r="B32" s="6" t="s">
        <v>23</v>
      </c>
      <c r="C32" s="11">
        <v>110</v>
      </c>
      <c r="D32">
        <f t="shared" si="0"/>
        <v>2</v>
      </c>
      <c r="E32">
        <f t="shared" si="1"/>
        <v>3220</v>
      </c>
      <c r="F32">
        <f t="shared" si="5"/>
        <v>3220</v>
      </c>
      <c r="G32">
        <f t="shared" si="3"/>
        <v>0</v>
      </c>
      <c r="H32">
        <f t="shared" si="4"/>
        <v>0</v>
      </c>
    </row>
    <row r="33" spans="1:8" x14ac:dyDescent="0.25">
      <c r="A33" s="3">
        <v>38410</v>
      </c>
      <c r="B33" s="4" t="s">
        <v>22</v>
      </c>
      <c r="C33" s="10">
        <v>435</v>
      </c>
      <c r="D33">
        <f t="shared" si="0"/>
        <v>2</v>
      </c>
      <c r="E33">
        <f t="shared" si="1"/>
        <v>2785</v>
      </c>
      <c r="F33">
        <f t="shared" si="5"/>
        <v>2785</v>
      </c>
      <c r="G33">
        <f t="shared" si="3"/>
        <v>0</v>
      </c>
      <c r="H33">
        <f t="shared" si="4"/>
        <v>0</v>
      </c>
    </row>
    <row r="34" spans="1:8" x14ac:dyDescent="0.25">
      <c r="A34" s="3">
        <v>38410</v>
      </c>
      <c r="B34" s="4" t="s">
        <v>5</v>
      </c>
      <c r="C34" s="10">
        <v>336</v>
      </c>
      <c r="D34">
        <f t="shared" si="0"/>
        <v>2</v>
      </c>
      <c r="E34">
        <f t="shared" si="1"/>
        <v>2449</v>
      </c>
      <c r="F34">
        <f t="shared" si="5"/>
        <v>5449</v>
      </c>
      <c r="G34">
        <f t="shared" si="3"/>
        <v>0</v>
      </c>
      <c r="H34">
        <f t="shared" si="4"/>
        <v>1</v>
      </c>
    </row>
    <row r="35" spans="1:8" x14ac:dyDescent="0.25">
      <c r="A35" s="3">
        <v>38412</v>
      </c>
      <c r="B35" s="4" t="s">
        <v>18</v>
      </c>
      <c r="C35" s="10">
        <v>20</v>
      </c>
      <c r="D35">
        <f t="shared" si="0"/>
        <v>3</v>
      </c>
      <c r="E35">
        <f t="shared" si="1"/>
        <v>5429</v>
      </c>
      <c r="F35">
        <f t="shared" si="5"/>
        <v>5429</v>
      </c>
      <c r="G35">
        <f t="shared" si="3"/>
        <v>0</v>
      </c>
      <c r="H35">
        <f t="shared" si="4"/>
        <v>0</v>
      </c>
    </row>
    <row r="36" spans="1:8" x14ac:dyDescent="0.25">
      <c r="A36" s="5">
        <v>38412</v>
      </c>
      <c r="B36" s="6" t="s">
        <v>24</v>
      </c>
      <c r="C36" s="11">
        <v>204</v>
      </c>
      <c r="D36">
        <f t="shared" si="0"/>
        <v>3</v>
      </c>
      <c r="E36">
        <f t="shared" si="1"/>
        <v>5225</v>
      </c>
      <c r="F36">
        <f t="shared" si="5"/>
        <v>5225</v>
      </c>
      <c r="G36">
        <f t="shared" si="3"/>
        <v>0</v>
      </c>
      <c r="H36">
        <f t="shared" si="4"/>
        <v>0</v>
      </c>
    </row>
    <row r="37" spans="1:8" x14ac:dyDescent="0.25">
      <c r="A37" s="5">
        <v>38414</v>
      </c>
      <c r="B37" s="6" t="s">
        <v>25</v>
      </c>
      <c r="C37" s="11">
        <v>102</v>
      </c>
      <c r="D37">
        <f t="shared" si="0"/>
        <v>3</v>
      </c>
      <c r="E37">
        <f t="shared" si="1"/>
        <v>5123</v>
      </c>
      <c r="F37">
        <f t="shared" si="5"/>
        <v>5123</v>
      </c>
      <c r="G37">
        <f t="shared" si="3"/>
        <v>0</v>
      </c>
      <c r="H37">
        <f t="shared" si="4"/>
        <v>0</v>
      </c>
    </row>
    <row r="38" spans="1:8" x14ac:dyDescent="0.25">
      <c r="A38" s="3">
        <v>38416</v>
      </c>
      <c r="B38" s="4" t="s">
        <v>26</v>
      </c>
      <c r="C38" s="10">
        <v>48</v>
      </c>
      <c r="D38">
        <f t="shared" si="0"/>
        <v>3</v>
      </c>
      <c r="E38">
        <f t="shared" si="1"/>
        <v>5075</v>
      </c>
      <c r="F38">
        <f t="shared" si="5"/>
        <v>5075</v>
      </c>
      <c r="G38">
        <f t="shared" si="3"/>
        <v>0</v>
      </c>
      <c r="H38">
        <f t="shared" si="4"/>
        <v>0</v>
      </c>
    </row>
    <row r="39" spans="1:8" x14ac:dyDescent="0.25">
      <c r="A39" s="5">
        <v>38418</v>
      </c>
      <c r="B39" s="6" t="s">
        <v>22</v>
      </c>
      <c r="C39" s="11">
        <v>329</v>
      </c>
      <c r="D39">
        <f t="shared" si="0"/>
        <v>3</v>
      </c>
      <c r="E39">
        <f t="shared" si="1"/>
        <v>4746</v>
      </c>
      <c r="F39">
        <f t="shared" si="5"/>
        <v>4746</v>
      </c>
      <c r="G39">
        <f t="shared" si="3"/>
        <v>0</v>
      </c>
      <c r="H39">
        <f t="shared" si="4"/>
        <v>0</v>
      </c>
    </row>
    <row r="40" spans="1:8" x14ac:dyDescent="0.25">
      <c r="A40" s="3">
        <v>38420</v>
      </c>
      <c r="B40" s="4" t="s">
        <v>27</v>
      </c>
      <c r="C40" s="10">
        <v>16</v>
      </c>
      <c r="D40">
        <f t="shared" si="0"/>
        <v>3</v>
      </c>
      <c r="E40">
        <f t="shared" si="1"/>
        <v>4730</v>
      </c>
      <c r="F40">
        <f t="shared" si="5"/>
        <v>4730</v>
      </c>
      <c r="G40">
        <f t="shared" si="3"/>
        <v>0</v>
      </c>
      <c r="H40">
        <f t="shared" si="4"/>
        <v>0</v>
      </c>
    </row>
    <row r="41" spans="1:8" x14ac:dyDescent="0.25">
      <c r="A41" s="5">
        <v>38421</v>
      </c>
      <c r="B41" s="6" t="s">
        <v>28</v>
      </c>
      <c r="C41" s="11">
        <v>102</v>
      </c>
      <c r="D41">
        <f t="shared" si="0"/>
        <v>3</v>
      </c>
      <c r="E41">
        <f t="shared" si="1"/>
        <v>4628</v>
      </c>
      <c r="F41">
        <f t="shared" si="5"/>
        <v>4628</v>
      </c>
      <c r="G41">
        <f t="shared" si="3"/>
        <v>0</v>
      </c>
      <c r="H41">
        <f t="shared" si="4"/>
        <v>0</v>
      </c>
    </row>
    <row r="42" spans="1:8" x14ac:dyDescent="0.25">
      <c r="A42" s="3">
        <v>38421</v>
      </c>
      <c r="B42" s="4" t="s">
        <v>14</v>
      </c>
      <c r="C42" s="10">
        <v>309</v>
      </c>
      <c r="D42">
        <f t="shared" si="0"/>
        <v>3</v>
      </c>
      <c r="E42">
        <f t="shared" si="1"/>
        <v>4319</v>
      </c>
      <c r="F42">
        <f t="shared" si="5"/>
        <v>4319</v>
      </c>
      <c r="G42">
        <f t="shared" si="3"/>
        <v>0</v>
      </c>
      <c r="H42">
        <f t="shared" si="4"/>
        <v>0</v>
      </c>
    </row>
    <row r="43" spans="1:8" x14ac:dyDescent="0.25">
      <c r="A43" s="5">
        <v>38423</v>
      </c>
      <c r="B43" s="6" t="s">
        <v>5</v>
      </c>
      <c r="C43" s="11">
        <v>331</v>
      </c>
      <c r="D43">
        <f t="shared" si="0"/>
        <v>3</v>
      </c>
      <c r="E43">
        <f t="shared" si="1"/>
        <v>3988</v>
      </c>
      <c r="F43">
        <f t="shared" si="5"/>
        <v>3988</v>
      </c>
      <c r="G43">
        <f t="shared" si="3"/>
        <v>0</v>
      </c>
      <c r="H43">
        <f t="shared" si="4"/>
        <v>0</v>
      </c>
    </row>
    <row r="44" spans="1:8" x14ac:dyDescent="0.25">
      <c r="A44" s="5">
        <v>38428</v>
      </c>
      <c r="B44" s="6" t="s">
        <v>29</v>
      </c>
      <c r="C44" s="11">
        <v>3</v>
      </c>
      <c r="D44">
        <f t="shared" si="0"/>
        <v>3</v>
      </c>
      <c r="E44">
        <f t="shared" si="1"/>
        <v>3985</v>
      </c>
      <c r="F44">
        <f t="shared" si="5"/>
        <v>3985</v>
      </c>
      <c r="G44">
        <f t="shared" si="3"/>
        <v>0</v>
      </c>
      <c r="H44">
        <f t="shared" si="4"/>
        <v>0</v>
      </c>
    </row>
    <row r="45" spans="1:8" x14ac:dyDescent="0.25">
      <c r="A45" s="3">
        <v>38429</v>
      </c>
      <c r="B45" s="4" t="s">
        <v>30</v>
      </c>
      <c r="C45" s="10">
        <v>76</v>
      </c>
      <c r="D45">
        <f t="shared" si="0"/>
        <v>3</v>
      </c>
      <c r="E45">
        <f t="shared" si="1"/>
        <v>3909</v>
      </c>
      <c r="F45">
        <f t="shared" si="5"/>
        <v>3909</v>
      </c>
      <c r="G45">
        <f t="shared" si="3"/>
        <v>0</v>
      </c>
      <c r="H45">
        <f t="shared" si="4"/>
        <v>0</v>
      </c>
    </row>
    <row r="46" spans="1:8" x14ac:dyDescent="0.25">
      <c r="A46" s="3">
        <v>38429</v>
      </c>
      <c r="B46" s="4" t="s">
        <v>31</v>
      </c>
      <c r="C46" s="10">
        <v>196</v>
      </c>
      <c r="D46">
        <f t="shared" si="0"/>
        <v>3</v>
      </c>
      <c r="E46">
        <f t="shared" si="1"/>
        <v>3713</v>
      </c>
      <c r="F46">
        <f t="shared" si="5"/>
        <v>3713</v>
      </c>
      <c r="G46">
        <f t="shared" si="3"/>
        <v>0</v>
      </c>
      <c r="H46">
        <f t="shared" si="4"/>
        <v>0</v>
      </c>
    </row>
    <row r="47" spans="1:8" x14ac:dyDescent="0.25">
      <c r="A47" s="5">
        <v>38431</v>
      </c>
      <c r="B47" s="6" t="s">
        <v>18</v>
      </c>
      <c r="C47" s="11">
        <v>54</v>
      </c>
      <c r="D47">
        <f t="shared" si="0"/>
        <v>3</v>
      </c>
      <c r="E47">
        <f t="shared" si="1"/>
        <v>3659</v>
      </c>
      <c r="F47">
        <f t="shared" si="5"/>
        <v>3659</v>
      </c>
      <c r="G47">
        <f t="shared" si="3"/>
        <v>0</v>
      </c>
      <c r="H47">
        <f t="shared" si="4"/>
        <v>0</v>
      </c>
    </row>
    <row r="48" spans="1:8" x14ac:dyDescent="0.25">
      <c r="A48" s="5">
        <v>38435</v>
      </c>
      <c r="B48" s="6" t="s">
        <v>9</v>
      </c>
      <c r="C48" s="11">
        <v>277</v>
      </c>
      <c r="D48">
        <f t="shared" si="0"/>
        <v>3</v>
      </c>
      <c r="E48">
        <f t="shared" si="1"/>
        <v>3382</v>
      </c>
      <c r="F48">
        <f t="shared" si="5"/>
        <v>3382</v>
      </c>
      <c r="G48">
        <f t="shared" si="3"/>
        <v>0</v>
      </c>
      <c r="H48">
        <f t="shared" si="4"/>
        <v>0</v>
      </c>
    </row>
    <row r="49" spans="1:8" x14ac:dyDescent="0.25">
      <c r="A49" s="5">
        <v>38437</v>
      </c>
      <c r="B49" s="6" t="s">
        <v>32</v>
      </c>
      <c r="C49" s="11">
        <v>7</v>
      </c>
      <c r="D49">
        <f t="shared" si="0"/>
        <v>3</v>
      </c>
      <c r="E49">
        <f t="shared" si="1"/>
        <v>3375</v>
      </c>
      <c r="F49">
        <f t="shared" si="5"/>
        <v>3375</v>
      </c>
      <c r="G49">
        <f t="shared" si="3"/>
        <v>0</v>
      </c>
      <c r="H49">
        <f t="shared" si="4"/>
        <v>0</v>
      </c>
    </row>
    <row r="50" spans="1:8" x14ac:dyDescent="0.25">
      <c r="A50" s="5">
        <v>38439</v>
      </c>
      <c r="B50" s="6" t="s">
        <v>33</v>
      </c>
      <c r="C50" s="11">
        <v>12</v>
      </c>
      <c r="D50">
        <f t="shared" si="0"/>
        <v>3</v>
      </c>
      <c r="E50">
        <f t="shared" si="1"/>
        <v>3363</v>
      </c>
      <c r="F50">
        <f t="shared" si="5"/>
        <v>3363</v>
      </c>
      <c r="G50">
        <f t="shared" si="3"/>
        <v>0</v>
      </c>
      <c r="H50">
        <f t="shared" si="4"/>
        <v>0</v>
      </c>
    </row>
    <row r="51" spans="1:8" x14ac:dyDescent="0.25">
      <c r="A51" s="3">
        <v>38440</v>
      </c>
      <c r="B51" s="4" t="s">
        <v>34</v>
      </c>
      <c r="C51" s="10">
        <v>7</v>
      </c>
      <c r="D51">
        <f t="shared" si="0"/>
        <v>3</v>
      </c>
      <c r="E51">
        <f t="shared" si="1"/>
        <v>3356</v>
      </c>
      <c r="F51">
        <f t="shared" si="5"/>
        <v>3356</v>
      </c>
      <c r="G51">
        <f t="shared" si="3"/>
        <v>0</v>
      </c>
      <c r="H51">
        <f t="shared" si="4"/>
        <v>0</v>
      </c>
    </row>
    <row r="52" spans="1:8" x14ac:dyDescent="0.25">
      <c r="A52" s="3">
        <v>38442</v>
      </c>
      <c r="B52" s="4" t="s">
        <v>7</v>
      </c>
      <c r="C52" s="10">
        <v>416</v>
      </c>
      <c r="D52">
        <f t="shared" si="0"/>
        <v>3</v>
      </c>
      <c r="E52">
        <f t="shared" si="1"/>
        <v>2940</v>
      </c>
      <c r="F52">
        <f t="shared" si="5"/>
        <v>5940</v>
      </c>
      <c r="G52">
        <f t="shared" si="3"/>
        <v>0</v>
      </c>
      <c r="H52">
        <f t="shared" si="4"/>
        <v>1</v>
      </c>
    </row>
    <row r="53" spans="1:8" x14ac:dyDescent="0.25">
      <c r="A53" s="5">
        <v>38445</v>
      </c>
      <c r="B53" s="6" t="s">
        <v>7</v>
      </c>
      <c r="C53" s="11">
        <v>263</v>
      </c>
      <c r="D53">
        <f t="shared" si="0"/>
        <v>4</v>
      </c>
      <c r="E53">
        <f t="shared" si="1"/>
        <v>5677</v>
      </c>
      <c r="F53">
        <f t="shared" si="5"/>
        <v>5677</v>
      </c>
      <c r="G53">
        <f t="shared" si="3"/>
        <v>0</v>
      </c>
      <c r="H53">
        <f t="shared" si="4"/>
        <v>0</v>
      </c>
    </row>
    <row r="54" spans="1:8" x14ac:dyDescent="0.25">
      <c r="A54" s="5">
        <v>38448</v>
      </c>
      <c r="B54" s="6" t="s">
        <v>1</v>
      </c>
      <c r="C54" s="11">
        <v>15</v>
      </c>
      <c r="D54">
        <f t="shared" si="0"/>
        <v>4</v>
      </c>
      <c r="E54">
        <f t="shared" si="1"/>
        <v>5662</v>
      </c>
      <c r="F54">
        <f t="shared" si="5"/>
        <v>5662</v>
      </c>
      <c r="G54">
        <f t="shared" si="3"/>
        <v>0</v>
      </c>
      <c r="H54">
        <f t="shared" si="4"/>
        <v>0</v>
      </c>
    </row>
    <row r="55" spans="1:8" x14ac:dyDescent="0.25">
      <c r="A55" s="3">
        <v>38452</v>
      </c>
      <c r="B55" s="4" t="s">
        <v>25</v>
      </c>
      <c r="C55" s="10">
        <v>194</v>
      </c>
      <c r="D55">
        <f t="shared" si="0"/>
        <v>4</v>
      </c>
      <c r="E55">
        <f t="shared" si="1"/>
        <v>5468</v>
      </c>
      <c r="F55">
        <f t="shared" si="5"/>
        <v>5468</v>
      </c>
      <c r="G55">
        <f t="shared" si="3"/>
        <v>0</v>
      </c>
      <c r="H55">
        <f t="shared" si="4"/>
        <v>0</v>
      </c>
    </row>
    <row r="56" spans="1:8" x14ac:dyDescent="0.25">
      <c r="A56" s="3">
        <v>38453</v>
      </c>
      <c r="B56" s="4" t="s">
        <v>35</v>
      </c>
      <c r="C56" s="10">
        <v>120</v>
      </c>
      <c r="D56">
        <f t="shared" si="0"/>
        <v>4</v>
      </c>
      <c r="E56">
        <f t="shared" si="1"/>
        <v>5348</v>
      </c>
      <c r="F56">
        <f t="shared" si="5"/>
        <v>5348</v>
      </c>
      <c r="G56">
        <f t="shared" si="3"/>
        <v>0</v>
      </c>
      <c r="H56">
        <f t="shared" si="4"/>
        <v>0</v>
      </c>
    </row>
    <row r="57" spans="1:8" x14ac:dyDescent="0.25">
      <c r="A57" s="3">
        <v>38454</v>
      </c>
      <c r="B57" s="4" t="s">
        <v>7</v>
      </c>
      <c r="C57" s="10">
        <v>175</v>
      </c>
      <c r="D57">
        <f t="shared" si="0"/>
        <v>4</v>
      </c>
      <c r="E57">
        <f t="shared" si="1"/>
        <v>5173</v>
      </c>
      <c r="F57">
        <f t="shared" si="5"/>
        <v>5173</v>
      </c>
      <c r="G57">
        <f t="shared" si="3"/>
        <v>0</v>
      </c>
      <c r="H57">
        <f t="shared" si="4"/>
        <v>0</v>
      </c>
    </row>
    <row r="58" spans="1:8" x14ac:dyDescent="0.25">
      <c r="A58" s="5">
        <v>38456</v>
      </c>
      <c r="B58" s="6" t="s">
        <v>36</v>
      </c>
      <c r="C58" s="11">
        <v>12</v>
      </c>
      <c r="D58">
        <f t="shared" si="0"/>
        <v>4</v>
      </c>
      <c r="E58">
        <f t="shared" si="1"/>
        <v>5161</v>
      </c>
      <c r="F58">
        <f t="shared" si="5"/>
        <v>5161</v>
      </c>
      <c r="G58">
        <f t="shared" si="3"/>
        <v>0</v>
      </c>
      <c r="H58">
        <f t="shared" si="4"/>
        <v>0</v>
      </c>
    </row>
    <row r="59" spans="1:8" x14ac:dyDescent="0.25">
      <c r="A59" s="3">
        <v>38457</v>
      </c>
      <c r="B59" s="4" t="s">
        <v>37</v>
      </c>
      <c r="C59" s="10">
        <v>174</v>
      </c>
      <c r="D59">
        <f t="shared" si="0"/>
        <v>4</v>
      </c>
      <c r="E59">
        <f t="shared" si="1"/>
        <v>4987</v>
      </c>
      <c r="F59">
        <f t="shared" si="5"/>
        <v>4987</v>
      </c>
      <c r="G59">
        <f t="shared" si="3"/>
        <v>0</v>
      </c>
      <c r="H59">
        <f t="shared" si="4"/>
        <v>0</v>
      </c>
    </row>
    <row r="60" spans="1:8" x14ac:dyDescent="0.25">
      <c r="A60" s="5">
        <v>38458</v>
      </c>
      <c r="B60" s="6" t="s">
        <v>38</v>
      </c>
      <c r="C60" s="11">
        <v>3</v>
      </c>
      <c r="D60">
        <f t="shared" si="0"/>
        <v>4</v>
      </c>
      <c r="E60">
        <f t="shared" si="1"/>
        <v>4984</v>
      </c>
      <c r="F60">
        <f t="shared" si="5"/>
        <v>4984</v>
      </c>
      <c r="G60">
        <f t="shared" si="3"/>
        <v>0</v>
      </c>
      <c r="H60">
        <f t="shared" si="4"/>
        <v>0</v>
      </c>
    </row>
    <row r="61" spans="1:8" x14ac:dyDescent="0.25">
      <c r="A61" s="5">
        <v>38459</v>
      </c>
      <c r="B61" s="6" t="s">
        <v>39</v>
      </c>
      <c r="C61" s="11">
        <v>149</v>
      </c>
      <c r="D61">
        <f t="shared" si="0"/>
        <v>4</v>
      </c>
      <c r="E61">
        <f t="shared" si="1"/>
        <v>4835</v>
      </c>
      <c r="F61">
        <f t="shared" si="5"/>
        <v>4835</v>
      </c>
      <c r="G61">
        <f t="shared" si="3"/>
        <v>0</v>
      </c>
      <c r="H61">
        <f t="shared" si="4"/>
        <v>0</v>
      </c>
    </row>
    <row r="62" spans="1:8" x14ac:dyDescent="0.25">
      <c r="A62" s="5">
        <v>38460</v>
      </c>
      <c r="B62" s="6" t="s">
        <v>40</v>
      </c>
      <c r="C62" s="11">
        <v>2</v>
      </c>
      <c r="D62">
        <f t="shared" si="0"/>
        <v>4</v>
      </c>
      <c r="E62">
        <f t="shared" si="1"/>
        <v>4833</v>
      </c>
      <c r="F62">
        <f t="shared" si="5"/>
        <v>4833</v>
      </c>
      <c r="G62">
        <f t="shared" si="3"/>
        <v>0</v>
      </c>
      <c r="H62">
        <f t="shared" si="4"/>
        <v>0</v>
      </c>
    </row>
    <row r="63" spans="1:8" x14ac:dyDescent="0.25">
      <c r="A63" s="3">
        <v>38460</v>
      </c>
      <c r="B63" s="4" t="s">
        <v>17</v>
      </c>
      <c r="C63" s="10">
        <v>492</v>
      </c>
      <c r="D63">
        <f t="shared" si="0"/>
        <v>4</v>
      </c>
      <c r="E63">
        <f t="shared" si="1"/>
        <v>4341</v>
      </c>
      <c r="F63">
        <f t="shared" si="5"/>
        <v>4341</v>
      </c>
      <c r="G63">
        <f t="shared" si="3"/>
        <v>0</v>
      </c>
      <c r="H63">
        <f t="shared" si="4"/>
        <v>0</v>
      </c>
    </row>
    <row r="64" spans="1:8" x14ac:dyDescent="0.25">
      <c r="A64" s="5">
        <v>38461</v>
      </c>
      <c r="B64" s="6" t="s">
        <v>14</v>
      </c>
      <c r="C64" s="11">
        <v>298</v>
      </c>
      <c r="D64">
        <f t="shared" si="0"/>
        <v>4</v>
      </c>
      <c r="E64">
        <f t="shared" si="1"/>
        <v>4043</v>
      </c>
      <c r="F64">
        <f t="shared" si="5"/>
        <v>4043</v>
      </c>
      <c r="G64">
        <f t="shared" si="3"/>
        <v>0</v>
      </c>
      <c r="H64">
        <f t="shared" si="4"/>
        <v>0</v>
      </c>
    </row>
    <row r="65" spans="1:8" x14ac:dyDescent="0.25">
      <c r="A65" s="5">
        <v>38472</v>
      </c>
      <c r="B65" s="6" t="s">
        <v>17</v>
      </c>
      <c r="C65" s="11">
        <v>201</v>
      </c>
      <c r="D65">
        <f t="shared" si="0"/>
        <v>4</v>
      </c>
      <c r="E65">
        <f t="shared" si="1"/>
        <v>3842</v>
      </c>
      <c r="F65">
        <f t="shared" si="5"/>
        <v>5842</v>
      </c>
      <c r="G65">
        <f t="shared" si="3"/>
        <v>0</v>
      </c>
      <c r="H65">
        <f t="shared" si="4"/>
        <v>1</v>
      </c>
    </row>
    <row r="66" spans="1:8" x14ac:dyDescent="0.25">
      <c r="A66" s="5">
        <v>38473</v>
      </c>
      <c r="B66" s="6" t="s">
        <v>41</v>
      </c>
      <c r="C66" s="11">
        <v>15</v>
      </c>
      <c r="D66">
        <f t="shared" si="0"/>
        <v>5</v>
      </c>
      <c r="E66">
        <f t="shared" si="1"/>
        <v>5827</v>
      </c>
      <c r="F66">
        <f t="shared" si="5"/>
        <v>5827</v>
      </c>
      <c r="G66">
        <f t="shared" si="3"/>
        <v>0</v>
      </c>
      <c r="H66">
        <f t="shared" si="4"/>
        <v>0</v>
      </c>
    </row>
    <row r="67" spans="1:8" x14ac:dyDescent="0.25">
      <c r="A67" s="3">
        <v>38473</v>
      </c>
      <c r="B67" s="4" t="s">
        <v>14</v>
      </c>
      <c r="C67" s="10">
        <v>319</v>
      </c>
      <c r="D67">
        <f t="shared" si="0"/>
        <v>5</v>
      </c>
      <c r="E67">
        <f t="shared" si="1"/>
        <v>5508</v>
      </c>
      <c r="F67">
        <f t="shared" si="5"/>
        <v>5508</v>
      </c>
      <c r="G67">
        <f t="shared" si="3"/>
        <v>0</v>
      </c>
      <c r="H67">
        <f t="shared" si="4"/>
        <v>0</v>
      </c>
    </row>
    <row r="68" spans="1:8" x14ac:dyDescent="0.25">
      <c r="A68" s="3">
        <v>38474</v>
      </c>
      <c r="B68" s="4" t="s">
        <v>42</v>
      </c>
      <c r="C68" s="10">
        <v>9</v>
      </c>
      <c r="D68">
        <f t="shared" si="0"/>
        <v>5</v>
      </c>
      <c r="E68">
        <f t="shared" si="1"/>
        <v>5499</v>
      </c>
      <c r="F68">
        <f t="shared" si="5"/>
        <v>5499</v>
      </c>
      <c r="G68">
        <f t="shared" si="3"/>
        <v>0</v>
      </c>
      <c r="H68">
        <f t="shared" si="4"/>
        <v>0</v>
      </c>
    </row>
    <row r="69" spans="1:8" x14ac:dyDescent="0.25">
      <c r="A69" s="3">
        <v>38476</v>
      </c>
      <c r="B69" s="4" t="s">
        <v>43</v>
      </c>
      <c r="C69" s="10">
        <v>15</v>
      </c>
      <c r="D69">
        <f t="shared" si="0"/>
        <v>5</v>
      </c>
      <c r="E69">
        <f t="shared" si="1"/>
        <v>5484</v>
      </c>
      <c r="F69">
        <f t="shared" si="5"/>
        <v>5484</v>
      </c>
      <c r="G69">
        <f t="shared" si="3"/>
        <v>0</v>
      </c>
      <c r="H69">
        <f t="shared" si="4"/>
        <v>0</v>
      </c>
    </row>
    <row r="70" spans="1:8" x14ac:dyDescent="0.25">
      <c r="A70" s="3">
        <v>38479</v>
      </c>
      <c r="B70" s="4" t="s">
        <v>22</v>
      </c>
      <c r="C70" s="10">
        <v>444</v>
      </c>
      <c r="D70">
        <f t="shared" ref="D70:D133" si="6">MONTH(A70)</f>
        <v>5</v>
      </c>
      <c r="E70">
        <f t="shared" si="1"/>
        <v>5040</v>
      </c>
      <c r="F70">
        <f t="shared" si="5"/>
        <v>5040</v>
      </c>
      <c r="G70">
        <f t="shared" si="3"/>
        <v>0</v>
      </c>
      <c r="H70">
        <f t="shared" si="4"/>
        <v>0</v>
      </c>
    </row>
    <row r="71" spans="1:8" x14ac:dyDescent="0.25">
      <c r="A71" s="5">
        <v>38479</v>
      </c>
      <c r="B71" s="6" t="s">
        <v>44</v>
      </c>
      <c r="C71" s="11">
        <v>13</v>
      </c>
      <c r="D71">
        <f t="shared" si="6"/>
        <v>5</v>
      </c>
      <c r="E71">
        <f t="shared" ref="E71:E134" si="7">F70-C71</f>
        <v>5027</v>
      </c>
      <c r="F71">
        <f t="shared" si="5"/>
        <v>5027</v>
      </c>
      <c r="G71">
        <f t="shared" ref="G71:G134" si="8">IF(AND(D72&lt;&gt;D71,E71&lt;5000,(F71-E71)&gt;=4000),1,0)</f>
        <v>0</v>
      </c>
      <c r="H71">
        <f t="shared" ref="H71:H134" si="9">IF(D72&lt;&gt;D71,1,0)</f>
        <v>0</v>
      </c>
    </row>
    <row r="72" spans="1:8" x14ac:dyDescent="0.25">
      <c r="A72" s="3">
        <v>38481</v>
      </c>
      <c r="B72" s="4" t="s">
        <v>45</v>
      </c>
      <c r="C72" s="10">
        <v>366</v>
      </c>
      <c r="D72">
        <f t="shared" si="6"/>
        <v>5</v>
      </c>
      <c r="E72">
        <f t="shared" si="7"/>
        <v>4661</v>
      </c>
      <c r="F72">
        <f t="shared" si="5"/>
        <v>4661</v>
      </c>
      <c r="G72">
        <f t="shared" si="8"/>
        <v>0</v>
      </c>
      <c r="H72">
        <f t="shared" si="9"/>
        <v>0</v>
      </c>
    </row>
    <row r="73" spans="1:8" x14ac:dyDescent="0.25">
      <c r="A73" s="3">
        <v>38492</v>
      </c>
      <c r="B73" s="4" t="s">
        <v>9</v>
      </c>
      <c r="C73" s="10">
        <v>259</v>
      </c>
      <c r="D73">
        <f t="shared" si="6"/>
        <v>5</v>
      </c>
      <c r="E73">
        <f t="shared" si="7"/>
        <v>4402</v>
      </c>
      <c r="F73">
        <f t="shared" si="5"/>
        <v>4402</v>
      </c>
      <c r="G73">
        <f t="shared" si="8"/>
        <v>0</v>
      </c>
      <c r="H73">
        <f t="shared" si="9"/>
        <v>0</v>
      </c>
    </row>
    <row r="74" spans="1:8" x14ac:dyDescent="0.25">
      <c r="A74" s="5">
        <v>38493</v>
      </c>
      <c r="B74" s="6" t="s">
        <v>46</v>
      </c>
      <c r="C74" s="11">
        <v>16</v>
      </c>
      <c r="D74">
        <f t="shared" si="6"/>
        <v>5</v>
      </c>
      <c r="E74">
        <f t="shared" si="7"/>
        <v>4386</v>
      </c>
      <c r="F74">
        <f t="shared" si="5"/>
        <v>4386</v>
      </c>
      <c r="G74">
        <f t="shared" si="8"/>
        <v>0</v>
      </c>
      <c r="H74">
        <f t="shared" si="9"/>
        <v>0</v>
      </c>
    </row>
    <row r="75" spans="1:8" x14ac:dyDescent="0.25">
      <c r="A75" s="3">
        <v>38496</v>
      </c>
      <c r="B75" s="4" t="s">
        <v>28</v>
      </c>
      <c r="C75" s="10">
        <v>49</v>
      </c>
      <c r="D75">
        <f t="shared" si="6"/>
        <v>5</v>
      </c>
      <c r="E75">
        <f t="shared" si="7"/>
        <v>4337</v>
      </c>
      <c r="F75">
        <f t="shared" si="5"/>
        <v>4337</v>
      </c>
      <c r="G75">
        <f t="shared" si="8"/>
        <v>0</v>
      </c>
      <c r="H75">
        <f t="shared" si="9"/>
        <v>0</v>
      </c>
    </row>
    <row r="76" spans="1:8" x14ac:dyDescent="0.25">
      <c r="A76" s="5">
        <v>38497</v>
      </c>
      <c r="B76" s="6" t="s">
        <v>22</v>
      </c>
      <c r="C76" s="11">
        <v>251</v>
      </c>
      <c r="D76">
        <f t="shared" si="6"/>
        <v>5</v>
      </c>
      <c r="E76">
        <f t="shared" si="7"/>
        <v>4086</v>
      </c>
      <c r="F76">
        <f t="shared" si="5"/>
        <v>4086</v>
      </c>
      <c r="G76">
        <f t="shared" si="8"/>
        <v>0</v>
      </c>
      <c r="H76">
        <f t="shared" si="9"/>
        <v>0</v>
      </c>
    </row>
    <row r="77" spans="1:8" x14ac:dyDescent="0.25">
      <c r="A77" s="3">
        <v>38497</v>
      </c>
      <c r="B77" s="4" t="s">
        <v>47</v>
      </c>
      <c r="C77" s="10">
        <v>3</v>
      </c>
      <c r="D77">
        <f t="shared" si="6"/>
        <v>5</v>
      </c>
      <c r="E77">
        <f t="shared" si="7"/>
        <v>4083</v>
      </c>
      <c r="F77">
        <f t="shared" si="5"/>
        <v>4083</v>
      </c>
      <c r="G77">
        <f t="shared" si="8"/>
        <v>0</v>
      </c>
      <c r="H77">
        <f t="shared" si="9"/>
        <v>0</v>
      </c>
    </row>
    <row r="78" spans="1:8" x14ac:dyDescent="0.25">
      <c r="A78" s="5">
        <v>38499</v>
      </c>
      <c r="B78" s="6" t="s">
        <v>30</v>
      </c>
      <c r="C78" s="11">
        <v>179</v>
      </c>
      <c r="D78">
        <f t="shared" si="6"/>
        <v>5</v>
      </c>
      <c r="E78">
        <f t="shared" si="7"/>
        <v>3904</v>
      </c>
      <c r="F78">
        <f t="shared" si="5"/>
        <v>3904</v>
      </c>
      <c r="G78">
        <f t="shared" si="8"/>
        <v>0</v>
      </c>
      <c r="H78">
        <f t="shared" si="9"/>
        <v>0</v>
      </c>
    </row>
    <row r="79" spans="1:8" x14ac:dyDescent="0.25">
      <c r="A79" s="3">
        <v>38501</v>
      </c>
      <c r="B79" s="4" t="s">
        <v>48</v>
      </c>
      <c r="C79" s="10">
        <v>13</v>
      </c>
      <c r="D79">
        <f t="shared" si="6"/>
        <v>5</v>
      </c>
      <c r="E79">
        <f t="shared" si="7"/>
        <v>3891</v>
      </c>
      <c r="F79">
        <f t="shared" si="5"/>
        <v>3891</v>
      </c>
      <c r="G79">
        <f t="shared" si="8"/>
        <v>0</v>
      </c>
      <c r="H79">
        <f t="shared" si="9"/>
        <v>0</v>
      </c>
    </row>
    <row r="80" spans="1:8" x14ac:dyDescent="0.25">
      <c r="A80" s="5">
        <v>38501</v>
      </c>
      <c r="B80" s="6" t="s">
        <v>10</v>
      </c>
      <c r="C80" s="11">
        <v>116</v>
      </c>
      <c r="D80">
        <f t="shared" si="6"/>
        <v>5</v>
      </c>
      <c r="E80">
        <f t="shared" si="7"/>
        <v>3775</v>
      </c>
      <c r="F80">
        <f t="shared" si="5"/>
        <v>3775</v>
      </c>
      <c r="G80">
        <f t="shared" si="8"/>
        <v>0</v>
      </c>
      <c r="H80">
        <f t="shared" si="9"/>
        <v>0</v>
      </c>
    </row>
    <row r="81" spans="1:8" x14ac:dyDescent="0.25">
      <c r="A81" s="3">
        <v>38503</v>
      </c>
      <c r="B81" s="4" t="s">
        <v>49</v>
      </c>
      <c r="C81" s="10">
        <v>3</v>
      </c>
      <c r="D81">
        <f t="shared" si="6"/>
        <v>5</v>
      </c>
      <c r="E81">
        <f t="shared" si="7"/>
        <v>3772</v>
      </c>
      <c r="F81">
        <f t="shared" si="5"/>
        <v>3772</v>
      </c>
      <c r="G81">
        <f t="shared" si="8"/>
        <v>0</v>
      </c>
      <c r="H81">
        <f t="shared" si="9"/>
        <v>0</v>
      </c>
    </row>
    <row r="82" spans="1:8" x14ac:dyDescent="0.25">
      <c r="A82" s="5">
        <v>38503</v>
      </c>
      <c r="B82" s="6" t="s">
        <v>50</v>
      </c>
      <c r="C82" s="11">
        <v>253</v>
      </c>
      <c r="D82">
        <f t="shared" si="6"/>
        <v>5</v>
      </c>
      <c r="E82">
        <f t="shared" si="7"/>
        <v>3519</v>
      </c>
      <c r="F82">
        <f t="shared" si="5"/>
        <v>5519</v>
      </c>
      <c r="G82">
        <f t="shared" si="8"/>
        <v>0</v>
      </c>
      <c r="H82">
        <f t="shared" si="9"/>
        <v>1</v>
      </c>
    </row>
    <row r="83" spans="1:8" x14ac:dyDescent="0.25">
      <c r="A83" s="3">
        <v>38510</v>
      </c>
      <c r="B83" s="4" t="s">
        <v>23</v>
      </c>
      <c r="C83" s="10">
        <v>83</v>
      </c>
      <c r="D83">
        <f t="shared" si="6"/>
        <v>6</v>
      </c>
      <c r="E83">
        <f t="shared" si="7"/>
        <v>5436</v>
      </c>
      <c r="F83">
        <f t="shared" si="5"/>
        <v>5436</v>
      </c>
      <c r="G83">
        <f t="shared" si="8"/>
        <v>0</v>
      </c>
      <c r="H83">
        <f t="shared" si="9"/>
        <v>0</v>
      </c>
    </row>
    <row r="84" spans="1:8" x14ac:dyDescent="0.25">
      <c r="A84" s="3">
        <v>38512</v>
      </c>
      <c r="B84" s="4" t="s">
        <v>18</v>
      </c>
      <c r="C84" s="10">
        <v>177</v>
      </c>
      <c r="D84">
        <f t="shared" si="6"/>
        <v>6</v>
      </c>
      <c r="E84">
        <f t="shared" si="7"/>
        <v>5259</v>
      </c>
      <c r="F84">
        <f t="shared" ref="F84:F147" si="10">IF(AND(D85&lt;&gt;D84,E84&lt;5000),ROUNDUP((5000-E84)/1000,0)*1000+E84,E84)</f>
        <v>5259</v>
      </c>
      <c r="G84">
        <f t="shared" si="8"/>
        <v>0</v>
      </c>
      <c r="H84">
        <f t="shared" si="9"/>
        <v>0</v>
      </c>
    </row>
    <row r="85" spans="1:8" x14ac:dyDescent="0.25">
      <c r="A85" s="3">
        <v>38512</v>
      </c>
      <c r="B85" s="4" t="s">
        <v>51</v>
      </c>
      <c r="C85" s="10">
        <v>7</v>
      </c>
      <c r="D85">
        <f t="shared" si="6"/>
        <v>6</v>
      </c>
      <c r="E85">
        <f t="shared" si="7"/>
        <v>5252</v>
      </c>
      <c r="F85">
        <f t="shared" si="10"/>
        <v>5252</v>
      </c>
      <c r="G85">
        <f t="shared" si="8"/>
        <v>0</v>
      </c>
      <c r="H85">
        <f t="shared" si="9"/>
        <v>0</v>
      </c>
    </row>
    <row r="86" spans="1:8" x14ac:dyDescent="0.25">
      <c r="A86" s="3">
        <v>38513</v>
      </c>
      <c r="B86" s="4" t="s">
        <v>52</v>
      </c>
      <c r="C86" s="10">
        <v>46</v>
      </c>
      <c r="D86">
        <f t="shared" si="6"/>
        <v>6</v>
      </c>
      <c r="E86">
        <f t="shared" si="7"/>
        <v>5206</v>
      </c>
      <c r="F86">
        <f t="shared" si="10"/>
        <v>5206</v>
      </c>
      <c r="G86">
        <f t="shared" si="8"/>
        <v>0</v>
      </c>
      <c r="H86">
        <f t="shared" si="9"/>
        <v>0</v>
      </c>
    </row>
    <row r="87" spans="1:8" x14ac:dyDescent="0.25">
      <c r="A87" s="5">
        <v>38514</v>
      </c>
      <c r="B87" s="6" t="s">
        <v>53</v>
      </c>
      <c r="C87" s="11">
        <v>2</v>
      </c>
      <c r="D87">
        <f t="shared" si="6"/>
        <v>6</v>
      </c>
      <c r="E87">
        <f t="shared" si="7"/>
        <v>5204</v>
      </c>
      <c r="F87">
        <f t="shared" si="10"/>
        <v>5204</v>
      </c>
      <c r="G87">
        <f t="shared" si="8"/>
        <v>0</v>
      </c>
      <c r="H87">
        <f t="shared" si="9"/>
        <v>0</v>
      </c>
    </row>
    <row r="88" spans="1:8" x14ac:dyDescent="0.25">
      <c r="A88" s="5">
        <v>38515</v>
      </c>
      <c r="B88" s="6" t="s">
        <v>3</v>
      </c>
      <c r="C88" s="11">
        <v>9</v>
      </c>
      <c r="D88">
        <f t="shared" si="6"/>
        <v>6</v>
      </c>
      <c r="E88">
        <f t="shared" si="7"/>
        <v>5195</v>
      </c>
      <c r="F88">
        <f t="shared" si="10"/>
        <v>5195</v>
      </c>
      <c r="G88">
        <f t="shared" si="8"/>
        <v>0</v>
      </c>
      <c r="H88">
        <f t="shared" si="9"/>
        <v>0</v>
      </c>
    </row>
    <row r="89" spans="1:8" x14ac:dyDescent="0.25">
      <c r="A89" s="3">
        <v>38517</v>
      </c>
      <c r="B89" s="4" t="s">
        <v>55</v>
      </c>
      <c r="C89" s="10">
        <v>67</v>
      </c>
      <c r="D89">
        <f t="shared" si="6"/>
        <v>6</v>
      </c>
      <c r="E89">
        <f t="shared" si="7"/>
        <v>5128</v>
      </c>
      <c r="F89">
        <f t="shared" si="10"/>
        <v>5128</v>
      </c>
      <c r="G89">
        <f t="shared" si="8"/>
        <v>0</v>
      </c>
      <c r="H89">
        <f t="shared" si="9"/>
        <v>0</v>
      </c>
    </row>
    <row r="90" spans="1:8" x14ac:dyDescent="0.25">
      <c r="A90" s="5">
        <v>38517</v>
      </c>
      <c r="B90" s="6" t="s">
        <v>45</v>
      </c>
      <c r="C90" s="11">
        <v>425</v>
      </c>
      <c r="D90">
        <f t="shared" si="6"/>
        <v>6</v>
      </c>
      <c r="E90">
        <f t="shared" si="7"/>
        <v>4703</v>
      </c>
      <c r="F90">
        <f t="shared" si="10"/>
        <v>4703</v>
      </c>
      <c r="G90">
        <f t="shared" si="8"/>
        <v>0</v>
      </c>
      <c r="H90">
        <f t="shared" si="9"/>
        <v>0</v>
      </c>
    </row>
    <row r="91" spans="1:8" x14ac:dyDescent="0.25">
      <c r="A91" s="3">
        <v>38517</v>
      </c>
      <c r="B91" s="4" t="s">
        <v>54</v>
      </c>
      <c r="C91" s="10">
        <v>3</v>
      </c>
      <c r="D91">
        <f t="shared" si="6"/>
        <v>6</v>
      </c>
      <c r="E91">
        <f t="shared" si="7"/>
        <v>4700</v>
      </c>
      <c r="F91">
        <f t="shared" si="10"/>
        <v>4700</v>
      </c>
      <c r="G91">
        <f t="shared" si="8"/>
        <v>0</v>
      </c>
      <c r="H91">
        <f t="shared" si="9"/>
        <v>0</v>
      </c>
    </row>
    <row r="92" spans="1:8" x14ac:dyDescent="0.25">
      <c r="A92" s="3">
        <v>38518</v>
      </c>
      <c r="B92" s="4" t="s">
        <v>5</v>
      </c>
      <c r="C92" s="10">
        <v>453</v>
      </c>
      <c r="D92">
        <f t="shared" si="6"/>
        <v>6</v>
      </c>
      <c r="E92">
        <f t="shared" si="7"/>
        <v>4247</v>
      </c>
      <c r="F92">
        <f t="shared" si="10"/>
        <v>4247</v>
      </c>
      <c r="G92">
        <f t="shared" si="8"/>
        <v>0</v>
      </c>
      <c r="H92">
        <f t="shared" si="9"/>
        <v>0</v>
      </c>
    </row>
    <row r="93" spans="1:8" x14ac:dyDescent="0.25">
      <c r="A93" s="3">
        <v>38523</v>
      </c>
      <c r="B93" s="4" t="s">
        <v>22</v>
      </c>
      <c r="C93" s="10">
        <v>212</v>
      </c>
      <c r="D93">
        <f t="shared" si="6"/>
        <v>6</v>
      </c>
      <c r="E93">
        <f t="shared" si="7"/>
        <v>4035</v>
      </c>
      <c r="F93">
        <f t="shared" si="10"/>
        <v>4035</v>
      </c>
      <c r="G93">
        <f t="shared" si="8"/>
        <v>0</v>
      </c>
      <c r="H93">
        <f t="shared" si="9"/>
        <v>0</v>
      </c>
    </row>
    <row r="94" spans="1:8" x14ac:dyDescent="0.25">
      <c r="A94" s="3">
        <v>38525</v>
      </c>
      <c r="B94" s="4" t="s">
        <v>56</v>
      </c>
      <c r="C94" s="10">
        <v>19</v>
      </c>
      <c r="D94">
        <f t="shared" si="6"/>
        <v>6</v>
      </c>
      <c r="E94">
        <f t="shared" si="7"/>
        <v>4016</v>
      </c>
      <c r="F94">
        <f t="shared" si="10"/>
        <v>4016</v>
      </c>
      <c r="G94">
        <f t="shared" si="8"/>
        <v>0</v>
      </c>
      <c r="H94">
        <f t="shared" si="9"/>
        <v>0</v>
      </c>
    </row>
    <row r="95" spans="1:8" x14ac:dyDescent="0.25">
      <c r="A95" s="5">
        <v>38526</v>
      </c>
      <c r="B95" s="6" t="s">
        <v>6</v>
      </c>
      <c r="C95" s="11">
        <v>81</v>
      </c>
      <c r="D95">
        <f t="shared" si="6"/>
        <v>6</v>
      </c>
      <c r="E95">
        <f t="shared" si="7"/>
        <v>3935</v>
      </c>
      <c r="F95">
        <f t="shared" si="10"/>
        <v>3935</v>
      </c>
      <c r="G95">
        <f t="shared" si="8"/>
        <v>0</v>
      </c>
      <c r="H95">
        <f t="shared" si="9"/>
        <v>0</v>
      </c>
    </row>
    <row r="96" spans="1:8" x14ac:dyDescent="0.25">
      <c r="A96" s="5">
        <v>38528</v>
      </c>
      <c r="B96" s="6" t="s">
        <v>57</v>
      </c>
      <c r="C96" s="11">
        <v>7</v>
      </c>
      <c r="D96">
        <f t="shared" si="6"/>
        <v>6</v>
      </c>
      <c r="E96">
        <f t="shared" si="7"/>
        <v>3928</v>
      </c>
      <c r="F96">
        <f t="shared" si="10"/>
        <v>3928</v>
      </c>
      <c r="G96">
        <f t="shared" si="8"/>
        <v>0</v>
      </c>
      <c r="H96">
        <f t="shared" si="9"/>
        <v>0</v>
      </c>
    </row>
    <row r="97" spans="1:8" x14ac:dyDescent="0.25">
      <c r="A97" s="5">
        <v>38529</v>
      </c>
      <c r="B97" s="6" t="s">
        <v>58</v>
      </c>
      <c r="C97" s="11">
        <v>179</v>
      </c>
      <c r="D97">
        <f t="shared" si="6"/>
        <v>6</v>
      </c>
      <c r="E97">
        <f t="shared" si="7"/>
        <v>3749</v>
      </c>
      <c r="F97">
        <f t="shared" si="10"/>
        <v>3749</v>
      </c>
      <c r="G97">
        <f t="shared" si="8"/>
        <v>0</v>
      </c>
      <c r="H97">
        <f t="shared" si="9"/>
        <v>0</v>
      </c>
    </row>
    <row r="98" spans="1:8" x14ac:dyDescent="0.25">
      <c r="A98" s="5">
        <v>38531</v>
      </c>
      <c r="B98" s="6" t="s">
        <v>14</v>
      </c>
      <c r="C98" s="11">
        <v>222</v>
      </c>
      <c r="D98">
        <f t="shared" si="6"/>
        <v>6</v>
      </c>
      <c r="E98">
        <f t="shared" si="7"/>
        <v>3527</v>
      </c>
      <c r="F98">
        <f t="shared" si="10"/>
        <v>3527</v>
      </c>
      <c r="G98">
        <f t="shared" si="8"/>
        <v>0</v>
      </c>
      <c r="H98">
        <f t="shared" si="9"/>
        <v>0</v>
      </c>
    </row>
    <row r="99" spans="1:8" x14ac:dyDescent="0.25">
      <c r="A99" s="3">
        <v>38532</v>
      </c>
      <c r="B99" s="4" t="s">
        <v>59</v>
      </c>
      <c r="C99" s="10">
        <v>14</v>
      </c>
      <c r="D99">
        <f t="shared" si="6"/>
        <v>6</v>
      </c>
      <c r="E99">
        <f t="shared" si="7"/>
        <v>3513</v>
      </c>
      <c r="F99">
        <f t="shared" si="10"/>
        <v>5513</v>
      </c>
      <c r="G99">
        <f t="shared" si="8"/>
        <v>0</v>
      </c>
      <c r="H99">
        <f t="shared" si="9"/>
        <v>1</v>
      </c>
    </row>
    <row r="100" spans="1:8" x14ac:dyDescent="0.25">
      <c r="A100" s="5">
        <v>38534</v>
      </c>
      <c r="B100" s="6" t="s">
        <v>60</v>
      </c>
      <c r="C100" s="11">
        <v>15</v>
      </c>
      <c r="D100">
        <f t="shared" si="6"/>
        <v>7</v>
      </c>
      <c r="E100">
        <f t="shared" si="7"/>
        <v>5498</v>
      </c>
      <c r="F100">
        <f t="shared" si="10"/>
        <v>5498</v>
      </c>
      <c r="G100">
        <f t="shared" si="8"/>
        <v>0</v>
      </c>
      <c r="H100">
        <f t="shared" si="9"/>
        <v>0</v>
      </c>
    </row>
    <row r="101" spans="1:8" x14ac:dyDescent="0.25">
      <c r="A101" s="5">
        <v>38536</v>
      </c>
      <c r="B101" s="6" t="s">
        <v>61</v>
      </c>
      <c r="C101" s="11">
        <v>97</v>
      </c>
      <c r="D101">
        <f t="shared" si="6"/>
        <v>7</v>
      </c>
      <c r="E101">
        <f t="shared" si="7"/>
        <v>5401</v>
      </c>
      <c r="F101">
        <f t="shared" si="10"/>
        <v>5401</v>
      </c>
      <c r="G101">
        <f t="shared" si="8"/>
        <v>0</v>
      </c>
      <c r="H101">
        <f t="shared" si="9"/>
        <v>0</v>
      </c>
    </row>
    <row r="102" spans="1:8" x14ac:dyDescent="0.25">
      <c r="A102" s="5">
        <v>38542</v>
      </c>
      <c r="B102" s="6" t="s">
        <v>20</v>
      </c>
      <c r="C102" s="11">
        <v>142</v>
      </c>
      <c r="D102">
        <f t="shared" si="6"/>
        <v>7</v>
      </c>
      <c r="E102">
        <f t="shared" si="7"/>
        <v>5259</v>
      </c>
      <c r="F102">
        <f t="shared" si="10"/>
        <v>5259</v>
      </c>
      <c r="G102">
        <f t="shared" si="8"/>
        <v>0</v>
      </c>
      <c r="H102">
        <f t="shared" si="9"/>
        <v>0</v>
      </c>
    </row>
    <row r="103" spans="1:8" x14ac:dyDescent="0.25">
      <c r="A103" s="3">
        <v>38546</v>
      </c>
      <c r="B103" s="4" t="s">
        <v>45</v>
      </c>
      <c r="C103" s="10">
        <v>214</v>
      </c>
      <c r="D103">
        <f t="shared" si="6"/>
        <v>7</v>
      </c>
      <c r="E103">
        <f t="shared" si="7"/>
        <v>5045</v>
      </c>
      <c r="F103">
        <f t="shared" si="10"/>
        <v>5045</v>
      </c>
      <c r="G103">
        <f t="shared" si="8"/>
        <v>0</v>
      </c>
      <c r="H103">
        <f t="shared" si="9"/>
        <v>0</v>
      </c>
    </row>
    <row r="104" spans="1:8" x14ac:dyDescent="0.25">
      <c r="A104" s="3">
        <v>38546</v>
      </c>
      <c r="B104" s="4" t="s">
        <v>14</v>
      </c>
      <c r="C104" s="10">
        <v>408</v>
      </c>
      <c r="D104">
        <f t="shared" si="6"/>
        <v>7</v>
      </c>
      <c r="E104">
        <f t="shared" si="7"/>
        <v>4637</v>
      </c>
      <c r="F104">
        <f t="shared" si="10"/>
        <v>4637</v>
      </c>
      <c r="G104">
        <f t="shared" si="8"/>
        <v>0</v>
      </c>
      <c r="H104">
        <f t="shared" si="9"/>
        <v>0</v>
      </c>
    </row>
    <row r="105" spans="1:8" x14ac:dyDescent="0.25">
      <c r="A105" s="3">
        <v>38547</v>
      </c>
      <c r="B105" s="4" t="s">
        <v>6</v>
      </c>
      <c r="C105" s="10">
        <v>173</v>
      </c>
      <c r="D105">
        <f t="shared" si="6"/>
        <v>7</v>
      </c>
      <c r="E105">
        <f t="shared" si="7"/>
        <v>4464</v>
      </c>
      <c r="F105">
        <f t="shared" si="10"/>
        <v>4464</v>
      </c>
      <c r="G105">
        <f t="shared" si="8"/>
        <v>0</v>
      </c>
      <c r="H105">
        <f t="shared" si="9"/>
        <v>0</v>
      </c>
    </row>
    <row r="106" spans="1:8" x14ac:dyDescent="0.25">
      <c r="A106" s="5">
        <v>38547</v>
      </c>
      <c r="B106" s="6" t="s">
        <v>12</v>
      </c>
      <c r="C106" s="11">
        <v>144</v>
      </c>
      <c r="D106">
        <f t="shared" si="6"/>
        <v>7</v>
      </c>
      <c r="E106">
        <f t="shared" si="7"/>
        <v>4320</v>
      </c>
      <c r="F106">
        <f t="shared" si="10"/>
        <v>4320</v>
      </c>
      <c r="G106">
        <f t="shared" si="8"/>
        <v>0</v>
      </c>
      <c r="H106">
        <f t="shared" si="9"/>
        <v>0</v>
      </c>
    </row>
    <row r="107" spans="1:8" x14ac:dyDescent="0.25">
      <c r="A107" s="5">
        <v>38549</v>
      </c>
      <c r="B107" s="6" t="s">
        <v>62</v>
      </c>
      <c r="C107" s="11">
        <v>15</v>
      </c>
      <c r="D107">
        <f t="shared" si="6"/>
        <v>7</v>
      </c>
      <c r="E107">
        <f t="shared" si="7"/>
        <v>4305</v>
      </c>
      <c r="F107">
        <f t="shared" si="10"/>
        <v>4305</v>
      </c>
      <c r="G107">
        <f t="shared" si="8"/>
        <v>0</v>
      </c>
      <c r="H107">
        <f t="shared" si="9"/>
        <v>0</v>
      </c>
    </row>
    <row r="108" spans="1:8" x14ac:dyDescent="0.25">
      <c r="A108" s="3">
        <v>38551</v>
      </c>
      <c r="B108" s="4" t="s">
        <v>50</v>
      </c>
      <c r="C108" s="10">
        <v>433</v>
      </c>
      <c r="D108">
        <f t="shared" si="6"/>
        <v>7</v>
      </c>
      <c r="E108">
        <f t="shared" si="7"/>
        <v>3872</v>
      </c>
      <c r="F108">
        <f t="shared" si="10"/>
        <v>3872</v>
      </c>
      <c r="G108">
        <f t="shared" si="8"/>
        <v>0</v>
      </c>
      <c r="H108">
        <f t="shared" si="9"/>
        <v>0</v>
      </c>
    </row>
    <row r="109" spans="1:8" x14ac:dyDescent="0.25">
      <c r="A109" s="3">
        <v>38555</v>
      </c>
      <c r="B109" s="4" t="s">
        <v>63</v>
      </c>
      <c r="C109" s="10">
        <v>137</v>
      </c>
      <c r="D109">
        <f t="shared" si="6"/>
        <v>7</v>
      </c>
      <c r="E109">
        <f t="shared" si="7"/>
        <v>3735</v>
      </c>
      <c r="F109">
        <f t="shared" si="10"/>
        <v>3735</v>
      </c>
      <c r="G109">
        <f t="shared" si="8"/>
        <v>0</v>
      </c>
      <c r="H109">
        <f t="shared" si="9"/>
        <v>0</v>
      </c>
    </row>
    <row r="110" spans="1:8" x14ac:dyDescent="0.25">
      <c r="A110" s="5">
        <v>38558</v>
      </c>
      <c r="B110" s="6" t="s">
        <v>9</v>
      </c>
      <c r="C110" s="11">
        <v>158</v>
      </c>
      <c r="D110">
        <f t="shared" si="6"/>
        <v>7</v>
      </c>
      <c r="E110">
        <f t="shared" si="7"/>
        <v>3577</v>
      </c>
      <c r="F110">
        <f t="shared" si="10"/>
        <v>3577</v>
      </c>
      <c r="G110">
        <f t="shared" si="8"/>
        <v>0</v>
      </c>
      <c r="H110">
        <f t="shared" si="9"/>
        <v>0</v>
      </c>
    </row>
    <row r="111" spans="1:8" x14ac:dyDescent="0.25">
      <c r="A111" s="5">
        <v>38558</v>
      </c>
      <c r="B111" s="6" t="s">
        <v>50</v>
      </c>
      <c r="C111" s="11">
        <v>118</v>
      </c>
      <c r="D111">
        <f t="shared" si="6"/>
        <v>7</v>
      </c>
      <c r="E111">
        <f t="shared" si="7"/>
        <v>3459</v>
      </c>
      <c r="F111">
        <f t="shared" si="10"/>
        <v>3459</v>
      </c>
      <c r="G111">
        <f t="shared" si="8"/>
        <v>0</v>
      </c>
      <c r="H111">
        <f t="shared" si="9"/>
        <v>0</v>
      </c>
    </row>
    <row r="112" spans="1:8" x14ac:dyDescent="0.25">
      <c r="A112" s="3">
        <v>38559</v>
      </c>
      <c r="B112" s="4" t="s">
        <v>44</v>
      </c>
      <c r="C112" s="10">
        <v>13</v>
      </c>
      <c r="D112">
        <f t="shared" si="6"/>
        <v>7</v>
      </c>
      <c r="E112">
        <f t="shared" si="7"/>
        <v>3446</v>
      </c>
      <c r="F112">
        <f t="shared" si="10"/>
        <v>3446</v>
      </c>
      <c r="G112">
        <f t="shared" si="8"/>
        <v>0</v>
      </c>
      <c r="H112">
        <f t="shared" si="9"/>
        <v>0</v>
      </c>
    </row>
    <row r="113" spans="1:8" x14ac:dyDescent="0.25">
      <c r="A113" s="5">
        <v>38560</v>
      </c>
      <c r="B113" s="6" t="s">
        <v>64</v>
      </c>
      <c r="C113" s="11">
        <v>2</v>
      </c>
      <c r="D113">
        <f t="shared" si="6"/>
        <v>7</v>
      </c>
      <c r="E113">
        <f t="shared" si="7"/>
        <v>3444</v>
      </c>
      <c r="F113">
        <f t="shared" si="10"/>
        <v>3444</v>
      </c>
      <c r="G113">
        <f t="shared" si="8"/>
        <v>0</v>
      </c>
      <c r="H113">
        <f t="shared" si="9"/>
        <v>0</v>
      </c>
    </row>
    <row r="114" spans="1:8" x14ac:dyDescent="0.25">
      <c r="A114" s="3">
        <v>38562</v>
      </c>
      <c r="B114" s="4" t="s">
        <v>50</v>
      </c>
      <c r="C114" s="10">
        <v>467</v>
      </c>
      <c r="D114">
        <f t="shared" si="6"/>
        <v>7</v>
      </c>
      <c r="E114">
        <f t="shared" si="7"/>
        <v>2977</v>
      </c>
      <c r="F114">
        <f t="shared" si="10"/>
        <v>2977</v>
      </c>
      <c r="G114">
        <f t="shared" si="8"/>
        <v>0</v>
      </c>
      <c r="H114">
        <f t="shared" si="9"/>
        <v>0</v>
      </c>
    </row>
    <row r="115" spans="1:8" x14ac:dyDescent="0.25">
      <c r="A115" s="5">
        <v>38563</v>
      </c>
      <c r="B115" s="6" t="s">
        <v>65</v>
      </c>
      <c r="C115" s="11">
        <v>9</v>
      </c>
      <c r="D115">
        <f t="shared" si="6"/>
        <v>7</v>
      </c>
      <c r="E115">
        <f t="shared" si="7"/>
        <v>2968</v>
      </c>
      <c r="F115">
        <f t="shared" si="10"/>
        <v>5968</v>
      </c>
      <c r="G115">
        <f t="shared" si="8"/>
        <v>0</v>
      </c>
      <c r="H115">
        <f t="shared" si="9"/>
        <v>1</v>
      </c>
    </row>
    <row r="116" spans="1:8" x14ac:dyDescent="0.25">
      <c r="A116" s="5">
        <v>38567</v>
      </c>
      <c r="B116" s="6" t="s">
        <v>66</v>
      </c>
      <c r="C116" s="11">
        <v>189</v>
      </c>
      <c r="D116">
        <f t="shared" si="6"/>
        <v>8</v>
      </c>
      <c r="E116">
        <f t="shared" si="7"/>
        <v>5779</v>
      </c>
      <c r="F116">
        <f t="shared" si="10"/>
        <v>5779</v>
      </c>
      <c r="G116">
        <f t="shared" si="8"/>
        <v>0</v>
      </c>
      <c r="H116">
        <f t="shared" si="9"/>
        <v>0</v>
      </c>
    </row>
    <row r="117" spans="1:8" x14ac:dyDescent="0.25">
      <c r="A117" s="3">
        <v>38568</v>
      </c>
      <c r="B117" s="4" t="s">
        <v>67</v>
      </c>
      <c r="C117" s="10">
        <v>19</v>
      </c>
      <c r="D117">
        <f t="shared" si="6"/>
        <v>8</v>
      </c>
      <c r="E117">
        <f t="shared" si="7"/>
        <v>5760</v>
      </c>
      <c r="F117">
        <f t="shared" si="10"/>
        <v>5760</v>
      </c>
      <c r="G117">
        <f t="shared" si="8"/>
        <v>0</v>
      </c>
      <c r="H117">
        <f t="shared" si="9"/>
        <v>0</v>
      </c>
    </row>
    <row r="118" spans="1:8" x14ac:dyDescent="0.25">
      <c r="A118" s="3">
        <v>38569</v>
      </c>
      <c r="B118" s="4" t="s">
        <v>9</v>
      </c>
      <c r="C118" s="10">
        <v>172</v>
      </c>
      <c r="D118">
        <f t="shared" si="6"/>
        <v>8</v>
      </c>
      <c r="E118">
        <f t="shared" si="7"/>
        <v>5588</v>
      </c>
      <c r="F118">
        <f t="shared" si="10"/>
        <v>5588</v>
      </c>
      <c r="G118">
        <f t="shared" si="8"/>
        <v>0</v>
      </c>
      <c r="H118">
        <f t="shared" si="9"/>
        <v>0</v>
      </c>
    </row>
    <row r="119" spans="1:8" x14ac:dyDescent="0.25">
      <c r="A119" s="5">
        <v>38570</v>
      </c>
      <c r="B119" s="6" t="s">
        <v>68</v>
      </c>
      <c r="C119" s="11">
        <v>8</v>
      </c>
      <c r="D119">
        <f t="shared" si="6"/>
        <v>8</v>
      </c>
      <c r="E119">
        <f t="shared" si="7"/>
        <v>5580</v>
      </c>
      <c r="F119">
        <f t="shared" si="10"/>
        <v>5580</v>
      </c>
      <c r="G119">
        <f t="shared" si="8"/>
        <v>0</v>
      </c>
      <c r="H119">
        <f t="shared" si="9"/>
        <v>0</v>
      </c>
    </row>
    <row r="120" spans="1:8" x14ac:dyDescent="0.25">
      <c r="A120" s="5">
        <v>38570</v>
      </c>
      <c r="B120" s="6" t="s">
        <v>55</v>
      </c>
      <c r="C120" s="11">
        <v>84</v>
      </c>
      <c r="D120">
        <f t="shared" si="6"/>
        <v>8</v>
      </c>
      <c r="E120">
        <f t="shared" si="7"/>
        <v>5496</v>
      </c>
      <c r="F120">
        <f t="shared" si="10"/>
        <v>5496</v>
      </c>
      <c r="G120">
        <f t="shared" si="8"/>
        <v>0</v>
      </c>
      <c r="H120">
        <f t="shared" si="9"/>
        <v>0</v>
      </c>
    </row>
    <row r="121" spans="1:8" x14ac:dyDescent="0.25">
      <c r="A121" s="3">
        <v>38570</v>
      </c>
      <c r="B121" s="4" t="s">
        <v>69</v>
      </c>
      <c r="C121" s="10">
        <v>66</v>
      </c>
      <c r="D121">
        <f t="shared" si="6"/>
        <v>8</v>
      </c>
      <c r="E121">
        <f t="shared" si="7"/>
        <v>5430</v>
      </c>
      <c r="F121">
        <f t="shared" si="10"/>
        <v>5430</v>
      </c>
      <c r="G121">
        <f t="shared" si="8"/>
        <v>0</v>
      </c>
      <c r="H121">
        <f t="shared" si="9"/>
        <v>0</v>
      </c>
    </row>
    <row r="122" spans="1:8" x14ac:dyDescent="0.25">
      <c r="A122" s="5">
        <v>38571</v>
      </c>
      <c r="B122" s="6" t="s">
        <v>37</v>
      </c>
      <c r="C122" s="11">
        <v>35</v>
      </c>
      <c r="D122">
        <f t="shared" si="6"/>
        <v>8</v>
      </c>
      <c r="E122">
        <f t="shared" si="7"/>
        <v>5395</v>
      </c>
      <c r="F122">
        <f t="shared" si="10"/>
        <v>5395</v>
      </c>
      <c r="G122">
        <f t="shared" si="8"/>
        <v>0</v>
      </c>
      <c r="H122">
        <f t="shared" si="9"/>
        <v>0</v>
      </c>
    </row>
    <row r="123" spans="1:8" x14ac:dyDescent="0.25">
      <c r="A123" s="3">
        <v>38572</v>
      </c>
      <c r="B123" s="4" t="s">
        <v>30</v>
      </c>
      <c r="C123" s="10">
        <v>91</v>
      </c>
      <c r="D123">
        <f t="shared" si="6"/>
        <v>8</v>
      </c>
      <c r="E123">
        <f t="shared" si="7"/>
        <v>5304</v>
      </c>
      <c r="F123">
        <f t="shared" si="10"/>
        <v>5304</v>
      </c>
      <c r="G123">
        <f t="shared" si="8"/>
        <v>0</v>
      </c>
      <c r="H123">
        <f t="shared" si="9"/>
        <v>0</v>
      </c>
    </row>
    <row r="124" spans="1:8" x14ac:dyDescent="0.25">
      <c r="A124" s="5">
        <v>38577</v>
      </c>
      <c r="B124" s="6" t="s">
        <v>7</v>
      </c>
      <c r="C124" s="11">
        <v>396</v>
      </c>
      <c r="D124">
        <f t="shared" si="6"/>
        <v>8</v>
      </c>
      <c r="E124">
        <f t="shared" si="7"/>
        <v>4908</v>
      </c>
      <c r="F124">
        <f t="shared" si="10"/>
        <v>4908</v>
      </c>
      <c r="G124">
        <f t="shared" si="8"/>
        <v>0</v>
      </c>
      <c r="H124">
        <f t="shared" si="9"/>
        <v>0</v>
      </c>
    </row>
    <row r="125" spans="1:8" x14ac:dyDescent="0.25">
      <c r="A125" s="3">
        <v>38577</v>
      </c>
      <c r="B125" s="4" t="s">
        <v>70</v>
      </c>
      <c r="C125" s="10">
        <v>6</v>
      </c>
      <c r="D125">
        <f t="shared" si="6"/>
        <v>8</v>
      </c>
      <c r="E125">
        <f t="shared" si="7"/>
        <v>4902</v>
      </c>
      <c r="F125">
        <f t="shared" si="10"/>
        <v>4902</v>
      </c>
      <c r="G125">
        <f t="shared" si="8"/>
        <v>0</v>
      </c>
      <c r="H125">
        <f t="shared" si="9"/>
        <v>0</v>
      </c>
    </row>
    <row r="126" spans="1:8" x14ac:dyDescent="0.25">
      <c r="A126" s="5">
        <v>38579</v>
      </c>
      <c r="B126" s="6" t="s">
        <v>28</v>
      </c>
      <c r="C126" s="11">
        <v>47</v>
      </c>
      <c r="D126">
        <f t="shared" si="6"/>
        <v>8</v>
      </c>
      <c r="E126">
        <f t="shared" si="7"/>
        <v>4855</v>
      </c>
      <c r="F126">
        <f t="shared" si="10"/>
        <v>4855</v>
      </c>
      <c r="G126">
        <f t="shared" si="8"/>
        <v>0</v>
      </c>
      <c r="H126">
        <f t="shared" si="9"/>
        <v>0</v>
      </c>
    </row>
    <row r="127" spans="1:8" x14ac:dyDescent="0.25">
      <c r="A127" s="3">
        <v>38581</v>
      </c>
      <c r="B127" s="4" t="s">
        <v>19</v>
      </c>
      <c r="C127" s="10">
        <v>41</v>
      </c>
      <c r="D127">
        <f t="shared" si="6"/>
        <v>8</v>
      </c>
      <c r="E127">
        <f t="shared" si="7"/>
        <v>4814</v>
      </c>
      <c r="F127">
        <f t="shared" si="10"/>
        <v>4814</v>
      </c>
      <c r="G127">
        <f t="shared" si="8"/>
        <v>0</v>
      </c>
      <c r="H127">
        <f t="shared" si="9"/>
        <v>0</v>
      </c>
    </row>
    <row r="128" spans="1:8" x14ac:dyDescent="0.25">
      <c r="A128" s="5">
        <v>38582</v>
      </c>
      <c r="B128" s="6" t="s">
        <v>71</v>
      </c>
      <c r="C128" s="11">
        <v>136</v>
      </c>
      <c r="D128">
        <f t="shared" si="6"/>
        <v>8</v>
      </c>
      <c r="E128">
        <f t="shared" si="7"/>
        <v>4678</v>
      </c>
      <c r="F128">
        <f t="shared" si="10"/>
        <v>4678</v>
      </c>
      <c r="G128">
        <f t="shared" si="8"/>
        <v>0</v>
      </c>
      <c r="H128">
        <f t="shared" si="9"/>
        <v>0</v>
      </c>
    </row>
    <row r="129" spans="1:8" x14ac:dyDescent="0.25">
      <c r="A129" s="5">
        <v>38583</v>
      </c>
      <c r="B129" s="6" t="s">
        <v>72</v>
      </c>
      <c r="C129" s="11">
        <v>16</v>
      </c>
      <c r="D129">
        <f t="shared" si="6"/>
        <v>8</v>
      </c>
      <c r="E129">
        <f t="shared" si="7"/>
        <v>4662</v>
      </c>
      <c r="F129">
        <f t="shared" si="10"/>
        <v>4662</v>
      </c>
      <c r="G129">
        <f t="shared" si="8"/>
        <v>0</v>
      </c>
      <c r="H129">
        <f t="shared" si="9"/>
        <v>0</v>
      </c>
    </row>
    <row r="130" spans="1:8" x14ac:dyDescent="0.25">
      <c r="A130" s="5">
        <v>38585</v>
      </c>
      <c r="B130" s="6" t="s">
        <v>73</v>
      </c>
      <c r="C130" s="11">
        <v>18</v>
      </c>
      <c r="D130">
        <f t="shared" si="6"/>
        <v>8</v>
      </c>
      <c r="E130">
        <f t="shared" si="7"/>
        <v>4644</v>
      </c>
      <c r="F130">
        <f t="shared" si="10"/>
        <v>4644</v>
      </c>
      <c r="G130">
        <f t="shared" si="8"/>
        <v>0</v>
      </c>
      <c r="H130">
        <f t="shared" si="9"/>
        <v>0</v>
      </c>
    </row>
    <row r="131" spans="1:8" x14ac:dyDescent="0.25">
      <c r="A131" s="3">
        <v>38589</v>
      </c>
      <c r="B131" s="4" t="s">
        <v>74</v>
      </c>
      <c r="C131" s="10">
        <v>11</v>
      </c>
      <c r="D131">
        <f t="shared" si="6"/>
        <v>8</v>
      </c>
      <c r="E131">
        <f t="shared" si="7"/>
        <v>4633</v>
      </c>
      <c r="F131">
        <f t="shared" si="10"/>
        <v>4633</v>
      </c>
      <c r="G131">
        <f t="shared" si="8"/>
        <v>0</v>
      </c>
      <c r="H131">
        <f t="shared" si="9"/>
        <v>0</v>
      </c>
    </row>
    <row r="132" spans="1:8" x14ac:dyDescent="0.25">
      <c r="A132" s="3">
        <v>38589</v>
      </c>
      <c r="B132" s="4" t="s">
        <v>28</v>
      </c>
      <c r="C132" s="10">
        <v>54</v>
      </c>
      <c r="D132">
        <f t="shared" si="6"/>
        <v>8</v>
      </c>
      <c r="E132">
        <f t="shared" si="7"/>
        <v>4579</v>
      </c>
      <c r="F132">
        <f t="shared" si="10"/>
        <v>4579</v>
      </c>
      <c r="G132">
        <f t="shared" si="8"/>
        <v>0</v>
      </c>
      <c r="H132">
        <f t="shared" si="9"/>
        <v>0</v>
      </c>
    </row>
    <row r="133" spans="1:8" x14ac:dyDescent="0.25">
      <c r="A133" s="3">
        <v>38589</v>
      </c>
      <c r="B133" s="4" t="s">
        <v>76</v>
      </c>
      <c r="C133" s="10">
        <v>16</v>
      </c>
      <c r="D133">
        <f t="shared" si="6"/>
        <v>8</v>
      </c>
      <c r="E133">
        <f t="shared" si="7"/>
        <v>4563</v>
      </c>
      <c r="F133">
        <f t="shared" si="10"/>
        <v>4563</v>
      </c>
      <c r="G133">
        <f t="shared" si="8"/>
        <v>0</v>
      </c>
      <c r="H133">
        <f t="shared" si="9"/>
        <v>0</v>
      </c>
    </row>
    <row r="134" spans="1:8" x14ac:dyDescent="0.25">
      <c r="A134" s="3">
        <v>38589</v>
      </c>
      <c r="B134" s="4" t="s">
        <v>75</v>
      </c>
      <c r="C134" s="10">
        <v>8</v>
      </c>
      <c r="D134">
        <f t="shared" ref="D134:D197" si="11">MONTH(A134)</f>
        <v>8</v>
      </c>
      <c r="E134">
        <f t="shared" si="7"/>
        <v>4555</v>
      </c>
      <c r="F134">
        <f t="shared" si="10"/>
        <v>4555</v>
      </c>
      <c r="G134">
        <f t="shared" si="8"/>
        <v>0</v>
      </c>
      <c r="H134">
        <f t="shared" si="9"/>
        <v>0</v>
      </c>
    </row>
    <row r="135" spans="1:8" x14ac:dyDescent="0.25">
      <c r="A135" s="5">
        <v>38590</v>
      </c>
      <c r="B135" s="6" t="s">
        <v>50</v>
      </c>
      <c r="C135" s="11">
        <v>299</v>
      </c>
      <c r="D135">
        <f t="shared" si="11"/>
        <v>8</v>
      </c>
      <c r="E135">
        <f t="shared" ref="E135:E198" si="12">F134-C135</f>
        <v>4256</v>
      </c>
      <c r="F135">
        <f t="shared" si="10"/>
        <v>4256</v>
      </c>
      <c r="G135">
        <f t="shared" ref="G135:G198" si="13">IF(AND(D136&lt;&gt;D135,E135&lt;5000,(F135-E135)&gt;=4000),1,0)</f>
        <v>0</v>
      </c>
      <c r="H135">
        <f t="shared" ref="H135:H198" si="14">IF(D136&lt;&gt;D135,1,0)</f>
        <v>0</v>
      </c>
    </row>
    <row r="136" spans="1:8" x14ac:dyDescent="0.25">
      <c r="A136" s="5">
        <v>38592</v>
      </c>
      <c r="B136" s="6" t="s">
        <v>69</v>
      </c>
      <c r="C136" s="11">
        <v>168</v>
      </c>
      <c r="D136">
        <f t="shared" si="11"/>
        <v>8</v>
      </c>
      <c r="E136">
        <f t="shared" si="12"/>
        <v>4088</v>
      </c>
      <c r="F136">
        <f t="shared" si="10"/>
        <v>4088</v>
      </c>
      <c r="G136">
        <f t="shared" si="13"/>
        <v>0</v>
      </c>
      <c r="H136">
        <f t="shared" si="14"/>
        <v>0</v>
      </c>
    </row>
    <row r="137" spans="1:8" x14ac:dyDescent="0.25">
      <c r="A137" s="5">
        <v>38593</v>
      </c>
      <c r="B137" s="6" t="s">
        <v>9</v>
      </c>
      <c r="C137" s="11">
        <v>106</v>
      </c>
      <c r="D137">
        <f t="shared" si="11"/>
        <v>8</v>
      </c>
      <c r="E137">
        <f t="shared" si="12"/>
        <v>3982</v>
      </c>
      <c r="F137">
        <f t="shared" si="10"/>
        <v>3982</v>
      </c>
      <c r="G137">
        <f t="shared" si="13"/>
        <v>0</v>
      </c>
      <c r="H137">
        <f t="shared" si="14"/>
        <v>0</v>
      </c>
    </row>
    <row r="138" spans="1:8" x14ac:dyDescent="0.25">
      <c r="A138" s="3">
        <v>38594</v>
      </c>
      <c r="B138" s="4" t="s">
        <v>39</v>
      </c>
      <c r="C138" s="10">
        <v>31</v>
      </c>
      <c r="D138">
        <f t="shared" si="11"/>
        <v>8</v>
      </c>
      <c r="E138">
        <f t="shared" si="12"/>
        <v>3951</v>
      </c>
      <c r="F138">
        <f t="shared" si="10"/>
        <v>3951</v>
      </c>
      <c r="G138">
        <f t="shared" si="13"/>
        <v>0</v>
      </c>
      <c r="H138">
        <f t="shared" si="14"/>
        <v>0</v>
      </c>
    </row>
    <row r="139" spans="1:8" x14ac:dyDescent="0.25">
      <c r="A139" s="3">
        <v>38594</v>
      </c>
      <c r="B139" s="4" t="s">
        <v>12</v>
      </c>
      <c r="C139" s="10">
        <v>41</v>
      </c>
      <c r="D139">
        <f t="shared" si="11"/>
        <v>8</v>
      </c>
      <c r="E139">
        <f t="shared" si="12"/>
        <v>3910</v>
      </c>
      <c r="F139">
        <f t="shared" si="10"/>
        <v>5910</v>
      </c>
      <c r="G139">
        <f t="shared" si="13"/>
        <v>0</v>
      </c>
      <c r="H139">
        <f t="shared" si="14"/>
        <v>1</v>
      </c>
    </row>
    <row r="140" spans="1:8" x14ac:dyDescent="0.25">
      <c r="A140" s="3">
        <v>38596</v>
      </c>
      <c r="B140" s="4" t="s">
        <v>77</v>
      </c>
      <c r="C140" s="10">
        <v>8</v>
      </c>
      <c r="D140">
        <f t="shared" si="11"/>
        <v>9</v>
      </c>
      <c r="E140">
        <f t="shared" si="12"/>
        <v>5902</v>
      </c>
      <c r="F140">
        <f t="shared" si="10"/>
        <v>5902</v>
      </c>
      <c r="G140">
        <f t="shared" si="13"/>
        <v>0</v>
      </c>
      <c r="H140">
        <f t="shared" si="14"/>
        <v>0</v>
      </c>
    </row>
    <row r="141" spans="1:8" x14ac:dyDescent="0.25">
      <c r="A141" s="5">
        <v>38599</v>
      </c>
      <c r="B141" s="6" t="s">
        <v>19</v>
      </c>
      <c r="C141" s="11">
        <v>63</v>
      </c>
      <c r="D141">
        <f t="shared" si="11"/>
        <v>9</v>
      </c>
      <c r="E141">
        <f t="shared" si="12"/>
        <v>5839</v>
      </c>
      <c r="F141">
        <f t="shared" si="10"/>
        <v>5839</v>
      </c>
      <c r="G141">
        <f t="shared" si="13"/>
        <v>0</v>
      </c>
      <c r="H141">
        <f t="shared" si="14"/>
        <v>0</v>
      </c>
    </row>
    <row r="142" spans="1:8" x14ac:dyDescent="0.25">
      <c r="A142" s="5">
        <v>38602</v>
      </c>
      <c r="B142" s="6" t="s">
        <v>5</v>
      </c>
      <c r="C142" s="11">
        <v>368</v>
      </c>
      <c r="D142">
        <f t="shared" si="11"/>
        <v>9</v>
      </c>
      <c r="E142">
        <f t="shared" si="12"/>
        <v>5471</v>
      </c>
      <c r="F142">
        <f t="shared" si="10"/>
        <v>5471</v>
      </c>
      <c r="G142">
        <f t="shared" si="13"/>
        <v>0</v>
      </c>
      <c r="H142">
        <f t="shared" si="14"/>
        <v>0</v>
      </c>
    </row>
    <row r="143" spans="1:8" x14ac:dyDescent="0.25">
      <c r="A143" s="5">
        <v>38603</v>
      </c>
      <c r="B143" s="6" t="s">
        <v>78</v>
      </c>
      <c r="C143" s="11">
        <v>106</v>
      </c>
      <c r="D143">
        <f t="shared" si="11"/>
        <v>9</v>
      </c>
      <c r="E143">
        <f t="shared" si="12"/>
        <v>5365</v>
      </c>
      <c r="F143">
        <f t="shared" si="10"/>
        <v>5365</v>
      </c>
      <c r="G143">
        <f t="shared" si="13"/>
        <v>0</v>
      </c>
      <c r="H143">
        <f t="shared" si="14"/>
        <v>0</v>
      </c>
    </row>
    <row r="144" spans="1:8" x14ac:dyDescent="0.25">
      <c r="A144" s="5">
        <v>38604</v>
      </c>
      <c r="B144" s="6" t="s">
        <v>8</v>
      </c>
      <c r="C144" s="11">
        <v>47</v>
      </c>
      <c r="D144">
        <f t="shared" si="11"/>
        <v>9</v>
      </c>
      <c r="E144">
        <f t="shared" si="12"/>
        <v>5318</v>
      </c>
      <c r="F144">
        <f t="shared" si="10"/>
        <v>5318</v>
      </c>
      <c r="G144">
        <f t="shared" si="13"/>
        <v>0</v>
      </c>
      <c r="H144">
        <f t="shared" si="14"/>
        <v>0</v>
      </c>
    </row>
    <row r="145" spans="1:8" x14ac:dyDescent="0.25">
      <c r="A145" s="3">
        <v>38604</v>
      </c>
      <c r="B145" s="4" t="s">
        <v>50</v>
      </c>
      <c r="C145" s="10">
        <v>447</v>
      </c>
      <c r="D145">
        <f t="shared" si="11"/>
        <v>9</v>
      </c>
      <c r="E145">
        <f t="shared" si="12"/>
        <v>4871</v>
      </c>
      <c r="F145">
        <f t="shared" si="10"/>
        <v>4871</v>
      </c>
      <c r="G145">
        <f t="shared" si="13"/>
        <v>0</v>
      </c>
      <c r="H145">
        <f t="shared" si="14"/>
        <v>0</v>
      </c>
    </row>
    <row r="146" spans="1:8" x14ac:dyDescent="0.25">
      <c r="A146" s="3">
        <v>38605</v>
      </c>
      <c r="B146" s="4" t="s">
        <v>69</v>
      </c>
      <c r="C146" s="10">
        <v>106</v>
      </c>
      <c r="D146">
        <f t="shared" si="11"/>
        <v>9</v>
      </c>
      <c r="E146">
        <f t="shared" si="12"/>
        <v>4765</v>
      </c>
      <c r="F146">
        <f t="shared" si="10"/>
        <v>4765</v>
      </c>
      <c r="G146">
        <f t="shared" si="13"/>
        <v>0</v>
      </c>
      <c r="H146">
        <f t="shared" si="14"/>
        <v>0</v>
      </c>
    </row>
    <row r="147" spans="1:8" x14ac:dyDescent="0.25">
      <c r="A147" s="3">
        <v>38606</v>
      </c>
      <c r="B147" s="4" t="s">
        <v>7</v>
      </c>
      <c r="C147" s="10">
        <v>147</v>
      </c>
      <c r="D147">
        <f t="shared" si="11"/>
        <v>9</v>
      </c>
      <c r="E147">
        <f t="shared" si="12"/>
        <v>4618</v>
      </c>
      <c r="F147">
        <f t="shared" si="10"/>
        <v>4618</v>
      </c>
      <c r="G147">
        <f t="shared" si="13"/>
        <v>0</v>
      </c>
      <c r="H147">
        <f t="shared" si="14"/>
        <v>0</v>
      </c>
    </row>
    <row r="148" spans="1:8" x14ac:dyDescent="0.25">
      <c r="A148" s="3">
        <v>38606</v>
      </c>
      <c r="B148" s="4" t="s">
        <v>79</v>
      </c>
      <c r="C148" s="10">
        <v>13</v>
      </c>
      <c r="D148">
        <f t="shared" si="11"/>
        <v>9</v>
      </c>
      <c r="E148">
        <f t="shared" si="12"/>
        <v>4605</v>
      </c>
      <c r="F148">
        <f t="shared" ref="F148:F211" si="15">IF(AND(D149&lt;&gt;D148,E148&lt;5000),ROUNDUP((5000-E148)/1000,0)*1000+E148,E148)</f>
        <v>4605</v>
      </c>
      <c r="G148">
        <f t="shared" si="13"/>
        <v>0</v>
      </c>
      <c r="H148">
        <f t="shared" si="14"/>
        <v>0</v>
      </c>
    </row>
    <row r="149" spans="1:8" x14ac:dyDescent="0.25">
      <c r="A149" s="5">
        <v>38606</v>
      </c>
      <c r="B149" s="6" t="s">
        <v>52</v>
      </c>
      <c r="C149" s="11">
        <v>89</v>
      </c>
      <c r="D149">
        <f t="shared" si="11"/>
        <v>9</v>
      </c>
      <c r="E149">
        <f t="shared" si="12"/>
        <v>4516</v>
      </c>
      <c r="F149">
        <f t="shared" si="15"/>
        <v>4516</v>
      </c>
      <c r="G149">
        <f t="shared" si="13"/>
        <v>0</v>
      </c>
      <c r="H149">
        <f t="shared" si="14"/>
        <v>0</v>
      </c>
    </row>
    <row r="150" spans="1:8" x14ac:dyDescent="0.25">
      <c r="A150" s="5">
        <v>38606</v>
      </c>
      <c r="B150" s="6" t="s">
        <v>31</v>
      </c>
      <c r="C150" s="11">
        <v>105</v>
      </c>
      <c r="D150">
        <f t="shared" si="11"/>
        <v>9</v>
      </c>
      <c r="E150">
        <f t="shared" si="12"/>
        <v>4411</v>
      </c>
      <c r="F150">
        <f t="shared" si="15"/>
        <v>4411</v>
      </c>
      <c r="G150">
        <f t="shared" si="13"/>
        <v>0</v>
      </c>
      <c r="H150">
        <f t="shared" si="14"/>
        <v>0</v>
      </c>
    </row>
    <row r="151" spans="1:8" x14ac:dyDescent="0.25">
      <c r="A151" s="3">
        <v>38608</v>
      </c>
      <c r="B151" s="4" t="s">
        <v>9</v>
      </c>
      <c r="C151" s="10">
        <v>309</v>
      </c>
      <c r="D151">
        <f t="shared" si="11"/>
        <v>9</v>
      </c>
      <c r="E151">
        <f t="shared" si="12"/>
        <v>4102</v>
      </c>
      <c r="F151">
        <f t="shared" si="15"/>
        <v>4102</v>
      </c>
      <c r="G151">
        <f t="shared" si="13"/>
        <v>0</v>
      </c>
      <c r="H151">
        <f t="shared" si="14"/>
        <v>0</v>
      </c>
    </row>
    <row r="152" spans="1:8" x14ac:dyDescent="0.25">
      <c r="A152" s="5">
        <v>38610</v>
      </c>
      <c r="B152" s="6" t="s">
        <v>28</v>
      </c>
      <c r="C152" s="11">
        <v>47</v>
      </c>
      <c r="D152">
        <f t="shared" si="11"/>
        <v>9</v>
      </c>
      <c r="E152">
        <f t="shared" si="12"/>
        <v>4055</v>
      </c>
      <c r="F152">
        <f t="shared" si="15"/>
        <v>4055</v>
      </c>
      <c r="G152">
        <f t="shared" si="13"/>
        <v>0</v>
      </c>
      <c r="H152">
        <f t="shared" si="14"/>
        <v>0</v>
      </c>
    </row>
    <row r="153" spans="1:8" x14ac:dyDescent="0.25">
      <c r="A153" s="5">
        <v>38612</v>
      </c>
      <c r="B153" s="6" t="s">
        <v>12</v>
      </c>
      <c r="C153" s="11">
        <v>61</v>
      </c>
      <c r="D153">
        <f t="shared" si="11"/>
        <v>9</v>
      </c>
      <c r="E153">
        <f t="shared" si="12"/>
        <v>3994</v>
      </c>
      <c r="F153">
        <f t="shared" si="15"/>
        <v>3994</v>
      </c>
      <c r="G153">
        <f t="shared" si="13"/>
        <v>0</v>
      </c>
      <c r="H153">
        <f t="shared" si="14"/>
        <v>0</v>
      </c>
    </row>
    <row r="154" spans="1:8" x14ac:dyDescent="0.25">
      <c r="A154" s="5">
        <v>38612</v>
      </c>
      <c r="B154" s="6" t="s">
        <v>80</v>
      </c>
      <c r="C154" s="11">
        <v>39</v>
      </c>
      <c r="D154">
        <f t="shared" si="11"/>
        <v>9</v>
      </c>
      <c r="E154">
        <f t="shared" si="12"/>
        <v>3955</v>
      </c>
      <c r="F154">
        <f t="shared" si="15"/>
        <v>3955</v>
      </c>
      <c r="G154">
        <f t="shared" si="13"/>
        <v>0</v>
      </c>
      <c r="H154">
        <f t="shared" si="14"/>
        <v>0</v>
      </c>
    </row>
    <row r="155" spans="1:8" x14ac:dyDescent="0.25">
      <c r="A155" s="5">
        <v>38612</v>
      </c>
      <c r="B155" s="6" t="s">
        <v>50</v>
      </c>
      <c r="C155" s="11">
        <v>404</v>
      </c>
      <c r="D155">
        <f t="shared" si="11"/>
        <v>9</v>
      </c>
      <c r="E155">
        <f t="shared" si="12"/>
        <v>3551</v>
      </c>
      <c r="F155">
        <f t="shared" si="15"/>
        <v>3551</v>
      </c>
      <c r="G155">
        <f t="shared" si="13"/>
        <v>0</v>
      </c>
      <c r="H155">
        <f t="shared" si="14"/>
        <v>0</v>
      </c>
    </row>
    <row r="156" spans="1:8" x14ac:dyDescent="0.25">
      <c r="A156" s="3">
        <v>38615</v>
      </c>
      <c r="B156" s="4" t="s">
        <v>66</v>
      </c>
      <c r="C156" s="10">
        <v>89</v>
      </c>
      <c r="D156">
        <f t="shared" si="11"/>
        <v>9</v>
      </c>
      <c r="E156">
        <f t="shared" si="12"/>
        <v>3462</v>
      </c>
      <c r="F156">
        <f t="shared" si="15"/>
        <v>3462</v>
      </c>
      <c r="G156">
        <f t="shared" si="13"/>
        <v>0</v>
      </c>
      <c r="H156">
        <f t="shared" si="14"/>
        <v>0</v>
      </c>
    </row>
    <row r="157" spans="1:8" x14ac:dyDescent="0.25">
      <c r="A157" s="5">
        <v>38617</v>
      </c>
      <c r="B157" s="6" t="s">
        <v>23</v>
      </c>
      <c r="C157" s="11">
        <v>127</v>
      </c>
      <c r="D157">
        <f t="shared" si="11"/>
        <v>9</v>
      </c>
      <c r="E157">
        <f t="shared" si="12"/>
        <v>3335</v>
      </c>
      <c r="F157">
        <f t="shared" si="15"/>
        <v>3335</v>
      </c>
      <c r="G157">
        <f t="shared" si="13"/>
        <v>0</v>
      </c>
      <c r="H157">
        <f t="shared" si="14"/>
        <v>0</v>
      </c>
    </row>
    <row r="158" spans="1:8" x14ac:dyDescent="0.25">
      <c r="A158" s="5">
        <v>38620</v>
      </c>
      <c r="B158" s="6" t="s">
        <v>18</v>
      </c>
      <c r="C158" s="11">
        <v>81</v>
      </c>
      <c r="D158">
        <f t="shared" si="11"/>
        <v>9</v>
      </c>
      <c r="E158">
        <f t="shared" si="12"/>
        <v>3254</v>
      </c>
      <c r="F158">
        <f t="shared" si="15"/>
        <v>3254</v>
      </c>
      <c r="G158">
        <f t="shared" si="13"/>
        <v>0</v>
      </c>
      <c r="H158">
        <f t="shared" si="14"/>
        <v>0</v>
      </c>
    </row>
    <row r="159" spans="1:8" x14ac:dyDescent="0.25">
      <c r="A159" s="5">
        <v>38623</v>
      </c>
      <c r="B159" s="6" t="s">
        <v>45</v>
      </c>
      <c r="C159" s="11">
        <v>433</v>
      </c>
      <c r="D159">
        <f t="shared" si="11"/>
        <v>9</v>
      </c>
      <c r="E159">
        <f t="shared" si="12"/>
        <v>2821</v>
      </c>
      <c r="F159">
        <f t="shared" si="15"/>
        <v>2821</v>
      </c>
      <c r="G159">
        <f t="shared" si="13"/>
        <v>0</v>
      </c>
      <c r="H159">
        <f t="shared" si="14"/>
        <v>0</v>
      </c>
    </row>
    <row r="160" spans="1:8" x14ac:dyDescent="0.25">
      <c r="A160" s="5">
        <v>38623</v>
      </c>
      <c r="B160" s="6" t="s">
        <v>9</v>
      </c>
      <c r="C160" s="11">
        <v>284</v>
      </c>
      <c r="D160">
        <f t="shared" si="11"/>
        <v>9</v>
      </c>
      <c r="E160">
        <f t="shared" si="12"/>
        <v>2537</v>
      </c>
      <c r="F160">
        <f t="shared" si="15"/>
        <v>2537</v>
      </c>
      <c r="G160">
        <f t="shared" si="13"/>
        <v>0</v>
      </c>
      <c r="H160">
        <f t="shared" si="14"/>
        <v>0</v>
      </c>
    </row>
    <row r="161" spans="1:8" x14ac:dyDescent="0.25">
      <c r="A161" s="5">
        <v>38624</v>
      </c>
      <c r="B161" s="6" t="s">
        <v>6</v>
      </c>
      <c r="C161" s="11">
        <v>122</v>
      </c>
      <c r="D161">
        <f t="shared" si="11"/>
        <v>9</v>
      </c>
      <c r="E161">
        <f t="shared" si="12"/>
        <v>2415</v>
      </c>
      <c r="F161">
        <f t="shared" si="15"/>
        <v>5415</v>
      </c>
      <c r="G161">
        <f t="shared" si="13"/>
        <v>0</v>
      </c>
      <c r="H161">
        <f t="shared" si="14"/>
        <v>1</v>
      </c>
    </row>
    <row r="162" spans="1:8" x14ac:dyDescent="0.25">
      <c r="A162" s="3">
        <v>38626</v>
      </c>
      <c r="B162" s="4" t="s">
        <v>80</v>
      </c>
      <c r="C162" s="10">
        <v>193</v>
      </c>
      <c r="D162">
        <f t="shared" si="11"/>
        <v>10</v>
      </c>
      <c r="E162">
        <f t="shared" si="12"/>
        <v>5222</v>
      </c>
      <c r="F162">
        <f t="shared" si="15"/>
        <v>5222</v>
      </c>
      <c r="G162">
        <f t="shared" si="13"/>
        <v>0</v>
      </c>
      <c r="H162">
        <f t="shared" si="14"/>
        <v>0</v>
      </c>
    </row>
    <row r="163" spans="1:8" x14ac:dyDescent="0.25">
      <c r="A163" s="3">
        <v>38628</v>
      </c>
      <c r="B163" s="4" t="s">
        <v>28</v>
      </c>
      <c r="C163" s="10">
        <v>118</v>
      </c>
      <c r="D163">
        <f t="shared" si="11"/>
        <v>10</v>
      </c>
      <c r="E163">
        <f t="shared" si="12"/>
        <v>5104</v>
      </c>
      <c r="F163">
        <f t="shared" si="15"/>
        <v>5104</v>
      </c>
      <c r="G163">
        <f t="shared" si="13"/>
        <v>0</v>
      </c>
      <c r="H163">
        <f t="shared" si="14"/>
        <v>0</v>
      </c>
    </row>
    <row r="164" spans="1:8" x14ac:dyDescent="0.25">
      <c r="A164" s="3">
        <v>38629</v>
      </c>
      <c r="B164" s="4" t="s">
        <v>5</v>
      </c>
      <c r="C164" s="10">
        <v>173</v>
      </c>
      <c r="D164">
        <f t="shared" si="11"/>
        <v>10</v>
      </c>
      <c r="E164">
        <f t="shared" si="12"/>
        <v>4931</v>
      </c>
      <c r="F164">
        <f t="shared" si="15"/>
        <v>4931</v>
      </c>
      <c r="G164">
        <f t="shared" si="13"/>
        <v>0</v>
      </c>
      <c r="H164">
        <f t="shared" si="14"/>
        <v>0</v>
      </c>
    </row>
    <row r="165" spans="1:8" x14ac:dyDescent="0.25">
      <c r="A165" s="5">
        <v>38632</v>
      </c>
      <c r="B165" s="6" t="s">
        <v>22</v>
      </c>
      <c r="C165" s="11">
        <v>392</v>
      </c>
      <c r="D165">
        <f t="shared" si="11"/>
        <v>10</v>
      </c>
      <c r="E165">
        <f t="shared" si="12"/>
        <v>4539</v>
      </c>
      <c r="F165">
        <f t="shared" si="15"/>
        <v>4539</v>
      </c>
      <c r="G165">
        <f t="shared" si="13"/>
        <v>0</v>
      </c>
      <c r="H165">
        <f t="shared" si="14"/>
        <v>0</v>
      </c>
    </row>
    <row r="166" spans="1:8" x14ac:dyDescent="0.25">
      <c r="A166" s="5">
        <v>38633</v>
      </c>
      <c r="B166" s="6" t="s">
        <v>16</v>
      </c>
      <c r="C166" s="11">
        <v>8</v>
      </c>
      <c r="D166">
        <f t="shared" si="11"/>
        <v>10</v>
      </c>
      <c r="E166">
        <f t="shared" si="12"/>
        <v>4531</v>
      </c>
      <c r="F166">
        <f t="shared" si="15"/>
        <v>4531</v>
      </c>
      <c r="G166">
        <f t="shared" si="13"/>
        <v>0</v>
      </c>
      <c r="H166">
        <f t="shared" si="14"/>
        <v>0</v>
      </c>
    </row>
    <row r="167" spans="1:8" x14ac:dyDescent="0.25">
      <c r="A167" s="5">
        <v>38638</v>
      </c>
      <c r="B167" s="6" t="s">
        <v>28</v>
      </c>
      <c r="C167" s="11">
        <v>132</v>
      </c>
      <c r="D167">
        <f t="shared" si="11"/>
        <v>10</v>
      </c>
      <c r="E167">
        <f t="shared" si="12"/>
        <v>4399</v>
      </c>
      <c r="F167">
        <f t="shared" si="15"/>
        <v>4399</v>
      </c>
      <c r="G167">
        <f t="shared" si="13"/>
        <v>0</v>
      </c>
      <c r="H167">
        <f t="shared" si="14"/>
        <v>0</v>
      </c>
    </row>
    <row r="168" spans="1:8" x14ac:dyDescent="0.25">
      <c r="A168" s="3">
        <v>38638</v>
      </c>
      <c r="B168" s="4" t="s">
        <v>8</v>
      </c>
      <c r="C168" s="10">
        <v>76</v>
      </c>
      <c r="D168">
        <f t="shared" si="11"/>
        <v>10</v>
      </c>
      <c r="E168">
        <f t="shared" si="12"/>
        <v>4323</v>
      </c>
      <c r="F168">
        <f t="shared" si="15"/>
        <v>4323</v>
      </c>
      <c r="G168">
        <f t="shared" si="13"/>
        <v>0</v>
      </c>
      <c r="H168">
        <f t="shared" si="14"/>
        <v>0</v>
      </c>
    </row>
    <row r="169" spans="1:8" x14ac:dyDescent="0.25">
      <c r="A169" s="5">
        <v>38639</v>
      </c>
      <c r="B169" s="6" t="s">
        <v>81</v>
      </c>
      <c r="C169" s="11">
        <v>17</v>
      </c>
      <c r="D169">
        <f t="shared" si="11"/>
        <v>10</v>
      </c>
      <c r="E169">
        <f t="shared" si="12"/>
        <v>4306</v>
      </c>
      <c r="F169">
        <f t="shared" si="15"/>
        <v>4306</v>
      </c>
      <c r="G169">
        <f t="shared" si="13"/>
        <v>0</v>
      </c>
      <c r="H169">
        <f t="shared" si="14"/>
        <v>0</v>
      </c>
    </row>
    <row r="170" spans="1:8" x14ac:dyDescent="0.25">
      <c r="A170" s="3">
        <v>38640</v>
      </c>
      <c r="B170" s="4" t="s">
        <v>82</v>
      </c>
      <c r="C170" s="10">
        <v>17</v>
      </c>
      <c r="D170">
        <f t="shared" si="11"/>
        <v>10</v>
      </c>
      <c r="E170">
        <f t="shared" si="12"/>
        <v>4289</v>
      </c>
      <c r="F170">
        <f t="shared" si="15"/>
        <v>4289</v>
      </c>
      <c r="G170">
        <f t="shared" si="13"/>
        <v>0</v>
      </c>
      <c r="H170">
        <f t="shared" si="14"/>
        <v>0</v>
      </c>
    </row>
    <row r="171" spans="1:8" x14ac:dyDescent="0.25">
      <c r="A171" s="3">
        <v>38643</v>
      </c>
      <c r="B171" s="4" t="s">
        <v>83</v>
      </c>
      <c r="C171" s="10">
        <v>2</v>
      </c>
      <c r="D171">
        <f t="shared" si="11"/>
        <v>10</v>
      </c>
      <c r="E171">
        <f t="shared" si="12"/>
        <v>4287</v>
      </c>
      <c r="F171">
        <f t="shared" si="15"/>
        <v>4287</v>
      </c>
      <c r="G171">
        <f t="shared" si="13"/>
        <v>0</v>
      </c>
      <c r="H171">
        <f t="shared" si="14"/>
        <v>0</v>
      </c>
    </row>
    <row r="172" spans="1:8" x14ac:dyDescent="0.25">
      <c r="A172" s="3">
        <v>38645</v>
      </c>
      <c r="B172" s="4" t="s">
        <v>19</v>
      </c>
      <c r="C172" s="10">
        <v>125</v>
      </c>
      <c r="D172">
        <f t="shared" si="11"/>
        <v>10</v>
      </c>
      <c r="E172">
        <f t="shared" si="12"/>
        <v>4162</v>
      </c>
      <c r="F172">
        <f t="shared" si="15"/>
        <v>4162</v>
      </c>
      <c r="G172">
        <f t="shared" si="13"/>
        <v>0</v>
      </c>
      <c r="H172">
        <f t="shared" si="14"/>
        <v>0</v>
      </c>
    </row>
    <row r="173" spans="1:8" x14ac:dyDescent="0.25">
      <c r="A173" s="3">
        <v>38646</v>
      </c>
      <c r="B173" s="4" t="s">
        <v>50</v>
      </c>
      <c r="C173" s="10">
        <v>234</v>
      </c>
      <c r="D173">
        <f t="shared" si="11"/>
        <v>10</v>
      </c>
      <c r="E173">
        <f t="shared" si="12"/>
        <v>3928</v>
      </c>
      <c r="F173">
        <f t="shared" si="15"/>
        <v>3928</v>
      </c>
      <c r="G173">
        <f t="shared" si="13"/>
        <v>0</v>
      </c>
      <c r="H173">
        <f t="shared" si="14"/>
        <v>0</v>
      </c>
    </row>
    <row r="174" spans="1:8" x14ac:dyDescent="0.25">
      <c r="A174" s="5">
        <v>38652</v>
      </c>
      <c r="B174" s="6" t="s">
        <v>69</v>
      </c>
      <c r="C174" s="11">
        <v>53</v>
      </c>
      <c r="D174">
        <f t="shared" si="11"/>
        <v>10</v>
      </c>
      <c r="E174">
        <f t="shared" si="12"/>
        <v>3875</v>
      </c>
      <c r="F174">
        <f t="shared" si="15"/>
        <v>3875</v>
      </c>
      <c r="G174">
        <f t="shared" si="13"/>
        <v>0</v>
      </c>
      <c r="H174">
        <f t="shared" si="14"/>
        <v>0</v>
      </c>
    </row>
    <row r="175" spans="1:8" x14ac:dyDescent="0.25">
      <c r="A175" s="3">
        <v>38653</v>
      </c>
      <c r="B175" s="4" t="s">
        <v>10</v>
      </c>
      <c r="C175" s="10">
        <v>177</v>
      </c>
      <c r="D175">
        <f t="shared" si="11"/>
        <v>10</v>
      </c>
      <c r="E175">
        <f t="shared" si="12"/>
        <v>3698</v>
      </c>
      <c r="F175">
        <f t="shared" si="15"/>
        <v>3698</v>
      </c>
      <c r="G175">
        <f t="shared" si="13"/>
        <v>0</v>
      </c>
      <c r="H175">
        <f t="shared" si="14"/>
        <v>0</v>
      </c>
    </row>
    <row r="176" spans="1:8" x14ac:dyDescent="0.25">
      <c r="A176" s="3">
        <v>38653</v>
      </c>
      <c r="B176" s="4" t="s">
        <v>37</v>
      </c>
      <c r="C176" s="10">
        <v>165</v>
      </c>
      <c r="D176">
        <f t="shared" si="11"/>
        <v>10</v>
      </c>
      <c r="E176">
        <f t="shared" si="12"/>
        <v>3533</v>
      </c>
      <c r="F176">
        <f t="shared" si="15"/>
        <v>3533</v>
      </c>
      <c r="G176">
        <f t="shared" si="13"/>
        <v>0</v>
      </c>
      <c r="H176">
        <f t="shared" si="14"/>
        <v>0</v>
      </c>
    </row>
    <row r="177" spans="1:8" x14ac:dyDescent="0.25">
      <c r="A177" s="3">
        <v>38655</v>
      </c>
      <c r="B177" s="4" t="s">
        <v>18</v>
      </c>
      <c r="C177" s="10">
        <v>103</v>
      </c>
      <c r="D177">
        <f t="shared" si="11"/>
        <v>10</v>
      </c>
      <c r="E177">
        <f t="shared" si="12"/>
        <v>3430</v>
      </c>
      <c r="F177">
        <f t="shared" si="15"/>
        <v>5430</v>
      </c>
      <c r="G177">
        <f t="shared" si="13"/>
        <v>0</v>
      </c>
      <c r="H177">
        <f t="shared" si="14"/>
        <v>1</v>
      </c>
    </row>
    <row r="178" spans="1:8" x14ac:dyDescent="0.25">
      <c r="A178" s="3">
        <v>38657</v>
      </c>
      <c r="B178" s="4" t="s">
        <v>9</v>
      </c>
      <c r="C178" s="10">
        <v>279</v>
      </c>
      <c r="D178">
        <f t="shared" si="11"/>
        <v>11</v>
      </c>
      <c r="E178">
        <f t="shared" si="12"/>
        <v>5151</v>
      </c>
      <c r="F178">
        <f t="shared" si="15"/>
        <v>5151</v>
      </c>
      <c r="G178">
        <f t="shared" si="13"/>
        <v>0</v>
      </c>
      <c r="H178">
        <f t="shared" si="14"/>
        <v>0</v>
      </c>
    </row>
    <row r="179" spans="1:8" x14ac:dyDescent="0.25">
      <c r="A179" s="5">
        <v>38657</v>
      </c>
      <c r="B179" s="6" t="s">
        <v>84</v>
      </c>
      <c r="C179" s="11">
        <v>2</v>
      </c>
      <c r="D179">
        <f t="shared" si="11"/>
        <v>11</v>
      </c>
      <c r="E179">
        <f t="shared" si="12"/>
        <v>5149</v>
      </c>
      <c r="F179">
        <f t="shared" si="15"/>
        <v>5149</v>
      </c>
      <c r="G179">
        <f t="shared" si="13"/>
        <v>0</v>
      </c>
      <c r="H179">
        <f t="shared" si="14"/>
        <v>0</v>
      </c>
    </row>
    <row r="180" spans="1:8" x14ac:dyDescent="0.25">
      <c r="A180" s="5">
        <v>38662</v>
      </c>
      <c r="B180" s="6" t="s">
        <v>30</v>
      </c>
      <c r="C180" s="11">
        <v>185</v>
      </c>
      <c r="D180">
        <f t="shared" si="11"/>
        <v>11</v>
      </c>
      <c r="E180">
        <f t="shared" si="12"/>
        <v>4964</v>
      </c>
      <c r="F180">
        <f t="shared" si="15"/>
        <v>4964</v>
      </c>
      <c r="G180">
        <f t="shared" si="13"/>
        <v>0</v>
      </c>
      <c r="H180">
        <f t="shared" si="14"/>
        <v>0</v>
      </c>
    </row>
    <row r="181" spans="1:8" x14ac:dyDescent="0.25">
      <c r="A181" s="5">
        <v>38663</v>
      </c>
      <c r="B181" s="6" t="s">
        <v>7</v>
      </c>
      <c r="C181" s="11">
        <v>434</v>
      </c>
      <c r="D181">
        <f t="shared" si="11"/>
        <v>11</v>
      </c>
      <c r="E181">
        <f t="shared" si="12"/>
        <v>4530</v>
      </c>
      <c r="F181">
        <f t="shared" si="15"/>
        <v>4530</v>
      </c>
      <c r="G181">
        <f t="shared" si="13"/>
        <v>0</v>
      </c>
      <c r="H181">
        <f t="shared" si="14"/>
        <v>0</v>
      </c>
    </row>
    <row r="182" spans="1:8" x14ac:dyDescent="0.25">
      <c r="A182" s="3">
        <v>38667</v>
      </c>
      <c r="B182" s="4" t="s">
        <v>85</v>
      </c>
      <c r="C182" s="10">
        <v>10</v>
      </c>
      <c r="D182">
        <f t="shared" si="11"/>
        <v>11</v>
      </c>
      <c r="E182">
        <f t="shared" si="12"/>
        <v>4520</v>
      </c>
      <c r="F182">
        <f t="shared" si="15"/>
        <v>4520</v>
      </c>
      <c r="G182">
        <f t="shared" si="13"/>
        <v>0</v>
      </c>
      <c r="H182">
        <f t="shared" si="14"/>
        <v>0</v>
      </c>
    </row>
    <row r="183" spans="1:8" x14ac:dyDescent="0.25">
      <c r="A183" s="3">
        <v>38669</v>
      </c>
      <c r="B183" s="4" t="s">
        <v>86</v>
      </c>
      <c r="C183" s="10">
        <v>9</v>
      </c>
      <c r="D183">
        <f t="shared" si="11"/>
        <v>11</v>
      </c>
      <c r="E183">
        <f t="shared" si="12"/>
        <v>4511</v>
      </c>
      <c r="F183">
        <f t="shared" si="15"/>
        <v>4511</v>
      </c>
      <c r="G183">
        <f t="shared" si="13"/>
        <v>0</v>
      </c>
      <c r="H183">
        <f t="shared" si="14"/>
        <v>0</v>
      </c>
    </row>
    <row r="184" spans="1:8" x14ac:dyDescent="0.25">
      <c r="A184" s="3">
        <v>38670</v>
      </c>
      <c r="B184" s="4" t="s">
        <v>24</v>
      </c>
      <c r="C184" s="10">
        <v>383</v>
      </c>
      <c r="D184">
        <f t="shared" si="11"/>
        <v>11</v>
      </c>
      <c r="E184">
        <f t="shared" si="12"/>
        <v>4128</v>
      </c>
      <c r="F184">
        <f t="shared" si="15"/>
        <v>4128</v>
      </c>
      <c r="G184">
        <f t="shared" si="13"/>
        <v>0</v>
      </c>
      <c r="H184">
        <f t="shared" si="14"/>
        <v>0</v>
      </c>
    </row>
    <row r="185" spans="1:8" x14ac:dyDescent="0.25">
      <c r="A185" s="3">
        <v>38670</v>
      </c>
      <c r="B185" s="4" t="s">
        <v>30</v>
      </c>
      <c r="C185" s="10">
        <v>189</v>
      </c>
      <c r="D185">
        <f t="shared" si="11"/>
        <v>11</v>
      </c>
      <c r="E185">
        <f t="shared" si="12"/>
        <v>3939</v>
      </c>
      <c r="F185">
        <f t="shared" si="15"/>
        <v>3939</v>
      </c>
      <c r="G185">
        <f t="shared" si="13"/>
        <v>0</v>
      </c>
      <c r="H185">
        <f t="shared" si="14"/>
        <v>0</v>
      </c>
    </row>
    <row r="186" spans="1:8" x14ac:dyDescent="0.25">
      <c r="A186" s="5">
        <v>38672</v>
      </c>
      <c r="B186" s="6" t="s">
        <v>63</v>
      </c>
      <c r="C186" s="11">
        <v>115</v>
      </c>
      <c r="D186">
        <f t="shared" si="11"/>
        <v>11</v>
      </c>
      <c r="E186">
        <f t="shared" si="12"/>
        <v>3824</v>
      </c>
      <c r="F186">
        <f t="shared" si="15"/>
        <v>3824</v>
      </c>
      <c r="G186">
        <f t="shared" si="13"/>
        <v>0</v>
      </c>
      <c r="H186">
        <f t="shared" si="14"/>
        <v>0</v>
      </c>
    </row>
    <row r="187" spans="1:8" x14ac:dyDescent="0.25">
      <c r="A187" s="3">
        <v>38672</v>
      </c>
      <c r="B187" s="4" t="s">
        <v>12</v>
      </c>
      <c r="C187" s="10">
        <v>161</v>
      </c>
      <c r="D187">
        <f t="shared" si="11"/>
        <v>11</v>
      </c>
      <c r="E187">
        <f t="shared" si="12"/>
        <v>3663</v>
      </c>
      <c r="F187">
        <f t="shared" si="15"/>
        <v>3663</v>
      </c>
      <c r="G187">
        <f t="shared" si="13"/>
        <v>0</v>
      </c>
      <c r="H187">
        <f t="shared" si="14"/>
        <v>0</v>
      </c>
    </row>
    <row r="188" spans="1:8" x14ac:dyDescent="0.25">
      <c r="A188" s="5">
        <v>38674</v>
      </c>
      <c r="B188" s="6" t="s">
        <v>87</v>
      </c>
      <c r="C188" s="11">
        <v>16</v>
      </c>
      <c r="D188">
        <f t="shared" si="11"/>
        <v>11</v>
      </c>
      <c r="E188">
        <f t="shared" si="12"/>
        <v>3647</v>
      </c>
      <c r="F188">
        <f t="shared" si="15"/>
        <v>3647</v>
      </c>
      <c r="G188">
        <f t="shared" si="13"/>
        <v>0</v>
      </c>
      <c r="H188">
        <f t="shared" si="14"/>
        <v>0</v>
      </c>
    </row>
    <row r="189" spans="1:8" x14ac:dyDescent="0.25">
      <c r="A189" s="3">
        <v>38674</v>
      </c>
      <c r="B189" s="4" t="s">
        <v>69</v>
      </c>
      <c r="C189" s="10">
        <v>58</v>
      </c>
      <c r="D189">
        <f t="shared" si="11"/>
        <v>11</v>
      </c>
      <c r="E189">
        <f t="shared" si="12"/>
        <v>3589</v>
      </c>
      <c r="F189">
        <f t="shared" si="15"/>
        <v>3589</v>
      </c>
      <c r="G189">
        <f t="shared" si="13"/>
        <v>0</v>
      </c>
      <c r="H189">
        <f t="shared" si="14"/>
        <v>0</v>
      </c>
    </row>
    <row r="190" spans="1:8" x14ac:dyDescent="0.25">
      <c r="A190" s="3">
        <v>38675</v>
      </c>
      <c r="B190" s="4" t="s">
        <v>53</v>
      </c>
      <c r="C190" s="10">
        <v>17</v>
      </c>
      <c r="D190">
        <f t="shared" si="11"/>
        <v>11</v>
      </c>
      <c r="E190">
        <f t="shared" si="12"/>
        <v>3572</v>
      </c>
      <c r="F190">
        <f t="shared" si="15"/>
        <v>3572</v>
      </c>
      <c r="G190">
        <f t="shared" si="13"/>
        <v>0</v>
      </c>
      <c r="H190">
        <f t="shared" si="14"/>
        <v>0</v>
      </c>
    </row>
    <row r="191" spans="1:8" x14ac:dyDescent="0.25">
      <c r="A191" s="5">
        <v>38676</v>
      </c>
      <c r="B191" s="6" t="s">
        <v>5</v>
      </c>
      <c r="C191" s="11">
        <v>177</v>
      </c>
      <c r="D191">
        <f t="shared" si="11"/>
        <v>11</v>
      </c>
      <c r="E191">
        <f t="shared" si="12"/>
        <v>3395</v>
      </c>
      <c r="F191">
        <f t="shared" si="15"/>
        <v>3395</v>
      </c>
      <c r="G191">
        <f t="shared" si="13"/>
        <v>0</v>
      </c>
      <c r="H191">
        <f t="shared" si="14"/>
        <v>0</v>
      </c>
    </row>
    <row r="192" spans="1:8" x14ac:dyDescent="0.25">
      <c r="A192" s="3">
        <v>38677</v>
      </c>
      <c r="B192" s="4" t="s">
        <v>78</v>
      </c>
      <c r="C192" s="10">
        <v>33</v>
      </c>
      <c r="D192">
        <f t="shared" si="11"/>
        <v>11</v>
      </c>
      <c r="E192">
        <f t="shared" si="12"/>
        <v>3362</v>
      </c>
      <c r="F192">
        <f t="shared" si="15"/>
        <v>3362</v>
      </c>
      <c r="G192">
        <f t="shared" si="13"/>
        <v>0</v>
      </c>
      <c r="H192">
        <f t="shared" si="14"/>
        <v>0</v>
      </c>
    </row>
    <row r="193" spans="1:8" x14ac:dyDescent="0.25">
      <c r="A193" s="5">
        <v>38680</v>
      </c>
      <c r="B193" s="6" t="s">
        <v>18</v>
      </c>
      <c r="C193" s="11">
        <v>60</v>
      </c>
      <c r="D193">
        <f t="shared" si="11"/>
        <v>11</v>
      </c>
      <c r="E193">
        <f t="shared" si="12"/>
        <v>3302</v>
      </c>
      <c r="F193">
        <f t="shared" si="15"/>
        <v>3302</v>
      </c>
      <c r="G193">
        <f t="shared" si="13"/>
        <v>0</v>
      </c>
      <c r="H193">
        <f t="shared" si="14"/>
        <v>0</v>
      </c>
    </row>
    <row r="194" spans="1:8" x14ac:dyDescent="0.25">
      <c r="A194" s="5">
        <v>38682</v>
      </c>
      <c r="B194" s="6" t="s">
        <v>88</v>
      </c>
      <c r="C194" s="11">
        <v>8</v>
      </c>
      <c r="D194">
        <f t="shared" si="11"/>
        <v>11</v>
      </c>
      <c r="E194">
        <f t="shared" si="12"/>
        <v>3294</v>
      </c>
      <c r="F194">
        <f t="shared" si="15"/>
        <v>5294</v>
      </c>
      <c r="G194">
        <f t="shared" si="13"/>
        <v>0</v>
      </c>
      <c r="H194">
        <f t="shared" si="14"/>
        <v>1</v>
      </c>
    </row>
    <row r="195" spans="1:8" x14ac:dyDescent="0.25">
      <c r="A195" s="5">
        <v>38687</v>
      </c>
      <c r="B195" s="6" t="s">
        <v>9</v>
      </c>
      <c r="C195" s="11">
        <v>317</v>
      </c>
      <c r="D195">
        <f t="shared" si="11"/>
        <v>12</v>
      </c>
      <c r="E195">
        <f t="shared" si="12"/>
        <v>4977</v>
      </c>
      <c r="F195">
        <f t="shared" si="15"/>
        <v>4977</v>
      </c>
      <c r="G195">
        <f t="shared" si="13"/>
        <v>0</v>
      </c>
      <c r="H195">
        <f t="shared" si="14"/>
        <v>0</v>
      </c>
    </row>
    <row r="196" spans="1:8" x14ac:dyDescent="0.25">
      <c r="A196" s="3">
        <v>38689</v>
      </c>
      <c r="B196" s="4" t="s">
        <v>89</v>
      </c>
      <c r="C196" s="10">
        <v>3</v>
      </c>
      <c r="D196">
        <f t="shared" si="11"/>
        <v>12</v>
      </c>
      <c r="E196">
        <f t="shared" si="12"/>
        <v>4974</v>
      </c>
      <c r="F196">
        <f t="shared" si="15"/>
        <v>4974</v>
      </c>
      <c r="G196">
        <f t="shared" si="13"/>
        <v>0</v>
      </c>
      <c r="H196">
        <f t="shared" si="14"/>
        <v>0</v>
      </c>
    </row>
    <row r="197" spans="1:8" x14ac:dyDescent="0.25">
      <c r="A197" s="3">
        <v>38691</v>
      </c>
      <c r="B197" s="4" t="s">
        <v>90</v>
      </c>
      <c r="C197" s="10">
        <v>16</v>
      </c>
      <c r="D197">
        <f t="shared" si="11"/>
        <v>12</v>
      </c>
      <c r="E197">
        <f t="shared" si="12"/>
        <v>4958</v>
      </c>
      <c r="F197">
        <f t="shared" si="15"/>
        <v>4958</v>
      </c>
      <c r="G197">
        <f t="shared" si="13"/>
        <v>0</v>
      </c>
      <c r="H197">
        <f t="shared" si="14"/>
        <v>0</v>
      </c>
    </row>
    <row r="198" spans="1:8" x14ac:dyDescent="0.25">
      <c r="A198" s="3">
        <v>38700</v>
      </c>
      <c r="B198" s="4" t="s">
        <v>65</v>
      </c>
      <c r="C198" s="10">
        <v>2</v>
      </c>
      <c r="D198">
        <f t="shared" ref="D198:D261" si="16">MONTH(A198)</f>
        <v>12</v>
      </c>
      <c r="E198">
        <f t="shared" si="12"/>
        <v>4956</v>
      </c>
      <c r="F198">
        <f t="shared" si="15"/>
        <v>4956</v>
      </c>
      <c r="G198">
        <f t="shared" si="13"/>
        <v>0</v>
      </c>
      <c r="H198">
        <f t="shared" si="14"/>
        <v>0</v>
      </c>
    </row>
    <row r="199" spans="1:8" x14ac:dyDescent="0.25">
      <c r="A199" s="5">
        <v>38705</v>
      </c>
      <c r="B199" s="6" t="s">
        <v>10</v>
      </c>
      <c r="C199" s="11">
        <v>161</v>
      </c>
      <c r="D199">
        <f t="shared" si="16"/>
        <v>12</v>
      </c>
      <c r="E199">
        <f t="shared" ref="E199:E262" si="17">F198-C199</f>
        <v>4795</v>
      </c>
      <c r="F199">
        <f t="shared" si="15"/>
        <v>4795</v>
      </c>
      <c r="G199">
        <f t="shared" ref="G199:G262" si="18">IF(AND(D200&lt;&gt;D199,E199&lt;5000,(F199-E199)&gt;=4000),1,0)</f>
        <v>0</v>
      </c>
      <c r="H199">
        <f t="shared" ref="H199:H262" si="19">IF(D200&lt;&gt;D199,1,0)</f>
        <v>0</v>
      </c>
    </row>
    <row r="200" spans="1:8" x14ac:dyDescent="0.25">
      <c r="A200" s="5">
        <v>38708</v>
      </c>
      <c r="B200" s="6" t="s">
        <v>91</v>
      </c>
      <c r="C200" s="11">
        <v>17</v>
      </c>
      <c r="D200">
        <f t="shared" si="16"/>
        <v>12</v>
      </c>
      <c r="E200">
        <f t="shared" si="17"/>
        <v>4778</v>
      </c>
      <c r="F200">
        <f t="shared" si="15"/>
        <v>4778</v>
      </c>
      <c r="G200">
        <f t="shared" si="18"/>
        <v>0</v>
      </c>
      <c r="H200">
        <f t="shared" si="19"/>
        <v>0</v>
      </c>
    </row>
    <row r="201" spans="1:8" x14ac:dyDescent="0.25">
      <c r="A201" s="5">
        <v>38708</v>
      </c>
      <c r="B201" s="6" t="s">
        <v>37</v>
      </c>
      <c r="C201" s="11">
        <v>187</v>
      </c>
      <c r="D201">
        <f t="shared" si="16"/>
        <v>12</v>
      </c>
      <c r="E201">
        <f t="shared" si="17"/>
        <v>4591</v>
      </c>
      <c r="F201">
        <f t="shared" si="15"/>
        <v>4591</v>
      </c>
      <c r="G201">
        <f t="shared" si="18"/>
        <v>0</v>
      </c>
      <c r="H201">
        <f t="shared" si="19"/>
        <v>0</v>
      </c>
    </row>
    <row r="202" spans="1:8" x14ac:dyDescent="0.25">
      <c r="A202" s="5">
        <v>38709</v>
      </c>
      <c r="B202" s="6" t="s">
        <v>92</v>
      </c>
      <c r="C202" s="11">
        <v>5</v>
      </c>
      <c r="D202">
        <f t="shared" si="16"/>
        <v>12</v>
      </c>
      <c r="E202">
        <f t="shared" si="17"/>
        <v>4586</v>
      </c>
      <c r="F202">
        <f t="shared" si="15"/>
        <v>4586</v>
      </c>
      <c r="G202">
        <f t="shared" si="18"/>
        <v>0</v>
      </c>
      <c r="H202">
        <f t="shared" si="19"/>
        <v>0</v>
      </c>
    </row>
    <row r="203" spans="1:8" x14ac:dyDescent="0.25">
      <c r="A203" s="5">
        <v>38711</v>
      </c>
      <c r="B203" s="6" t="s">
        <v>53</v>
      </c>
      <c r="C203" s="11">
        <v>10</v>
      </c>
      <c r="D203">
        <f t="shared" si="16"/>
        <v>12</v>
      </c>
      <c r="E203">
        <f t="shared" si="17"/>
        <v>4576</v>
      </c>
      <c r="F203">
        <f t="shared" si="15"/>
        <v>4576</v>
      </c>
      <c r="G203">
        <f t="shared" si="18"/>
        <v>0</v>
      </c>
      <c r="H203">
        <f t="shared" si="19"/>
        <v>0</v>
      </c>
    </row>
    <row r="204" spans="1:8" x14ac:dyDescent="0.25">
      <c r="A204" s="5">
        <v>38711</v>
      </c>
      <c r="B204" s="6" t="s">
        <v>14</v>
      </c>
      <c r="C204" s="11">
        <v>225</v>
      </c>
      <c r="D204">
        <f t="shared" si="16"/>
        <v>12</v>
      </c>
      <c r="E204">
        <f t="shared" si="17"/>
        <v>4351</v>
      </c>
      <c r="F204">
        <f t="shared" si="15"/>
        <v>4351</v>
      </c>
      <c r="G204">
        <f t="shared" si="18"/>
        <v>0</v>
      </c>
      <c r="H204">
        <f t="shared" si="19"/>
        <v>0</v>
      </c>
    </row>
    <row r="205" spans="1:8" x14ac:dyDescent="0.25">
      <c r="A205" s="3">
        <v>38716</v>
      </c>
      <c r="B205" s="4" t="s">
        <v>17</v>
      </c>
      <c r="C205" s="10">
        <v>367</v>
      </c>
      <c r="D205">
        <f t="shared" si="16"/>
        <v>12</v>
      </c>
      <c r="E205">
        <f t="shared" si="17"/>
        <v>3984</v>
      </c>
      <c r="F205">
        <f t="shared" si="15"/>
        <v>5984</v>
      </c>
      <c r="G205">
        <f t="shared" si="18"/>
        <v>0</v>
      </c>
      <c r="H205">
        <f t="shared" si="19"/>
        <v>1</v>
      </c>
    </row>
    <row r="206" spans="1:8" x14ac:dyDescent="0.25">
      <c r="A206" s="3">
        <v>38721</v>
      </c>
      <c r="B206" s="4" t="s">
        <v>14</v>
      </c>
      <c r="C206" s="10">
        <v>295</v>
      </c>
      <c r="D206">
        <f t="shared" si="16"/>
        <v>1</v>
      </c>
      <c r="E206">
        <f t="shared" si="17"/>
        <v>5689</v>
      </c>
      <c r="F206">
        <f t="shared" si="15"/>
        <v>5689</v>
      </c>
      <c r="G206">
        <f t="shared" si="18"/>
        <v>0</v>
      </c>
      <c r="H206">
        <f t="shared" si="19"/>
        <v>0</v>
      </c>
    </row>
    <row r="207" spans="1:8" x14ac:dyDescent="0.25">
      <c r="A207" s="5">
        <v>38725</v>
      </c>
      <c r="B207" s="6" t="s">
        <v>93</v>
      </c>
      <c r="C207" s="11">
        <v>16</v>
      </c>
      <c r="D207">
        <f t="shared" si="16"/>
        <v>1</v>
      </c>
      <c r="E207">
        <f t="shared" si="17"/>
        <v>5673</v>
      </c>
      <c r="F207">
        <f t="shared" si="15"/>
        <v>5673</v>
      </c>
      <c r="G207">
        <f t="shared" si="18"/>
        <v>0</v>
      </c>
      <c r="H207">
        <f t="shared" si="19"/>
        <v>0</v>
      </c>
    </row>
    <row r="208" spans="1:8" x14ac:dyDescent="0.25">
      <c r="A208" s="3">
        <v>38725</v>
      </c>
      <c r="B208" s="4" t="s">
        <v>55</v>
      </c>
      <c r="C208" s="10">
        <v>26</v>
      </c>
      <c r="D208">
        <f t="shared" si="16"/>
        <v>1</v>
      </c>
      <c r="E208">
        <f t="shared" si="17"/>
        <v>5647</v>
      </c>
      <c r="F208">
        <f t="shared" si="15"/>
        <v>5647</v>
      </c>
      <c r="G208">
        <f t="shared" si="18"/>
        <v>0</v>
      </c>
      <c r="H208">
        <f t="shared" si="19"/>
        <v>0</v>
      </c>
    </row>
    <row r="209" spans="1:8" x14ac:dyDescent="0.25">
      <c r="A209" s="3">
        <v>38729</v>
      </c>
      <c r="B209" s="4" t="s">
        <v>94</v>
      </c>
      <c r="C209" s="10">
        <v>20</v>
      </c>
      <c r="D209">
        <f t="shared" si="16"/>
        <v>1</v>
      </c>
      <c r="E209">
        <f t="shared" si="17"/>
        <v>5627</v>
      </c>
      <c r="F209">
        <f t="shared" si="15"/>
        <v>5627</v>
      </c>
      <c r="G209">
        <f t="shared" si="18"/>
        <v>0</v>
      </c>
      <c r="H209">
        <f t="shared" si="19"/>
        <v>0</v>
      </c>
    </row>
    <row r="210" spans="1:8" x14ac:dyDescent="0.25">
      <c r="A210" s="3">
        <v>38729</v>
      </c>
      <c r="B210" s="4" t="s">
        <v>9</v>
      </c>
      <c r="C210" s="10">
        <v>165</v>
      </c>
      <c r="D210">
        <f t="shared" si="16"/>
        <v>1</v>
      </c>
      <c r="E210">
        <f t="shared" si="17"/>
        <v>5462</v>
      </c>
      <c r="F210">
        <f t="shared" si="15"/>
        <v>5462</v>
      </c>
      <c r="G210">
        <f t="shared" si="18"/>
        <v>0</v>
      </c>
      <c r="H210">
        <f t="shared" si="19"/>
        <v>0</v>
      </c>
    </row>
    <row r="211" spans="1:8" x14ac:dyDescent="0.25">
      <c r="A211" s="5">
        <v>38734</v>
      </c>
      <c r="B211" s="6" t="s">
        <v>95</v>
      </c>
      <c r="C211" s="11">
        <v>2</v>
      </c>
      <c r="D211">
        <f t="shared" si="16"/>
        <v>1</v>
      </c>
      <c r="E211">
        <f t="shared" si="17"/>
        <v>5460</v>
      </c>
      <c r="F211">
        <f t="shared" si="15"/>
        <v>5460</v>
      </c>
      <c r="G211">
        <f t="shared" si="18"/>
        <v>0</v>
      </c>
      <c r="H211">
        <f t="shared" si="19"/>
        <v>0</v>
      </c>
    </row>
    <row r="212" spans="1:8" x14ac:dyDescent="0.25">
      <c r="A212" s="3">
        <v>38734</v>
      </c>
      <c r="B212" s="4" t="s">
        <v>96</v>
      </c>
      <c r="C212" s="10">
        <v>7</v>
      </c>
      <c r="D212">
        <f t="shared" si="16"/>
        <v>1</v>
      </c>
      <c r="E212">
        <f t="shared" si="17"/>
        <v>5453</v>
      </c>
      <c r="F212">
        <f t="shared" ref="F212:F275" si="20">IF(AND(D213&lt;&gt;D212,E212&lt;5000),ROUNDUP((5000-E212)/1000,0)*1000+E212,E212)</f>
        <v>5453</v>
      </c>
      <c r="G212">
        <f t="shared" si="18"/>
        <v>0</v>
      </c>
      <c r="H212">
        <f t="shared" si="19"/>
        <v>0</v>
      </c>
    </row>
    <row r="213" spans="1:8" x14ac:dyDescent="0.25">
      <c r="A213" s="3">
        <v>38734</v>
      </c>
      <c r="B213" s="4" t="s">
        <v>29</v>
      </c>
      <c r="C213" s="10">
        <v>7</v>
      </c>
      <c r="D213">
        <f t="shared" si="16"/>
        <v>1</v>
      </c>
      <c r="E213">
        <f t="shared" si="17"/>
        <v>5446</v>
      </c>
      <c r="F213">
        <f t="shared" si="20"/>
        <v>5446</v>
      </c>
      <c r="G213">
        <f t="shared" si="18"/>
        <v>0</v>
      </c>
      <c r="H213">
        <f t="shared" si="19"/>
        <v>0</v>
      </c>
    </row>
    <row r="214" spans="1:8" x14ac:dyDescent="0.25">
      <c r="A214" s="5">
        <v>38734</v>
      </c>
      <c r="B214" s="6" t="s">
        <v>78</v>
      </c>
      <c r="C214" s="11">
        <v>72</v>
      </c>
      <c r="D214">
        <f t="shared" si="16"/>
        <v>1</v>
      </c>
      <c r="E214">
        <f t="shared" si="17"/>
        <v>5374</v>
      </c>
      <c r="F214">
        <f t="shared" si="20"/>
        <v>5374</v>
      </c>
      <c r="G214">
        <f t="shared" si="18"/>
        <v>0</v>
      </c>
      <c r="H214">
        <f t="shared" si="19"/>
        <v>0</v>
      </c>
    </row>
    <row r="215" spans="1:8" x14ac:dyDescent="0.25">
      <c r="A215" s="3">
        <v>38735</v>
      </c>
      <c r="B215" s="4" t="s">
        <v>71</v>
      </c>
      <c r="C215" s="10">
        <v>59</v>
      </c>
      <c r="D215">
        <f t="shared" si="16"/>
        <v>1</v>
      </c>
      <c r="E215">
        <f t="shared" si="17"/>
        <v>5315</v>
      </c>
      <c r="F215">
        <f t="shared" si="20"/>
        <v>5315</v>
      </c>
      <c r="G215">
        <f t="shared" si="18"/>
        <v>0</v>
      </c>
      <c r="H215">
        <f t="shared" si="19"/>
        <v>0</v>
      </c>
    </row>
    <row r="216" spans="1:8" x14ac:dyDescent="0.25">
      <c r="A216" s="3">
        <v>38736</v>
      </c>
      <c r="B216" s="4" t="s">
        <v>45</v>
      </c>
      <c r="C216" s="10">
        <v>212</v>
      </c>
      <c r="D216">
        <f t="shared" si="16"/>
        <v>1</v>
      </c>
      <c r="E216">
        <f t="shared" si="17"/>
        <v>5103</v>
      </c>
      <c r="F216">
        <f t="shared" si="20"/>
        <v>5103</v>
      </c>
      <c r="G216">
        <f t="shared" si="18"/>
        <v>0</v>
      </c>
      <c r="H216">
        <f t="shared" si="19"/>
        <v>0</v>
      </c>
    </row>
    <row r="217" spans="1:8" x14ac:dyDescent="0.25">
      <c r="A217" s="3">
        <v>38741</v>
      </c>
      <c r="B217" s="4" t="s">
        <v>57</v>
      </c>
      <c r="C217" s="10">
        <v>16</v>
      </c>
      <c r="D217">
        <f t="shared" si="16"/>
        <v>1</v>
      </c>
      <c r="E217">
        <f t="shared" si="17"/>
        <v>5087</v>
      </c>
      <c r="F217">
        <f t="shared" si="20"/>
        <v>5087</v>
      </c>
      <c r="G217">
        <f t="shared" si="18"/>
        <v>0</v>
      </c>
      <c r="H217">
        <f t="shared" si="19"/>
        <v>0</v>
      </c>
    </row>
    <row r="218" spans="1:8" x14ac:dyDescent="0.25">
      <c r="A218" s="5">
        <v>38741</v>
      </c>
      <c r="B218" s="6" t="s">
        <v>17</v>
      </c>
      <c r="C218" s="11">
        <v>195</v>
      </c>
      <c r="D218">
        <f t="shared" si="16"/>
        <v>1</v>
      </c>
      <c r="E218">
        <f t="shared" si="17"/>
        <v>4892</v>
      </c>
      <c r="F218">
        <f t="shared" si="20"/>
        <v>4892</v>
      </c>
      <c r="G218">
        <f t="shared" si="18"/>
        <v>0</v>
      </c>
      <c r="H218">
        <f t="shared" si="19"/>
        <v>0</v>
      </c>
    </row>
    <row r="219" spans="1:8" x14ac:dyDescent="0.25">
      <c r="A219" s="5">
        <v>38745</v>
      </c>
      <c r="B219" s="6" t="s">
        <v>12</v>
      </c>
      <c r="C219" s="11">
        <v>187</v>
      </c>
      <c r="D219">
        <f t="shared" si="16"/>
        <v>1</v>
      </c>
      <c r="E219">
        <f t="shared" si="17"/>
        <v>4705</v>
      </c>
      <c r="F219">
        <f t="shared" si="20"/>
        <v>5705</v>
      </c>
      <c r="G219">
        <f t="shared" si="18"/>
        <v>0</v>
      </c>
      <c r="H219">
        <f t="shared" si="19"/>
        <v>1</v>
      </c>
    </row>
    <row r="220" spans="1:8" x14ac:dyDescent="0.25">
      <c r="A220" s="3">
        <v>38751</v>
      </c>
      <c r="B220" s="4" t="s">
        <v>17</v>
      </c>
      <c r="C220" s="10">
        <v>369</v>
      </c>
      <c r="D220">
        <f t="shared" si="16"/>
        <v>2</v>
      </c>
      <c r="E220">
        <f t="shared" si="17"/>
        <v>5336</v>
      </c>
      <c r="F220">
        <f t="shared" si="20"/>
        <v>5336</v>
      </c>
      <c r="G220">
        <f t="shared" si="18"/>
        <v>0</v>
      </c>
      <c r="H220">
        <f t="shared" si="19"/>
        <v>0</v>
      </c>
    </row>
    <row r="221" spans="1:8" x14ac:dyDescent="0.25">
      <c r="A221" s="3">
        <v>38754</v>
      </c>
      <c r="B221" s="4" t="s">
        <v>22</v>
      </c>
      <c r="C221" s="10">
        <v>223</v>
      </c>
      <c r="D221">
        <f t="shared" si="16"/>
        <v>2</v>
      </c>
      <c r="E221">
        <f t="shared" si="17"/>
        <v>5113</v>
      </c>
      <c r="F221">
        <f t="shared" si="20"/>
        <v>5113</v>
      </c>
      <c r="G221">
        <f t="shared" si="18"/>
        <v>0</v>
      </c>
      <c r="H221">
        <f t="shared" si="19"/>
        <v>0</v>
      </c>
    </row>
    <row r="222" spans="1:8" x14ac:dyDescent="0.25">
      <c r="A222" s="5">
        <v>38754</v>
      </c>
      <c r="B222" s="6" t="s">
        <v>14</v>
      </c>
      <c r="C222" s="11">
        <v>453</v>
      </c>
      <c r="D222">
        <f t="shared" si="16"/>
        <v>2</v>
      </c>
      <c r="E222">
        <f t="shared" si="17"/>
        <v>4660</v>
      </c>
      <c r="F222">
        <f t="shared" si="20"/>
        <v>4660</v>
      </c>
      <c r="G222">
        <f t="shared" si="18"/>
        <v>0</v>
      </c>
      <c r="H222">
        <f t="shared" si="19"/>
        <v>0</v>
      </c>
    </row>
    <row r="223" spans="1:8" x14ac:dyDescent="0.25">
      <c r="A223" s="5">
        <v>38754</v>
      </c>
      <c r="B223" s="6" t="s">
        <v>35</v>
      </c>
      <c r="C223" s="11">
        <v>190</v>
      </c>
      <c r="D223">
        <f t="shared" si="16"/>
        <v>2</v>
      </c>
      <c r="E223">
        <f t="shared" si="17"/>
        <v>4470</v>
      </c>
      <c r="F223">
        <f t="shared" si="20"/>
        <v>4470</v>
      </c>
      <c r="G223">
        <f t="shared" si="18"/>
        <v>0</v>
      </c>
      <c r="H223">
        <f t="shared" si="19"/>
        <v>0</v>
      </c>
    </row>
    <row r="224" spans="1:8" x14ac:dyDescent="0.25">
      <c r="A224" s="3">
        <v>38755</v>
      </c>
      <c r="B224" s="4" t="s">
        <v>64</v>
      </c>
      <c r="C224" s="10">
        <v>1</v>
      </c>
      <c r="D224">
        <f t="shared" si="16"/>
        <v>2</v>
      </c>
      <c r="E224">
        <f t="shared" si="17"/>
        <v>4469</v>
      </c>
      <c r="F224">
        <f t="shared" si="20"/>
        <v>4469</v>
      </c>
      <c r="G224">
        <f t="shared" si="18"/>
        <v>0</v>
      </c>
      <c r="H224">
        <f t="shared" si="19"/>
        <v>0</v>
      </c>
    </row>
    <row r="225" spans="1:8" x14ac:dyDescent="0.25">
      <c r="A225" s="5">
        <v>38757</v>
      </c>
      <c r="B225" s="6" t="s">
        <v>55</v>
      </c>
      <c r="C225" s="11">
        <v>170</v>
      </c>
      <c r="D225">
        <f t="shared" si="16"/>
        <v>2</v>
      </c>
      <c r="E225">
        <f t="shared" si="17"/>
        <v>4299</v>
      </c>
      <c r="F225">
        <f t="shared" si="20"/>
        <v>4299</v>
      </c>
      <c r="G225">
        <f t="shared" si="18"/>
        <v>0</v>
      </c>
      <c r="H225">
        <f t="shared" si="19"/>
        <v>0</v>
      </c>
    </row>
    <row r="226" spans="1:8" x14ac:dyDescent="0.25">
      <c r="A226" s="5">
        <v>38757</v>
      </c>
      <c r="B226" s="6" t="s">
        <v>17</v>
      </c>
      <c r="C226" s="11">
        <v>464</v>
      </c>
      <c r="D226">
        <f t="shared" si="16"/>
        <v>2</v>
      </c>
      <c r="E226">
        <f t="shared" si="17"/>
        <v>3835</v>
      </c>
      <c r="F226">
        <f t="shared" si="20"/>
        <v>3835</v>
      </c>
      <c r="G226">
        <f t="shared" si="18"/>
        <v>0</v>
      </c>
      <c r="H226">
        <f t="shared" si="19"/>
        <v>0</v>
      </c>
    </row>
    <row r="227" spans="1:8" x14ac:dyDescent="0.25">
      <c r="A227" s="5">
        <v>38757</v>
      </c>
      <c r="B227" s="6" t="s">
        <v>86</v>
      </c>
      <c r="C227" s="11">
        <v>19</v>
      </c>
      <c r="D227">
        <f t="shared" si="16"/>
        <v>2</v>
      </c>
      <c r="E227">
        <f t="shared" si="17"/>
        <v>3816</v>
      </c>
      <c r="F227">
        <f t="shared" si="20"/>
        <v>3816</v>
      </c>
      <c r="G227">
        <f t="shared" si="18"/>
        <v>0</v>
      </c>
      <c r="H227">
        <f t="shared" si="19"/>
        <v>0</v>
      </c>
    </row>
    <row r="228" spans="1:8" x14ac:dyDescent="0.25">
      <c r="A228" s="3">
        <v>38761</v>
      </c>
      <c r="B228" s="4" t="s">
        <v>7</v>
      </c>
      <c r="C228" s="10">
        <v>230</v>
      </c>
      <c r="D228">
        <f t="shared" si="16"/>
        <v>2</v>
      </c>
      <c r="E228">
        <f t="shared" si="17"/>
        <v>3586</v>
      </c>
      <c r="F228">
        <f t="shared" si="20"/>
        <v>3586</v>
      </c>
      <c r="G228">
        <f t="shared" si="18"/>
        <v>0</v>
      </c>
      <c r="H228">
        <f t="shared" si="19"/>
        <v>0</v>
      </c>
    </row>
    <row r="229" spans="1:8" x14ac:dyDescent="0.25">
      <c r="A229" s="5">
        <v>38765</v>
      </c>
      <c r="B229" s="6" t="s">
        <v>9</v>
      </c>
      <c r="C229" s="11">
        <v>387</v>
      </c>
      <c r="D229">
        <f t="shared" si="16"/>
        <v>2</v>
      </c>
      <c r="E229">
        <f t="shared" si="17"/>
        <v>3199</v>
      </c>
      <c r="F229">
        <f t="shared" si="20"/>
        <v>3199</v>
      </c>
      <c r="G229">
        <f t="shared" si="18"/>
        <v>0</v>
      </c>
      <c r="H229">
        <f t="shared" si="19"/>
        <v>0</v>
      </c>
    </row>
    <row r="230" spans="1:8" x14ac:dyDescent="0.25">
      <c r="A230" s="5">
        <v>38766</v>
      </c>
      <c r="B230" s="6" t="s">
        <v>45</v>
      </c>
      <c r="C230" s="11">
        <v>264</v>
      </c>
      <c r="D230">
        <f t="shared" si="16"/>
        <v>2</v>
      </c>
      <c r="E230">
        <f t="shared" si="17"/>
        <v>2935</v>
      </c>
      <c r="F230">
        <f t="shared" si="20"/>
        <v>2935</v>
      </c>
      <c r="G230">
        <f t="shared" si="18"/>
        <v>0</v>
      </c>
      <c r="H230">
        <f t="shared" si="19"/>
        <v>0</v>
      </c>
    </row>
    <row r="231" spans="1:8" x14ac:dyDescent="0.25">
      <c r="A231" s="3">
        <v>38767</v>
      </c>
      <c r="B231" s="4" t="s">
        <v>18</v>
      </c>
      <c r="C231" s="10">
        <v>163</v>
      </c>
      <c r="D231">
        <f t="shared" si="16"/>
        <v>2</v>
      </c>
      <c r="E231">
        <f t="shared" si="17"/>
        <v>2772</v>
      </c>
      <c r="F231">
        <f t="shared" si="20"/>
        <v>2772</v>
      </c>
      <c r="G231">
        <f t="shared" si="18"/>
        <v>0</v>
      </c>
      <c r="H231">
        <f t="shared" si="19"/>
        <v>0</v>
      </c>
    </row>
    <row r="232" spans="1:8" x14ac:dyDescent="0.25">
      <c r="A232" s="3">
        <v>38768</v>
      </c>
      <c r="B232" s="4" t="s">
        <v>36</v>
      </c>
      <c r="C232" s="10">
        <v>14</v>
      </c>
      <c r="D232">
        <f t="shared" si="16"/>
        <v>2</v>
      </c>
      <c r="E232">
        <f t="shared" si="17"/>
        <v>2758</v>
      </c>
      <c r="F232">
        <f t="shared" si="20"/>
        <v>2758</v>
      </c>
      <c r="G232">
        <f t="shared" si="18"/>
        <v>0</v>
      </c>
      <c r="H232">
        <f t="shared" si="19"/>
        <v>0</v>
      </c>
    </row>
    <row r="233" spans="1:8" x14ac:dyDescent="0.25">
      <c r="A233" s="5">
        <v>38769</v>
      </c>
      <c r="B233" s="6" t="s">
        <v>71</v>
      </c>
      <c r="C233" s="11">
        <v>98</v>
      </c>
      <c r="D233">
        <f t="shared" si="16"/>
        <v>2</v>
      </c>
      <c r="E233">
        <f t="shared" si="17"/>
        <v>2660</v>
      </c>
      <c r="F233">
        <f t="shared" si="20"/>
        <v>5660</v>
      </c>
      <c r="G233">
        <f t="shared" si="18"/>
        <v>0</v>
      </c>
      <c r="H233">
        <f t="shared" si="19"/>
        <v>1</v>
      </c>
    </row>
    <row r="234" spans="1:8" x14ac:dyDescent="0.25">
      <c r="A234" s="5">
        <v>38780</v>
      </c>
      <c r="B234" s="6" t="s">
        <v>26</v>
      </c>
      <c r="C234" s="11">
        <v>80</v>
      </c>
      <c r="D234">
        <f t="shared" si="16"/>
        <v>3</v>
      </c>
      <c r="E234">
        <f t="shared" si="17"/>
        <v>5580</v>
      </c>
      <c r="F234">
        <f t="shared" si="20"/>
        <v>5580</v>
      </c>
      <c r="G234">
        <f t="shared" si="18"/>
        <v>0</v>
      </c>
      <c r="H234">
        <f t="shared" si="19"/>
        <v>0</v>
      </c>
    </row>
    <row r="235" spans="1:8" x14ac:dyDescent="0.25">
      <c r="A235" s="3">
        <v>38780</v>
      </c>
      <c r="B235" s="4" t="s">
        <v>97</v>
      </c>
      <c r="C235" s="10">
        <v>16</v>
      </c>
      <c r="D235">
        <f t="shared" si="16"/>
        <v>3</v>
      </c>
      <c r="E235">
        <f t="shared" si="17"/>
        <v>5564</v>
      </c>
      <c r="F235">
        <f t="shared" si="20"/>
        <v>5564</v>
      </c>
      <c r="G235">
        <f t="shared" si="18"/>
        <v>0</v>
      </c>
      <c r="H235">
        <f t="shared" si="19"/>
        <v>0</v>
      </c>
    </row>
    <row r="236" spans="1:8" x14ac:dyDescent="0.25">
      <c r="A236" s="5">
        <v>38784</v>
      </c>
      <c r="B236" s="6" t="s">
        <v>39</v>
      </c>
      <c r="C236" s="11">
        <v>127</v>
      </c>
      <c r="D236">
        <f t="shared" si="16"/>
        <v>3</v>
      </c>
      <c r="E236">
        <f t="shared" si="17"/>
        <v>5437</v>
      </c>
      <c r="F236">
        <f t="shared" si="20"/>
        <v>5437</v>
      </c>
      <c r="G236">
        <f t="shared" si="18"/>
        <v>0</v>
      </c>
      <c r="H236">
        <f t="shared" si="19"/>
        <v>0</v>
      </c>
    </row>
    <row r="237" spans="1:8" x14ac:dyDescent="0.25">
      <c r="A237" s="5">
        <v>38786</v>
      </c>
      <c r="B237" s="6" t="s">
        <v>19</v>
      </c>
      <c r="C237" s="11">
        <v>170</v>
      </c>
      <c r="D237">
        <f t="shared" si="16"/>
        <v>3</v>
      </c>
      <c r="E237">
        <f t="shared" si="17"/>
        <v>5267</v>
      </c>
      <c r="F237">
        <f t="shared" si="20"/>
        <v>5267</v>
      </c>
      <c r="G237">
        <f t="shared" si="18"/>
        <v>0</v>
      </c>
      <c r="H237">
        <f t="shared" si="19"/>
        <v>0</v>
      </c>
    </row>
    <row r="238" spans="1:8" x14ac:dyDescent="0.25">
      <c r="A238" s="3">
        <v>38787</v>
      </c>
      <c r="B238" s="4" t="s">
        <v>61</v>
      </c>
      <c r="C238" s="10">
        <v>28</v>
      </c>
      <c r="D238">
        <f t="shared" si="16"/>
        <v>3</v>
      </c>
      <c r="E238">
        <f t="shared" si="17"/>
        <v>5239</v>
      </c>
      <c r="F238">
        <f t="shared" si="20"/>
        <v>5239</v>
      </c>
      <c r="G238">
        <f t="shared" si="18"/>
        <v>0</v>
      </c>
      <c r="H238">
        <f t="shared" si="19"/>
        <v>0</v>
      </c>
    </row>
    <row r="239" spans="1:8" x14ac:dyDescent="0.25">
      <c r="A239" s="3">
        <v>38788</v>
      </c>
      <c r="B239" s="4" t="s">
        <v>98</v>
      </c>
      <c r="C239" s="10">
        <v>12</v>
      </c>
      <c r="D239">
        <f t="shared" si="16"/>
        <v>3</v>
      </c>
      <c r="E239">
        <f t="shared" si="17"/>
        <v>5227</v>
      </c>
      <c r="F239">
        <f t="shared" si="20"/>
        <v>5227</v>
      </c>
      <c r="G239">
        <f t="shared" si="18"/>
        <v>0</v>
      </c>
      <c r="H239">
        <f t="shared" si="19"/>
        <v>0</v>
      </c>
    </row>
    <row r="240" spans="1:8" x14ac:dyDescent="0.25">
      <c r="A240" s="5">
        <v>38790</v>
      </c>
      <c r="B240" s="6" t="s">
        <v>99</v>
      </c>
      <c r="C240" s="11">
        <v>10</v>
      </c>
      <c r="D240">
        <f t="shared" si="16"/>
        <v>3</v>
      </c>
      <c r="E240">
        <f t="shared" si="17"/>
        <v>5217</v>
      </c>
      <c r="F240">
        <f t="shared" si="20"/>
        <v>5217</v>
      </c>
      <c r="G240">
        <f t="shared" si="18"/>
        <v>0</v>
      </c>
      <c r="H240">
        <f t="shared" si="19"/>
        <v>0</v>
      </c>
    </row>
    <row r="241" spans="1:8" x14ac:dyDescent="0.25">
      <c r="A241" s="5">
        <v>38791</v>
      </c>
      <c r="B241" s="6" t="s">
        <v>30</v>
      </c>
      <c r="C241" s="11">
        <v>65</v>
      </c>
      <c r="D241">
        <f t="shared" si="16"/>
        <v>3</v>
      </c>
      <c r="E241">
        <f t="shared" si="17"/>
        <v>5152</v>
      </c>
      <c r="F241">
        <f t="shared" si="20"/>
        <v>5152</v>
      </c>
      <c r="G241">
        <f t="shared" si="18"/>
        <v>0</v>
      </c>
      <c r="H241">
        <f t="shared" si="19"/>
        <v>0</v>
      </c>
    </row>
    <row r="242" spans="1:8" x14ac:dyDescent="0.25">
      <c r="A242" s="5">
        <v>38792</v>
      </c>
      <c r="B242" s="6" t="s">
        <v>101</v>
      </c>
      <c r="C242" s="11">
        <v>20</v>
      </c>
      <c r="D242">
        <f t="shared" si="16"/>
        <v>3</v>
      </c>
      <c r="E242">
        <f t="shared" si="17"/>
        <v>5132</v>
      </c>
      <c r="F242">
        <f t="shared" si="20"/>
        <v>5132</v>
      </c>
      <c r="G242">
        <f t="shared" si="18"/>
        <v>0</v>
      </c>
      <c r="H242">
        <f t="shared" si="19"/>
        <v>0</v>
      </c>
    </row>
    <row r="243" spans="1:8" x14ac:dyDescent="0.25">
      <c r="A243" s="3">
        <v>38792</v>
      </c>
      <c r="B243" s="4" t="s">
        <v>9</v>
      </c>
      <c r="C243" s="10">
        <v>262</v>
      </c>
      <c r="D243">
        <f t="shared" si="16"/>
        <v>3</v>
      </c>
      <c r="E243">
        <f t="shared" si="17"/>
        <v>4870</v>
      </c>
      <c r="F243">
        <f t="shared" si="20"/>
        <v>4870</v>
      </c>
      <c r="G243">
        <f t="shared" si="18"/>
        <v>0</v>
      </c>
      <c r="H243">
        <f t="shared" si="19"/>
        <v>0</v>
      </c>
    </row>
    <row r="244" spans="1:8" x14ac:dyDescent="0.25">
      <c r="A244" s="5">
        <v>38792</v>
      </c>
      <c r="B244" s="6" t="s">
        <v>100</v>
      </c>
      <c r="C244" s="11">
        <v>17</v>
      </c>
      <c r="D244">
        <f t="shared" si="16"/>
        <v>3</v>
      </c>
      <c r="E244">
        <f t="shared" si="17"/>
        <v>4853</v>
      </c>
      <c r="F244">
        <f t="shared" si="20"/>
        <v>4853</v>
      </c>
      <c r="G244">
        <f t="shared" si="18"/>
        <v>0</v>
      </c>
      <c r="H244">
        <f t="shared" si="19"/>
        <v>0</v>
      </c>
    </row>
    <row r="245" spans="1:8" x14ac:dyDescent="0.25">
      <c r="A245" s="5">
        <v>38801</v>
      </c>
      <c r="B245" s="6" t="s">
        <v>7</v>
      </c>
      <c r="C245" s="11">
        <v>224</v>
      </c>
      <c r="D245">
        <f t="shared" si="16"/>
        <v>3</v>
      </c>
      <c r="E245">
        <f t="shared" si="17"/>
        <v>4629</v>
      </c>
      <c r="F245">
        <f t="shared" si="20"/>
        <v>5629</v>
      </c>
      <c r="G245">
        <f t="shared" si="18"/>
        <v>0</v>
      </c>
      <c r="H245">
        <f t="shared" si="19"/>
        <v>1</v>
      </c>
    </row>
    <row r="246" spans="1:8" x14ac:dyDescent="0.25">
      <c r="A246" s="3">
        <v>38808</v>
      </c>
      <c r="B246" s="4" t="s">
        <v>52</v>
      </c>
      <c r="C246" s="10">
        <v>199</v>
      </c>
      <c r="D246">
        <f t="shared" si="16"/>
        <v>4</v>
      </c>
      <c r="E246">
        <f t="shared" si="17"/>
        <v>5430</v>
      </c>
      <c r="F246">
        <f t="shared" si="20"/>
        <v>5430</v>
      </c>
      <c r="G246">
        <f t="shared" si="18"/>
        <v>0</v>
      </c>
      <c r="H246">
        <f t="shared" si="19"/>
        <v>0</v>
      </c>
    </row>
    <row r="247" spans="1:8" x14ac:dyDescent="0.25">
      <c r="A247" s="3">
        <v>38813</v>
      </c>
      <c r="B247" s="4" t="s">
        <v>30</v>
      </c>
      <c r="C247" s="10">
        <v>70</v>
      </c>
      <c r="D247">
        <f t="shared" si="16"/>
        <v>4</v>
      </c>
      <c r="E247">
        <f t="shared" si="17"/>
        <v>5360</v>
      </c>
      <c r="F247">
        <f t="shared" si="20"/>
        <v>5360</v>
      </c>
      <c r="G247">
        <f t="shared" si="18"/>
        <v>0</v>
      </c>
      <c r="H247">
        <f t="shared" si="19"/>
        <v>0</v>
      </c>
    </row>
    <row r="248" spans="1:8" x14ac:dyDescent="0.25">
      <c r="A248" s="5">
        <v>38815</v>
      </c>
      <c r="B248" s="6" t="s">
        <v>103</v>
      </c>
      <c r="C248" s="11">
        <v>1</v>
      </c>
      <c r="D248">
        <f t="shared" si="16"/>
        <v>4</v>
      </c>
      <c r="E248">
        <f t="shared" si="17"/>
        <v>5359</v>
      </c>
      <c r="F248">
        <f t="shared" si="20"/>
        <v>5359</v>
      </c>
      <c r="G248">
        <f t="shared" si="18"/>
        <v>0</v>
      </c>
      <c r="H248">
        <f t="shared" si="19"/>
        <v>0</v>
      </c>
    </row>
    <row r="249" spans="1:8" x14ac:dyDescent="0.25">
      <c r="A249" s="5">
        <v>38815</v>
      </c>
      <c r="B249" s="6" t="s">
        <v>102</v>
      </c>
      <c r="C249" s="11">
        <v>171</v>
      </c>
      <c r="D249">
        <f t="shared" si="16"/>
        <v>4</v>
      </c>
      <c r="E249">
        <f t="shared" si="17"/>
        <v>5188</v>
      </c>
      <c r="F249">
        <f t="shared" si="20"/>
        <v>5188</v>
      </c>
      <c r="G249">
        <f t="shared" si="18"/>
        <v>0</v>
      </c>
      <c r="H249">
        <f t="shared" si="19"/>
        <v>0</v>
      </c>
    </row>
    <row r="250" spans="1:8" x14ac:dyDescent="0.25">
      <c r="A250" s="5">
        <v>38817</v>
      </c>
      <c r="B250" s="6" t="s">
        <v>94</v>
      </c>
      <c r="C250" s="11">
        <v>13</v>
      </c>
      <c r="D250">
        <f t="shared" si="16"/>
        <v>4</v>
      </c>
      <c r="E250">
        <f t="shared" si="17"/>
        <v>5175</v>
      </c>
      <c r="F250">
        <f t="shared" si="20"/>
        <v>5175</v>
      </c>
      <c r="G250">
        <f t="shared" si="18"/>
        <v>0</v>
      </c>
      <c r="H250">
        <f t="shared" si="19"/>
        <v>0</v>
      </c>
    </row>
    <row r="251" spans="1:8" x14ac:dyDescent="0.25">
      <c r="A251" s="3">
        <v>38818</v>
      </c>
      <c r="B251" s="4" t="s">
        <v>87</v>
      </c>
      <c r="C251" s="10">
        <v>11</v>
      </c>
      <c r="D251">
        <f t="shared" si="16"/>
        <v>4</v>
      </c>
      <c r="E251">
        <f t="shared" si="17"/>
        <v>5164</v>
      </c>
      <c r="F251">
        <f t="shared" si="20"/>
        <v>5164</v>
      </c>
      <c r="G251">
        <f t="shared" si="18"/>
        <v>0</v>
      </c>
      <c r="H251">
        <f t="shared" si="19"/>
        <v>0</v>
      </c>
    </row>
    <row r="252" spans="1:8" x14ac:dyDescent="0.25">
      <c r="A252" s="5">
        <v>38818</v>
      </c>
      <c r="B252" s="6" t="s">
        <v>9</v>
      </c>
      <c r="C252" s="11">
        <v>293</v>
      </c>
      <c r="D252">
        <f t="shared" si="16"/>
        <v>4</v>
      </c>
      <c r="E252">
        <f t="shared" si="17"/>
        <v>4871</v>
      </c>
      <c r="F252">
        <f t="shared" si="20"/>
        <v>4871</v>
      </c>
      <c r="G252">
        <f t="shared" si="18"/>
        <v>0</v>
      </c>
      <c r="H252">
        <f t="shared" si="19"/>
        <v>0</v>
      </c>
    </row>
    <row r="253" spans="1:8" x14ac:dyDescent="0.25">
      <c r="A253" s="5">
        <v>38820</v>
      </c>
      <c r="B253" s="6" t="s">
        <v>50</v>
      </c>
      <c r="C253" s="11">
        <v>162</v>
      </c>
      <c r="D253">
        <f t="shared" si="16"/>
        <v>4</v>
      </c>
      <c r="E253">
        <f t="shared" si="17"/>
        <v>4709</v>
      </c>
      <c r="F253">
        <f t="shared" si="20"/>
        <v>4709</v>
      </c>
      <c r="G253">
        <f t="shared" si="18"/>
        <v>0</v>
      </c>
      <c r="H253">
        <f t="shared" si="19"/>
        <v>0</v>
      </c>
    </row>
    <row r="254" spans="1:8" x14ac:dyDescent="0.25">
      <c r="A254" s="3">
        <v>38821</v>
      </c>
      <c r="B254" s="4" t="s">
        <v>58</v>
      </c>
      <c r="C254" s="10">
        <v>187</v>
      </c>
      <c r="D254">
        <f t="shared" si="16"/>
        <v>4</v>
      </c>
      <c r="E254">
        <f t="shared" si="17"/>
        <v>4522</v>
      </c>
      <c r="F254">
        <f t="shared" si="20"/>
        <v>4522</v>
      </c>
      <c r="G254">
        <f t="shared" si="18"/>
        <v>0</v>
      </c>
      <c r="H254">
        <f t="shared" si="19"/>
        <v>0</v>
      </c>
    </row>
    <row r="255" spans="1:8" x14ac:dyDescent="0.25">
      <c r="A255" s="5">
        <v>38822</v>
      </c>
      <c r="B255" s="6" t="s">
        <v>18</v>
      </c>
      <c r="C255" s="11">
        <v>192</v>
      </c>
      <c r="D255">
        <f t="shared" si="16"/>
        <v>4</v>
      </c>
      <c r="E255">
        <f t="shared" si="17"/>
        <v>4330</v>
      </c>
      <c r="F255">
        <f t="shared" si="20"/>
        <v>4330</v>
      </c>
      <c r="G255">
        <f t="shared" si="18"/>
        <v>0</v>
      </c>
      <c r="H255">
        <f t="shared" si="19"/>
        <v>0</v>
      </c>
    </row>
    <row r="256" spans="1:8" x14ac:dyDescent="0.25">
      <c r="A256" s="5">
        <v>38824</v>
      </c>
      <c r="B256" s="6" t="s">
        <v>24</v>
      </c>
      <c r="C256" s="11">
        <v>127</v>
      </c>
      <c r="D256">
        <f t="shared" si="16"/>
        <v>4</v>
      </c>
      <c r="E256">
        <f t="shared" si="17"/>
        <v>4203</v>
      </c>
      <c r="F256">
        <f t="shared" si="20"/>
        <v>4203</v>
      </c>
      <c r="G256">
        <f t="shared" si="18"/>
        <v>0</v>
      </c>
      <c r="H256">
        <f t="shared" si="19"/>
        <v>0</v>
      </c>
    </row>
    <row r="257" spans="1:8" x14ac:dyDescent="0.25">
      <c r="A257" s="3">
        <v>38826</v>
      </c>
      <c r="B257" s="4" t="s">
        <v>18</v>
      </c>
      <c r="C257" s="10">
        <v>123</v>
      </c>
      <c r="D257">
        <f t="shared" si="16"/>
        <v>4</v>
      </c>
      <c r="E257">
        <f t="shared" si="17"/>
        <v>4080</v>
      </c>
      <c r="F257">
        <f t="shared" si="20"/>
        <v>4080</v>
      </c>
      <c r="G257">
        <f t="shared" si="18"/>
        <v>0</v>
      </c>
      <c r="H257">
        <f t="shared" si="19"/>
        <v>0</v>
      </c>
    </row>
    <row r="258" spans="1:8" x14ac:dyDescent="0.25">
      <c r="A258" s="3">
        <v>38826</v>
      </c>
      <c r="B258" s="4" t="s">
        <v>17</v>
      </c>
      <c r="C258" s="10">
        <v>110</v>
      </c>
      <c r="D258">
        <f t="shared" si="16"/>
        <v>4</v>
      </c>
      <c r="E258">
        <f t="shared" si="17"/>
        <v>3970</v>
      </c>
      <c r="F258">
        <f t="shared" si="20"/>
        <v>3970</v>
      </c>
      <c r="G258">
        <f t="shared" si="18"/>
        <v>0</v>
      </c>
      <c r="H258">
        <f t="shared" si="19"/>
        <v>0</v>
      </c>
    </row>
    <row r="259" spans="1:8" x14ac:dyDescent="0.25">
      <c r="A259" s="3">
        <v>38826</v>
      </c>
      <c r="B259" s="4" t="s">
        <v>9</v>
      </c>
      <c r="C259" s="10">
        <v>198</v>
      </c>
      <c r="D259">
        <f t="shared" si="16"/>
        <v>4</v>
      </c>
      <c r="E259">
        <f t="shared" si="17"/>
        <v>3772</v>
      </c>
      <c r="F259">
        <f t="shared" si="20"/>
        <v>3772</v>
      </c>
      <c r="G259">
        <f t="shared" si="18"/>
        <v>0</v>
      </c>
      <c r="H259">
        <f t="shared" si="19"/>
        <v>0</v>
      </c>
    </row>
    <row r="260" spans="1:8" x14ac:dyDescent="0.25">
      <c r="A260" s="5">
        <v>38826</v>
      </c>
      <c r="B260" s="6" t="s">
        <v>104</v>
      </c>
      <c r="C260" s="11">
        <v>4</v>
      </c>
      <c r="D260">
        <f t="shared" si="16"/>
        <v>4</v>
      </c>
      <c r="E260">
        <f t="shared" si="17"/>
        <v>3768</v>
      </c>
      <c r="F260">
        <f t="shared" si="20"/>
        <v>3768</v>
      </c>
      <c r="G260">
        <f t="shared" si="18"/>
        <v>0</v>
      </c>
      <c r="H260">
        <f t="shared" si="19"/>
        <v>0</v>
      </c>
    </row>
    <row r="261" spans="1:8" x14ac:dyDescent="0.25">
      <c r="A261" s="5">
        <v>38827</v>
      </c>
      <c r="B261" s="6" t="s">
        <v>66</v>
      </c>
      <c r="C261" s="11">
        <v>159</v>
      </c>
      <c r="D261">
        <f t="shared" si="16"/>
        <v>4</v>
      </c>
      <c r="E261">
        <f t="shared" si="17"/>
        <v>3609</v>
      </c>
      <c r="F261">
        <f t="shared" si="20"/>
        <v>3609</v>
      </c>
      <c r="G261">
        <f t="shared" si="18"/>
        <v>0</v>
      </c>
      <c r="H261">
        <f t="shared" si="19"/>
        <v>0</v>
      </c>
    </row>
    <row r="262" spans="1:8" x14ac:dyDescent="0.25">
      <c r="A262" s="5">
        <v>38828</v>
      </c>
      <c r="B262" s="6" t="s">
        <v>105</v>
      </c>
      <c r="C262" s="11">
        <v>19</v>
      </c>
      <c r="D262">
        <f t="shared" ref="D262:D325" si="21">MONTH(A262)</f>
        <v>4</v>
      </c>
      <c r="E262">
        <f t="shared" si="17"/>
        <v>3590</v>
      </c>
      <c r="F262">
        <f t="shared" si="20"/>
        <v>3590</v>
      </c>
      <c r="G262">
        <f t="shared" si="18"/>
        <v>0</v>
      </c>
      <c r="H262">
        <f t="shared" si="19"/>
        <v>0</v>
      </c>
    </row>
    <row r="263" spans="1:8" x14ac:dyDescent="0.25">
      <c r="A263" s="3">
        <v>38834</v>
      </c>
      <c r="B263" s="4" t="s">
        <v>23</v>
      </c>
      <c r="C263" s="10">
        <v>136</v>
      </c>
      <c r="D263">
        <f t="shared" si="21"/>
        <v>4</v>
      </c>
      <c r="E263">
        <f t="shared" ref="E263:E326" si="22">F262-C263</f>
        <v>3454</v>
      </c>
      <c r="F263">
        <f t="shared" si="20"/>
        <v>3454</v>
      </c>
      <c r="G263">
        <f t="shared" ref="G263:G326" si="23">IF(AND(D264&lt;&gt;D263,E263&lt;5000,(F263-E263)&gt;=4000),1,0)</f>
        <v>0</v>
      </c>
      <c r="H263">
        <f t="shared" ref="H263:H326" si="24">IF(D264&lt;&gt;D263,1,0)</f>
        <v>0</v>
      </c>
    </row>
    <row r="264" spans="1:8" x14ac:dyDescent="0.25">
      <c r="A264" s="5">
        <v>38834</v>
      </c>
      <c r="B264" s="6" t="s">
        <v>22</v>
      </c>
      <c r="C264" s="11">
        <v>289</v>
      </c>
      <c r="D264">
        <f t="shared" si="21"/>
        <v>4</v>
      </c>
      <c r="E264">
        <f t="shared" si="22"/>
        <v>3165</v>
      </c>
      <c r="F264">
        <f t="shared" si="20"/>
        <v>5165</v>
      </c>
      <c r="G264">
        <f t="shared" si="23"/>
        <v>0</v>
      </c>
      <c r="H264">
        <f t="shared" si="24"/>
        <v>1</v>
      </c>
    </row>
    <row r="265" spans="1:8" x14ac:dyDescent="0.25">
      <c r="A265" s="5">
        <v>38845</v>
      </c>
      <c r="B265" s="6" t="s">
        <v>25</v>
      </c>
      <c r="C265" s="11">
        <v>41</v>
      </c>
      <c r="D265">
        <f t="shared" si="21"/>
        <v>5</v>
      </c>
      <c r="E265">
        <f t="shared" si="22"/>
        <v>5124</v>
      </c>
      <c r="F265">
        <f t="shared" si="20"/>
        <v>5124</v>
      </c>
      <c r="G265">
        <f t="shared" si="23"/>
        <v>0</v>
      </c>
      <c r="H265">
        <f t="shared" si="24"/>
        <v>0</v>
      </c>
    </row>
    <row r="266" spans="1:8" x14ac:dyDescent="0.25">
      <c r="A266" s="3">
        <v>38846</v>
      </c>
      <c r="B266" s="4" t="s">
        <v>45</v>
      </c>
      <c r="C266" s="10">
        <v>385</v>
      </c>
      <c r="D266">
        <f t="shared" si="21"/>
        <v>5</v>
      </c>
      <c r="E266">
        <f t="shared" si="22"/>
        <v>4739</v>
      </c>
      <c r="F266">
        <f t="shared" si="20"/>
        <v>4739</v>
      </c>
      <c r="G266">
        <f t="shared" si="23"/>
        <v>0</v>
      </c>
      <c r="H266">
        <f t="shared" si="24"/>
        <v>0</v>
      </c>
    </row>
    <row r="267" spans="1:8" x14ac:dyDescent="0.25">
      <c r="A267" s="5">
        <v>38847</v>
      </c>
      <c r="B267" s="6" t="s">
        <v>107</v>
      </c>
      <c r="C267" s="11">
        <v>20</v>
      </c>
      <c r="D267">
        <f t="shared" si="21"/>
        <v>5</v>
      </c>
      <c r="E267">
        <f t="shared" si="22"/>
        <v>4719</v>
      </c>
      <c r="F267">
        <f t="shared" si="20"/>
        <v>4719</v>
      </c>
      <c r="G267">
        <f t="shared" si="23"/>
        <v>0</v>
      </c>
      <c r="H267">
        <f t="shared" si="24"/>
        <v>0</v>
      </c>
    </row>
    <row r="268" spans="1:8" x14ac:dyDescent="0.25">
      <c r="A268" s="3">
        <v>38847</v>
      </c>
      <c r="B268" s="4" t="s">
        <v>106</v>
      </c>
      <c r="C268" s="10">
        <v>17</v>
      </c>
      <c r="D268">
        <f t="shared" si="21"/>
        <v>5</v>
      </c>
      <c r="E268">
        <f t="shared" si="22"/>
        <v>4702</v>
      </c>
      <c r="F268">
        <f t="shared" si="20"/>
        <v>4702</v>
      </c>
      <c r="G268">
        <f t="shared" si="23"/>
        <v>0</v>
      </c>
      <c r="H268">
        <f t="shared" si="24"/>
        <v>0</v>
      </c>
    </row>
    <row r="269" spans="1:8" x14ac:dyDescent="0.25">
      <c r="A269" s="3">
        <v>38851</v>
      </c>
      <c r="B269" s="4" t="s">
        <v>108</v>
      </c>
      <c r="C269" s="10">
        <v>19</v>
      </c>
      <c r="D269">
        <f t="shared" si="21"/>
        <v>5</v>
      </c>
      <c r="E269">
        <f t="shared" si="22"/>
        <v>4683</v>
      </c>
      <c r="F269">
        <f t="shared" si="20"/>
        <v>4683</v>
      </c>
      <c r="G269">
        <f t="shared" si="23"/>
        <v>0</v>
      </c>
      <c r="H269">
        <f t="shared" si="24"/>
        <v>0</v>
      </c>
    </row>
    <row r="270" spans="1:8" x14ac:dyDescent="0.25">
      <c r="A270" s="5">
        <v>38852</v>
      </c>
      <c r="B270" s="6" t="s">
        <v>43</v>
      </c>
      <c r="C270" s="11">
        <v>13</v>
      </c>
      <c r="D270">
        <f t="shared" si="21"/>
        <v>5</v>
      </c>
      <c r="E270">
        <f t="shared" si="22"/>
        <v>4670</v>
      </c>
      <c r="F270">
        <f t="shared" si="20"/>
        <v>4670</v>
      </c>
      <c r="G270">
        <f t="shared" si="23"/>
        <v>0</v>
      </c>
      <c r="H270">
        <f t="shared" si="24"/>
        <v>0</v>
      </c>
    </row>
    <row r="271" spans="1:8" x14ac:dyDescent="0.25">
      <c r="A271" s="5">
        <v>38853</v>
      </c>
      <c r="B271" s="6" t="s">
        <v>97</v>
      </c>
      <c r="C271" s="11">
        <v>13</v>
      </c>
      <c r="D271">
        <f t="shared" si="21"/>
        <v>5</v>
      </c>
      <c r="E271">
        <f t="shared" si="22"/>
        <v>4657</v>
      </c>
      <c r="F271">
        <f t="shared" si="20"/>
        <v>4657</v>
      </c>
      <c r="G271">
        <f t="shared" si="23"/>
        <v>0</v>
      </c>
      <c r="H271">
        <f t="shared" si="24"/>
        <v>0</v>
      </c>
    </row>
    <row r="272" spans="1:8" x14ac:dyDescent="0.25">
      <c r="A272" s="5">
        <v>38855</v>
      </c>
      <c r="B272" s="6" t="s">
        <v>109</v>
      </c>
      <c r="C272" s="11">
        <v>18</v>
      </c>
      <c r="D272">
        <f t="shared" si="21"/>
        <v>5</v>
      </c>
      <c r="E272">
        <f t="shared" si="22"/>
        <v>4639</v>
      </c>
      <c r="F272">
        <f t="shared" si="20"/>
        <v>4639</v>
      </c>
      <c r="G272">
        <f t="shared" si="23"/>
        <v>0</v>
      </c>
      <c r="H272">
        <f t="shared" si="24"/>
        <v>0</v>
      </c>
    </row>
    <row r="273" spans="1:8" x14ac:dyDescent="0.25">
      <c r="A273" s="3">
        <v>38855</v>
      </c>
      <c r="B273" s="4" t="s">
        <v>14</v>
      </c>
      <c r="C273" s="10">
        <v>131</v>
      </c>
      <c r="D273">
        <f t="shared" si="21"/>
        <v>5</v>
      </c>
      <c r="E273">
        <f t="shared" si="22"/>
        <v>4508</v>
      </c>
      <c r="F273">
        <f t="shared" si="20"/>
        <v>4508</v>
      </c>
      <c r="G273">
        <f t="shared" si="23"/>
        <v>0</v>
      </c>
      <c r="H273">
        <f t="shared" si="24"/>
        <v>0</v>
      </c>
    </row>
    <row r="274" spans="1:8" x14ac:dyDescent="0.25">
      <c r="A274" s="5">
        <v>38855</v>
      </c>
      <c r="B274" s="6" t="s">
        <v>80</v>
      </c>
      <c r="C274" s="11">
        <v>168</v>
      </c>
      <c r="D274">
        <f t="shared" si="21"/>
        <v>5</v>
      </c>
      <c r="E274">
        <f t="shared" si="22"/>
        <v>4340</v>
      </c>
      <c r="F274">
        <f t="shared" si="20"/>
        <v>4340</v>
      </c>
      <c r="G274">
        <f t="shared" si="23"/>
        <v>0</v>
      </c>
      <c r="H274">
        <f t="shared" si="24"/>
        <v>0</v>
      </c>
    </row>
    <row r="275" spans="1:8" x14ac:dyDescent="0.25">
      <c r="A275" s="3">
        <v>38856</v>
      </c>
      <c r="B275" s="4" t="s">
        <v>22</v>
      </c>
      <c r="C275" s="10">
        <v>187</v>
      </c>
      <c r="D275">
        <f t="shared" si="21"/>
        <v>5</v>
      </c>
      <c r="E275">
        <f t="shared" si="22"/>
        <v>4153</v>
      </c>
      <c r="F275">
        <f t="shared" si="20"/>
        <v>4153</v>
      </c>
      <c r="G275">
        <f t="shared" si="23"/>
        <v>0</v>
      </c>
      <c r="H275">
        <f t="shared" si="24"/>
        <v>0</v>
      </c>
    </row>
    <row r="276" spans="1:8" x14ac:dyDescent="0.25">
      <c r="A276" s="3">
        <v>38857</v>
      </c>
      <c r="B276" s="4" t="s">
        <v>24</v>
      </c>
      <c r="C276" s="10">
        <v>412</v>
      </c>
      <c r="D276">
        <f t="shared" si="21"/>
        <v>5</v>
      </c>
      <c r="E276">
        <f t="shared" si="22"/>
        <v>3741</v>
      </c>
      <c r="F276">
        <f t="shared" ref="F276:F339" si="25">IF(AND(D277&lt;&gt;D276,E276&lt;5000),ROUNDUP((5000-E276)/1000,0)*1000+E276,E276)</f>
        <v>3741</v>
      </c>
      <c r="G276">
        <f t="shared" si="23"/>
        <v>0</v>
      </c>
      <c r="H276">
        <f t="shared" si="24"/>
        <v>0</v>
      </c>
    </row>
    <row r="277" spans="1:8" x14ac:dyDescent="0.25">
      <c r="A277" s="3">
        <v>38859</v>
      </c>
      <c r="B277" s="4" t="s">
        <v>6</v>
      </c>
      <c r="C277" s="10">
        <v>40</v>
      </c>
      <c r="D277">
        <f t="shared" si="21"/>
        <v>5</v>
      </c>
      <c r="E277">
        <f t="shared" si="22"/>
        <v>3701</v>
      </c>
      <c r="F277">
        <f t="shared" si="25"/>
        <v>3701</v>
      </c>
      <c r="G277">
        <f t="shared" si="23"/>
        <v>0</v>
      </c>
      <c r="H277">
        <f t="shared" si="24"/>
        <v>0</v>
      </c>
    </row>
    <row r="278" spans="1:8" x14ac:dyDescent="0.25">
      <c r="A278" s="3">
        <v>38860</v>
      </c>
      <c r="B278" s="4" t="s">
        <v>37</v>
      </c>
      <c r="C278" s="10">
        <v>166</v>
      </c>
      <c r="D278">
        <f t="shared" si="21"/>
        <v>5</v>
      </c>
      <c r="E278">
        <f t="shared" si="22"/>
        <v>3535</v>
      </c>
      <c r="F278">
        <f t="shared" si="25"/>
        <v>3535</v>
      </c>
      <c r="G278">
        <f t="shared" si="23"/>
        <v>0</v>
      </c>
      <c r="H278">
        <f t="shared" si="24"/>
        <v>0</v>
      </c>
    </row>
    <row r="279" spans="1:8" x14ac:dyDescent="0.25">
      <c r="A279" s="3">
        <v>38861</v>
      </c>
      <c r="B279" s="4" t="s">
        <v>66</v>
      </c>
      <c r="C279" s="10">
        <v>173</v>
      </c>
      <c r="D279">
        <f t="shared" si="21"/>
        <v>5</v>
      </c>
      <c r="E279">
        <f t="shared" si="22"/>
        <v>3362</v>
      </c>
      <c r="F279">
        <f t="shared" si="25"/>
        <v>3362</v>
      </c>
      <c r="G279">
        <f t="shared" si="23"/>
        <v>0</v>
      </c>
      <c r="H279">
        <f t="shared" si="24"/>
        <v>0</v>
      </c>
    </row>
    <row r="280" spans="1:8" x14ac:dyDescent="0.25">
      <c r="A280" s="5">
        <v>38862</v>
      </c>
      <c r="B280" s="6" t="s">
        <v>111</v>
      </c>
      <c r="C280" s="11">
        <v>18</v>
      </c>
      <c r="D280">
        <f t="shared" si="21"/>
        <v>5</v>
      </c>
      <c r="E280">
        <f t="shared" si="22"/>
        <v>3344</v>
      </c>
      <c r="F280">
        <f t="shared" si="25"/>
        <v>3344</v>
      </c>
      <c r="G280">
        <f t="shared" si="23"/>
        <v>0</v>
      </c>
      <c r="H280">
        <f t="shared" si="24"/>
        <v>0</v>
      </c>
    </row>
    <row r="281" spans="1:8" x14ac:dyDescent="0.25">
      <c r="A281" s="5">
        <v>38862</v>
      </c>
      <c r="B281" s="6" t="s">
        <v>110</v>
      </c>
      <c r="C281" s="11">
        <v>2</v>
      </c>
      <c r="D281">
        <f t="shared" si="21"/>
        <v>5</v>
      </c>
      <c r="E281">
        <f t="shared" si="22"/>
        <v>3342</v>
      </c>
      <c r="F281">
        <f t="shared" si="25"/>
        <v>3342</v>
      </c>
      <c r="G281">
        <f t="shared" si="23"/>
        <v>0</v>
      </c>
      <c r="H281">
        <f t="shared" si="24"/>
        <v>0</v>
      </c>
    </row>
    <row r="282" spans="1:8" x14ac:dyDescent="0.25">
      <c r="A282" s="3">
        <v>38863</v>
      </c>
      <c r="B282" s="4" t="s">
        <v>112</v>
      </c>
      <c r="C282" s="10">
        <v>15</v>
      </c>
      <c r="D282">
        <f t="shared" si="21"/>
        <v>5</v>
      </c>
      <c r="E282">
        <f t="shared" si="22"/>
        <v>3327</v>
      </c>
      <c r="F282">
        <f t="shared" si="25"/>
        <v>3327</v>
      </c>
      <c r="G282">
        <f t="shared" si="23"/>
        <v>0</v>
      </c>
      <c r="H282">
        <f t="shared" si="24"/>
        <v>0</v>
      </c>
    </row>
    <row r="283" spans="1:8" x14ac:dyDescent="0.25">
      <c r="A283" s="3">
        <v>38864</v>
      </c>
      <c r="B283" s="4" t="s">
        <v>102</v>
      </c>
      <c r="C283" s="10">
        <v>243</v>
      </c>
      <c r="D283">
        <f t="shared" si="21"/>
        <v>5</v>
      </c>
      <c r="E283">
        <f t="shared" si="22"/>
        <v>3084</v>
      </c>
      <c r="F283">
        <f t="shared" si="25"/>
        <v>3084</v>
      </c>
      <c r="G283">
        <f t="shared" si="23"/>
        <v>0</v>
      </c>
      <c r="H283">
        <f t="shared" si="24"/>
        <v>0</v>
      </c>
    </row>
    <row r="284" spans="1:8" x14ac:dyDescent="0.25">
      <c r="A284" s="5">
        <v>38865</v>
      </c>
      <c r="B284" s="6" t="s">
        <v>113</v>
      </c>
      <c r="C284" s="11">
        <v>8</v>
      </c>
      <c r="D284">
        <f t="shared" si="21"/>
        <v>5</v>
      </c>
      <c r="E284">
        <f t="shared" si="22"/>
        <v>3076</v>
      </c>
      <c r="F284">
        <f t="shared" si="25"/>
        <v>3076</v>
      </c>
      <c r="G284">
        <f t="shared" si="23"/>
        <v>0</v>
      </c>
      <c r="H284">
        <f t="shared" si="24"/>
        <v>0</v>
      </c>
    </row>
    <row r="285" spans="1:8" x14ac:dyDescent="0.25">
      <c r="A285" s="5">
        <v>38865</v>
      </c>
      <c r="B285" s="6" t="s">
        <v>17</v>
      </c>
      <c r="C285" s="11">
        <v>460</v>
      </c>
      <c r="D285">
        <f t="shared" si="21"/>
        <v>5</v>
      </c>
      <c r="E285">
        <f t="shared" si="22"/>
        <v>2616</v>
      </c>
      <c r="F285">
        <f t="shared" si="25"/>
        <v>2616</v>
      </c>
      <c r="G285">
        <f t="shared" si="23"/>
        <v>0</v>
      </c>
      <c r="H285">
        <f t="shared" si="24"/>
        <v>0</v>
      </c>
    </row>
    <row r="286" spans="1:8" x14ac:dyDescent="0.25">
      <c r="A286" s="5">
        <v>38866</v>
      </c>
      <c r="B286" s="6" t="s">
        <v>8</v>
      </c>
      <c r="C286" s="11">
        <v>150</v>
      </c>
      <c r="D286">
        <f t="shared" si="21"/>
        <v>5</v>
      </c>
      <c r="E286">
        <f t="shared" si="22"/>
        <v>2466</v>
      </c>
      <c r="F286">
        <f t="shared" si="25"/>
        <v>2466</v>
      </c>
      <c r="G286">
        <f t="shared" si="23"/>
        <v>0</v>
      </c>
      <c r="H286">
        <f t="shared" si="24"/>
        <v>0</v>
      </c>
    </row>
    <row r="287" spans="1:8" x14ac:dyDescent="0.25">
      <c r="A287" s="5">
        <v>38867</v>
      </c>
      <c r="B287" s="6" t="s">
        <v>52</v>
      </c>
      <c r="C287" s="11">
        <v>72</v>
      </c>
      <c r="D287">
        <f t="shared" si="21"/>
        <v>5</v>
      </c>
      <c r="E287">
        <f t="shared" si="22"/>
        <v>2394</v>
      </c>
      <c r="F287">
        <f t="shared" si="25"/>
        <v>2394</v>
      </c>
      <c r="G287">
        <f t="shared" si="23"/>
        <v>0</v>
      </c>
      <c r="H287">
        <f t="shared" si="24"/>
        <v>0</v>
      </c>
    </row>
    <row r="288" spans="1:8" x14ac:dyDescent="0.25">
      <c r="A288" s="5">
        <v>38867</v>
      </c>
      <c r="B288" s="6" t="s">
        <v>9</v>
      </c>
      <c r="C288" s="11">
        <v>217</v>
      </c>
      <c r="D288">
        <f t="shared" si="21"/>
        <v>5</v>
      </c>
      <c r="E288">
        <f t="shared" si="22"/>
        <v>2177</v>
      </c>
      <c r="F288">
        <f t="shared" si="25"/>
        <v>5177</v>
      </c>
      <c r="G288">
        <f t="shared" si="23"/>
        <v>0</v>
      </c>
      <c r="H288">
        <f t="shared" si="24"/>
        <v>1</v>
      </c>
    </row>
    <row r="289" spans="1:8" x14ac:dyDescent="0.25">
      <c r="A289" s="5">
        <v>38870</v>
      </c>
      <c r="B289" s="6" t="s">
        <v>45</v>
      </c>
      <c r="C289" s="11">
        <v>429</v>
      </c>
      <c r="D289">
        <f t="shared" si="21"/>
        <v>6</v>
      </c>
      <c r="E289">
        <f t="shared" si="22"/>
        <v>4748</v>
      </c>
      <c r="F289">
        <f t="shared" si="25"/>
        <v>4748</v>
      </c>
      <c r="G289">
        <f t="shared" si="23"/>
        <v>0</v>
      </c>
      <c r="H289">
        <f t="shared" si="24"/>
        <v>0</v>
      </c>
    </row>
    <row r="290" spans="1:8" x14ac:dyDescent="0.25">
      <c r="A290" s="3">
        <v>38870</v>
      </c>
      <c r="B290" s="4" t="s">
        <v>39</v>
      </c>
      <c r="C290" s="10">
        <v>164</v>
      </c>
      <c r="D290">
        <f t="shared" si="21"/>
        <v>6</v>
      </c>
      <c r="E290">
        <f t="shared" si="22"/>
        <v>4584</v>
      </c>
      <c r="F290">
        <f t="shared" si="25"/>
        <v>4584</v>
      </c>
      <c r="G290">
        <f t="shared" si="23"/>
        <v>0</v>
      </c>
      <c r="H290">
        <f t="shared" si="24"/>
        <v>0</v>
      </c>
    </row>
    <row r="291" spans="1:8" x14ac:dyDescent="0.25">
      <c r="A291" s="3">
        <v>38875</v>
      </c>
      <c r="B291" s="4" t="s">
        <v>8</v>
      </c>
      <c r="C291" s="10">
        <v>63</v>
      </c>
      <c r="D291">
        <f t="shared" si="21"/>
        <v>6</v>
      </c>
      <c r="E291">
        <f t="shared" si="22"/>
        <v>4521</v>
      </c>
      <c r="F291">
        <f t="shared" si="25"/>
        <v>4521</v>
      </c>
      <c r="G291">
        <f t="shared" si="23"/>
        <v>0</v>
      </c>
      <c r="H291">
        <f t="shared" si="24"/>
        <v>0</v>
      </c>
    </row>
    <row r="292" spans="1:8" x14ac:dyDescent="0.25">
      <c r="A292" s="5">
        <v>38878</v>
      </c>
      <c r="B292" s="6" t="s">
        <v>30</v>
      </c>
      <c r="C292" s="11">
        <v>106</v>
      </c>
      <c r="D292">
        <f t="shared" si="21"/>
        <v>6</v>
      </c>
      <c r="E292">
        <f t="shared" si="22"/>
        <v>4415</v>
      </c>
      <c r="F292">
        <f t="shared" si="25"/>
        <v>4415</v>
      </c>
      <c r="G292">
        <f t="shared" si="23"/>
        <v>0</v>
      </c>
      <c r="H292">
        <f t="shared" si="24"/>
        <v>0</v>
      </c>
    </row>
    <row r="293" spans="1:8" x14ac:dyDescent="0.25">
      <c r="A293" s="5">
        <v>38886</v>
      </c>
      <c r="B293" s="6" t="s">
        <v>22</v>
      </c>
      <c r="C293" s="11">
        <v>136</v>
      </c>
      <c r="D293">
        <f t="shared" si="21"/>
        <v>6</v>
      </c>
      <c r="E293">
        <f t="shared" si="22"/>
        <v>4279</v>
      </c>
      <c r="F293">
        <f t="shared" si="25"/>
        <v>4279</v>
      </c>
      <c r="G293">
        <f t="shared" si="23"/>
        <v>0</v>
      </c>
      <c r="H293">
        <f t="shared" si="24"/>
        <v>0</v>
      </c>
    </row>
    <row r="294" spans="1:8" x14ac:dyDescent="0.25">
      <c r="A294" s="3">
        <v>38887</v>
      </c>
      <c r="B294" s="4" t="s">
        <v>114</v>
      </c>
      <c r="C294" s="10">
        <v>7</v>
      </c>
      <c r="D294">
        <f t="shared" si="21"/>
        <v>6</v>
      </c>
      <c r="E294">
        <f t="shared" si="22"/>
        <v>4272</v>
      </c>
      <c r="F294">
        <f t="shared" si="25"/>
        <v>4272</v>
      </c>
      <c r="G294">
        <f t="shared" si="23"/>
        <v>0</v>
      </c>
      <c r="H294">
        <f t="shared" si="24"/>
        <v>0</v>
      </c>
    </row>
    <row r="295" spans="1:8" x14ac:dyDescent="0.25">
      <c r="A295" s="3">
        <v>38896</v>
      </c>
      <c r="B295" s="4" t="s">
        <v>12</v>
      </c>
      <c r="C295" s="10">
        <v>114</v>
      </c>
      <c r="D295">
        <f t="shared" si="21"/>
        <v>6</v>
      </c>
      <c r="E295">
        <f t="shared" si="22"/>
        <v>4158</v>
      </c>
      <c r="F295">
        <f t="shared" si="25"/>
        <v>4158</v>
      </c>
      <c r="G295">
        <f t="shared" si="23"/>
        <v>0</v>
      </c>
      <c r="H295">
        <f t="shared" si="24"/>
        <v>0</v>
      </c>
    </row>
    <row r="296" spans="1:8" x14ac:dyDescent="0.25">
      <c r="A296" s="3">
        <v>38896</v>
      </c>
      <c r="B296" s="4" t="s">
        <v>115</v>
      </c>
      <c r="C296" s="10">
        <v>12</v>
      </c>
      <c r="D296">
        <f t="shared" si="21"/>
        <v>6</v>
      </c>
      <c r="E296">
        <f t="shared" si="22"/>
        <v>4146</v>
      </c>
      <c r="F296">
        <f t="shared" si="25"/>
        <v>5146</v>
      </c>
      <c r="G296">
        <f t="shared" si="23"/>
        <v>0</v>
      </c>
      <c r="H296">
        <f t="shared" si="24"/>
        <v>1</v>
      </c>
    </row>
    <row r="297" spans="1:8" x14ac:dyDescent="0.25">
      <c r="A297" s="3">
        <v>38902</v>
      </c>
      <c r="B297" s="4" t="s">
        <v>9</v>
      </c>
      <c r="C297" s="10">
        <v>443</v>
      </c>
      <c r="D297">
        <f t="shared" si="21"/>
        <v>7</v>
      </c>
      <c r="E297">
        <f t="shared" si="22"/>
        <v>4703</v>
      </c>
      <c r="F297">
        <f t="shared" si="25"/>
        <v>4703</v>
      </c>
      <c r="G297">
        <f t="shared" si="23"/>
        <v>0</v>
      </c>
      <c r="H297">
        <f t="shared" si="24"/>
        <v>0</v>
      </c>
    </row>
    <row r="298" spans="1:8" x14ac:dyDescent="0.25">
      <c r="A298" s="3">
        <v>38904</v>
      </c>
      <c r="B298" s="4" t="s">
        <v>52</v>
      </c>
      <c r="C298" s="10">
        <v>73</v>
      </c>
      <c r="D298">
        <f t="shared" si="21"/>
        <v>7</v>
      </c>
      <c r="E298">
        <f t="shared" si="22"/>
        <v>4630</v>
      </c>
      <c r="F298">
        <f t="shared" si="25"/>
        <v>4630</v>
      </c>
      <c r="G298">
        <f t="shared" si="23"/>
        <v>0</v>
      </c>
      <c r="H298">
        <f t="shared" si="24"/>
        <v>0</v>
      </c>
    </row>
    <row r="299" spans="1:8" x14ac:dyDescent="0.25">
      <c r="A299" s="5">
        <v>38907</v>
      </c>
      <c r="B299" s="6" t="s">
        <v>116</v>
      </c>
      <c r="C299" s="11">
        <v>15</v>
      </c>
      <c r="D299">
        <f t="shared" si="21"/>
        <v>7</v>
      </c>
      <c r="E299">
        <f t="shared" si="22"/>
        <v>4615</v>
      </c>
      <c r="F299">
        <f t="shared" si="25"/>
        <v>4615</v>
      </c>
      <c r="G299">
        <f t="shared" si="23"/>
        <v>0</v>
      </c>
      <c r="H299">
        <f t="shared" si="24"/>
        <v>0</v>
      </c>
    </row>
    <row r="300" spans="1:8" x14ac:dyDescent="0.25">
      <c r="A300" s="5">
        <v>38907</v>
      </c>
      <c r="B300" s="6" t="s">
        <v>117</v>
      </c>
      <c r="C300" s="11">
        <v>9</v>
      </c>
      <c r="D300">
        <f t="shared" si="21"/>
        <v>7</v>
      </c>
      <c r="E300">
        <f t="shared" si="22"/>
        <v>4606</v>
      </c>
      <c r="F300">
        <f t="shared" si="25"/>
        <v>4606</v>
      </c>
      <c r="G300">
        <f t="shared" si="23"/>
        <v>0</v>
      </c>
      <c r="H300">
        <f t="shared" si="24"/>
        <v>0</v>
      </c>
    </row>
    <row r="301" spans="1:8" x14ac:dyDescent="0.25">
      <c r="A301" s="5">
        <v>38908</v>
      </c>
      <c r="B301" s="6" t="s">
        <v>118</v>
      </c>
      <c r="C301" s="11">
        <v>20</v>
      </c>
      <c r="D301">
        <f t="shared" si="21"/>
        <v>7</v>
      </c>
      <c r="E301">
        <f t="shared" si="22"/>
        <v>4586</v>
      </c>
      <c r="F301">
        <f t="shared" si="25"/>
        <v>4586</v>
      </c>
      <c r="G301">
        <f t="shared" si="23"/>
        <v>0</v>
      </c>
      <c r="H301">
        <f t="shared" si="24"/>
        <v>0</v>
      </c>
    </row>
    <row r="302" spans="1:8" x14ac:dyDescent="0.25">
      <c r="A302" s="3">
        <v>38910</v>
      </c>
      <c r="B302" s="4" t="s">
        <v>119</v>
      </c>
      <c r="C302" s="10">
        <v>9</v>
      </c>
      <c r="D302">
        <f t="shared" si="21"/>
        <v>7</v>
      </c>
      <c r="E302">
        <f t="shared" si="22"/>
        <v>4577</v>
      </c>
      <c r="F302">
        <f t="shared" si="25"/>
        <v>4577</v>
      </c>
      <c r="G302">
        <f t="shared" si="23"/>
        <v>0</v>
      </c>
      <c r="H302">
        <f t="shared" si="24"/>
        <v>0</v>
      </c>
    </row>
    <row r="303" spans="1:8" x14ac:dyDescent="0.25">
      <c r="A303" s="3">
        <v>38911</v>
      </c>
      <c r="B303" s="4" t="s">
        <v>7</v>
      </c>
      <c r="C303" s="10">
        <v>139</v>
      </c>
      <c r="D303">
        <f t="shared" si="21"/>
        <v>7</v>
      </c>
      <c r="E303">
        <f t="shared" si="22"/>
        <v>4438</v>
      </c>
      <c r="F303">
        <f t="shared" si="25"/>
        <v>4438</v>
      </c>
      <c r="G303">
        <f t="shared" si="23"/>
        <v>0</v>
      </c>
      <c r="H303">
        <f t="shared" si="24"/>
        <v>0</v>
      </c>
    </row>
    <row r="304" spans="1:8" x14ac:dyDescent="0.25">
      <c r="A304" s="5">
        <v>38911</v>
      </c>
      <c r="B304" s="6" t="s">
        <v>120</v>
      </c>
      <c r="C304" s="11">
        <v>88</v>
      </c>
      <c r="D304">
        <f t="shared" si="21"/>
        <v>7</v>
      </c>
      <c r="E304">
        <f t="shared" si="22"/>
        <v>4350</v>
      </c>
      <c r="F304">
        <f t="shared" si="25"/>
        <v>4350</v>
      </c>
      <c r="G304">
        <f t="shared" si="23"/>
        <v>0</v>
      </c>
      <c r="H304">
        <f t="shared" si="24"/>
        <v>0</v>
      </c>
    </row>
    <row r="305" spans="1:8" x14ac:dyDescent="0.25">
      <c r="A305" s="3">
        <v>38912</v>
      </c>
      <c r="B305" s="4" t="s">
        <v>22</v>
      </c>
      <c r="C305" s="10">
        <v>346</v>
      </c>
      <c r="D305">
        <f t="shared" si="21"/>
        <v>7</v>
      </c>
      <c r="E305">
        <f t="shared" si="22"/>
        <v>4004</v>
      </c>
      <c r="F305">
        <f t="shared" si="25"/>
        <v>4004</v>
      </c>
      <c r="G305">
        <f t="shared" si="23"/>
        <v>0</v>
      </c>
      <c r="H305">
        <f t="shared" si="24"/>
        <v>0</v>
      </c>
    </row>
    <row r="306" spans="1:8" x14ac:dyDescent="0.25">
      <c r="A306" s="5">
        <v>38918</v>
      </c>
      <c r="B306" s="6" t="s">
        <v>122</v>
      </c>
      <c r="C306" s="11">
        <v>9</v>
      </c>
      <c r="D306">
        <f t="shared" si="21"/>
        <v>7</v>
      </c>
      <c r="E306">
        <f t="shared" si="22"/>
        <v>3995</v>
      </c>
      <c r="F306">
        <f t="shared" si="25"/>
        <v>3995</v>
      </c>
      <c r="G306">
        <f t="shared" si="23"/>
        <v>0</v>
      </c>
      <c r="H306">
        <f t="shared" si="24"/>
        <v>0</v>
      </c>
    </row>
    <row r="307" spans="1:8" x14ac:dyDescent="0.25">
      <c r="A307" s="5">
        <v>38918</v>
      </c>
      <c r="B307" s="6" t="s">
        <v>121</v>
      </c>
      <c r="C307" s="11">
        <v>3</v>
      </c>
      <c r="D307">
        <f t="shared" si="21"/>
        <v>7</v>
      </c>
      <c r="E307">
        <f t="shared" si="22"/>
        <v>3992</v>
      </c>
      <c r="F307">
        <f t="shared" si="25"/>
        <v>3992</v>
      </c>
      <c r="G307">
        <f t="shared" si="23"/>
        <v>0</v>
      </c>
      <c r="H307">
        <f t="shared" si="24"/>
        <v>0</v>
      </c>
    </row>
    <row r="308" spans="1:8" x14ac:dyDescent="0.25">
      <c r="A308" s="5">
        <v>38918</v>
      </c>
      <c r="B308" s="6" t="s">
        <v>9</v>
      </c>
      <c r="C308" s="11">
        <v>323</v>
      </c>
      <c r="D308">
        <f t="shared" si="21"/>
        <v>7</v>
      </c>
      <c r="E308">
        <f t="shared" si="22"/>
        <v>3669</v>
      </c>
      <c r="F308">
        <f t="shared" si="25"/>
        <v>3669</v>
      </c>
      <c r="G308">
        <f t="shared" si="23"/>
        <v>0</v>
      </c>
      <c r="H308">
        <f t="shared" si="24"/>
        <v>0</v>
      </c>
    </row>
    <row r="309" spans="1:8" x14ac:dyDescent="0.25">
      <c r="A309" s="5">
        <v>38919</v>
      </c>
      <c r="B309" s="6" t="s">
        <v>102</v>
      </c>
      <c r="C309" s="11">
        <v>382</v>
      </c>
      <c r="D309">
        <f t="shared" si="21"/>
        <v>7</v>
      </c>
      <c r="E309">
        <f t="shared" si="22"/>
        <v>3287</v>
      </c>
      <c r="F309">
        <f t="shared" si="25"/>
        <v>3287</v>
      </c>
      <c r="G309">
        <f t="shared" si="23"/>
        <v>0</v>
      </c>
      <c r="H309">
        <f t="shared" si="24"/>
        <v>0</v>
      </c>
    </row>
    <row r="310" spans="1:8" x14ac:dyDescent="0.25">
      <c r="A310" s="3">
        <v>38923</v>
      </c>
      <c r="B310" s="4" t="s">
        <v>17</v>
      </c>
      <c r="C310" s="10">
        <v>296</v>
      </c>
      <c r="D310">
        <f t="shared" si="21"/>
        <v>7</v>
      </c>
      <c r="E310">
        <f t="shared" si="22"/>
        <v>2991</v>
      </c>
      <c r="F310">
        <f t="shared" si="25"/>
        <v>2991</v>
      </c>
      <c r="G310">
        <f t="shared" si="23"/>
        <v>0</v>
      </c>
      <c r="H310">
        <f t="shared" si="24"/>
        <v>0</v>
      </c>
    </row>
    <row r="311" spans="1:8" x14ac:dyDescent="0.25">
      <c r="A311" s="3">
        <v>38924</v>
      </c>
      <c r="B311" s="4" t="s">
        <v>25</v>
      </c>
      <c r="C311" s="10">
        <v>157</v>
      </c>
      <c r="D311">
        <f t="shared" si="21"/>
        <v>7</v>
      </c>
      <c r="E311">
        <f t="shared" si="22"/>
        <v>2834</v>
      </c>
      <c r="F311">
        <f t="shared" si="25"/>
        <v>2834</v>
      </c>
      <c r="G311">
        <f t="shared" si="23"/>
        <v>0</v>
      </c>
      <c r="H311">
        <f t="shared" si="24"/>
        <v>0</v>
      </c>
    </row>
    <row r="312" spans="1:8" x14ac:dyDescent="0.25">
      <c r="A312" s="3">
        <v>38924</v>
      </c>
      <c r="B312" s="4" t="s">
        <v>5</v>
      </c>
      <c r="C312" s="10">
        <v>121</v>
      </c>
      <c r="D312">
        <f t="shared" si="21"/>
        <v>7</v>
      </c>
      <c r="E312">
        <f t="shared" si="22"/>
        <v>2713</v>
      </c>
      <c r="F312">
        <f t="shared" si="25"/>
        <v>2713</v>
      </c>
      <c r="G312">
        <f t="shared" si="23"/>
        <v>0</v>
      </c>
      <c r="H312">
        <f t="shared" si="24"/>
        <v>0</v>
      </c>
    </row>
    <row r="313" spans="1:8" x14ac:dyDescent="0.25">
      <c r="A313" s="3">
        <v>38926</v>
      </c>
      <c r="B313" s="4" t="s">
        <v>9</v>
      </c>
      <c r="C313" s="10">
        <v>497</v>
      </c>
      <c r="D313">
        <f t="shared" si="21"/>
        <v>7</v>
      </c>
      <c r="E313">
        <f t="shared" si="22"/>
        <v>2216</v>
      </c>
      <c r="F313">
        <f t="shared" si="25"/>
        <v>2216</v>
      </c>
      <c r="G313">
        <f t="shared" si="23"/>
        <v>0</v>
      </c>
      <c r="H313">
        <f t="shared" si="24"/>
        <v>0</v>
      </c>
    </row>
    <row r="314" spans="1:8" x14ac:dyDescent="0.25">
      <c r="A314" s="5">
        <v>38927</v>
      </c>
      <c r="B314" s="6" t="s">
        <v>9</v>
      </c>
      <c r="C314" s="11">
        <v>103</v>
      </c>
      <c r="D314">
        <f t="shared" si="21"/>
        <v>7</v>
      </c>
      <c r="E314">
        <f t="shared" si="22"/>
        <v>2113</v>
      </c>
      <c r="F314">
        <f t="shared" si="25"/>
        <v>2113</v>
      </c>
      <c r="G314">
        <f t="shared" si="23"/>
        <v>0</v>
      </c>
      <c r="H314">
        <f t="shared" si="24"/>
        <v>0</v>
      </c>
    </row>
    <row r="315" spans="1:8" x14ac:dyDescent="0.25">
      <c r="A315" s="3">
        <v>38928</v>
      </c>
      <c r="B315" s="4" t="s">
        <v>30</v>
      </c>
      <c r="C315" s="10">
        <v>142</v>
      </c>
      <c r="D315">
        <f t="shared" si="21"/>
        <v>7</v>
      </c>
      <c r="E315">
        <f t="shared" si="22"/>
        <v>1971</v>
      </c>
      <c r="F315">
        <f t="shared" si="25"/>
        <v>1971</v>
      </c>
      <c r="G315">
        <f t="shared" si="23"/>
        <v>0</v>
      </c>
      <c r="H315">
        <f t="shared" si="24"/>
        <v>0</v>
      </c>
    </row>
    <row r="316" spans="1:8" x14ac:dyDescent="0.25">
      <c r="A316" s="5">
        <v>38929</v>
      </c>
      <c r="B316" s="6" t="s">
        <v>23</v>
      </c>
      <c r="C316" s="11">
        <v>144</v>
      </c>
      <c r="D316">
        <f t="shared" si="21"/>
        <v>7</v>
      </c>
      <c r="E316">
        <f t="shared" si="22"/>
        <v>1827</v>
      </c>
      <c r="F316">
        <f t="shared" si="25"/>
        <v>5827</v>
      </c>
      <c r="G316">
        <f t="shared" si="23"/>
        <v>1</v>
      </c>
      <c r="H316">
        <f t="shared" si="24"/>
        <v>1</v>
      </c>
    </row>
    <row r="317" spans="1:8" x14ac:dyDescent="0.25">
      <c r="A317" s="3">
        <v>38931</v>
      </c>
      <c r="B317" s="4" t="s">
        <v>100</v>
      </c>
      <c r="C317" s="10">
        <v>8</v>
      </c>
      <c r="D317">
        <f t="shared" si="21"/>
        <v>8</v>
      </c>
      <c r="E317">
        <f t="shared" si="22"/>
        <v>5819</v>
      </c>
      <c r="F317">
        <f t="shared" si="25"/>
        <v>5819</v>
      </c>
      <c r="G317">
        <f t="shared" si="23"/>
        <v>0</v>
      </c>
      <c r="H317">
        <f t="shared" si="24"/>
        <v>0</v>
      </c>
    </row>
    <row r="318" spans="1:8" x14ac:dyDescent="0.25">
      <c r="A318" s="3">
        <v>38936</v>
      </c>
      <c r="B318" s="4" t="s">
        <v>55</v>
      </c>
      <c r="C318" s="10">
        <v>172</v>
      </c>
      <c r="D318">
        <f t="shared" si="21"/>
        <v>8</v>
      </c>
      <c r="E318">
        <f t="shared" si="22"/>
        <v>5647</v>
      </c>
      <c r="F318">
        <f t="shared" si="25"/>
        <v>5647</v>
      </c>
      <c r="G318">
        <f t="shared" si="23"/>
        <v>0</v>
      </c>
      <c r="H318">
        <f t="shared" si="24"/>
        <v>0</v>
      </c>
    </row>
    <row r="319" spans="1:8" x14ac:dyDescent="0.25">
      <c r="A319" s="5">
        <v>38940</v>
      </c>
      <c r="B319" s="6" t="s">
        <v>7</v>
      </c>
      <c r="C319" s="11">
        <v>290</v>
      </c>
      <c r="D319">
        <f t="shared" si="21"/>
        <v>8</v>
      </c>
      <c r="E319">
        <f t="shared" si="22"/>
        <v>5357</v>
      </c>
      <c r="F319">
        <f t="shared" si="25"/>
        <v>5357</v>
      </c>
      <c r="G319">
        <f t="shared" si="23"/>
        <v>0</v>
      </c>
      <c r="H319">
        <f t="shared" si="24"/>
        <v>0</v>
      </c>
    </row>
    <row r="320" spans="1:8" x14ac:dyDescent="0.25">
      <c r="A320" s="5">
        <v>38942</v>
      </c>
      <c r="B320" s="6" t="s">
        <v>14</v>
      </c>
      <c r="C320" s="11">
        <v>422</v>
      </c>
      <c r="D320">
        <f t="shared" si="21"/>
        <v>8</v>
      </c>
      <c r="E320">
        <f t="shared" si="22"/>
        <v>4935</v>
      </c>
      <c r="F320">
        <f t="shared" si="25"/>
        <v>4935</v>
      </c>
      <c r="G320">
        <f t="shared" si="23"/>
        <v>0</v>
      </c>
      <c r="H320">
        <f t="shared" si="24"/>
        <v>0</v>
      </c>
    </row>
    <row r="321" spans="1:8" x14ac:dyDescent="0.25">
      <c r="A321" s="3">
        <v>38945</v>
      </c>
      <c r="B321" s="4" t="s">
        <v>109</v>
      </c>
      <c r="C321" s="10">
        <v>12</v>
      </c>
      <c r="D321">
        <f t="shared" si="21"/>
        <v>8</v>
      </c>
      <c r="E321">
        <f t="shared" si="22"/>
        <v>4923</v>
      </c>
      <c r="F321">
        <f t="shared" si="25"/>
        <v>4923</v>
      </c>
      <c r="G321">
        <f t="shared" si="23"/>
        <v>0</v>
      </c>
      <c r="H321">
        <f t="shared" si="24"/>
        <v>0</v>
      </c>
    </row>
    <row r="322" spans="1:8" x14ac:dyDescent="0.25">
      <c r="A322" s="5">
        <v>38948</v>
      </c>
      <c r="B322" s="6" t="s">
        <v>55</v>
      </c>
      <c r="C322" s="11">
        <v>104</v>
      </c>
      <c r="D322">
        <f t="shared" si="21"/>
        <v>8</v>
      </c>
      <c r="E322">
        <f t="shared" si="22"/>
        <v>4819</v>
      </c>
      <c r="F322">
        <f t="shared" si="25"/>
        <v>4819</v>
      </c>
      <c r="G322">
        <f t="shared" si="23"/>
        <v>0</v>
      </c>
      <c r="H322">
        <f t="shared" si="24"/>
        <v>0</v>
      </c>
    </row>
    <row r="323" spans="1:8" x14ac:dyDescent="0.25">
      <c r="A323" s="3">
        <v>38949</v>
      </c>
      <c r="B323" s="4" t="s">
        <v>35</v>
      </c>
      <c r="C323" s="10">
        <v>97</v>
      </c>
      <c r="D323">
        <f t="shared" si="21"/>
        <v>8</v>
      </c>
      <c r="E323">
        <f t="shared" si="22"/>
        <v>4722</v>
      </c>
      <c r="F323">
        <f t="shared" si="25"/>
        <v>4722</v>
      </c>
      <c r="G323">
        <f t="shared" si="23"/>
        <v>0</v>
      </c>
      <c r="H323">
        <f t="shared" si="24"/>
        <v>0</v>
      </c>
    </row>
    <row r="324" spans="1:8" x14ac:dyDescent="0.25">
      <c r="A324" s="3">
        <v>38950</v>
      </c>
      <c r="B324" s="4" t="s">
        <v>26</v>
      </c>
      <c r="C324" s="10">
        <v>179</v>
      </c>
      <c r="D324">
        <f t="shared" si="21"/>
        <v>8</v>
      </c>
      <c r="E324">
        <f t="shared" si="22"/>
        <v>4543</v>
      </c>
      <c r="F324">
        <f t="shared" si="25"/>
        <v>4543</v>
      </c>
      <c r="G324">
        <f t="shared" si="23"/>
        <v>0</v>
      </c>
      <c r="H324">
        <f t="shared" si="24"/>
        <v>0</v>
      </c>
    </row>
    <row r="325" spans="1:8" x14ac:dyDescent="0.25">
      <c r="A325" s="3">
        <v>38953</v>
      </c>
      <c r="B325" s="4" t="s">
        <v>50</v>
      </c>
      <c r="C325" s="10">
        <v>256</v>
      </c>
      <c r="D325">
        <f t="shared" si="21"/>
        <v>8</v>
      </c>
      <c r="E325">
        <f t="shared" si="22"/>
        <v>4287</v>
      </c>
      <c r="F325">
        <f t="shared" si="25"/>
        <v>4287</v>
      </c>
      <c r="G325">
        <f t="shared" si="23"/>
        <v>0</v>
      </c>
      <c r="H325">
        <f t="shared" si="24"/>
        <v>0</v>
      </c>
    </row>
    <row r="326" spans="1:8" x14ac:dyDescent="0.25">
      <c r="A326" s="3">
        <v>38954</v>
      </c>
      <c r="B326" s="4" t="s">
        <v>113</v>
      </c>
      <c r="C326" s="10">
        <v>20</v>
      </c>
      <c r="D326">
        <f t="shared" ref="D326:D389" si="26">MONTH(A326)</f>
        <v>8</v>
      </c>
      <c r="E326">
        <f t="shared" si="22"/>
        <v>4267</v>
      </c>
      <c r="F326">
        <f t="shared" si="25"/>
        <v>4267</v>
      </c>
      <c r="G326">
        <f t="shared" si="23"/>
        <v>0</v>
      </c>
      <c r="H326">
        <f t="shared" si="24"/>
        <v>0</v>
      </c>
    </row>
    <row r="327" spans="1:8" x14ac:dyDescent="0.25">
      <c r="A327" s="3">
        <v>38954</v>
      </c>
      <c r="B327" s="4" t="s">
        <v>105</v>
      </c>
      <c r="C327" s="10">
        <v>10</v>
      </c>
      <c r="D327">
        <f t="shared" si="26"/>
        <v>8</v>
      </c>
      <c r="E327">
        <f t="shared" ref="E327:E390" si="27">F326-C327</f>
        <v>4257</v>
      </c>
      <c r="F327">
        <f t="shared" si="25"/>
        <v>4257</v>
      </c>
      <c r="G327">
        <f t="shared" ref="G327:G390" si="28">IF(AND(D328&lt;&gt;D327,E327&lt;5000,(F327-E327)&gt;=4000),1,0)</f>
        <v>0</v>
      </c>
      <c r="H327">
        <f t="shared" ref="H327:H390" si="29">IF(D328&lt;&gt;D327,1,0)</f>
        <v>0</v>
      </c>
    </row>
    <row r="328" spans="1:8" x14ac:dyDescent="0.25">
      <c r="A328" s="3">
        <v>38955</v>
      </c>
      <c r="B328" s="4" t="s">
        <v>7</v>
      </c>
      <c r="C328" s="10">
        <v>407</v>
      </c>
      <c r="D328">
        <f t="shared" si="26"/>
        <v>8</v>
      </c>
      <c r="E328">
        <f t="shared" si="27"/>
        <v>3850</v>
      </c>
      <c r="F328">
        <f t="shared" si="25"/>
        <v>3850</v>
      </c>
      <c r="G328">
        <f t="shared" si="28"/>
        <v>0</v>
      </c>
      <c r="H328">
        <f t="shared" si="29"/>
        <v>0</v>
      </c>
    </row>
    <row r="329" spans="1:8" x14ac:dyDescent="0.25">
      <c r="A329" s="5">
        <v>38956</v>
      </c>
      <c r="B329" s="6" t="s">
        <v>22</v>
      </c>
      <c r="C329" s="11">
        <v>297</v>
      </c>
      <c r="D329">
        <f t="shared" si="26"/>
        <v>8</v>
      </c>
      <c r="E329">
        <f t="shared" si="27"/>
        <v>3553</v>
      </c>
      <c r="F329">
        <f t="shared" si="25"/>
        <v>3553</v>
      </c>
      <c r="G329">
        <f t="shared" si="28"/>
        <v>0</v>
      </c>
      <c r="H329">
        <f t="shared" si="29"/>
        <v>0</v>
      </c>
    </row>
    <row r="330" spans="1:8" x14ac:dyDescent="0.25">
      <c r="A330" s="3">
        <v>38956</v>
      </c>
      <c r="B330" s="4" t="s">
        <v>71</v>
      </c>
      <c r="C330" s="10">
        <v>133</v>
      </c>
      <c r="D330">
        <f t="shared" si="26"/>
        <v>8</v>
      </c>
      <c r="E330">
        <f t="shared" si="27"/>
        <v>3420</v>
      </c>
      <c r="F330">
        <f t="shared" si="25"/>
        <v>3420</v>
      </c>
      <c r="G330">
        <f t="shared" si="28"/>
        <v>0</v>
      </c>
      <c r="H330">
        <f t="shared" si="29"/>
        <v>0</v>
      </c>
    </row>
    <row r="331" spans="1:8" x14ac:dyDescent="0.25">
      <c r="A331" s="5">
        <v>38956</v>
      </c>
      <c r="B331" s="6" t="s">
        <v>35</v>
      </c>
      <c r="C331" s="11">
        <v>33</v>
      </c>
      <c r="D331">
        <f t="shared" si="26"/>
        <v>8</v>
      </c>
      <c r="E331">
        <f t="shared" si="27"/>
        <v>3387</v>
      </c>
      <c r="F331">
        <f t="shared" si="25"/>
        <v>3387</v>
      </c>
      <c r="G331">
        <f t="shared" si="28"/>
        <v>0</v>
      </c>
      <c r="H331">
        <f t="shared" si="29"/>
        <v>0</v>
      </c>
    </row>
    <row r="332" spans="1:8" x14ac:dyDescent="0.25">
      <c r="A332" s="3">
        <v>38959</v>
      </c>
      <c r="B332" s="4" t="s">
        <v>28</v>
      </c>
      <c r="C332" s="10">
        <v>114</v>
      </c>
      <c r="D332">
        <f t="shared" si="26"/>
        <v>8</v>
      </c>
      <c r="E332">
        <f t="shared" si="27"/>
        <v>3273</v>
      </c>
      <c r="F332">
        <f t="shared" si="25"/>
        <v>3273</v>
      </c>
      <c r="G332">
        <f t="shared" si="28"/>
        <v>0</v>
      </c>
      <c r="H332">
        <f t="shared" si="29"/>
        <v>0</v>
      </c>
    </row>
    <row r="333" spans="1:8" x14ac:dyDescent="0.25">
      <c r="A333" s="3">
        <v>38959</v>
      </c>
      <c r="B333" s="4" t="s">
        <v>14</v>
      </c>
      <c r="C333" s="10">
        <v>220</v>
      </c>
      <c r="D333">
        <f t="shared" si="26"/>
        <v>8</v>
      </c>
      <c r="E333">
        <f t="shared" si="27"/>
        <v>3053</v>
      </c>
      <c r="F333">
        <f t="shared" si="25"/>
        <v>5053</v>
      </c>
      <c r="G333">
        <f t="shared" si="28"/>
        <v>0</v>
      </c>
      <c r="H333">
        <f t="shared" si="29"/>
        <v>1</v>
      </c>
    </row>
    <row r="334" spans="1:8" x14ac:dyDescent="0.25">
      <c r="A334" s="5">
        <v>38962</v>
      </c>
      <c r="B334" s="6" t="s">
        <v>28</v>
      </c>
      <c r="C334" s="11">
        <v>33</v>
      </c>
      <c r="D334">
        <f t="shared" si="26"/>
        <v>9</v>
      </c>
      <c r="E334">
        <f t="shared" si="27"/>
        <v>5020</v>
      </c>
      <c r="F334">
        <f t="shared" si="25"/>
        <v>5020</v>
      </c>
      <c r="G334">
        <f t="shared" si="28"/>
        <v>0</v>
      </c>
      <c r="H334">
        <f t="shared" si="29"/>
        <v>0</v>
      </c>
    </row>
    <row r="335" spans="1:8" x14ac:dyDescent="0.25">
      <c r="A335" s="5">
        <v>38962</v>
      </c>
      <c r="B335" s="6" t="s">
        <v>30</v>
      </c>
      <c r="C335" s="11">
        <v>52</v>
      </c>
      <c r="D335">
        <f t="shared" si="26"/>
        <v>9</v>
      </c>
      <c r="E335">
        <f t="shared" si="27"/>
        <v>4968</v>
      </c>
      <c r="F335">
        <f t="shared" si="25"/>
        <v>4968</v>
      </c>
      <c r="G335">
        <f t="shared" si="28"/>
        <v>0</v>
      </c>
      <c r="H335">
        <f t="shared" si="29"/>
        <v>0</v>
      </c>
    </row>
    <row r="336" spans="1:8" x14ac:dyDescent="0.25">
      <c r="A336" s="5">
        <v>38962</v>
      </c>
      <c r="B336" s="6" t="s">
        <v>8</v>
      </c>
      <c r="C336" s="11">
        <v>130</v>
      </c>
      <c r="D336">
        <f t="shared" si="26"/>
        <v>9</v>
      </c>
      <c r="E336">
        <f t="shared" si="27"/>
        <v>4838</v>
      </c>
      <c r="F336">
        <f t="shared" si="25"/>
        <v>4838</v>
      </c>
      <c r="G336">
        <f t="shared" si="28"/>
        <v>0</v>
      </c>
      <c r="H336">
        <f t="shared" si="29"/>
        <v>0</v>
      </c>
    </row>
    <row r="337" spans="1:8" x14ac:dyDescent="0.25">
      <c r="A337" s="5">
        <v>38963</v>
      </c>
      <c r="B337" s="6" t="s">
        <v>61</v>
      </c>
      <c r="C337" s="11">
        <v>57</v>
      </c>
      <c r="D337">
        <f t="shared" si="26"/>
        <v>9</v>
      </c>
      <c r="E337">
        <f t="shared" si="27"/>
        <v>4781</v>
      </c>
      <c r="F337">
        <f t="shared" si="25"/>
        <v>4781</v>
      </c>
      <c r="G337">
        <f t="shared" si="28"/>
        <v>0</v>
      </c>
      <c r="H337">
        <f t="shared" si="29"/>
        <v>0</v>
      </c>
    </row>
    <row r="338" spans="1:8" x14ac:dyDescent="0.25">
      <c r="A338" s="3">
        <v>38965</v>
      </c>
      <c r="B338" s="4" t="s">
        <v>123</v>
      </c>
      <c r="C338" s="10">
        <v>190</v>
      </c>
      <c r="D338">
        <f t="shared" si="26"/>
        <v>9</v>
      </c>
      <c r="E338">
        <f t="shared" si="27"/>
        <v>4591</v>
      </c>
      <c r="F338">
        <f t="shared" si="25"/>
        <v>4591</v>
      </c>
      <c r="G338">
        <f t="shared" si="28"/>
        <v>0</v>
      </c>
      <c r="H338">
        <f t="shared" si="29"/>
        <v>0</v>
      </c>
    </row>
    <row r="339" spans="1:8" x14ac:dyDescent="0.25">
      <c r="A339" s="5">
        <v>38965</v>
      </c>
      <c r="B339" s="6" t="s">
        <v>7</v>
      </c>
      <c r="C339" s="11">
        <v>255</v>
      </c>
      <c r="D339">
        <f t="shared" si="26"/>
        <v>9</v>
      </c>
      <c r="E339">
        <f t="shared" si="27"/>
        <v>4336</v>
      </c>
      <c r="F339">
        <f t="shared" si="25"/>
        <v>4336</v>
      </c>
      <c r="G339">
        <f t="shared" si="28"/>
        <v>0</v>
      </c>
      <c r="H339">
        <f t="shared" si="29"/>
        <v>0</v>
      </c>
    </row>
    <row r="340" spans="1:8" x14ac:dyDescent="0.25">
      <c r="A340" s="3">
        <v>38965</v>
      </c>
      <c r="B340" s="4" t="s">
        <v>84</v>
      </c>
      <c r="C340" s="10">
        <v>8</v>
      </c>
      <c r="D340">
        <f t="shared" si="26"/>
        <v>9</v>
      </c>
      <c r="E340">
        <f t="shared" si="27"/>
        <v>4328</v>
      </c>
      <c r="F340">
        <f t="shared" ref="F340:F403" si="30">IF(AND(D341&lt;&gt;D340,E340&lt;5000),ROUNDUP((5000-E340)/1000,0)*1000+E340,E340)</f>
        <v>4328</v>
      </c>
      <c r="G340">
        <f t="shared" si="28"/>
        <v>0</v>
      </c>
      <c r="H340">
        <f t="shared" si="29"/>
        <v>0</v>
      </c>
    </row>
    <row r="341" spans="1:8" x14ac:dyDescent="0.25">
      <c r="A341" s="5">
        <v>38967</v>
      </c>
      <c r="B341" s="6" t="s">
        <v>71</v>
      </c>
      <c r="C341" s="11">
        <v>108</v>
      </c>
      <c r="D341">
        <f t="shared" si="26"/>
        <v>9</v>
      </c>
      <c r="E341">
        <f t="shared" si="27"/>
        <v>4220</v>
      </c>
      <c r="F341">
        <f t="shared" si="30"/>
        <v>4220</v>
      </c>
      <c r="G341">
        <f t="shared" si="28"/>
        <v>0</v>
      </c>
      <c r="H341">
        <f t="shared" si="29"/>
        <v>0</v>
      </c>
    </row>
    <row r="342" spans="1:8" x14ac:dyDescent="0.25">
      <c r="A342" s="5">
        <v>38971</v>
      </c>
      <c r="B342" s="6" t="s">
        <v>18</v>
      </c>
      <c r="C342" s="11">
        <v>78</v>
      </c>
      <c r="D342">
        <f t="shared" si="26"/>
        <v>9</v>
      </c>
      <c r="E342">
        <f t="shared" si="27"/>
        <v>4142</v>
      </c>
      <c r="F342">
        <f t="shared" si="30"/>
        <v>4142</v>
      </c>
      <c r="G342">
        <f t="shared" si="28"/>
        <v>0</v>
      </c>
      <c r="H342">
        <f t="shared" si="29"/>
        <v>0</v>
      </c>
    </row>
    <row r="343" spans="1:8" x14ac:dyDescent="0.25">
      <c r="A343" s="3">
        <v>38972</v>
      </c>
      <c r="B343" s="4" t="s">
        <v>7</v>
      </c>
      <c r="C343" s="10">
        <v>364</v>
      </c>
      <c r="D343">
        <f t="shared" si="26"/>
        <v>9</v>
      </c>
      <c r="E343">
        <f t="shared" si="27"/>
        <v>3778</v>
      </c>
      <c r="F343">
        <f t="shared" si="30"/>
        <v>3778</v>
      </c>
      <c r="G343">
        <f t="shared" si="28"/>
        <v>0</v>
      </c>
      <c r="H343">
        <f t="shared" si="29"/>
        <v>0</v>
      </c>
    </row>
    <row r="344" spans="1:8" x14ac:dyDescent="0.25">
      <c r="A344" s="5">
        <v>38973</v>
      </c>
      <c r="B344" s="6" t="s">
        <v>66</v>
      </c>
      <c r="C344" s="11">
        <v>52</v>
      </c>
      <c r="D344">
        <f t="shared" si="26"/>
        <v>9</v>
      </c>
      <c r="E344">
        <f t="shared" si="27"/>
        <v>3726</v>
      </c>
      <c r="F344">
        <f t="shared" si="30"/>
        <v>3726</v>
      </c>
      <c r="G344">
        <f t="shared" si="28"/>
        <v>0</v>
      </c>
      <c r="H344">
        <f t="shared" si="29"/>
        <v>0</v>
      </c>
    </row>
    <row r="345" spans="1:8" x14ac:dyDescent="0.25">
      <c r="A345" s="3">
        <v>38974</v>
      </c>
      <c r="B345" s="4" t="s">
        <v>102</v>
      </c>
      <c r="C345" s="10">
        <v>343</v>
      </c>
      <c r="D345">
        <f t="shared" si="26"/>
        <v>9</v>
      </c>
      <c r="E345">
        <f t="shared" si="27"/>
        <v>3383</v>
      </c>
      <c r="F345">
        <f t="shared" si="30"/>
        <v>3383</v>
      </c>
      <c r="G345">
        <f t="shared" si="28"/>
        <v>0</v>
      </c>
      <c r="H345">
        <f t="shared" si="29"/>
        <v>0</v>
      </c>
    </row>
    <row r="346" spans="1:8" x14ac:dyDescent="0.25">
      <c r="A346" s="5">
        <v>38976</v>
      </c>
      <c r="B346" s="6" t="s">
        <v>52</v>
      </c>
      <c r="C346" s="11">
        <v>197</v>
      </c>
      <c r="D346">
        <f t="shared" si="26"/>
        <v>9</v>
      </c>
      <c r="E346">
        <f t="shared" si="27"/>
        <v>3186</v>
      </c>
      <c r="F346">
        <f t="shared" si="30"/>
        <v>3186</v>
      </c>
      <c r="G346">
        <f t="shared" si="28"/>
        <v>0</v>
      </c>
      <c r="H346">
        <f t="shared" si="29"/>
        <v>0</v>
      </c>
    </row>
    <row r="347" spans="1:8" x14ac:dyDescent="0.25">
      <c r="A347" s="3">
        <v>38977</v>
      </c>
      <c r="B347" s="4" t="s">
        <v>124</v>
      </c>
      <c r="C347" s="10">
        <v>4</v>
      </c>
      <c r="D347">
        <f t="shared" si="26"/>
        <v>9</v>
      </c>
      <c r="E347">
        <f t="shared" si="27"/>
        <v>3182</v>
      </c>
      <c r="F347">
        <f t="shared" si="30"/>
        <v>3182</v>
      </c>
      <c r="G347">
        <f t="shared" si="28"/>
        <v>0</v>
      </c>
      <c r="H347">
        <f t="shared" si="29"/>
        <v>0</v>
      </c>
    </row>
    <row r="348" spans="1:8" x14ac:dyDescent="0.25">
      <c r="A348" s="3">
        <v>38978</v>
      </c>
      <c r="B348" s="4" t="s">
        <v>72</v>
      </c>
      <c r="C348" s="10">
        <v>10</v>
      </c>
      <c r="D348">
        <f t="shared" si="26"/>
        <v>9</v>
      </c>
      <c r="E348">
        <f t="shared" si="27"/>
        <v>3172</v>
      </c>
      <c r="F348">
        <f t="shared" si="30"/>
        <v>3172</v>
      </c>
      <c r="G348">
        <f t="shared" si="28"/>
        <v>0</v>
      </c>
      <c r="H348">
        <f t="shared" si="29"/>
        <v>0</v>
      </c>
    </row>
    <row r="349" spans="1:8" x14ac:dyDescent="0.25">
      <c r="A349" s="3">
        <v>38978</v>
      </c>
      <c r="B349" s="4" t="s">
        <v>125</v>
      </c>
      <c r="C349" s="10">
        <v>8</v>
      </c>
      <c r="D349">
        <f t="shared" si="26"/>
        <v>9</v>
      </c>
      <c r="E349">
        <f t="shared" si="27"/>
        <v>3164</v>
      </c>
      <c r="F349">
        <f t="shared" si="30"/>
        <v>3164</v>
      </c>
      <c r="G349">
        <f t="shared" si="28"/>
        <v>0</v>
      </c>
      <c r="H349">
        <f t="shared" si="29"/>
        <v>0</v>
      </c>
    </row>
    <row r="350" spans="1:8" x14ac:dyDescent="0.25">
      <c r="A350" s="5">
        <v>38978</v>
      </c>
      <c r="B350" s="6" t="s">
        <v>56</v>
      </c>
      <c r="C350" s="11">
        <v>11</v>
      </c>
      <c r="D350">
        <f t="shared" si="26"/>
        <v>9</v>
      </c>
      <c r="E350">
        <f t="shared" si="27"/>
        <v>3153</v>
      </c>
      <c r="F350">
        <f t="shared" si="30"/>
        <v>3153</v>
      </c>
      <c r="G350">
        <f t="shared" si="28"/>
        <v>0</v>
      </c>
      <c r="H350">
        <f t="shared" si="29"/>
        <v>0</v>
      </c>
    </row>
    <row r="351" spans="1:8" x14ac:dyDescent="0.25">
      <c r="A351" s="3">
        <v>38981</v>
      </c>
      <c r="B351" s="4" t="s">
        <v>55</v>
      </c>
      <c r="C351" s="10">
        <v>30</v>
      </c>
      <c r="D351">
        <f t="shared" si="26"/>
        <v>9</v>
      </c>
      <c r="E351">
        <f t="shared" si="27"/>
        <v>3123</v>
      </c>
      <c r="F351">
        <f t="shared" si="30"/>
        <v>3123</v>
      </c>
      <c r="G351">
        <f t="shared" si="28"/>
        <v>0</v>
      </c>
      <c r="H351">
        <f t="shared" si="29"/>
        <v>0</v>
      </c>
    </row>
    <row r="352" spans="1:8" x14ac:dyDescent="0.25">
      <c r="A352" s="3">
        <v>38981</v>
      </c>
      <c r="B352" s="4" t="s">
        <v>61</v>
      </c>
      <c r="C352" s="10">
        <v>96</v>
      </c>
      <c r="D352">
        <f t="shared" si="26"/>
        <v>9</v>
      </c>
      <c r="E352">
        <f t="shared" si="27"/>
        <v>3027</v>
      </c>
      <c r="F352">
        <f t="shared" si="30"/>
        <v>3027</v>
      </c>
      <c r="G352">
        <f t="shared" si="28"/>
        <v>0</v>
      </c>
      <c r="H352">
        <f t="shared" si="29"/>
        <v>0</v>
      </c>
    </row>
    <row r="353" spans="1:8" x14ac:dyDescent="0.25">
      <c r="A353" s="5">
        <v>38982</v>
      </c>
      <c r="B353" s="6" t="s">
        <v>126</v>
      </c>
      <c r="C353" s="11">
        <v>17</v>
      </c>
      <c r="D353">
        <f t="shared" si="26"/>
        <v>9</v>
      </c>
      <c r="E353">
        <f t="shared" si="27"/>
        <v>3010</v>
      </c>
      <c r="F353">
        <f t="shared" si="30"/>
        <v>3010</v>
      </c>
      <c r="G353">
        <f t="shared" si="28"/>
        <v>0</v>
      </c>
      <c r="H353">
        <f t="shared" si="29"/>
        <v>0</v>
      </c>
    </row>
    <row r="354" spans="1:8" x14ac:dyDescent="0.25">
      <c r="A354" s="3">
        <v>38985</v>
      </c>
      <c r="B354" s="4" t="s">
        <v>122</v>
      </c>
      <c r="C354" s="10">
        <v>17</v>
      </c>
      <c r="D354">
        <f t="shared" si="26"/>
        <v>9</v>
      </c>
      <c r="E354">
        <f t="shared" si="27"/>
        <v>2993</v>
      </c>
      <c r="F354">
        <f t="shared" si="30"/>
        <v>2993</v>
      </c>
      <c r="G354">
        <f t="shared" si="28"/>
        <v>0</v>
      </c>
      <c r="H354">
        <f t="shared" si="29"/>
        <v>0</v>
      </c>
    </row>
    <row r="355" spans="1:8" x14ac:dyDescent="0.25">
      <c r="A355" s="5">
        <v>38985</v>
      </c>
      <c r="B355" s="6" t="s">
        <v>12</v>
      </c>
      <c r="C355" s="11">
        <v>180</v>
      </c>
      <c r="D355">
        <f t="shared" si="26"/>
        <v>9</v>
      </c>
      <c r="E355">
        <f t="shared" si="27"/>
        <v>2813</v>
      </c>
      <c r="F355">
        <f t="shared" si="30"/>
        <v>2813</v>
      </c>
      <c r="G355">
        <f t="shared" si="28"/>
        <v>0</v>
      </c>
      <c r="H355">
        <f t="shared" si="29"/>
        <v>0</v>
      </c>
    </row>
    <row r="356" spans="1:8" x14ac:dyDescent="0.25">
      <c r="A356" s="3">
        <v>38985</v>
      </c>
      <c r="B356" s="4" t="s">
        <v>31</v>
      </c>
      <c r="C356" s="10">
        <v>94</v>
      </c>
      <c r="D356">
        <f t="shared" si="26"/>
        <v>9</v>
      </c>
      <c r="E356">
        <f t="shared" si="27"/>
        <v>2719</v>
      </c>
      <c r="F356">
        <f t="shared" si="30"/>
        <v>2719</v>
      </c>
      <c r="G356">
        <f t="shared" si="28"/>
        <v>0</v>
      </c>
      <c r="H356">
        <f t="shared" si="29"/>
        <v>0</v>
      </c>
    </row>
    <row r="357" spans="1:8" x14ac:dyDescent="0.25">
      <c r="A357" s="5">
        <v>38986</v>
      </c>
      <c r="B357" s="6" t="s">
        <v>39</v>
      </c>
      <c r="C357" s="11">
        <v>45</v>
      </c>
      <c r="D357">
        <f t="shared" si="26"/>
        <v>9</v>
      </c>
      <c r="E357">
        <f t="shared" si="27"/>
        <v>2674</v>
      </c>
      <c r="F357">
        <f t="shared" si="30"/>
        <v>2674</v>
      </c>
      <c r="G357">
        <f t="shared" si="28"/>
        <v>0</v>
      </c>
      <c r="H357">
        <f t="shared" si="29"/>
        <v>0</v>
      </c>
    </row>
    <row r="358" spans="1:8" x14ac:dyDescent="0.25">
      <c r="A358" s="5">
        <v>38987</v>
      </c>
      <c r="B358" s="6" t="s">
        <v>7</v>
      </c>
      <c r="C358" s="11">
        <v>380</v>
      </c>
      <c r="D358">
        <f t="shared" si="26"/>
        <v>9</v>
      </c>
      <c r="E358">
        <f t="shared" si="27"/>
        <v>2294</v>
      </c>
      <c r="F358">
        <f t="shared" si="30"/>
        <v>2294</v>
      </c>
      <c r="G358">
        <f t="shared" si="28"/>
        <v>0</v>
      </c>
      <c r="H358">
        <f t="shared" si="29"/>
        <v>0</v>
      </c>
    </row>
    <row r="359" spans="1:8" x14ac:dyDescent="0.25">
      <c r="A359" s="3">
        <v>38987</v>
      </c>
      <c r="B359" s="4" t="s">
        <v>43</v>
      </c>
      <c r="C359" s="10">
        <v>5</v>
      </c>
      <c r="D359">
        <f t="shared" si="26"/>
        <v>9</v>
      </c>
      <c r="E359">
        <f t="shared" si="27"/>
        <v>2289</v>
      </c>
      <c r="F359">
        <f t="shared" si="30"/>
        <v>5289</v>
      </c>
      <c r="G359">
        <f t="shared" si="28"/>
        <v>0</v>
      </c>
      <c r="H359">
        <f t="shared" si="29"/>
        <v>1</v>
      </c>
    </row>
    <row r="360" spans="1:8" x14ac:dyDescent="0.25">
      <c r="A360" s="5">
        <v>38991</v>
      </c>
      <c r="B360" s="6" t="s">
        <v>37</v>
      </c>
      <c r="C360" s="11">
        <v>170</v>
      </c>
      <c r="D360">
        <f t="shared" si="26"/>
        <v>10</v>
      </c>
      <c r="E360">
        <f t="shared" si="27"/>
        <v>5119</v>
      </c>
      <c r="F360">
        <f t="shared" si="30"/>
        <v>5119</v>
      </c>
      <c r="G360">
        <f t="shared" si="28"/>
        <v>0</v>
      </c>
      <c r="H360">
        <f t="shared" si="29"/>
        <v>0</v>
      </c>
    </row>
    <row r="361" spans="1:8" x14ac:dyDescent="0.25">
      <c r="A361" s="3">
        <v>38995</v>
      </c>
      <c r="B361" s="4" t="s">
        <v>45</v>
      </c>
      <c r="C361" s="10">
        <v>198</v>
      </c>
      <c r="D361">
        <f t="shared" si="26"/>
        <v>10</v>
      </c>
      <c r="E361">
        <f t="shared" si="27"/>
        <v>4921</v>
      </c>
      <c r="F361">
        <f t="shared" si="30"/>
        <v>4921</v>
      </c>
      <c r="G361">
        <f t="shared" si="28"/>
        <v>0</v>
      </c>
      <c r="H361">
        <f t="shared" si="29"/>
        <v>0</v>
      </c>
    </row>
    <row r="362" spans="1:8" x14ac:dyDescent="0.25">
      <c r="A362" s="5">
        <v>38998</v>
      </c>
      <c r="B362" s="6" t="s">
        <v>17</v>
      </c>
      <c r="C362" s="11">
        <v>283</v>
      </c>
      <c r="D362">
        <f t="shared" si="26"/>
        <v>10</v>
      </c>
      <c r="E362">
        <f t="shared" si="27"/>
        <v>4638</v>
      </c>
      <c r="F362">
        <f t="shared" si="30"/>
        <v>4638</v>
      </c>
      <c r="G362">
        <f t="shared" si="28"/>
        <v>0</v>
      </c>
      <c r="H362">
        <f t="shared" si="29"/>
        <v>0</v>
      </c>
    </row>
    <row r="363" spans="1:8" x14ac:dyDescent="0.25">
      <c r="A363" s="5">
        <v>39001</v>
      </c>
      <c r="B363" s="6" t="s">
        <v>123</v>
      </c>
      <c r="C363" s="11">
        <v>42</v>
      </c>
      <c r="D363">
        <f t="shared" si="26"/>
        <v>10</v>
      </c>
      <c r="E363">
        <f t="shared" si="27"/>
        <v>4596</v>
      </c>
      <c r="F363">
        <f t="shared" si="30"/>
        <v>4596</v>
      </c>
      <c r="G363">
        <f t="shared" si="28"/>
        <v>0</v>
      </c>
      <c r="H363">
        <f t="shared" si="29"/>
        <v>0</v>
      </c>
    </row>
    <row r="364" spans="1:8" x14ac:dyDescent="0.25">
      <c r="A364" s="5">
        <v>39003</v>
      </c>
      <c r="B364" s="6" t="s">
        <v>6</v>
      </c>
      <c r="C364" s="11">
        <v>163</v>
      </c>
      <c r="D364">
        <f t="shared" si="26"/>
        <v>10</v>
      </c>
      <c r="E364">
        <f t="shared" si="27"/>
        <v>4433</v>
      </c>
      <c r="F364">
        <f t="shared" si="30"/>
        <v>4433</v>
      </c>
      <c r="G364">
        <f t="shared" si="28"/>
        <v>0</v>
      </c>
      <c r="H364">
        <f t="shared" si="29"/>
        <v>0</v>
      </c>
    </row>
    <row r="365" spans="1:8" x14ac:dyDescent="0.25">
      <c r="A365" s="3">
        <v>39009</v>
      </c>
      <c r="B365" s="4" t="s">
        <v>17</v>
      </c>
      <c r="C365" s="10">
        <v>115</v>
      </c>
      <c r="D365">
        <f t="shared" si="26"/>
        <v>10</v>
      </c>
      <c r="E365">
        <f t="shared" si="27"/>
        <v>4318</v>
      </c>
      <c r="F365">
        <f t="shared" si="30"/>
        <v>4318</v>
      </c>
      <c r="G365">
        <f t="shared" si="28"/>
        <v>0</v>
      </c>
      <c r="H365">
        <f t="shared" si="29"/>
        <v>0</v>
      </c>
    </row>
    <row r="366" spans="1:8" x14ac:dyDescent="0.25">
      <c r="A366" s="3">
        <v>39014</v>
      </c>
      <c r="B366" s="4" t="s">
        <v>71</v>
      </c>
      <c r="C366" s="10">
        <v>75</v>
      </c>
      <c r="D366">
        <f t="shared" si="26"/>
        <v>10</v>
      </c>
      <c r="E366">
        <f t="shared" si="27"/>
        <v>4243</v>
      </c>
      <c r="F366">
        <f t="shared" si="30"/>
        <v>4243</v>
      </c>
      <c r="G366">
        <f t="shared" si="28"/>
        <v>0</v>
      </c>
      <c r="H366">
        <f t="shared" si="29"/>
        <v>0</v>
      </c>
    </row>
    <row r="367" spans="1:8" x14ac:dyDescent="0.25">
      <c r="A367" s="5">
        <v>39015</v>
      </c>
      <c r="B367" s="6" t="s">
        <v>45</v>
      </c>
      <c r="C367" s="11">
        <v>403</v>
      </c>
      <c r="D367">
        <f t="shared" si="26"/>
        <v>10</v>
      </c>
      <c r="E367">
        <f t="shared" si="27"/>
        <v>3840</v>
      </c>
      <c r="F367">
        <f t="shared" si="30"/>
        <v>3840</v>
      </c>
      <c r="G367">
        <f t="shared" si="28"/>
        <v>0</v>
      </c>
      <c r="H367">
        <f t="shared" si="29"/>
        <v>0</v>
      </c>
    </row>
    <row r="368" spans="1:8" x14ac:dyDescent="0.25">
      <c r="A368" s="5">
        <v>39019</v>
      </c>
      <c r="B368" s="6" t="s">
        <v>17</v>
      </c>
      <c r="C368" s="11">
        <v>465</v>
      </c>
      <c r="D368">
        <f t="shared" si="26"/>
        <v>10</v>
      </c>
      <c r="E368">
        <f t="shared" si="27"/>
        <v>3375</v>
      </c>
      <c r="F368">
        <f t="shared" si="30"/>
        <v>3375</v>
      </c>
      <c r="G368">
        <f t="shared" si="28"/>
        <v>0</v>
      </c>
      <c r="H368">
        <f t="shared" si="29"/>
        <v>0</v>
      </c>
    </row>
    <row r="369" spans="1:8" x14ac:dyDescent="0.25">
      <c r="A369" s="3">
        <v>39021</v>
      </c>
      <c r="B369" s="4" t="s">
        <v>6</v>
      </c>
      <c r="C369" s="10">
        <v>194</v>
      </c>
      <c r="D369">
        <f t="shared" si="26"/>
        <v>10</v>
      </c>
      <c r="E369">
        <f t="shared" si="27"/>
        <v>3181</v>
      </c>
      <c r="F369">
        <f t="shared" si="30"/>
        <v>3181</v>
      </c>
      <c r="G369">
        <f t="shared" si="28"/>
        <v>0</v>
      </c>
      <c r="H369">
        <f t="shared" si="29"/>
        <v>0</v>
      </c>
    </row>
    <row r="370" spans="1:8" x14ac:dyDescent="0.25">
      <c r="A370" s="3">
        <v>39021</v>
      </c>
      <c r="B370" s="4" t="s">
        <v>19</v>
      </c>
      <c r="C370" s="10">
        <v>186</v>
      </c>
      <c r="D370">
        <f t="shared" si="26"/>
        <v>10</v>
      </c>
      <c r="E370">
        <f t="shared" si="27"/>
        <v>2995</v>
      </c>
      <c r="F370">
        <f t="shared" si="30"/>
        <v>2995</v>
      </c>
      <c r="G370">
        <f t="shared" si="28"/>
        <v>0</v>
      </c>
      <c r="H370">
        <f t="shared" si="29"/>
        <v>0</v>
      </c>
    </row>
    <row r="371" spans="1:8" x14ac:dyDescent="0.25">
      <c r="A371" s="5">
        <v>39021</v>
      </c>
      <c r="B371" s="6" t="s">
        <v>69</v>
      </c>
      <c r="C371" s="11">
        <v>122</v>
      </c>
      <c r="D371">
        <f t="shared" si="26"/>
        <v>10</v>
      </c>
      <c r="E371">
        <f t="shared" si="27"/>
        <v>2873</v>
      </c>
      <c r="F371">
        <f t="shared" si="30"/>
        <v>5873</v>
      </c>
      <c r="G371">
        <f t="shared" si="28"/>
        <v>0</v>
      </c>
      <c r="H371">
        <f t="shared" si="29"/>
        <v>1</v>
      </c>
    </row>
    <row r="372" spans="1:8" x14ac:dyDescent="0.25">
      <c r="A372" s="3">
        <v>39026</v>
      </c>
      <c r="B372" s="4" t="s">
        <v>12</v>
      </c>
      <c r="C372" s="10">
        <v>137</v>
      </c>
      <c r="D372">
        <f t="shared" si="26"/>
        <v>11</v>
      </c>
      <c r="E372">
        <f t="shared" si="27"/>
        <v>5736</v>
      </c>
      <c r="F372">
        <f t="shared" si="30"/>
        <v>5736</v>
      </c>
      <c r="G372">
        <f t="shared" si="28"/>
        <v>0</v>
      </c>
      <c r="H372">
        <f t="shared" si="29"/>
        <v>0</v>
      </c>
    </row>
    <row r="373" spans="1:8" x14ac:dyDescent="0.25">
      <c r="A373" s="5">
        <v>39029</v>
      </c>
      <c r="B373" s="6" t="s">
        <v>79</v>
      </c>
      <c r="C373" s="11">
        <v>10</v>
      </c>
      <c r="D373">
        <f t="shared" si="26"/>
        <v>11</v>
      </c>
      <c r="E373">
        <f t="shared" si="27"/>
        <v>5726</v>
      </c>
      <c r="F373">
        <f t="shared" si="30"/>
        <v>5726</v>
      </c>
      <c r="G373">
        <f t="shared" si="28"/>
        <v>0</v>
      </c>
      <c r="H373">
        <f t="shared" si="29"/>
        <v>0</v>
      </c>
    </row>
    <row r="374" spans="1:8" x14ac:dyDescent="0.25">
      <c r="A374" s="5">
        <v>39032</v>
      </c>
      <c r="B374" s="6" t="s">
        <v>50</v>
      </c>
      <c r="C374" s="11">
        <v>437</v>
      </c>
      <c r="D374">
        <f t="shared" si="26"/>
        <v>11</v>
      </c>
      <c r="E374">
        <f t="shared" si="27"/>
        <v>5289</v>
      </c>
      <c r="F374">
        <f t="shared" si="30"/>
        <v>5289</v>
      </c>
      <c r="G374">
        <f t="shared" si="28"/>
        <v>0</v>
      </c>
      <c r="H374">
        <f t="shared" si="29"/>
        <v>0</v>
      </c>
    </row>
    <row r="375" spans="1:8" x14ac:dyDescent="0.25">
      <c r="A375" s="5">
        <v>39034</v>
      </c>
      <c r="B375" s="6" t="s">
        <v>127</v>
      </c>
      <c r="C375" s="11">
        <v>20</v>
      </c>
      <c r="D375">
        <f t="shared" si="26"/>
        <v>11</v>
      </c>
      <c r="E375">
        <f t="shared" si="27"/>
        <v>5269</v>
      </c>
      <c r="F375">
        <f t="shared" si="30"/>
        <v>5269</v>
      </c>
      <c r="G375">
        <f t="shared" si="28"/>
        <v>0</v>
      </c>
      <c r="H375">
        <f t="shared" si="29"/>
        <v>0</v>
      </c>
    </row>
    <row r="376" spans="1:8" x14ac:dyDescent="0.25">
      <c r="A376" s="5">
        <v>39035</v>
      </c>
      <c r="B376" s="6" t="s">
        <v>14</v>
      </c>
      <c r="C376" s="11">
        <v>108</v>
      </c>
      <c r="D376">
        <f t="shared" si="26"/>
        <v>11</v>
      </c>
      <c r="E376">
        <f t="shared" si="27"/>
        <v>5161</v>
      </c>
      <c r="F376">
        <f t="shared" si="30"/>
        <v>5161</v>
      </c>
      <c r="G376">
        <f t="shared" si="28"/>
        <v>0</v>
      </c>
      <c r="H376">
        <f t="shared" si="29"/>
        <v>0</v>
      </c>
    </row>
    <row r="377" spans="1:8" x14ac:dyDescent="0.25">
      <c r="A377" s="3">
        <v>39040</v>
      </c>
      <c r="B377" s="4" t="s">
        <v>7</v>
      </c>
      <c r="C377" s="10">
        <v>426</v>
      </c>
      <c r="D377">
        <f t="shared" si="26"/>
        <v>11</v>
      </c>
      <c r="E377">
        <f t="shared" si="27"/>
        <v>4735</v>
      </c>
      <c r="F377">
        <f t="shared" si="30"/>
        <v>4735</v>
      </c>
      <c r="G377">
        <f t="shared" si="28"/>
        <v>0</v>
      </c>
      <c r="H377">
        <f t="shared" si="29"/>
        <v>0</v>
      </c>
    </row>
    <row r="378" spans="1:8" x14ac:dyDescent="0.25">
      <c r="A378" s="3">
        <v>39040</v>
      </c>
      <c r="B378" s="4" t="s">
        <v>37</v>
      </c>
      <c r="C378" s="10">
        <v>62</v>
      </c>
      <c r="D378">
        <f t="shared" si="26"/>
        <v>11</v>
      </c>
      <c r="E378">
        <f t="shared" si="27"/>
        <v>4673</v>
      </c>
      <c r="F378">
        <f t="shared" si="30"/>
        <v>4673</v>
      </c>
      <c r="G378">
        <f t="shared" si="28"/>
        <v>0</v>
      </c>
      <c r="H378">
        <f t="shared" si="29"/>
        <v>0</v>
      </c>
    </row>
    <row r="379" spans="1:8" x14ac:dyDescent="0.25">
      <c r="A379" s="3">
        <v>39043</v>
      </c>
      <c r="B379" s="4" t="s">
        <v>45</v>
      </c>
      <c r="C379" s="10">
        <v>303</v>
      </c>
      <c r="D379">
        <f t="shared" si="26"/>
        <v>11</v>
      </c>
      <c r="E379">
        <f t="shared" si="27"/>
        <v>4370</v>
      </c>
      <c r="F379">
        <f t="shared" si="30"/>
        <v>4370</v>
      </c>
      <c r="G379">
        <f t="shared" si="28"/>
        <v>0</v>
      </c>
      <c r="H379">
        <f t="shared" si="29"/>
        <v>0</v>
      </c>
    </row>
    <row r="380" spans="1:8" x14ac:dyDescent="0.25">
      <c r="A380" s="3">
        <v>39044</v>
      </c>
      <c r="B380" s="4" t="s">
        <v>0</v>
      </c>
      <c r="C380" s="10">
        <v>20</v>
      </c>
      <c r="D380">
        <f t="shared" si="26"/>
        <v>11</v>
      </c>
      <c r="E380">
        <f t="shared" si="27"/>
        <v>4350</v>
      </c>
      <c r="F380">
        <f t="shared" si="30"/>
        <v>4350</v>
      </c>
      <c r="G380">
        <f t="shared" si="28"/>
        <v>0</v>
      </c>
      <c r="H380">
        <f t="shared" si="29"/>
        <v>0</v>
      </c>
    </row>
    <row r="381" spans="1:8" x14ac:dyDescent="0.25">
      <c r="A381" s="3">
        <v>39047</v>
      </c>
      <c r="B381" s="4" t="s">
        <v>9</v>
      </c>
      <c r="C381" s="10">
        <v>237</v>
      </c>
      <c r="D381">
        <f t="shared" si="26"/>
        <v>11</v>
      </c>
      <c r="E381">
        <f t="shared" si="27"/>
        <v>4113</v>
      </c>
      <c r="F381">
        <f t="shared" si="30"/>
        <v>4113</v>
      </c>
      <c r="G381">
        <f t="shared" si="28"/>
        <v>0</v>
      </c>
      <c r="H381">
        <f t="shared" si="29"/>
        <v>0</v>
      </c>
    </row>
    <row r="382" spans="1:8" x14ac:dyDescent="0.25">
      <c r="A382" s="3">
        <v>39048</v>
      </c>
      <c r="B382" s="4" t="s">
        <v>23</v>
      </c>
      <c r="C382" s="10">
        <v>151</v>
      </c>
      <c r="D382">
        <f t="shared" si="26"/>
        <v>11</v>
      </c>
      <c r="E382">
        <f t="shared" si="27"/>
        <v>3962</v>
      </c>
      <c r="F382">
        <f t="shared" si="30"/>
        <v>3962</v>
      </c>
      <c r="G382">
        <f t="shared" si="28"/>
        <v>0</v>
      </c>
      <c r="H382">
        <f t="shared" si="29"/>
        <v>0</v>
      </c>
    </row>
    <row r="383" spans="1:8" x14ac:dyDescent="0.25">
      <c r="A383" s="3">
        <v>39049</v>
      </c>
      <c r="B383" s="4" t="s">
        <v>128</v>
      </c>
      <c r="C383" s="10">
        <v>6</v>
      </c>
      <c r="D383">
        <f t="shared" si="26"/>
        <v>11</v>
      </c>
      <c r="E383">
        <f t="shared" si="27"/>
        <v>3956</v>
      </c>
      <c r="F383">
        <f t="shared" si="30"/>
        <v>5956</v>
      </c>
      <c r="G383">
        <f t="shared" si="28"/>
        <v>0</v>
      </c>
      <c r="H383">
        <f t="shared" si="29"/>
        <v>1</v>
      </c>
    </row>
    <row r="384" spans="1:8" x14ac:dyDescent="0.25">
      <c r="A384" s="5">
        <v>39052</v>
      </c>
      <c r="B384" s="6" t="s">
        <v>6</v>
      </c>
      <c r="C384" s="11">
        <v>124</v>
      </c>
      <c r="D384">
        <f t="shared" si="26"/>
        <v>12</v>
      </c>
      <c r="E384">
        <f t="shared" si="27"/>
        <v>5832</v>
      </c>
      <c r="F384">
        <f t="shared" si="30"/>
        <v>5832</v>
      </c>
      <c r="G384">
        <f t="shared" si="28"/>
        <v>0</v>
      </c>
      <c r="H384">
        <f t="shared" si="29"/>
        <v>0</v>
      </c>
    </row>
    <row r="385" spans="1:8" x14ac:dyDescent="0.25">
      <c r="A385" s="5">
        <v>39054</v>
      </c>
      <c r="B385" s="6" t="s">
        <v>129</v>
      </c>
      <c r="C385" s="11">
        <v>7</v>
      </c>
      <c r="D385">
        <f t="shared" si="26"/>
        <v>12</v>
      </c>
      <c r="E385">
        <f t="shared" si="27"/>
        <v>5825</v>
      </c>
      <c r="F385">
        <f t="shared" si="30"/>
        <v>5825</v>
      </c>
      <c r="G385">
        <f t="shared" si="28"/>
        <v>0</v>
      </c>
      <c r="H385">
        <f t="shared" si="29"/>
        <v>0</v>
      </c>
    </row>
    <row r="386" spans="1:8" x14ac:dyDescent="0.25">
      <c r="A386" s="3">
        <v>39055</v>
      </c>
      <c r="B386" s="4" t="s">
        <v>130</v>
      </c>
      <c r="C386" s="10">
        <v>7</v>
      </c>
      <c r="D386">
        <f t="shared" si="26"/>
        <v>12</v>
      </c>
      <c r="E386">
        <f t="shared" si="27"/>
        <v>5818</v>
      </c>
      <c r="F386">
        <f t="shared" si="30"/>
        <v>5818</v>
      </c>
      <c r="G386">
        <f t="shared" si="28"/>
        <v>0</v>
      </c>
      <c r="H386">
        <f t="shared" si="29"/>
        <v>0</v>
      </c>
    </row>
    <row r="387" spans="1:8" x14ac:dyDescent="0.25">
      <c r="A387" s="5">
        <v>39057</v>
      </c>
      <c r="B387" s="6" t="s">
        <v>45</v>
      </c>
      <c r="C387" s="11">
        <v>105</v>
      </c>
      <c r="D387">
        <f t="shared" si="26"/>
        <v>12</v>
      </c>
      <c r="E387">
        <f t="shared" si="27"/>
        <v>5713</v>
      </c>
      <c r="F387">
        <f t="shared" si="30"/>
        <v>5713</v>
      </c>
      <c r="G387">
        <f t="shared" si="28"/>
        <v>0</v>
      </c>
      <c r="H387">
        <f t="shared" si="29"/>
        <v>0</v>
      </c>
    </row>
    <row r="388" spans="1:8" x14ac:dyDescent="0.25">
      <c r="A388" s="5">
        <v>39058</v>
      </c>
      <c r="B388" s="6" t="s">
        <v>131</v>
      </c>
      <c r="C388" s="11">
        <v>182</v>
      </c>
      <c r="D388">
        <f t="shared" si="26"/>
        <v>12</v>
      </c>
      <c r="E388">
        <f t="shared" si="27"/>
        <v>5531</v>
      </c>
      <c r="F388">
        <f t="shared" si="30"/>
        <v>5531</v>
      </c>
      <c r="G388">
        <f t="shared" si="28"/>
        <v>0</v>
      </c>
      <c r="H388">
        <f t="shared" si="29"/>
        <v>0</v>
      </c>
    </row>
    <row r="389" spans="1:8" x14ac:dyDescent="0.25">
      <c r="A389" s="3">
        <v>39058</v>
      </c>
      <c r="B389" s="4" t="s">
        <v>69</v>
      </c>
      <c r="C389" s="10">
        <v>58</v>
      </c>
      <c r="D389">
        <f t="shared" si="26"/>
        <v>12</v>
      </c>
      <c r="E389">
        <f t="shared" si="27"/>
        <v>5473</v>
      </c>
      <c r="F389">
        <f t="shared" si="30"/>
        <v>5473</v>
      </c>
      <c r="G389">
        <f t="shared" si="28"/>
        <v>0</v>
      </c>
      <c r="H389">
        <f t="shared" si="29"/>
        <v>0</v>
      </c>
    </row>
    <row r="390" spans="1:8" x14ac:dyDescent="0.25">
      <c r="A390" s="3">
        <v>39060</v>
      </c>
      <c r="B390" s="4" t="s">
        <v>50</v>
      </c>
      <c r="C390" s="10">
        <v>163</v>
      </c>
      <c r="D390">
        <f t="shared" ref="D390:D453" si="31">MONTH(A390)</f>
        <v>12</v>
      </c>
      <c r="E390">
        <f t="shared" si="27"/>
        <v>5310</v>
      </c>
      <c r="F390">
        <f t="shared" si="30"/>
        <v>5310</v>
      </c>
      <c r="G390">
        <f t="shared" si="28"/>
        <v>0</v>
      </c>
      <c r="H390">
        <f t="shared" si="29"/>
        <v>0</v>
      </c>
    </row>
    <row r="391" spans="1:8" x14ac:dyDescent="0.25">
      <c r="A391" s="3">
        <v>39060</v>
      </c>
      <c r="B391" s="4" t="s">
        <v>132</v>
      </c>
      <c r="C391" s="10">
        <v>14</v>
      </c>
      <c r="D391">
        <f t="shared" si="31"/>
        <v>12</v>
      </c>
      <c r="E391">
        <f t="shared" ref="E391:E454" si="32">F390-C391</f>
        <v>5296</v>
      </c>
      <c r="F391">
        <f t="shared" si="30"/>
        <v>5296</v>
      </c>
      <c r="G391">
        <f t="shared" ref="G391:G454" si="33">IF(AND(D392&lt;&gt;D391,E391&lt;5000,(F391-E391)&gt;=4000),1,0)</f>
        <v>0</v>
      </c>
      <c r="H391">
        <f t="shared" ref="H391:H454" si="34">IF(D392&lt;&gt;D391,1,0)</f>
        <v>0</v>
      </c>
    </row>
    <row r="392" spans="1:8" x14ac:dyDescent="0.25">
      <c r="A392" s="3">
        <v>39061</v>
      </c>
      <c r="B392" s="4" t="s">
        <v>133</v>
      </c>
      <c r="C392" s="10">
        <v>4</v>
      </c>
      <c r="D392">
        <f t="shared" si="31"/>
        <v>12</v>
      </c>
      <c r="E392">
        <f t="shared" si="32"/>
        <v>5292</v>
      </c>
      <c r="F392">
        <f t="shared" si="30"/>
        <v>5292</v>
      </c>
      <c r="G392">
        <f t="shared" si="33"/>
        <v>0</v>
      </c>
      <c r="H392">
        <f t="shared" si="34"/>
        <v>0</v>
      </c>
    </row>
    <row r="393" spans="1:8" x14ac:dyDescent="0.25">
      <c r="A393" s="5">
        <v>39062</v>
      </c>
      <c r="B393" s="6" t="s">
        <v>134</v>
      </c>
      <c r="C393" s="11">
        <v>13</v>
      </c>
      <c r="D393">
        <f t="shared" si="31"/>
        <v>12</v>
      </c>
      <c r="E393">
        <f t="shared" si="32"/>
        <v>5279</v>
      </c>
      <c r="F393">
        <f t="shared" si="30"/>
        <v>5279</v>
      </c>
      <c r="G393">
        <f t="shared" si="33"/>
        <v>0</v>
      </c>
      <c r="H393">
        <f t="shared" si="34"/>
        <v>0</v>
      </c>
    </row>
    <row r="394" spans="1:8" x14ac:dyDescent="0.25">
      <c r="A394" s="5">
        <v>39063</v>
      </c>
      <c r="B394" s="6" t="s">
        <v>7</v>
      </c>
      <c r="C394" s="11">
        <v>422</v>
      </c>
      <c r="D394">
        <f t="shared" si="31"/>
        <v>12</v>
      </c>
      <c r="E394">
        <f t="shared" si="32"/>
        <v>4857</v>
      </c>
      <c r="F394">
        <f t="shared" si="30"/>
        <v>4857</v>
      </c>
      <c r="G394">
        <f t="shared" si="33"/>
        <v>0</v>
      </c>
      <c r="H394">
        <f t="shared" si="34"/>
        <v>0</v>
      </c>
    </row>
    <row r="395" spans="1:8" x14ac:dyDescent="0.25">
      <c r="A395" s="5">
        <v>39064</v>
      </c>
      <c r="B395" s="6" t="s">
        <v>82</v>
      </c>
      <c r="C395" s="11">
        <v>6</v>
      </c>
      <c r="D395">
        <f t="shared" si="31"/>
        <v>12</v>
      </c>
      <c r="E395">
        <f t="shared" si="32"/>
        <v>4851</v>
      </c>
      <c r="F395">
        <f t="shared" si="30"/>
        <v>4851</v>
      </c>
      <c r="G395">
        <f t="shared" si="33"/>
        <v>0</v>
      </c>
      <c r="H395">
        <f t="shared" si="34"/>
        <v>0</v>
      </c>
    </row>
    <row r="396" spans="1:8" x14ac:dyDescent="0.25">
      <c r="A396" s="5">
        <v>39069</v>
      </c>
      <c r="B396" s="6" t="s">
        <v>135</v>
      </c>
      <c r="C396" s="11">
        <v>15</v>
      </c>
      <c r="D396">
        <f t="shared" si="31"/>
        <v>12</v>
      </c>
      <c r="E396">
        <f t="shared" si="32"/>
        <v>4836</v>
      </c>
      <c r="F396">
        <f t="shared" si="30"/>
        <v>4836</v>
      </c>
      <c r="G396">
        <f t="shared" si="33"/>
        <v>0</v>
      </c>
      <c r="H396">
        <f t="shared" si="34"/>
        <v>0</v>
      </c>
    </row>
    <row r="397" spans="1:8" x14ac:dyDescent="0.25">
      <c r="A397" s="3">
        <v>39070</v>
      </c>
      <c r="B397" s="4" t="s">
        <v>30</v>
      </c>
      <c r="C397" s="10">
        <v>168</v>
      </c>
      <c r="D397">
        <f t="shared" si="31"/>
        <v>12</v>
      </c>
      <c r="E397">
        <f t="shared" si="32"/>
        <v>4668</v>
      </c>
      <c r="F397">
        <f t="shared" si="30"/>
        <v>4668</v>
      </c>
      <c r="G397">
        <f t="shared" si="33"/>
        <v>0</v>
      </c>
      <c r="H397">
        <f t="shared" si="34"/>
        <v>0</v>
      </c>
    </row>
    <row r="398" spans="1:8" x14ac:dyDescent="0.25">
      <c r="A398" s="5">
        <v>39072</v>
      </c>
      <c r="B398" s="6" t="s">
        <v>50</v>
      </c>
      <c r="C398" s="11">
        <v>193</v>
      </c>
      <c r="D398">
        <f t="shared" si="31"/>
        <v>12</v>
      </c>
      <c r="E398">
        <f t="shared" si="32"/>
        <v>4475</v>
      </c>
      <c r="F398">
        <f t="shared" si="30"/>
        <v>4475</v>
      </c>
      <c r="G398">
        <f t="shared" si="33"/>
        <v>0</v>
      </c>
      <c r="H398">
        <f t="shared" si="34"/>
        <v>0</v>
      </c>
    </row>
    <row r="399" spans="1:8" x14ac:dyDescent="0.25">
      <c r="A399" s="5">
        <v>39078</v>
      </c>
      <c r="B399" s="6" t="s">
        <v>105</v>
      </c>
      <c r="C399" s="11">
        <v>15</v>
      </c>
      <c r="D399">
        <f t="shared" si="31"/>
        <v>12</v>
      </c>
      <c r="E399">
        <f t="shared" si="32"/>
        <v>4460</v>
      </c>
      <c r="F399">
        <f t="shared" si="30"/>
        <v>4460</v>
      </c>
      <c r="G399">
        <f t="shared" si="33"/>
        <v>0</v>
      </c>
      <c r="H399">
        <f t="shared" si="34"/>
        <v>0</v>
      </c>
    </row>
    <row r="400" spans="1:8" x14ac:dyDescent="0.25">
      <c r="A400" s="5">
        <v>39079</v>
      </c>
      <c r="B400" s="6" t="s">
        <v>23</v>
      </c>
      <c r="C400" s="11">
        <v>27</v>
      </c>
      <c r="D400">
        <f t="shared" si="31"/>
        <v>12</v>
      </c>
      <c r="E400">
        <f t="shared" si="32"/>
        <v>4433</v>
      </c>
      <c r="F400">
        <f t="shared" si="30"/>
        <v>4433</v>
      </c>
      <c r="G400">
        <f t="shared" si="33"/>
        <v>0</v>
      </c>
      <c r="H400">
        <f t="shared" si="34"/>
        <v>0</v>
      </c>
    </row>
    <row r="401" spans="1:8" x14ac:dyDescent="0.25">
      <c r="A401" s="3">
        <v>39080</v>
      </c>
      <c r="B401" s="4" t="s">
        <v>23</v>
      </c>
      <c r="C401" s="10">
        <v>116</v>
      </c>
      <c r="D401">
        <f t="shared" si="31"/>
        <v>12</v>
      </c>
      <c r="E401">
        <f t="shared" si="32"/>
        <v>4317</v>
      </c>
      <c r="F401">
        <f t="shared" si="30"/>
        <v>4317</v>
      </c>
      <c r="G401">
        <f t="shared" si="33"/>
        <v>0</v>
      </c>
      <c r="H401">
        <f t="shared" si="34"/>
        <v>0</v>
      </c>
    </row>
    <row r="402" spans="1:8" x14ac:dyDescent="0.25">
      <c r="A402" s="5">
        <v>39081</v>
      </c>
      <c r="B402" s="6" t="s">
        <v>23</v>
      </c>
      <c r="C402" s="11">
        <v>61</v>
      </c>
      <c r="D402">
        <f t="shared" si="31"/>
        <v>12</v>
      </c>
      <c r="E402">
        <f t="shared" si="32"/>
        <v>4256</v>
      </c>
      <c r="F402">
        <f t="shared" si="30"/>
        <v>4256</v>
      </c>
      <c r="G402">
        <f t="shared" si="33"/>
        <v>0</v>
      </c>
      <c r="H402">
        <f t="shared" si="34"/>
        <v>0</v>
      </c>
    </row>
    <row r="403" spans="1:8" x14ac:dyDescent="0.25">
      <c r="A403" s="3">
        <v>39081</v>
      </c>
      <c r="B403" s="4" t="s">
        <v>17</v>
      </c>
      <c r="C403" s="10">
        <v>458</v>
      </c>
      <c r="D403">
        <f t="shared" si="31"/>
        <v>12</v>
      </c>
      <c r="E403">
        <f t="shared" si="32"/>
        <v>3798</v>
      </c>
      <c r="F403">
        <f t="shared" si="30"/>
        <v>3798</v>
      </c>
      <c r="G403">
        <f t="shared" si="33"/>
        <v>0</v>
      </c>
      <c r="H403">
        <f t="shared" si="34"/>
        <v>0</v>
      </c>
    </row>
    <row r="404" spans="1:8" x14ac:dyDescent="0.25">
      <c r="A404" s="5">
        <v>39081</v>
      </c>
      <c r="B404" s="6" t="s">
        <v>61</v>
      </c>
      <c r="C404" s="11">
        <v>21</v>
      </c>
      <c r="D404">
        <f t="shared" si="31"/>
        <v>12</v>
      </c>
      <c r="E404">
        <f t="shared" si="32"/>
        <v>3777</v>
      </c>
      <c r="F404">
        <f t="shared" ref="F404:F467" si="35">IF(AND(D405&lt;&gt;D404,E404&lt;5000),ROUNDUP((5000-E404)/1000,0)*1000+E404,E404)</f>
        <v>3777</v>
      </c>
      <c r="G404">
        <f t="shared" si="33"/>
        <v>0</v>
      </c>
      <c r="H404">
        <f t="shared" si="34"/>
        <v>0</v>
      </c>
    </row>
    <row r="405" spans="1:8" x14ac:dyDescent="0.25">
      <c r="A405" s="5">
        <v>39082</v>
      </c>
      <c r="B405" s="6" t="s">
        <v>136</v>
      </c>
      <c r="C405" s="11">
        <v>19</v>
      </c>
      <c r="D405">
        <f t="shared" si="31"/>
        <v>12</v>
      </c>
      <c r="E405">
        <f t="shared" si="32"/>
        <v>3758</v>
      </c>
      <c r="F405">
        <f t="shared" si="35"/>
        <v>5758</v>
      </c>
      <c r="G405">
        <f t="shared" si="33"/>
        <v>0</v>
      </c>
      <c r="H405">
        <f t="shared" si="34"/>
        <v>1</v>
      </c>
    </row>
    <row r="406" spans="1:8" x14ac:dyDescent="0.25">
      <c r="A406" s="5">
        <v>39084</v>
      </c>
      <c r="B406" s="6" t="s">
        <v>55</v>
      </c>
      <c r="C406" s="11">
        <v>81</v>
      </c>
      <c r="D406">
        <f t="shared" si="31"/>
        <v>1</v>
      </c>
      <c r="E406">
        <f t="shared" si="32"/>
        <v>5677</v>
      </c>
      <c r="F406">
        <f t="shared" si="35"/>
        <v>5677</v>
      </c>
      <c r="G406">
        <f t="shared" si="33"/>
        <v>0</v>
      </c>
      <c r="H406">
        <f t="shared" si="34"/>
        <v>0</v>
      </c>
    </row>
    <row r="407" spans="1:8" x14ac:dyDescent="0.25">
      <c r="A407" s="3">
        <v>39085</v>
      </c>
      <c r="B407" s="4" t="s">
        <v>18</v>
      </c>
      <c r="C407" s="10">
        <v>86</v>
      </c>
      <c r="D407">
        <f t="shared" si="31"/>
        <v>1</v>
      </c>
      <c r="E407">
        <f t="shared" si="32"/>
        <v>5591</v>
      </c>
      <c r="F407">
        <f t="shared" si="35"/>
        <v>5591</v>
      </c>
      <c r="G407">
        <f t="shared" si="33"/>
        <v>0</v>
      </c>
      <c r="H407">
        <f t="shared" si="34"/>
        <v>0</v>
      </c>
    </row>
    <row r="408" spans="1:8" x14ac:dyDescent="0.25">
      <c r="A408" s="3">
        <v>39086</v>
      </c>
      <c r="B408" s="4" t="s">
        <v>7</v>
      </c>
      <c r="C408" s="10">
        <v>142</v>
      </c>
      <c r="D408">
        <f t="shared" si="31"/>
        <v>1</v>
      </c>
      <c r="E408">
        <f t="shared" si="32"/>
        <v>5449</v>
      </c>
      <c r="F408">
        <f t="shared" si="35"/>
        <v>5449</v>
      </c>
      <c r="G408">
        <f t="shared" si="33"/>
        <v>0</v>
      </c>
      <c r="H408">
        <f t="shared" si="34"/>
        <v>0</v>
      </c>
    </row>
    <row r="409" spans="1:8" x14ac:dyDescent="0.25">
      <c r="A409" s="5">
        <v>39092</v>
      </c>
      <c r="B409" s="6" t="s">
        <v>17</v>
      </c>
      <c r="C409" s="11">
        <v>459</v>
      </c>
      <c r="D409">
        <f t="shared" si="31"/>
        <v>1</v>
      </c>
      <c r="E409">
        <f t="shared" si="32"/>
        <v>4990</v>
      </c>
      <c r="F409">
        <f t="shared" si="35"/>
        <v>4990</v>
      </c>
      <c r="G409">
        <f t="shared" si="33"/>
        <v>0</v>
      </c>
      <c r="H409">
        <f t="shared" si="34"/>
        <v>0</v>
      </c>
    </row>
    <row r="410" spans="1:8" x14ac:dyDescent="0.25">
      <c r="A410" s="3">
        <v>39093</v>
      </c>
      <c r="B410" s="4" t="s">
        <v>40</v>
      </c>
      <c r="C410" s="10">
        <v>20</v>
      </c>
      <c r="D410">
        <f t="shared" si="31"/>
        <v>1</v>
      </c>
      <c r="E410">
        <f t="shared" si="32"/>
        <v>4970</v>
      </c>
      <c r="F410">
        <f t="shared" si="35"/>
        <v>4970</v>
      </c>
      <c r="G410">
        <f t="shared" si="33"/>
        <v>0</v>
      </c>
      <c r="H410">
        <f t="shared" si="34"/>
        <v>0</v>
      </c>
    </row>
    <row r="411" spans="1:8" x14ac:dyDescent="0.25">
      <c r="A411" s="3">
        <v>39095</v>
      </c>
      <c r="B411" s="4" t="s">
        <v>45</v>
      </c>
      <c r="C411" s="10">
        <v>245</v>
      </c>
      <c r="D411">
        <f t="shared" si="31"/>
        <v>1</v>
      </c>
      <c r="E411">
        <f t="shared" si="32"/>
        <v>4725</v>
      </c>
      <c r="F411">
        <f t="shared" si="35"/>
        <v>4725</v>
      </c>
      <c r="G411">
        <f t="shared" si="33"/>
        <v>0</v>
      </c>
      <c r="H411">
        <f t="shared" si="34"/>
        <v>0</v>
      </c>
    </row>
    <row r="412" spans="1:8" x14ac:dyDescent="0.25">
      <c r="A412" s="5">
        <v>39095</v>
      </c>
      <c r="B412" s="6" t="s">
        <v>100</v>
      </c>
      <c r="C412" s="11">
        <v>19</v>
      </c>
      <c r="D412">
        <f t="shared" si="31"/>
        <v>1</v>
      </c>
      <c r="E412">
        <f t="shared" si="32"/>
        <v>4706</v>
      </c>
      <c r="F412">
        <f t="shared" si="35"/>
        <v>4706</v>
      </c>
      <c r="G412">
        <f t="shared" si="33"/>
        <v>0</v>
      </c>
      <c r="H412">
        <f t="shared" si="34"/>
        <v>0</v>
      </c>
    </row>
    <row r="413" spans="1:8" x14ac:dyDescent="0.25">
      <c r="A413" s="3">
        <v>39096</v>
      </c>
      <c r="B413" s="4" t="s">
        <v>10</v>
      </c>
      <c r="C413" s="10">
        <v>159</v>
      </c>
      <c r="D413">
        <f t="shared" si="31"/>
        <v>1</v>
      </c>
      <c r="E413">
        <f t="shared" si="32"/>
        <v>4547</v>
      </c>
      <c r="F413">
        <f t="shared" si="35"/>
        <v>4547</v>
      </c>
      <c r="G413">
        <f t="shared" si="33"/>
        <v>0</v>
      </c>
      <c r="H413">
        <f t="shared" si="34"/>
        <v>0</v>
      </c>
    </row>
    <row r="414" spans="1:8" x14ac:dyDescent="0.25">
      <c r="A414" s="3">
        <v>39097</v>
      </c>
      <c r="B414" s="4" t="s">
        <v>23</v>
      </c>
      <c r="C414" s="10">
        <v>99</v>
      </c>
      <c r="D414">
        <f t="shared" si="31"/>
        <v>1</v>
      </c>
      <c r="E414">
        <f t="shared" si="32"/>
        <v>4448</v>
      </c>
      <c r="F414">
        <f t="shared" si="35"/>
        <v>4448</v>
      </c>
      <c r="G414">
        <f t="shared" si="33"/>
        <v>0</v>
      </c>
      <c r="H414">
        <f t="shared" si="34"/>
        <v>0</v>
      </c>
    </row>
    <row r="415" spans="1:8" x14ac:dyDescent="0.25">
      <c r="A415" s="3">
        <v>39099</v>
      </c>
      <c r="B415" s="4" t="s">
        <v>22</v>
      </c>
      <c r="C415" s="10">
        <v>213</v>
      </c>
      <c r="D415">
        <f t="shared" si="31"/>
        <v>1</v>
      </c>
      <c r="E415">
        <f t="shared" si="32"/>
        <v>4235</v>
      </c>
      <c r="F415">
        <f t="shared" si="35"/>
        <v>4235</v>
      </c>
      <c r="G415">
        <f t="shared" si="33"/>
        <v>0</v>
      </c>
      <c r="H415">
        <f t="shared" si="34"/>
        <v>0</v>
      </c>
    </row>
    <row r="416" spans="1:8" x14ac:dyDescent="0.25">
      <c r="A416" s="3">
        <v>39106</v>
      </c>
      <c r="B416" s="4" t="s">
        <v>14</v>
      </c>
      <c r="C416" s="10">
        <v>349</v>
      </c>
      <c r="D416">
        <f t="shared" si="31"/>
        <v>1</v>
      </c>
      <c r="E416">
        <f t="shared" si="32"/>
        <v>3886</v>
      </c>
      <c r="F416">
        <f t="shared" si="35"/>
        <v>3886</v>
      </c>
      <c r="G416">
        <f t="shared" si="33"/>
        <v>0</v>
      </c>
      <c r="H416">
        <f t="shared" si="34"/>
        <v>0</v>
      </c>
    </row>
    <row r="417" spans="1:8" x14ac:dyDescent="0.25">
      <c r="A417" s="3">
        <v>39109</v>
      </c>
      <c r="B417" s="4" t="s">
        <v>17</v>
      </c>
      <c r="C417" s="10">
        <v>114</v>
      </c>
      <c r="D417">
        <f t="shared" si="31"/>
        <v>1</v>
      </c>
      <c r="E417">
        <f t="shared" si="32"/>
        <v>3772</v>
      </c>
      <c r="F417">
        <f t="shared" si="35"/>
        <v>3772</v>
      </c>
      <c r="G417">
        <f t="shared" si="33"/>
        <v>0</v>
      </c>
      <c r="H417">
        <f t="shared" si="34"/>
        <v>0</v>
      </c>
    </row>
    <row r="418" spans="1:8" x14ac:dyDescent="0.25">
      <c r="A418" s="5">
        <v>39109</v>
      </c>
      <c r="B418" s="6" t="s">
        <v>27</v>
      </c>
      <c r="C418" s="11">
        <v>12</v>
      </c>
      <c r="D418">
        <f t="shared" si="31"/>
        <v>1</v>
      </c>
      <c r="E418">
        <f t="shared" si="32"/>
        <v>3760</v>
      </c>
      <c r="F418">
        <f t="shared" si="35"/>
        <v>3760</v>
      </c>
      <c r="G418">
        <f t="shared" si="33"/>
        <v>0</v>
      </c>
      <c r="H418">
        <f t="shared" si="34"/>
        <v>0</v>
      </c>
    </row>
    <row r="419" spans="1:8" x14ac:dyDescent="0.25">
      <c r="A419" s="3">
        <v>39111</v>
      </c>
      <c r="B419" s="4" t="s">
        <v>99</v>
      </c>
      <c r="C419" s="10">
        <v>12</v>
      </c>
      <c r="D419">
        <f t="shared" si="31"/>
        <v>1</v>
      </c>
      <c r="E419">
        <f t="shared" si="32"/>
        <v>3748</v>
      </c>
      <c r="F419">
        <f t="shared" si="35"/>
        <v>5748</v>
      </c>
      <c r="G419">
        <f t="shared" si="33"/>
        <v>0</v>
      </c>
      <c r="H419">
        <f t="shared" si="34"/>
        <v>1</v>
      </c>
    </row>
    <row r="420" spans="1:8" x14ac:dyDescent="0.25">
      <c r="A420" s="5">
        <v>39117</v>
      </c>
      <c r="B420" s="6" t="s">
        <v>12</v>
      </c>
      <c r="C420" s="11">
        <v>132</v>
      </c>
      <c r="D420">
        <f t="shared" si="31"/>
        <v>2</v>
      </c>
      <c r="E420">
        <f t="shared" si="32"/>
        <v>5616</v>
      </c>
      <c r="F420">
        <f t="shared" si="35"/>
        <v>5616</v>
      </c>
      <c r="G420">
        <f t="shared" si="33"/>
        <v>0</v>
      </c>
      <c r="H420">
        <f t="shared" si="34"/>
        <v>0</v>
      </c>
    </row>
    <row r="421" spans="1:8" x14ac:dyDescent="0.25">
      <c r="A421" s="5">
        <v>39120</v>
      </c>
      <c r="B421" s="6" t="s">
        <v>23</v>
      </c>
      <c r="C421" s="11">
        <v>197</v>
      </c>
      <c r="D421">
        <f t="shared" si="31"/>
        <v>2</v>
      </c>
      <c r="E421">
        <f t="shared" si="32"/>
        <v>5419</v>
      </c>
      <c r="F421">
        <f t="shared" si="35"/>
        <v>5419</v>
      </c>
      <c r="G421">
        <f t="shared" si="33"/>
        <v>0</v>
      </c>
      <c r="H421">
        <f t="shared" si="34"/>
        <v>0</v>
      </c>
    </row>
    <row r="422" spans="1:8" x14ac:dyDescent="0.25">
      <c r="A422" s="3">
        <v>39120</v>
      </c>
      <c r="B422" s="4" t="s">
        <v>15</v>
      </c>
      <c r="C422" s="10">
        <v>5</v>
      </c>
      <c r="D422">
        <f t="shared" si="31"/>
        <v>2</v>
      </c>
      <c r="E422">
        <f t="shared" si="32"/>
        <v>5414</v>
      </c>
      <c r="F422">
        <f t="shared" si="35"/>
        <v>5414</v>
      </c>
      <c r="G422">
        <f t="shared" si="33"/>
        <v>0</v>
      </c>
      <c r="H422">
        <f t="shared" si="34"/>
        <v>0</v>
      </c>
    </row>
    <row r="423" spans="1:8" x14ac:dyDescent="0.25">
      <c r="A423" s="3">
        <v>39120</v>
      </c>
      <c r="B423" s="4" t="s">
        <v>50</v>
      </c>
      <c r="C423" s="10">
        <v>403</v>
      </c>
      <c r="D423">
        <f t="shared" si="31"/>
        <v>2</v>
      </c>
      <c r="E423">
        <f t="shared" si="32"/>
        <v>5011</v>
      </c>
      <c r="F423">
        <f t="shared" si="35"/>
        <v>5011</v>
      </c>
      <c r="G423">
        <f t="shared" si="33"/>
        <v>0</v>
      </c>
      <c r="H423">
        <f t="shared" si="34"/>
        <v>0</v>
      </c>
    </row>
    <row r="424" spans="1:8" x14ac:dyDescent="0.25">
      <c r="A424" s="5">
        <v>39121</v>
      </c>
      <c r="B424" s="6" t="s">
        <v>10</v>
      </c>
      <c r="C424" s="11">
        <v>200</v>
      </c>
      <c r="D424">
        <f t="shared" si="31"/>
        <v>2</v>
      </c>
      <c r="E424">
        <f t="shared" si="32"/>
        <v>4811</v>
      </c>
      <c r="F424">
        <f t="shared" si="35"/>
        <v>4811</v>
      </c>
      <c r="G424">
        <f t="shared" si="33"/>
        <v>0</v>
      </c>
      <c r="H424">
        <f t="shared" si="34"/>
        <v>0</v>
      </c>
    </row>
    <row r="425" spans="1:8" x14ac:dyDescent="0.25">
      <c r="A425" s="5">
        <v>39124</v>
      </c>
      <c r="B425" s="6" t="s">
        <v>69</v>
      </c>
      <c r="C425" s="11">
        <v>23</v>
      </c>
      <c r="D425">
        <f t="shared" si="31"/>
        <v>2</v>
      </c>
      <c r="E425">
        <f t="shared" si="32"/>
        <v>4788</v>
      </c>
      <c r="F425">
        <f t="shared" si="35"/>
        <v>4788</v>
      </c>
      <c r="G425">
        <f t="shared" si="33"/>
        <v>0</v>
      </c>
      <c r="H425">
        <f t="shared" si="34"/>
        <v>0</v>
      </c>
    </row>
    <row r="426" spans="1:8" x14ac:dyDescent="0.25">
      <c r="A426" s="5">
        <v>39131</v>
      </c>
      <c r="B426" s="6" t="s">
        <v>45</v>
      </c>
      <c r="C426" s="11">
        <v>337</v>
      </c>
      <c r="D426">
        <f t="shared" si="31"/>
        <v>2</v>
      </c>
      <c r="E426">
        <f t="shared" si="32"/>
        <v>4451</v>
      </c>
      <c r="F426">
        <f t="shared" si="35"/>
        <v>4451</v>
      </c>
      <c r="G426">
        <f t="shared" si="33"/>
        <v>0</v>
      </c>
      <c r="H426">
        <f t="shared" si="34"/>
        <v>0</v>
      </c>
    </row>
    <row r="427" spans="1:8" x14ac:dyDescent="0.25">
      <c r="A427" s="5">
        <v>39132</v>
      </c>
      <c r="B427" s="6" t="s">
        <v>90</v>
      </c>
      <c r="C427" s="11">
        <v>9</v>
      </c>
      <c r="D427">
        <f t="shared" si="31"/>
        <v>2</v>
      </c>
      <c r="E427">
        <f t="shared" si="32"/>
        <v>4442</v>
      </c>
      <c r="F427">
        <f t="shared" si="35"/>
        <v>4442</v>
      </c>
      <c r="G427">
        <f t="shared" si="33"/>
        <v>0</v>
      </c>
      <c r="H427">
        <f t="shared" si="34"/>
        <v>0</v>
      </c>
    </row>
    <row r="428" spans="1:8" x14ac:dyDescent="0.25">
      <c r="A428" s="5">
        <v>39132</v>
      </c>
      <c r="B428" s="6" t="s">
        <v>5</v>
      </c>
      <c r="C428" s="11">
        <v>500</v>
      </c>
      <c r="D428">
        <f t="shared" si="31"/>
        <v>2</v>
      </c>
      <c r="E428">
        <f t="shared" si="32"/>
        <v>3942</v>
      </c>
      <c r="F428">
        <f t="shared" si="35"/>
        <v>3942</v>
      </c>
      <c r="G428">
        <f t="shared" si="33"/>
        <v>0</v>
      </c>
      <c r="H428">
        <f t="shared" si="34"/>
        <v>0</v>
      </c>
    </row>
    <row r="429" spans="1:8" x14ac:dyDescent="0.25">
      <c r="A429" s="3">
        <v>39134</v>
      </c>
      <c r="B429" s="4" t="s">
        <v>131</v>
      </c>
      <c r="C429" s="10">
        <v>39</v>
      </c>
      <c r="D429">
        <f t="shared" si="31"/>
        <v>2</v>
      </c>
      <c r="E429">
        <f t="shared" si="32"/>
        <v>3903</v>
      </c>
      <c r="F429">
        <f t="shared" si="35"/>
        <v>3903</v>
      </c>
      <c r="G429">
        <f t="shared" si="33"/>
        <v>0</v>
      </c>
      <c r="H429">
        <f t="shared" si="34"/>
        <v>0</v>
      </c>
    </row>
    <row r="430" spans="1:8" x14ac:dyDescent="0.25">
      <c r="A430" s="3">
        <v>39139</v>
      </c>
      <c r="B430" s="4" t="s">
        <v>78</v>
      </c>
      <c r="C430" s="10">
        <v>156</v>
      </c>
      <c r="D430">
        <f t="shared" si="31"/>
        <v>2</v>
      </c>
      <c r="E430">
        <f t="shared" si="32"/>
        <v>3747</v>
      </c>
      <c r="F430">
        <f t="shared" si="35"/>
        <v>3747</v>
      </c>
      <c r="G430">
        <f t="shared" si="33"/>
        <v>0</v>
      </c>
      <c r="H430">
        <f t="shared" si="34"/>
        <v>0</v>
      </c>
    </row>
    <row r="431" spans="1:8" x14ac:dyDescent="0.25">
      <c r="A431" s="5">
        <v>39140</v>
      </c>
      <c r="B431" s="6" t="s">
        <v>17</v>
      </c>
      <c r="C431" s="11">
        <v>258</v>
      </c>
      <c r="D431">
        <f t="shared" si="31"/>
        <v>2</v>
      </c>
      <c r="E431">
        <f t="shared" si="32"/>
        <v>3489</v>
      </c>
      <c r="F431">
        <f t="shared" si="35"/>
        <v>3489</v>
      </c>
      <c r="G431">
        <f t="shared" si="33"/>
        <v>0</v>
      </c>
      <c r="H431">
        <f t="shared" si="34"/>
        <v>0</v>
      </c>
    </row>
    <row r="432" spans="1:8" x14ac:dyDescent="0.25">
      <c r="A432" s="3">
        <v>39140</v>
      </c>
      <c r="B432" s="4" t="s">
        <v>94</v>
      </c>
      <c r="C432" s="10">
        <v>14</v>
      </c>
      <c r="D432">
        <f t="shared" si="31"/>
        <v>2</v>
      </c>
      <c r="E432">
        <f t="shared" si="32"/>
        <v>3475</v>
      </c>
      <c r="F432">
        <f t="shared" si="35"/>
        <v>5475</v>
      </c>
      <c r="G432">
        <f t="shared" si="33"/>
        <v>0</v>
      </c>
      <c r="H432">
        <f t="shared" si="34"/>
        <v>1</v>
      </c>
    </row>
    <row r="433" spans="1:8" x14ac:dyDescent="0.25">
      <c r="A433" s="3">
        <v>39142</v>
      </c>
      <c r="B433" s="4" t="s">
        <v>12</v>
      </c>
      <c r="C433" s="10">
        <v>91</v>
      </c>
      <c r="D433">
        <f t="shared" si="31"/>
        <v>3</v>
      </c>
      <c r="E433">
        <f t="shared" si="32"/>
        <v>5384</v>
      </c>
      <c r="F433">
        <f t="shared" si="35"/>
        <v>5384</v>
      </c>
      <c r="G433">
        <f t="shared" si="33"/>
        <v>0</v>
      </c>
      <c r="H433">
        <f t="shared" si="34"/>
        <v>0</v>
      </c>
    </row>
    <row r="434" spans="1:8" x14ac:dyDescent="0.25">
      <c r="A434" s="5">
        <v>39149</v>
      </c>
      <c r="B434" s="6" t="s">
        <v>12</v>
      </c>
      <c r="C434" s="11">
        <v>68</v>
      </c>
      <c r="D434">
        <f t="shared" si="31"/>
        <v>3</v>
      </c>
      <c r="E434">
        <f t="shared" si="32"/>
        <v>5316</v>
      </c>
      <c r="F434">
        <f t="shared" si="35"/>
        <v>5316</v>
      </c>
      <c r="G434">
        <f t="shared" si="33"/>
        <v>0</v>
      </c>
      <c r="H434">
        <f t="shared" si="34"/>
        <v>0</v>
      </c>
    </row>
    <row r="435" spans="1:8" x14ac:dyDescent="0.25">
      <c r="A435" s="5">
        <v>39150</v>
      </c>
      <c r="B435" s="6" t="s">
        <v>137</v>
      </c>
      <c r="C435" s="11">
        <v>13</v>
      </c>
      <c r="D435">
        <f t="shared" si="31"/>
        <v>3</v>
      </c>
      <c r="E435">
        <f t="shared" si="32"/>
        <v>5303</v>
      </c>
      <c r="F435">
        <f t="shared" si="35"/>
        <v>5303</v>
      </c>
      <c r="G435">
        <f t="shared" si="33"/>
        <v>0</v>
      </c>
      <c r="H435">
        <f t="shared" si="34"/>
        <v>0</v>
      </c>
    </row>
    <row r="436" spans="1:8" x14ac:dyDescent="0.25">
      <c r="A436" s="3">
        <v>39152</v>
      </c>
      <c r="B436" s="4" t="s">
        <v>28</v>
      </c>
      <c r="C436" s="10">
        <v>118</v>
      </c>
      <c r="D436">
        <f t="shared" si="31"/>
        <v>3</v>
      </c>
      <c r="E436">
        <f t="shared" si="32"/>
        <v>5185</v>
      </c>
      <c r="F436">
        <f t="shared" si="35"/>
        <v>5185</v>
      </c>
      <c r="G436">
        <f t="shared" si="33"/>
        <v>0</v>
      </c>
      <c r="H436">
        <f t="shared" si="34"/>
        <v>0</v>
      </c>
    </row>
    <row r="437" spans="1:8" x14ac:dyDescent="0.25">
      <c r="A437" s="5">
        <v>39154</v>
      </c>
      <c r="B437" s="6" t="s">
        <v>25</v>
      </c>
      <c r="C437" s="11">
        <v>54</v>
      </c>
      <c r="D437">
        <f t="shared" si="31"/>
        <v>3</v>
      </c>
      <c r="E437">
        <f t="shared" si="32"/>
        <v>5131</v>
      </c>
      <c r="F437">
        <f t="shared" si="35"/>
        <v>5131</v>
      </c>
      <c r="G437">
        <f t="shared" si="33"/>
        <v>0</v>
      </c>
      <c r="H437">
        <f t="shared" si="34"/>
        <v>0</v>
      </c>
    </row>
    <row r="438" spans="1:8" x14ac:dyDescent="0.25">
      <c r="A438" s="3">
        <v>39158</v>
      </c>
      <c r="B438" s="4" t="s">
        <v>138</v>
      </c>
      <c r="C438" s="10">
        <v>10</v>
      </c>
      <c r="D438">
        <f t="shared" si="31"/>
        <v>3</v>
      </c>
      <c r="E438">
        <f t="shared" si="32"/>
        <v>5121</v>
      </c>
      <c r="F438">
        <f t="shared" si="35"/>
        <v>5121</v>
      </c>
      <c r="G438">
        <f t="shared" si="33"/>
        <v>0</v>
      </c>
      <c r="H438">
        <f t="shared" si="34"/>
        <v>0</v>
      </c>
    </row>
    <row r="439" spans="1:8" x14ac:dyDescent="0.25">
      <c r="A439" s="5">
        <v>39162</v>
      </c>
      <c r="B439" s="6" t="s">
        <v>50</v>
      </c>
      <c r="C439" s="11">
        <v>339</v>
      </c>
      <c r="D439">
        <f t="shared" si="31"/>
        <v>3</v>
      </c>
      <c r="E439">
        <f t="shared" si="32"/>
        <v>4782</v>
      </c>
      <c r="F439">
        <f t="shared" si="35"/>
        <v>4782</v>
      </c>
      <c r="G439">
        <f t="shared" si="33"/>
        <v>0</v>
      </c>
      <c r="H439">
        <f t="shared" si="34"/>
        <v>0</v>
      </c>
    </row>
    <row r="440" spans="1:8" x14ac:dyDescent="0.25">
      <c r="A440" s="5">
        <v>39163</v>
      </c>
      <c r="B440" s="6" t="s">
        <v>30</v>
      </c>
      <c r="C440" s="11">
        <v>80</v>
      </c>
      <c r="D440">
        <f t="shared" si="31"/>
        <v>3</v>
      </c>
      <c r="E440">
        <f t="shared" si="32"/>
        <v>4702</v>
      </c>
      <c r="F440">
        <f t="shared" si="35"/>
        <v>4702</v>
      </c>
      <c r="G440">
        <f t="shared" si="33"/>
        <v>0</v>
      </c>
      <c r="H440">
        <f t="shared" si="34"/>
        <v>0</v>
      </c>
    </row>
    <row r="441" spans="1:8" x14ac:dyDescent="0.25">
      <c r="A441" s="5">
        <v>39165</v>
      </c>
      <c r="B441" s="6" t="s">
        <v>22</v>
      </c>
      <c r="C441" s="11">
        <v>431</v>
      </c>
      <c r="D441">
        <f t="shared" si="31"/>
        <v>3</v>
      </c>
      <c r="E441">
        <f t="shared" si="32"/>
        <v>4271</v>
      </c>
      <c r="F441">
        <f t="shared" si="35"/>
        <v>4271</v>
      </c>
      <c r="G441">
        <f t="shared" si="33"/>
        <v>0</v>
      </c>
      <c r="H441">
        <f t="shared" si="34"/>
        <v>0</v>
      </c>
    </row>
    <row r="442" spans="1:8" x14ac:dyDescent="0.25">
      <c r="A442" s="3">
        <v>39167</v>
      </c>
      <c r="B442" s="4" t="s">
        <v>22</v>
      </c>
      <c r="C442" s="10">
        <v>440</v>
      </c>
      <c r="D442">
        <f t="shared" si="31"/>
        <v>3</v>
      </c>
      <c r="E442">
        <f t="shared" si="32"/>
        <v>3831</v>
      </c>
      <c r="F442">
        <f t="shared" si="35"/>
        <v>3831</v>
      </c>
      <c r="G442">
        <f t="shared" si="33"/>
        <v>0</v>
      </c>
      <c r="H442">
        <f t="shared" si="34"/>
        <v>0</v>
      </c>
    </row>
    <row r="443" spans="1:8" x14ac:dyDescent="0.25">
      <c r="A443" s="5">
        <v>39167</v>
      </c>
      <c r="B443" s="6" t="s">
        <v>18</v>
      </c>
      <c r="C443" s="11">
        <v>157</v>
      </c>
      <c r="D443">
        <f t="shared" si="31"/>
        <v>3</v>
      </c>
      <c r="E443">
        <f t="shared" si="32"/>
        <v>3674</v>
      </c>
      <c r="F443">
        <f t="shared" si="35"/>
        <v>3674</v>
      </c>
      <c r="G443">
        <f t="shared" si="33"/>
        <v>0</v>
      </c>
      <c r="H443">
        <f t="shared" si="34"/>
        <v>0</v>
      </c>
    </row>
    <row r="444" spans="1:8" x14ac:dyDescent="0.25">
      <c r="A444" s="3">
        <v>39167</v>
      </c>
      <c r="B444" s="4" t="s">
        <v>5</v>
      </c>
      <c r="C444" s="10">
        <v>396</v>
      </c>
      <c r="D444">
        <f t="shared" si="31"/>
        <v>3</v>
      </c>
      <c r="E444">
        <f t="shared" si="32"/>
        <v>3278</v>
      </c>
      <c r="F444">
        <f t="shared" si="35"/>
        <v>3278</v>
      </c>
      <c r="G444">
        <f t="shared" si="33"/>
        <v>0</v>
      </c>
      <c r="H444">
        <f t="shared" si="34"/>
        <v>0</v>
      </c>
    </row>
    <row r="445" spans="1:8" x14ac:dyDescent="0.25">
      <c r="A445" s="3">
        <v>39167</v>
      </c>
      <c r="B445" s="4" t="s">
        <v>50</v>
      </c>
      <c r="C445" s="10">
        <v>268</v>
      </c>
      <c r="D445">
        <f t="shared" si="31"/>
        <v>3</v>
      </c>
      <c r="E445">
        <f t="shared" si="32"/>
        <v>3010</v>
      </c>
      <c r="F445">
        <f t="shared" si="35"/>
        <v>3010</v>
      </c>
      <c r="G445">
        <f t="shared" si="33"/>
        <v>0</v>
      </c>
      <c r="H445">
        <f t="shared" si="34"/>
        <v>0</v>
      </c>
    </row>
    <row r="446" spans="1:8" x14ac:dyDescent="0.25">
      <c r="A446" s="3">
        <v>39171</v>
      </c>
      <c r="B446" s="4" t="s">
        <v>12</v>
      </c>
      <c r="C446" s="10">
        <v>194</v>
      </c>
      <c r="D446">
        <f t="shared" si="31"/>
        <v>3</v>
      </c>
      <c r="E446">
        <f t="shared" si="32"/>
        <v>2816</v>
      </c>
      <c r="F446">
        <f t="shared" si="35"/>
        <v>2816</v>
      </c>
      <c r="G446">
        <f t="shared" si="33"/>
        <v>0</v>
      </c>
      <c r="H446">
        <f t="shared" si="34"/>
        <v>0</v>
      </c>
    </row>
    <row r="447" spans="1:8" x14ac:dyDescent="0.25">
      <c r="A447" s="3">
        <v>39172</v>
      </c>
      <c r="B447" s="4" t="s">
        <v>39</v>
      </c>
      <c r="C447" s="10">
        <v>156</v>
      </c>
      <c r="D447">
        <f t="shared" si="31"/>
        <v>3</v>
      </c>
      <c r="E447">
        <f t="shared" si="32"/>
        <v>2660</v>
      </c>
      <c r="F447">
        <f t="shared" si="35"/>
        <v>5660</v>
      </c>
      <c r="G447">
        <f t="shared" si="33"/>
        <v>0</v>
      </c>
      <c r="H447">
        <f t="shared" si="34"/>
        <v>1</v>
      </c>
    </row>
    <row r="448" spans="1:8" x14ac:dyDescent="0.25">
      <c r="A448" s="5">
        <v>39173</v>
      </c>
      <c r="B448" s="6" t="s">
        <v>112</v>
      </c>
      <c r="C448" s="11">
        <v>11</v>
      </c>
      <c r="D448">
        <f t="shared" si="31"/>
        <v>4</v>
      </c>
      <c r="E448">
        <f t="shared" si="32"/>
        <v>5649</v>
      </c>
      <c r="F448">
        <f t="shared" si="35"/>
        <v>5649</v>
      </c>
      <c r="G448">
        <f t="shared" si="33"/>
        <v>0</v>
      </c>
      <c r="H448">
        <f t="shared" si="34"/>
        <v>0</v>
      </c>
    </row>
    <row r="449" spans="1:8" x14ac:dyDescent="0.25">
      <c r="A449" s="3">
        <v>39174</v>
      </c>
      <c r="B449" s="4" t="s">
        <v>35</v>
      </c>
      <c r="C449" s="10">
        <v>110</v>
      </c>
      <c r="D449">
        <f t="shared" si="31"/>
        <v>4</v>
      </c>
      <c r="E449">
        <f t="shared" si="32"/>
        <v>5539</v>
      </c>
      <c r="F449">
        <f t="shared" si="35"/>
        <v>5539</v>
      </c>
      <c r="G449">
        <f t="shared" si="33"/>
        <v>0</v>
      </c>
      <c r="H449">
        <f t="shared" si="34"/>
        <v>0</v>
      </c>
    </row>
    <row r="450" spans="1:8" x14ac:dyDescent="0.25">
      <c r="A450" s="3">
        <v>39176</v>
      </c>
      <c r="B450" s="4" t="s">
        <v>139</v>
      </c>
      <c r="C450" s="10">
        <v>12</v>
      </c>
      <c r="D450">
        <f t="shared" si="31"/>
        <v>4</v>
      </c>
      <c r="E450">
        <f t="shared" si="32"/>
        <v>5527</v>
      </c>
      <c r="F450">
        <f t="shared" si="35"/>
        <v>5527</v>
      </c>
      <c r="G450">
        <f t="shared" si="33"/>
        <v>0</v>
      </c>
      <c r="H450">
        <f t="shared" si="34"/>
        <v>0</v>
      </c>
    </row>
    <row r="451" spans="1:8" x14ac:dyDescent="0.25">
      <c r="A451" s="5">
        <v>39177</v>
      </c>
      <c r="B451" s="6" t="s">
        <v>5</v>
      </c>
      <c r="C451" s="11">
        <v>464</v>
      </c>
      <c r="D451">
        <f t="shared" si="31"/>
        <v>4</v>
      </c>
      <c r="E451">
        <f t="shared" si="32"/>
        <v>5063</v>
      </c>
      <c r="F451">
        <f t="shared" si="35"/>
        <v>5063</v>
      </c>
      <c r="G451">
        <f t="shared" si="33"/>
        <v>0</v>
      </c>
      <c r="H451">
        <f t="shared" si="34"/>
        <v>0</v>
      </c>
    </row>
    <row r="452" spans="1:8" x14ac:dyDescent="0.25">
      <c r="A452" s="3">
        <v>39178</v>
      </c>
      <c r="B452" s="4" t="s">
        <v>66</v>
      </c>
      <c r="C452" s="10">
        <v>40</v>
      </c>
      <c r="D452">
        <f t="shared" si="31"/>
        <v>4</v>
      </c>
      <c r="E452">
        <f t="shared" si="32"/>
        <v>5023</v>
      </c>
      <c r="F452">
        <f t="shared" si="35"/>
        <v>5023</v>
      </c>
      <c r="G452">
        <f t="shared" si="33"/>
        <v>0</v>
      </c>
      <c r="H452">
        <f t="shared" si="34"/>
        <v>0</v>
      </c>
    </row>
    <row r="453" spans="1:8" x14ac:dyDescent="0.25">
      <c r="A453" s="5">
        <v>39179</v>
      </c>
      <c r="B453" s="6" t="s">
        <v>39</v>
      </c>
      <c r="C453" s="11">
        <v>52</v>
      </c>
      <c r="D453">
        <f t="shared" si="31"/>
        <v>4</v>
      </c>
      <c r="E453">
        <f t="shared" si="32"/>
        <v>4971</v>
      </c>
      <c r="F453">
        <f t="shared" si="35"/>
        <v>4971</v>
      </c>
      <c r="G453">
        <f t="shared" si="33"/>
        <v>0</v>
      </c>
      <c r="H453">
        <f t="shared" si="34"/>
        <v>0</v>
      </c>
    </row>
    <row r="454" spans="1:8" x14ac:dyDescent="0.25">
      <c r="A454" s="5">
        <v>39184</v>
      </c>
      <c r="B454" s="6" t="s">
        <v>75</v>
      </c>
      <c r="C454" s="11">
        <v>12</v>
      </c>
      <c r="D454">
        <f t="shared" ref="D454:D517" si="36">MONTH(A454)</f>
        <v>4</v>
      </c>
      <c r="E454">
        <f t="shared" si="32"/>
        <v>4959</v>
      </c>
      <c r="F454">
        <f t="shared" si="35"/>
        <v>4959</v>
      </c>
      <c r="G454">
        <f t="shared" si="33"/>
        <v>0</v>
      </c>
      <c r="H454">
        <f t="shared" si="34"/>
        <v>0</v>
      </c>
    </row>
    <row r="455" spans="1:8" x14ac:dyDescent="0.25">
      <c r="A455" s="5">
        <v>39186</v>
      </c>
      <c r="B455" s="6" t="s">
        <v>7</v>
      </c>
      <c r="C455" s="11">
        <v>412</v>
      </c>
      <c r="D455">
        <f t="shared" si="36"/>
        <v>4</v>
      </c>
      <c r="E455">
        <f t="shared" ref="E455:E518" si="37">F454-C455</f>
        <v>4547</v>
      </c>
      <c r="F455">
        <f t="shared" si="35"/>
        <v>4547</v>
      </c>
      <c r="G455">
        <f t="shared" ref="G455:G518" si="38">IF(AND(D456&lt;&gt;D455,E455&lt;5000,(F455-E455)&gt;=4000),1,0)</f>
        <v>0</v>
      </c>
      <c r="H455">
        <f t="shared" ref="H455:H518" si="39">IF(D456&lt;&gt;D455,1,0)</f>
        <v>0</v>
      </c>
    </row>
    <row r="456" spans="1:8" x14ac:dyDescent="0.25">
      <c r="A456" s="3">
        <v>39188</v>
      </c>
      <c r="B456" s="4" t="s">
        <v>7</v>
      </c>
      <c r="C456" s="10">
        <v>495</v>
      </c>
      <c r="D456">
        <f t="shared" si="36"/>
        <v>4</v>
      </c>
      <c r="E456">
        <f t="shared" si="37"/>
        <v>4052</v>
      </c>
      <c r="F456">
        <f t="shared" si="35"/>
        <v>4052</v>
      </c>
      <c r="G456">
        <f t="shared" si="38"/>
        <v>0</v>
      </c>
      <c r="H456">
        <f t="shared" si="39"/>
        <v>0</v>
      </c>
    </row>
    <row r="457" spans="1:8" x14ac:dyDescent="0.25">
      <c r="A457" s="3">
        <v>39188</v>
      </c>
      <c r="B457" s="4" t="s">
        <v>17</v>
      </c>
      <c r="C457" s="10">
        <v>268</v>
      </c>
      <c r="D457">
        <f t="shared" si="36"/>
        <v>4</v>
      </c>
      <c r="E457">
        <f t="shared" si="37"/>
        <v>3784</v>
      </c>
      <c r="F457">
        <f t="shared" si="35"/>
        <v>3784</v>
      </c>
      <c r="G457">
        <f t="shared" si="38"/>
        <v>0</v>
      </c>
      <c r="H457">
        <f t="shared" si="39"/>
        <v>0</v>
      </c>
    </row>
    <row r="458" spans="1:8" x14ac:dyDescent="0.25">
      <c r="A458" s="5">
        <v>39188</v>
      </c>
      <c r="B458" s="6" t="s">
        <v>35</v>
      </c>
      <c r="C458" s="11">
        <v>30</v>
      </c>
      <c r="D458">
        <f t="shared" si="36"/>
        <v>4</v>
      </c>
      <c r="E458">
        <f t="shared" si="37"/>
        <v>3754</v>
      </c>
      <c r="F458">
        <f t="shared" si="35"/>
        <v>3754</v>
      </c>
      <c r="G458">
        <f t="shared" si="38"/>
        <v>0</v>
      </c>
      <c r="H458">
        <f t="shared" si="39"/>
        <v>0</v>
      </c>
    </row>
    <row r="459" spans="1:8" x14ac:dyDescent="0.25">
      <c r="A459" s="3">
        <v>39191</v>
      </c>
      <c r="B459" s="4" t="s">
        <v>6</v>
      </c>
      <c r="C459" s="10">
        <v>67</v>
      </c>
      <c r="D459">
        <f t="shared" si="36"/>
        <v>4</v>
      </c>
      <c r="E459">
        <f t="shared" si="37"/>
        <v>3687</v>
      </c>
      <c r="F459">
        <f t="shared" si="35"/>
        <v>3687</v>
      </c>
      <c r="G459">
        <f t="shared" si="38"/>
        <v>0</v>
      </c>
      <c r="H459">
        <f t="shared" si="39"/>
        <v>0</v>
      </c>
    </row>
    <row r="460" spans="1:8" x14ac:dyDescent="0.25">
      <c r="A460" s="5">
        <v>39197</v>
      </c>
      <c r="B460" s="6" t="s">
        <v>14</v>
      </c>
      <c r="C460" s="11">
        <v>497</v>
      </c>
      <c r="D460">
        <f t="shared" si="36"/>
        <v>4</v>
      </c>
      <c r="E460">
        <f t="shared" si="37"/>
        <v>3190</v>
      </c>
      <c r="F460">
        <f t="shared" si="35"/>
        <v>3190</v>
      </c>
      <c r="G460">
        <f t="shared" si="38"/>
        <v>0</v>
      </c>
      <c r="H460">
        <f t="shared" si="39"/>
        <v>0</v>
      </c>
    </row>
    <row r="461" spans="1:8" x14ac:dyDescent="0.25">
      <c r="A461" s="5">
        <v>39200</v>
      </c>
      <c r="B461" s="6" t="s">
        <v>22</v>
      </c>
      <c r="C461" s="11">
        <v>102</v>
      </c>
      <c r="D461">
        <f t="shared" si="36"/>
        <v>4</v>
      </c>
      <c r="E461">
        <f t="shared" si="37"/>
        <v>3088</v>
      </c>
      <c r="F461">
        <f t="shared" si="35"/>
        <v>5088</v>
      </c>
      <c r="G461">
        <f t="shared" si="38"/>
        <v>0</v>
      </c>
      <c r="H461">
        <f t="shared" si="39"/>
        <v>1</v>
      </c>
    </row>
    <row r="462" spans="1:8" x14ac:dyDescent="0.25">
      <c r="A462" s="5">
        <v>39203</v>
      </c>
      <c r="B462" s="6" t="s">
        <v>7</v>
      </c>
      <c r="C462" s="11">
        <v>322</v>
      </c>
      <c r="D462">
        <f t="shared" si="36"/>
        <v>5</v>
      </c>
      <c r="E462">
        <f t="shared" si="37"/>
        <v>4766</v>
      </c>
      <c r="F462">
        <f t="shared" si="35"/>
        <v>4766</v>
      </c>
      <c r="G462">
        <f t="shared" si="38"/>
        <v>0</v>
      </c>
      <c r="H462">
        <f t="shared" si="39"/>
        <v>0</v>
      </c>
    </row>
    <row r="463" spans="1:8" x14ac:dyDescent="0.25">
      <c r="A463" s="5">
        <v>39204</v>
      </c>
      <c r="B463" s="6" t="s">
        <v>9</v>
      </c>
      <c r="C463" s="11">
        <v>297</v>
      </c>
      <c r="D463">
        <f t="shared" si="36"/>
        <v>5</v>
      </c>
      <c r="E463">
        <f t="shared" si="37"/>
        <v>4469</v>
      </c>
      <c r="F463">
        <f t="shared" si="35"/>
        <v>4469</v>
      </c>
      <c r="G463">
        <f t="shared" si="38"/>
        <v>0</v>
      </c>
      <c r="H463">
        <f t="shared" si="39"/>
        <v>0</v>
      </c>
    </row>
    <row r="464" spans="1:8" x14ac:dyDescent="0.25">
      <c r="A464" s="5">
        <v>39206</v>
      </c>
      <c r="B464" s="6" t="s">
        <v>12</v>
      </c>
      <c r="C464" s="11">
        <v>179</v>
      </c>
      <c r="D464">
        <f t="shared" si="36"/>
        <v>5</v>
      </c>
      <c r="E464">
        <f t="shared" si="37"/>
        <v>4290</v>
      </c>
      <c r="F464">
        <f t="shared" si="35"/>
        <v>4290</v>
      </c>
      <c r="G464">
        <f t="shared" si="38"/>
        <v>0</v>
      </c>
      <c r="H464">
        <f t="shared" si="39"/>
        <v>0</v>
      </c>
    </row>
    <row r="465" spans="1:8" x14ac:dyDescent="0.25">
      <c r="A465" s="5">
        <v>39208</v>
      </c>
      <c r="B465" s="6" t="s">
        <v>140</v>
      </c>
      <c r="C465" s="11">
        <v>15</v>
      </c>
      <c r="D465">
        <f t="shared" si="36"/>
        <v>5</v>
      </c>
      <c r="E465">
        <f t="shared" si="37"/>
        <v>4275</v>
      </c>
      <c r="F465">
        <f t="shared" si="35"/>
        <v>4275</v>
      </c>
      <c r="G465">
        <f t="shared" si="38"/>
        <v>0</v>
      </c>
      <c r="H465">
        <f t="shared" si="39"/>
        <v>0</v>
      </c>
    </row>
    <row r="466" spans="1:8" x14ac:dyDescent="0.25">
      <c r="A466" s="3">
        <v>39210</v>
      </c>
      <c r="B466" s="4" t="s">
        <v>61</v>
      </c>
      <c r="C466" s="10">
        <v>65</v>
      </c>
      <c r="D466">
        <f t="shared" si="36"/>
        <v>5</v>
      </c>
      <c r="E466">
        <f t="shared" si="37"/>
        <v>4210</v>
      </c>
      <c r="F466">
        <f t="shared" si="35"/>
        <v>4210</v>
      </c>
      <c r="G466">
        <f t="shared" si="38"/>
        <v>0</v>
      </c>
      <c r="H466">
        <f t="shared" si="39"/>
        <v>0</v>
      </c>
    </row>
    <row r="467" spans="1:8" x14ac:dyDescent="0.25">
      <c r="A467" s="3">
        <v>39212</v>
      </c>
      <c r="B467" s="4" t="s">
        <v>7</v>
      </c>
      <c r="C467" s="10">
        <v>297</v>
      </c>
      <c r="D467">
        <f t="shared" si="36"/>
        <v>5</v>
      </c>
      <c r="E467">
        <f t="shared" si="37"/>
        <v>3913</v>
      </c>
      <c r="F467">
        <f t="shared" si="35"/>
        <v>3913</v>
      </c>
      <c r="G467">
        <f t="shared" si="38"/>
        <v>0</v>
      </c>
      <c r="H467">
        <f t="shared" si="39"/>
        <v>0</v>
      </c>
    </row>
    <row r="468" spans="1:8" x14ac:dyDescent="0.25">
      <c r="A468" s="3">
        <v>39214</v>
      </c>
      <c r="B468" s="4" t="s">
        <v>8</v>
      </c>
      <c r="C468" s="10">
        <v>131</v>
      </c>
      <c r="D468">
        <f t="shared" si="36"/>
        <v>5</v>
      </c>
      <c r="E468">
        <f t="shared" si="37"/>
        <v>3782</v>
      </c>
      <c r="F468">
        <f t="shared" ref="F468:F531" si="40">IF(AND(D469&lt;&gt;D468,E468&lt;5000),ROUNDUP((5000-E468)/1000,0)*1000+E468,E468)</f>
        <v>3782</v>
      </c>
      <c r="G468">
        <f t="shared" si="38"/>
        <v>0</v>
      </c>
      <c r="H468">
        <f t="shared" si="39"/>
        <v>0</v>
      </c>
    </row>
    <row r="469" spans="1:8" x14ac:dyDescent="0.25">
      <c r="A469" s="3">
        <v>39215</v>
      </c>
      <c r="B469" s="4" t="s">
        <v>18</v>
      </c>
      <c r="C469" s="10">
        <v>114</v>
      </c>
      <c r="D469">
        <f t="shared" si="36"/>
        <v>5</v>
      </c>
      <c r="E469">
        <f t="shared" si="37"/>
        <v>3668</v>
      </c>
      <c r="F469">
        <f t="shared" si="40"/>
        <v>3668</v>
      </c>
      <c r="G469">
        <f t="shared" si="38"/>
        <v>0</v>
      </c>
      <c r="H469">
        <f t="shared" si="39"/>
        <v>0</v>
      </c>
    </row>
    <row r="470" spans="1:8" x14ac:dyDescent="0.25">
      <c r="A470" s="5">
        <v>39215</v>
      </c>
      <c r="B470" s="6" t="s">
        <v>141</v>
      </c>
      <c r="C470" s="11">
        <v>12</v>
      </c>
      <c r="D470">
        <f t="shared" si="36"/>
        <v>5</v>
      </c>
      <c r="E470">
        <f t="shared" si="37"/>
        <v>3656</v>
      </c>
      <c r="F470">
        <f t="shared" si="40"/>
        <v>3656</v>
      </c>
      <c r="G470">
        <f t="shared" si="38"/>
        <v>0</v>
      </c>
      <c r="H470">
        <f t="shared" si="39"/>
        <v>0</v>
      </c>
    </row>
    <row r="471" spans="1:8" x14ac:dyDescent="0.25">
      <c r="A471" s="3">
        <v>39218</v>
      </c>
      <c r="B471" s="4" t="s">
        <v>14</v>
      </c>
      <c r="C471" s="10">
        <v>293</v>
      </c>
      <c r="D471">
        <f t="shared" si="36"/>
        <v>5</v>
      </c>
      <c r="E471">
        <f t="shared" si="37"/>
        <v>3363</v>
      </c>
      <c r="F471">
        <f t="shared" si="40"/>
        <v>3363</v>
      </c>
      <c r="G471">
        <f t="shared" si="38"/>
        <v>0</v>
      </c>
      <c r="H471">
        <f t="shared" si="39"/>
        <v>0</v>
      </c>
    </row>
    <row r="472" spans="1:8" x14ac:dyDescent="0.25">
      <c r="A472" s="5">
        <v>39220</v>
      </c>
      <c r="B472" s="6" t="s">
        <v>19</v>
      </c>
      <c r="C472" s="11">
        <v>186</v>
      </c>
      <c r="D472">
        <f t="shared" si="36"/>
        <v>5</v>
      </c>
      <c r="E472">
        <f t="shared" si="37"/>
        <v>3177</v>
      </c>
      <c r="F472">
        <f t="shared" si="40"/>
        <v>3177</v>
      </c>
      <c r="G472">
        <f t="shared" si="38"/>
        <v>0</v>
      </c>
      <c r="H472">
        <f t="shared" si="39"/>
        <v>0</v>
      </c>
    </row>
    <row r="473" spans="1:8" x14ac:dyDescent="0.25">
      <c r="A473" s="5">
        <v>39220</v>
      </c>
      <c r="B473" s="6" t="s">
        <v>142</v>
      </c>
      <c r="C473" s="11">
        <v>18</v>
      </c>
      <c r="D473">
        <f t="shared" si="36"/>
        <v>5</v>
      </c>
      <c r="E473">
        <f t="shared" si="37"/>
        <v>3159</v>
      </c>
      <c r="F473">
        <f t="shared" si="40"/>
        <v>3159</v>
      </c>
      <c r="G473">
        <f t="shared" si="38"/>
        <v>0</v>
      </c>
      <c r="H473">
        <f t="shared" si="39"/>
        <v>0</v>
      </c>
    </row>
    <row r="474" spans="1:8" x14ac:dyDescent="0.25">
      <c r="A474" s="5">
        <v>39223</v>
      </c>
      <c r="B474" s="6" t="s">
        <v>28</v>
      </c>
      <c r="C474" s="11">
        <v>119</v>
      </c>
      <c r="D474">
        <f t="shared" si="36"/>
        <v>5</v>
      </c>
      <c r="E474">
        <f t="shared" si="37"/>
        <v>3040</v>
      </c>
      <c r="F474">
        <f t="shared" si="40"/>
        <v>3040</v>
      </c>
      <c r="G474">
        <f t="shared" si="38"/>
        <v>0</v>
      </c>
      <c r="H474">
        <f t="shared" si="39"/>
        <v>0</v>
      </c>
    </row>
    <row r="475" spans="1:8" x14ac:dyDescent="0.25">
      <c r="A475" s="5">
        <v>39227</v>
      </c>
      <c r="B475" s="6" t="s">
        <v>130</v>
      </c>
      <c r="C475" s="11">
        <v>4</v>
      </c>
      <c r="D475">
        <f t="shared" si="36"/>
        <v>5</v>
      </c>
      <c r="E475">
        <f t="shared" si="37"/>
        <v>3036</v>
      </c>
      <c r="F475">
        <f t="shared" si="40"/>
        <v>3036</v>
      </c>
      <c r="G475">
        <f t="shared" si="38"/>
        <v>0</v>
      </c>
      <c r="H475">
        <f t="shared" si="39"/>
        <v>0</v>
      </c>
    </row>
    <row r="476" spans="1:8" x14ac:dyDescent="0.25">
      <c r="A476" s="5">
        <v>39230</v>
      </c>
      <c r="B476" s="6" t="s">
        <v>18</v>
      </c>
      <c r="C476" s="11">
        <v>159</v>
      </c>
      <c r="D476">
        <f t="shared" si="36"/>
        <v>5</v>
      </c>
      <c r="E476">
        <f t="shared" si="37"/>
        <v>2877</v>
      </c>
      <c r="F476">
        <f t="shared" si="40"/>
        <v>2877</v>
      </c>
      <c r="G476">
        <f t="shared" si="38"/>
        <v>0</v>
      </c>
      <c r="H476">
        <f t="shared" si="39"/>
        <v>0</v>
      </c>
    </row>
    <row r="477" spans="1:8" x14ac:dyDescent="0.25">
      <c r="A477" s="3">
        <v>39230</v>
      </c>
      <c r="B477" s="4" t="s">
        <v>13</v>
      </c>
      <c r="C477" s="10">
        <v>10</v>
      </c>
      <c r="D477">
        <f t="shared" si="36"/>
        <v>5</v>
      </c>
      <c r="E477">
        <f t="shared" si="37"/>
        <v>2867</v>
      </c>
      <c r="F477">
        <f t="shared" si="40"/>
        <v>2867</v>
      </c>
      <c r="G477">
        <f t="shared" si="38"/>
        <v>0</v>
      </c>
      <c r="H477">
        <f t="shared" si="39"/>
        <v>0</v>
      </c>
    </row>
    <row r="478" spans="1:8" x14ac:dyDescent="0.25">
      <c r="A478" s="5">
        <v>39230</v>
      </c>
      <c r="B478" s="6" t="s">
        <v>14</v>
      </c>
      <c r="C478" s="11">
        <v>415</v>
      </c>
      <c r="D478">
        <f t="shared" si="36"/>
        <v>5</v>
      </c>
      <c r="E478">
        <f t="shared" si="37"/>
        <v>2452</v>
      </c>
      <c r="F478">
        <f t="shared" si="40"/>
        <v>2452</v>
      </c>
      <c r="G478">
        <f t="shared" si="38"/>
        <v>0</v>
      </c>
      <c r="H478">
        <f t="shared" si="39"/>
        <v>0</v>
      </c>
    </row>
    <row r="479" spans="1:8" x14ac:dyDescent="0.25">
      <c r="A479" s="5">
        <v>39231</v>
      </c>
      <c r="B479" s="6" t="s">
        <v>17</v>
      </c>
      <c r="C479" s="11">
        <v>140</v>
      </c>
      <c r="D479">
        <f t="shared" si="36"/>
        <v>5</v>
      </c>
      <c r="E479">
        <f t="shared" si="37"/>
        <v>2312</v>
      </c>
      <c r="F479">
        <f t="shared" si="40"/>
        <v>5312</v>
      </c>
      <c r="G479">
        <f t="shared" si="38"/>
        <v>0</v>
      </c>
      <c r="H479">
        <f t="shared" si="39"/>
        <v>1</v>
      </c>
    </row>
    <row r="480" spans="1:8" x14ac:dyDescent="0.25">
      <c r="A480" s="3">
        <v>39239</v>
      </c>
      <c r="B480" s="4" t="s">
        <v>19</v>
      </c>
      <c r="C480" s="10">
        <v>128</v>
      </c>
      <c r="D480">
        <f t="shared" si="36"/>
        <v>6</v>
      </c>
      <c r="E480">
        <f t="shared" si="37"/>
        <v>5184</v>
      </c>
      <c r="F480">
        <f t="shared" si="40"/>
        <v>5184</v>
      </c>
      <c r="G480">
        <f t="shared" si="38"/>
        <v>0</v>
      </c>
      <c r="H480">
        <f t="shared" si="39"/>
        <v>0</v>
      </c>
    </row>
    <row r="481" spans="1:8" x14ac:dyDescent="0.25">
      <c r="A481" s="3">
        <v>39247</v>
      </c>
      <c r="B481" s="4" t="s">
        <v>17</v>
      </c>
      <c r="C481" s="10">
        <v>121</v>
      </c>
      <c r="D481">
        <f t="shared" si="36"/>
        <v>6</v>
      </c>
      <c r="E481">
        <f t="shared" si="37"/>
        <v>5063</v>
      </c>
      <c r="F481">
        <f t="shared" si="40"/>
        <v>5063</v>
      </c>
      <c r="G481">
        <f t="shared" si="38"/>
        <v>0</v>
      </c>
      <c r="H481">
        <f t="shared" si="39"/>
        <v>0</v>
      </c>
    </row>
    <row r="482" spans="1:8" x14ac:dyDescent="0.25">
      <c r="A482" s="5">
        <v>39247</v>
      </c>
      <c r="B482" s="6" t="s">
        <v>143</v>
      </c>
      <c r="C482" s="11">
        <v>9</v>
      </c>
      <c r="D482">
        <f t="shared" si="36"/>
        <v>6</v>
      </c>
      <c r="E482">
        <f t="shared" si="37"/>
        <v>5054</v>
      </c>
      <c r="F482">
        <f t="shared" si="40"/>
        <v>5054</v>
      </c>
      <c r="G482">
        <f t="shared" si="38"/>
        <v>0</v>
      </c>
      <c r="H482">
        <f t="shared" si="39"/>
        <v>0</v>
      </c>
    </row>
    <row r="483" spans="1:8" x14ac:dyDescent="0.25">
      <c r="A483" s="3">
        <v>39248</v>
      </c>
      <c r="B483" s="4" t="s">
        <v>14</v>
      </c>
      <c r="C483" s="10">
        <v>169</v>
      </c>
      <c r="D483">
        <f t="shared" si="36"/>
        <v>6</v>
      </c>
      <c r="E483">
        <f t="shared" si="37"/>
        <v>4885</v>
      </c>
      <c r="F483">
        <f t="shared" si="40"/>
        <v>4885</v>
      </c>
      <c r="G483">
        <f t="shared" si="38"/>
        <v>0</v>
      </c>
      <c r="H483">
        <f t="shared" si="39"/>
        <v>0</v>
      </c>
    </row>
    <row r="484" spans="1:8" x14ac:dyDescent="0.25">
      <c r="A484" s="3">
        <v>39250</v>
      </c>
      <c r="B484" s="4" t="s">
        <v>55</v>
      </c>
      <c r="C484" s="10">
        <v>118</v>
      </c>
      <c r="D484">
        <f t="shared" si="36"/>
        <v>6</v>
      </c>
      <c r="E484">
        <f t="shared" si="37"/>
        <v>4767</v>
      </c>
      <c r="F484">
        <f t="shared" si="40"/>
        <v>4767</v>
      </c>
      <c r="G484">
        <f t="shared" si="38"/>
        <v>0</v>
      </c>
      <c r="H484">
        <f t="shared" si="39"/>
        <v>0</v>
      </c>
    </row>
    <row r="485" spans="1:8" x14ac:dyDescent="0.25">
      <c r="A485" s="5">
        <v>39250</v>
      </c>
      <c r="B485" s="6" t="s">
        <v>78</v>
      </c>
      <c r="C485" s="11">
        <v>37</v>
      </c>
      <c r="D485">
        <f t="shared" si="36"/>
        <v>6</v>
      </c>
      <c r="E485">
        <f t="shared" si="37"/>
        <v>4730</v>
      </c>
      <c r="F485">
        <f t="shared" si="40"/>
        <v>4730</v>
      </c>
      <c r="G485">
        <f t="shared" si="38"/>
        <v>0</v>
      </c>
      <c r="H485">
        <f t="shared" si="39"/>
        <v>0</v>
      </c>
    </row>
    <row r="486" spans="1:8" x14ac:dyDescent="0.25">
      <c r="A486" s="3">
        <v>39253</v>
      </c>
      <c r="B486" s="4" t="s">
        <v>35</v>
      </c>
      <c r="C486" s="10">
        <v>198</v>
      </c>
      <c r="D486">
        <f t="shared" si="36"/>
        <v>6</v>
      </c>
      <c r="E486">
        <f t="shared" si="37"/>
        <v>4532</v>
      </c>
      <c r="F486">
        <f t="shared" si="40"/>
        <v>4532</v>
      </c>
      <c r="G486">
        <f t="shared" si="38"/>
        <v>0</v>
      </c>
      <c r="H486">
        <f t="shared" si="39"/>
        <v>0</v>
      </c>
    </row>
    <row r="487" spans="1:8" x14ac:dyDescent="0.25">
      <c r="A487" s="3">
        <v>39254</v>
      </c>
      <c r="B487" s="4" t="s">
        <v>28</v>
      </c>
      <c r="C487" s="10">
        <v>74</v>
      </c>
      <c r="D487">
        <f t="shared" si="36"/>
        <v>6</v>
      </c>
      <c r="E487">
        <f t="shared" si="37"/>
        <v>4458</v>
      </c>
      <c r="F487">
        <f t="shared" si="40"/>
        <v>4458</v>
      </c>
      <c r="G487">
        <f t="shared" si="38"/>
        <v>0</v>
      </c>
      <c r="H487">
        <f t="shared" si="39"/>
        <v>0</v>
      </c>
    </row>
    <row r="488" spans="1:8" x14ac:dyDescent="0.25">
      <c r="A488" s="3">
        <v>39259</v>
      </c>
      <c r="B488" s="4" t="s">
        <v>144</v>
      </c>
      <c r="C488" s="10">
        <v>18</v>
      </c>
      <c r="D488">
        <f t="shared" si="36"/>
        <v>6</v>
      </c>
      <c r="E488">
        <f t="shared" si="37"/>
        <v>4440</v>
      </c>
      <c r="F488">
        <f t="shared" si="40"/>
        <v>4440</v>
      </c>
      <c r="G488">
        <f t="shared" si="38"/>
        <v>0</v>
      </c>
      <c r="H488">
        <f t="shared" si="39"/>
        <v>0</v>
      </c>
    </row>
    <row r="489" spans="1:8" x14ac:dyDescent="0.25">
      <c r="A489" s="5">
        <v>39263</v>
      </c>
      <c r="B489" s="6" t="s">
        <v>24</v>
      </c>
      <c r="C489" s="11">
        <v>291</v>
      </c>
      <c r="D489">
        <f t="shared" si="36"/>
        <v>6</v>
      </c>
      <c r="E489">
        <f t="shared" si="37"/>
        <v>4149</v>
      </c>
      <c r="F489">
        <f t="shared" si="40"/>
        <v>5149</v>
      </c>
      <c r="G489">
        <f t="shared" si="38"/>
        <v>0</v>
      </c>
      <c r="H489">
        <f t="shared" si="39"/>
        <v>1</v>
      </c>
    </row>
    <row r="490" spans="1:8" x14ac:dyDescent="0.25">
      <c r="A490" s="3">
        <v>39270</v>
      </c>
      <c r="B490" s="4" t="s">
        <v>5</v>
      </c>
      <c r="C490" s="10">
        <v>354</v>
      </c>
      <c r="D490">
        <f t="shared" si="36"/>
        <v>7</v>
      </c>
      <c r="E490">
        <f t="shared" si="37"/>
        <v>4795</v>
      </c>
      <c r="F490">
        <f t="shared" si="40"/>
        <v>4795</v>
      </c>
      <c r="G490">
        <f t="shared" si="38"/>
        <v>0</v>
      </c>
      <c r="H490">
        <f t="shared" si="39"/>
        <v>0</v>
      </c>
    </row>
    <row r="491" spans="1:8" x14ac:dyDescent="0.25">
      <c r="A491" s="3">
        <v>39270</v>
      </c>
      <c r="B491" s="4" t="s">
        <v>9</v>
      </c>
      <c r="C491" s="10">
        <v>208</v>
      </c>
      <c r="D491">
        <f t="shared" si="36"/>
        <v>7</v>
      </c>
      <c r="E491">
        <f t="shared" si="37"/>
        <v>4587</v>
      </c>
      <c r="F491">
        <f t="shared" si="40"/>
        <v>4587</v>
      </c>
      <c r="G491">
        <f t="shared" si="38"/>
        <v>0</v>
      </c>
      <c r="H491">
        <f t="shared" si="39"/>
        <v>0</v>
      </c>
    </row>
    <row r="492" spans="1:8" x14ac:dyDescent="0.25">
      <c r="A492" s="3">
        <v>39277</v>
      </c>
      <c r="B492" s="4" t="s">
        <v>25</v>
      </c>
      <c r="C492" s="10">
        <v>113</v>
      </c>
      <c r="D492">
        <f t="shared" si="36"/>
        <v>7</v>
      </c>
      <c r="E492">
        <f t="shared" si="37"/>
        <v>4474</v>
      </c>
      <c r="F492">
        <f t="shared" si="40"/>
        <v>4474</v>
      </c>
      <c r="G492">
        <f t="shared" si="38"/>
        <v>0</v>
      </c>
      <c r="H492">
        <f t="shared" si="39"/>
        <v>0</v>
      </c>
    </row>
    <row r="493" spans="1:8" x14ac:dyDescent="0.25">
      <c r="A493" s="5">
        <v>39278</v>
      </c>
      <c r="B493" s="6" t="s">
        <v>145</v>
      </c>
      <c r="C493" s="11">
        <v>3</v>
      </c>
      <c r="D493">
        <f t="shared" si="36"/>
        <v>7</v>
      </c>
      <c r="E493">
        <f t="shared" si="37"/>
        <v>4471</v>
      </c>
      <c r="F493">
        <f t="shared" si="40"/>
        <v>4471</v>
      </c>
      <c r="G493">
        <f t="shared" si="38"/>
        <v>0</v>
      </c>
      <c r="H493">
        <f t="shared" si="39"/>
        <v>0</v>
      </c>
    </row>
    <row r="494" spans="1:8" x14ac:dyDescent="0.25">
      <c r="A494" s="3">
        <v>39278</v>
      </c>
      <c r="B494" s="4" t="s">
        <v>45</v>
      </c>
      <c r="C494" s="10">
        <v>446</v>
      </c>
      <c r="D494">
        <f t="shared" si="36"/>
        <v>7</v>
      </c>
      <c r="E494">
        <f t="shared" si="37"/>
        <v>4025</v>
      </c>
      <c r="F494">
        <f t="shared" si="40"/>
        <v>4025</v>
      </c>
      <c r="G494">
        <f t="shared" si="38"/>
        <v>0</v>
      </c>
      <c r="H494">
        <f t="shared" si="39"/>
        <v>0</v>
      </c>
    </row>
    <row r="495" spans="1:8" x14ac:dyDescent="0.25">
      <c r="A495" s="3">
        <v>39278</v>
      </c>
      <c r="B495" s="4" t="s">
        <v>121</v>
      </c>
      <c r="C495" s="10">
        <v>9</v>
      </c>
      <c r="D495">
        <f t="shared" si="36"/>
        <v>7</v>
      </c>
      <c r="E495">
        <f t="shared" si="37"/>
        <v>4016</v>
      </c>
      <c r="F495">
        <f t="shared" si="40"/>
        <v>4016</v>
      </c>
      <c r="G495">
        <f t="shared" si="38"/>
        <v>0</v>
      </c>
      <c r="H495">
        <f t="shared" si="39"/>
        <v>0</v>
      </c>
    </row>
    <row r="496" spans="1:8" x14ac:dyDescent="0.25">
      <c r="A496" s="5">
        <v>39282</v>
      </c>
      <c r="B496" s="6" t="s">
        <v>50</v>
      </c>
      <c r="C496" s="11">
        <v>445</v>
      </c>
      <c r="D496">
        <f t="shared" si="36"/>
        <v>7</v>
      </c>
      <c r="E496">
        <f t="shared" si="37"/>
        <v>3571</v>
      </c>
      <c r="F496">
        <f t="shared" si="40"/>
        <v>3571</v>
      </c>
      <c r="G496">
        <f t="shared" si="38"/>
        <v>0</v>
      </c>
      <c r="H496">
        <f t="shared" si="39"/>
        <v>0</v>
      </c>
    </row>
    <row r="497" spans="1:8" x14ac:dyDescent="0.25">
      <c r="A497" s="3">
        <v>39283</v>
      </c>
      <c r="B497" s="4" t="s">
        <v>69</v>
      </c>
      <c r="C497" s="10">
        <v>47</v>
      </c>
      <c r="D497">
        <f t="shared" si="36"/>
        <v>7</v>
      </c>
      <c r="E497">
        <f t="shared" si="37"/>
        <v>3524</v>
      </c>
      <c r="F497">
        <f t="shared" si="40"/>
        <v>3524</v>
      </c>
      <c r="G497">
        <f t="shared" si="38"/>
        <v>0</v>
      </c>
      <c r="H497">
        <f t="shared" si="39"/>
        <v>0</v>
      </c>
    </row>
    <row r="498" spans="1:8" x14ac:dyDescent="0.25">
      <c r="A498" s="3">
        <v>39284</v>
      </c>
      <c r="B498" s="4" t="s">
        <v>146</v>
      </c>
      <c r="C498" s="10">
        <v>14</v>
      </c>
      <c r="D498">
        <f t="shared" si="36"/>
        <v>7</v>
      </c>
      <c r="E498">
        <f t="shared" si="37"/>
        <v>3510</v>
      </c>
      <c r="F498">
        <f t="shared" si="40"/>
        <v>3510</v>
      </c>
      <c r="G498">
        <f t="shared" si="38"/>
        <v>0</v>
      </c>
      <c r="H498">
        <f t="shared" si="39"/>
        <v>0</v>
      </c>
    </row>
    <row r="499" spans="1:8" x14ac:dyDescent="0.25">
      <c r="A499" s="5">
        <v>39289</v>
      </c>
      <c r="B499" s="6" t="s">
        <v>37</v>
      </c>
      <c r="C499" s="11">
        <v>187</v>
      </c>
      <c r="D499">
        <f t="shared" si="36"/>
        <v>7</v>
      </c>
      <c r="E499">
        <f t="shared" si="37"/>
        <v>3323</v>
      </c>
      <c r="F499">
        <f t="shared" si="40"/>
        <v>3323</v>
      </c>
      <c r="G499">
        <f t="shared" si="38"/>
        <v>0</v>
      </c>
      <c r="H499">
        <f t="shared" si="39"/>
        <v>0</v>
      </c>
    </row>
    <row r="500" spans="1:8" x14ac:dyDescent="0.25">
      <c r="A500" s="5">
        <v>39290</v>
      </c>
      <c r="B500" s="6" t="s">
        <v>45</v>
      </c>
      <c r="C500" s="11">
        <v>355</v>
      </c>
      <c r="D500">
        <f t="shared" si="36"/>
        <v>7</v>
      </c>
      <c r="E500">
        <f t="shared" si="37"/>
        <v>2968</v>
      </c>
      <c r="F500">
        <f t="shared" si="40"/>
        <v>2968</v>
      </c>
      <c r="G500">
        <f t="shared" si="38"/>
        <v>0</v>
      </c>
      <c r="H500">
        <f t="shared" si="39"/>
        <v>0</v>
      </c>
    </row>
    <row r="501" spans="1:8" x14ac:dyDescent="0.25">
      <c r="A501" s="5">
        <v>39291</v>
      </c>
      <c r="B501" s="6" t="s">
        <v>115</v>
      </c>
      <c r="C501" s="11">
        <v>6</v>
      </c>
      <c r="D501">
        <f t="shared" si="36"/>
        <v>7</v>
      </c>
      <c r="E501">
        <f t="shared" si="37"/>
        <v>2962</v>
      </c>
      <c r="F501">
        <f t="shared" si="40"/>
        <v>2962</v>
      </c>
      <c r="G501">
        <f t="shared" si="38"/>
        <v>0</v>
      </c>
      <c r="H501">
        <f t="shared" si="39"/>
        <v>0</v>
      </c>
    </row>
    <row r="502" spans="1:8" x14ac:dyDescent="0.25">
      <c r="A502" s="3">
        <v>39292</v>
      </c>
      <c r="B502" s="4" t="s">
        <v>68</v>
      </c>
      <c r="C502" s="10">
        <v>18</v>
      </c>
      <c r="D502">
        <f t="shared" si="36"/>
        <v>7</v>
      </c>
      <c r="E502">
        <f t="shared" si="37"/>
        <v>2944</v>
      </c>
      <c r="F502">
        <f t="shared" si="40"/>
        <v>2944</v>
      </c>
      <c r="G502">
        <f t="shared" si="38"/>
        <v>0</v>
      </c>
      <c r="H502">
        <f t="shared" si="39"/>
        <v>0</v>
      </c>
    </row>
    <row r="503" spans="1:8" x14ac:dyDescent="0.25">
      <c r="A503" s="5">
        <v>39294</v>
      </c>
      <c r="B503" s="6" t="s">
        <v>71</v>
      </c>
      <c r="C503" s="11">
        <v>111</v>
      </c>
      <c r="D503">
        <f t="shared" si="36"/>
        <v>7</v>
      </c>
      <c r="E503">
        <f t="shared" si="37"/>
        <v>2833</v>
      </c>
      <c r="F503">
        <f t="shared" si="40"/>
        <v>2833</v>
      </c>
      <c r="G503">
        <f t="shared" si="38"/>
        <v>0</v>
      </c>
      <c r="H503">
        <f t="shared" si="39"/>
        <v>0</v>
      </c>
    </row>
    <row r="504" spans="1:8" x14ac:dyDescent="0.25">
      <c r="A504" s="5">
        <v>39294</v>
      </c>
      <c r="B504" s="6" t="s">
        <v>8</v>
      </c>
      <c r="C504" s="11">
        <v>156</v>
      </c>
      <c r="D504">
        <f t="shared" si="36"/>
        <v>7</v>
      </c>
      <c r="E504">
        <f t="shared" si="37"/>
        <v>2677</v>
      </c>
      <c r="F504">
        <f t="shared" si="40"/>
        <v>5677</v>
      </c>
      <c r="G504">
        <f t="shared" si="38"/>
        <v>0</v>
      </c>
      <c r="H504">
        <f t="shared" si="39"/>
        <v>1</v>
      </c>
    </row>
    <row r="505" spans="1:8" x14ac:dyDescent="0.25">
      <c r="A505" s="3">
        <v>39295</v>
      </c>
      <c r="B505" s="4" t="s">
        <v>45</v>
      </c>
      <c r="C505" s="10">
        <v>396</v>
      </c>
      <c r="D505">
        <f t="shared" si="36"/>
        <v>8</v>
      </c>
      <c r="E505">
        <f t="shared" si="37"/>
        <v>5281</v>
      </c>
      <c r="F505">
        <f t="shared" si="40"/>
        <v>5281</v>
      </c>
      <c r="G505">
        <f t="shared" si="38"/>
        <v>0</v>
      </c>
      <c r="H505">
        <f t="shared" si="39"/>
        <v>0</v>
      </c>
    </row>
    <row r="506" spans="1:8" x14ac:dyDescent="0.25">
      <c r="A506" s="3">
        <v>39299</v>
      </c>
      <c r="B506" s="4" t="s">
        <v>60</v>
      </c>
      <c r="C506" s="10">
        <v>7</v>
      </c>
      <c r="D506">
        <f t="shared" si="36"/>
        <v>8</v>
      </c>
      <c r="E506">
        <f t="shared" si="37"/>
        <v>5274</v>
      </c>
      <c r="F506">
        <f t="shared" si="40"/>
        <v>5274</v>
      </c>
      <c r="G506">
        <f t="shared" si="38"/>
        <v>0</v>
      </c>
      <c r="H506">
        <f t="shared" si="39"/>
        <v>0</v>
      </c>
    </row>
    <row r="507" spans="1:8" x14ac:dyDescent="0.25">
      <c r="A507" s="5">
        <v>39301</v>
      </c>
      <c r="B507" s="6" t="s">
        <v>55</v>
      </c>
      <c r="C507" s="11">
        <v>98</v>
      </c>
      <c r="D507">
        <f t="shared" si="36"/>
        <v>8</v>
      </c>
      <c r="E507">
        <f t="shared" si="37"/>
        <v>5176</v>
      </c>
      <c r="F507">
        <f t="shared" si="40"/>
        <v>5176</v>
      </c>
      <c r="G507">
        <f t="shared" si="38"/>
        <v>0</v>
      </c>
      <c r="H507">
        <f t="shared" si="39"/>
        <v>0</v>
      </c>
    </row>
    <row r="508" spans="1:8" x14ac:dyDescent="0.25">
      <c r="A508" s="5">
        <v>39303</v>
      </c>
      <c r="B508" s="6" t="s">
        <v>45</v>
      </c>
      <c r="C508" s="11">
        <v>405</v>
      </c>
      <c r="D508">
        <f t="shared" si="36"/>
        <v>8</v>
      </c>
      <c r="E508">
        <f t="shared" si="37"/>
        <v>4771</v>
      </c>
      <c r="F508">
        <f t="shared" si="40"/>
        <v>4771</v>
      </c>
      <c r="G508">
        <f t="shared" si="38"/>
        <v>0</v>
      </c>
      <c r="H508">
        <f t="shared" si="39"/>
        <v>0</v>
      </c>
    </row>
    <row r="509" spans="1:8" x14ac:dyDescent="0.25">
      <c r="A509" s="5">
        <v>39305</v>
      </c>
      <c r="B509" s="6" t="s">
        <v>7</v>
      </c>
      <c r="C509" s="11">
        <v>220</v>
      </c>
      <c r="D509">
        <f t="shared" si="36"/>
        <v>8</v>
      </c>
      <c r="E509">
        <f t="shared" si="37"/>
        <v>4551</v>
      </c>
      <c r="F509">
        <f t="shared" si="40"/>
        <v>4551</v>
      </c>
      <c r="G509">
        <f t="shared" si="38"/>
        <v>0</v>
      </c>
      <c r="H509">
        <f t="shared" si="39"/>
        <v>0</v>
      </c>
    </row>
    <row r="510" spans="1:8" x14ac:dyDescent="0.25">
      <c r="A510" s="3">
        <v>39306</v>
      </c>
      <c r="B510" s="4" t="s">
        <v>30</v>
      </c>
      <c r="C510" s="10">
        <v>141</v>
      </c>
      <c r="D510">
        <f t="shared" si="36"/>
        <v>8</v>
      </c>
      <c r="E510">
        <f t="shared" si="37"/>
        <v>4410</v>
      </c>
      <c r="F510">
        <f t="shared" si="40"/>
        <v>4410</v>
      </c>
      <c r="G510">
        <f t="shared" si="38"/>
        <v>0</v>
      </c>
      <c r="H510">
        <f t="shared" si="39"/>
        <v>0</v>
      </c>
    </row>
    <row r="511" spans="1:8" x14ac:dyDescent="0.25">
      <c r="A511" s="3">
        <v>39307</v>
      </c>
      <c r="B511" s="4" t="s">
        <v>90</v>
      </c>
      <c r="C511" s="10">
        <v>17</v>
      </c>
      <c r="D511">
        <f t="shared" si="36"/>
        <v>8</v>
      </c>
      <c r="E511">
        <f t="shared" si="37"/>
        <v>4393</v>
      </c>
      <c r="F511">
        <f t="shared" si="40"/>
        <v>4393</v>
      </c>
      <c r="G511">
        <f t="shared" si="38"/>
        <v>0</v>
      </c>
      <c r="H511">
        <f t="shared" si="39"/>
        <v>0</v>
      </c>
    </row>
    <row r="512" spans="1:8" x14ac:dyDescent="0.25">
      <c r="A512" s="5">
        <v>39307</v>
      </c>
      <c r="B512" s="6" t="s">
        <v>9</v>
      </c>
      <c r="C512" s="11">
        <v>260</v>
      </c>
      <c r="D512">
        <f t="shared" si="36"/>
        <v>8</v>
      </c>
      <c r="E512">
        <f t="shared" si="37"/>
        <v>4133</v>
      </c>
      <c r="F512">
        <f t="shared" si="40"/>
        <v>4133</v>
      </c>
      <c r="G512">
        <f t="shared" si="38"/>
        <v>0</v>
      </c>
      <c r="H512">
        <f t="shared" si="39"/>
        <v>0</v>
      </c>
    </row>
    <row r="513" spans="1:8" x14ac:dyDescent="0.25">
      <c r="A513" s="5">
        <v>39308</v>
      </c>
      <c r="B513" s="6" t="s">
        <v>119</v>
      </c>
      <c r="C513" s="11">
        <v>11</v>
      </c>
      <c r="D513">
        <f t="shared" si="36"/>
        <v>8</v>
      </c>
      <c r="E513">
        <f t="shared" si="37"/>
        <v>4122</v>
      </c>
      <c r="F513">
        <f t="shared" si="40"/>
        <v>4122</v>
      </c>
      <c r="G513">
        <f t="shared" si="38"/>
        <v>0</v>
      </c>
      <c r="H513">
        <f t="shared" si="39"/>
        <v>0</v>
      </c>
    </row>
    <row r="514" spans="1:8" x14ac:dyDescent="0.25">
      <c r="A514" s="3">
        <v>39312</v>
      </c>
      <c r="B514" s="4" t="s">
        <v>52</v>
      </c>
      <c r="C514" s="10">
        <v>182</v>
      </c>
      <c r="D514">
        <f t="shared" si="36"/>
        <v>8</v>
      </c>
      <c r="E514">
        <f t="shared" si="37"/>
        <v>3940</v>
      </c>
      <c r="F514">
        <f t="shared" si="40"/>
        <v>3940</v>
      </c>
      <c r="G514">
        <f t="shared" si="38"/>
        <v>0</v>
      </c>
      <c r="H514">
        <f t="shared" si="39"/>
        <v>0</v>
      </c>
    </row>
    <row r="515" spans="1:8" x14ac:dyDescent="0.25">
      <c r="A515" s="3">
        <v>39314</v>
      </c>
      <c r="B515" s="4" t="s">
        <v>37</v>
      </c>
      <c r="C515" s="10">
        <v>59</v>
      </c>
      <c r="D515">
        <f t="shared" si="36"/>
        <v>8</v>
      </c>
      <c r="E515">
        <f t="shared" si="37"/>
        <v>3881</v>
      </c>
      <c r="F515">
        <f t="shared" si="40"/>
        <v>3881</v>
      </c>
      <c r="G515">
        <f t="shared" si="38"/>
        <v>0</v>
      </c>
      <c r="H515">
        <f t="shared" si="39"/>
        <v>0</v>
      </c>
    </row>
    <row r="516" spans="1:8" x14ac:dyDescent="0.25">
      <c r="A516" s="5">
        <v>39315</v>
      </c>
      <c r="B516" s="6" t="s">
        <v>66</v>
      </c>
      <c r="C516" s="11">
        <v>45</v>
      </c>
      <c r="D516">
        <f t="shared" si="36"/>
        <v>8</v>
      </c>
      <c r="E516">
        <f t="shared" si="37"/>
        <v>3836</v>
      </c>
      <c r="F516">
        <f t="shared" si="40"/>
        <v>3836</v>
      </c>
      <c r="G516">
        <f t="shared" si="38"/>
        <v>0</v>
      </c>
      <c r="H516">
        <f t="shared" si="39"/>
        <v>0</v>
      </c>
    </row>
    <row r="517" spans="1:8" x14ac:dyDescent="0.25">
      <c r="A517" s="5">
        <v>39315</v>
      </c>
      <c r="B517" s="6" t="s">
        <v>76</v>
      </c>
      <c r="C517" s="11">
        <v>3</v>
      </c>
      <c r="D517">
        <f t="shared" si="36"/>
        <v>8</v>
      </c>
      <c r="E517">
        <f t="shared" si="37"/>
        <v>3833</v>
      </c>
      <c r="F517">
        <f t="shared" si="40"/>
        <v>3833</v>
      </c>
      <c r="G517">
        <f t="shared" si="38"/>
        <v>0</v>
      </c>
      <c r="H517">
        <f t="shared" si="39"/>
        <v>0</v>
      </c>
    </row>
    <row r="518" spans="1:8" x14ac:dyDescent="0.25">
      <c r="A518" s="3">
        <v>39317</v>
      </c>
      <c r="B518" s="4" t="s">
        <v>22</v>
      </c>
      <c r="C518" s="10">
        <v>373</v>
      </c>
      <c r="D518">
        <f t="shared" ref="D518:D581" si="41">MONTH(A518)</f>
        <v>8</v>
      </c>
      <c r="E518">
        <f t="shared" si="37"/>
        <v>3460</v>
      </c>
      <c r="F518">
        <f t="shared" si="40"/>
        <v>3460</v>
      </c>
      <c r="G518">
        <f t="shared" si="38"/>
        <v>0</v>
      </c>
      <c r="H518">
        <f t="shared" si="39"/>
        <v>0</v>
      </c>
    </row>
    <row r="519" spans="1:8" x14ac:dyDescent="0.25">
      <c r="A519" s="5">
        <v>39317</v>
      </c>
      <c r="B519" s="6" t="s">
        <v>61</v>
      </c>
      <c r="C519" s="11">
        <v>52</v>
      </c>
      <c r="D519">
        <f t="shared" si="41"/>
        <v>8</v>
      </c>
      <c r="E519">
        <f t="shared" ref="E519:E582" si="42">F518-C519</f>
        <v>3408</v>
      </c>
      <c r="F519">
        <f t="shared" si="40"/>
        <v>3408</v>
      </c>
      <c r="G519">
        <f t="shared" ref="G519:G582" si="43">IF(AND(D520&lt;&gt;D519,E519&lt;5000,(F519-E519)&gt;=4000),1,0)</f>
        <v>0</v>
      </c>
      <c r="H519">
        <f t="shared" ref="H519:H582" si="44">IF(D520&lt;&gt;D519,1,0)</f>
        <v>0</v>
      </c>
    </row>
    <row r="520" spans="1:8" x14ac:dyDescent="0.25">
      <c r="A520" s="3">
        <v>39318</v>
      </c>
      <c r="B520" s="4" t="s">
        <v>24</v>
      </c>
      <c r="C520" s="10">
        <v>445</v>
      </c>
      <c r="D520">
        <f t="shared" si="41"/>
        <v>8</v>
      </c>
      <c r="E520">
        <f t="shared" si="42"/>
        <v>2963</v>
      </c>
      <c r="F520">
        <f t="shared" si="40"/>
        <v>2963</v>
      </c>
      <c r="G520">
        <f t="shared" si="43"/>
        <v>0</v>
      </c>
      <c r="H520">
        <f t="shared" si="44"/>
        <v>0</v>
      </c>
    </row>
    <row r="521" spans="1:8" x14ac:dyDescent="0.25">
      <c r="A521" s="5">
        <v>39318</v>
      </c>
      <c r="B521" s="6" t="s">
        <v>34</v>
      </c>
      <c r="C521" s="11">
        <v>2</v>
      </c>
      <c r="D521">
        <f t="shared" si="41"/>
        <v>8</v>
      </c>
      <c r="E521">
        <f t="shared" si="42"/>
        <v>2961</v>
      </c>
      <c r="F521">
        <f t="shared" si="40"/>
        <v>2961</v>
      </c>
      <c r="G521">
        <f t="shared" si="43"/>
        <v>0</v>
      </c>
      <c r="H521">
        <f t="shared" si="44"/>
        <v>0</v>
      </c>
    </row>
    <row r="522" spans="1:8" x14ac:dyDescent="0.25">
      <c r="A522" s="5">
        <v>39319</v>
      </c>
      <c r="B522" s="6" t="s">
        <v>52</v>
      </c>
      <c r="C522" s="11">
        <v>93</v>
      </c>
      <c r="D522">
        <f t="shared" si="41"/>
        <v>8</v>
      </c>
      <c r="E522">
        <f t="shared" si="42"/>
        <v>2868</v>
      </c>
      <c r="F522">
        <f t="shared" si="40"/>
        <v>2868</v>
      </c>
      <c r="G522">
        <f t="shared" si="43"/>
        <v>0</v>
      </c>
      <c r="H522">
        <f t="shared" si="44"/>
        <v>0</v>
      </c>
    </row>
    <row r="523" spans="1:8" x14ac:dyDescent="0.25">
      <c r="A523" s="5">
        <v>39324</v>
      </c>
      <c r="B523" s="6" t="s">
        <v>22</v>
      </c>
      <c r="C523" s="11">
        <v>329</v>
      </c>
      <c r="D523">
        <f t="shared" si="41"/>
        <v>8</v>
      </c>
      <c r="E523">
        <f t="shared" si="42"/>
        <v>2539</v>
      </c>
      <c r="F523">
        <f t="shared" si="40"/>
        <v>5539</v>
      </c>
      <c r="G523">
        <f t="shared" si="43"/>
        <v>0</v>
      </c>
      <c r="H523">
        <f t="shared" si="44"/>
        <v>1</v>
      </c>
    </row>
    <row r="524" spans="1:8" x14ac:dyDescent="0.25">
      <c r="A524" s="3">
        <v>39326</v>
      </c>
      <c r="B524" s="4" t="s">
        <v>22</v>
      </c>
      <c r="C524" s="10">
        <v>217</v>
      </c>
      <c r="D524">
        <f t="shared" si="41"/>
        <v>9</v>
      </c>
      <c r="E524">
        <f t="shared" si="42"/>
        <v>5322</v>
      </c>
      <c r="F524">
        <f t="shared" si="40"/>
        <v>5322</v>
      </c>
      <c r="G524">
        <f t="shared" si="43"/>
        <v>0</v>
      </c>
      <c r="H524">
        <f t="shared" si="44"/>
        <v>0</v>
      </c>
    </row>
    <row r="525" spans="1:8" x14ac:dyDescent="0.25">
      <c r="A525" s="3">
        <v>39326</v>
      </c>
      <c r="B525" s="4" t="s">
        <v>18</v>
      </c>
      <c r="C525" s="10">
        <v>165</v>
      </c>
      <c r="D525">
        <f t="shared" si="41"/>
        <v>9</v>
      </c>
      <c r="E525">
        <f t="shared" si="42"/>
        <v>5157</v>
      </c>
      <c r="F525">
        <f t="shared" si="40"/>
        <v>5157</v>
      </c>
      <c r="G525">
        <f t="shared" si="43"/>
        <v>0</v>
      </c>
      <c r="H525">
        <f t="shared" si="44"/>
        <v>0</v>
      </c>
    </row>
    <row r="526" spans="1:8" x14ac:dyDescent="0.25">
      <c r="A526" s="3">
        <v>39327</v>
      </c>
      <c r="B526" s="4" t="s">
        <v>41</v>
      </c>
      <c r="C526" s="10">
        <v>20</v>
      </c>
      <c r="D526">
        <f t="shared" si="41"/>
        <v>9</v>
      </c>
      <c r="E526">
        <f t="shared" si="42"/>
        <v>5137</v>
      </c>
      <c r="F526">
        <f t="shared" si="40"/>
        <v>5137</v>
      </c>
      <c r="G526">
        <f t="shared" si="43"/>
        <v>0</v>
      </c>
      <c r="H526">
        <f t="shared" si="44"/>
        <v>0</v>
      </c>
    </row>
    <row r="527" spans="1:8" x14ac:dyDescent="0.25">
      <c r="A527" s="3">
        <v>39328</v>
      </c>
      <c r="B527" s="4" t="s">
        <v>33</v>
      </c>
      <c r="C527" s="10">
        <v>11</v>
      </c>
      <c r="D527">
        <f t="shared" si="41"/>
        <v>9</v>
      </c>
      <c r="E527">
        <f t="shared" si="42"/>
        <v>5126</v>
      </c>
      <c r="F527">
        <f t="shared" si="40"/>
        <v>5126</v>
      </c>
      <c r="G527">
        <f t="shared" si="43"/>
        <v>0</v>
      </c>
      <c r="H527">
        <f t="shared" si="44"/>
        <v>0</v>
      </c>
    </row>
    <row r="528" spans="1:8" x14ac:dyDescent="0.25">
      <c r="A528" s="5">
        <v>39329</v>
      </c>
      <c r="B528" s="6" t="s">
        <v>14</v>
      </c>
      <c r="C528" s="11">
        <v>294</v>
      </c>
      <c r="D528">
        <f t="shared" si="41"/>
        <v>9</v>
      </c>
      <c r="E528">
        <f t="shared" si="42"/>
        <v>4832</v>
      </c>
      <c r="F528">
        <f t="shared" si="40"/>
        <v>4832</v>
      </c>
      <c r="G528">
        <f t="shared" si="43"/>
        <v>0</v>
      </c>
      <c r="H528">
        <f t="shared" si="44"/>
        <v>0</v>
      </c>
    </row>
    <row r="529" spans="1:8" x14ac:dyDescent="0.25">
      <c r="A529" s="3">
        <v>39331</v>
      </c>
      <c r="B529" s="4" t="s">
        <v>23</v>
      </c>
      <c r="C529" s="10">
        <v>186</v>
      </c>
      <c r="D529">
        <f t="shared" si="41"/>
        <v>9</v>
      </c>
      <c r="E529">
        <f t="shared" si="42"/>
        <v>4646</v>
      </c>
      <c r="F529">
        <f t="shared" si="40"/>
        <v>4646</v>
      </c>
      <c r="G529">
        <f t="shared" si="43"/>
        <v>0</v>
      </c>
      <c r="H529">
        <f t="shared" si="44"/>
        <v>0</v>
      </c>
    </row>
    <row r="530" spans="1:8" x14ac:dyDescent="0.25">
      <c r="A530" s="3">
        <v>39331</v>
      </c>
      <c r="B530" s="4" t="s">
        <v>12</v>
      </c>
      <c r="C530" s="10">
        <v>82</v>
      </c>
      <c r="D530">
        <f t="shared" si="41"/>
        <v>9</v>
      </c>
      <c r="E530">
        <f t="shared" si="42"/>
        <v>4564</v>
      </c>
      <c r="F530">
        <f t="shared" si="40"/>
        <v>4564</v>
      </c>
      <c r="G530">
        <f t="shared" si="43"/>
        <v>0</v>
      </c>
      <c r="H530">
        <f t="shared" si="44"/>
        <v>0</v>
      </c>
    </row>
    <row r="531" spans="1:8" x14ac:dyDescent="0.25">
      <c r="A531" s="5">
        <v>39333</v>
      </c>
      <c r="B531" s="6" t="s">
        <v>30</v>
      </c>
      <c r="C531" s="11">
        <v>148</v>
      </c>
      <c r="D531">
        <f t="shared" si="41"/>
        <v>9</v>
      </c>
      <c r="E531">
        <f t="shared" si="42"/>
        <v>4416</v>
      </c>
      <c r="F531">
        <f t="shared" si="40"/>
        <v>4416</v>
      </c>
      <c r="G531">
        <f t="shared" si="43"/>
        <v>0</v>
      </c>
      <c r="H531">
        <f t="shared" si="44"/>
        <v>0</v>
      </c>
    </row>
    <row r="532" spans="1:8" x14ac:dyDescent="0.25">
      <c r="A532" s="3">
        <v>39333</v>
      </c>
      <c r="B532" s="4" t="s">
        <v>10</v>
      </c>
      <c r="C532" s="10">
        <v>163</v>
      </c>
      <c r="D532">
        <f t="shared" si="41"/>
        <v>9</v>
      </c>
      <c r="E532">
        <f t="shared" si="42"/>
        <v>4253</v>
      </c>
      <c r="F532">
        <f t="shared" ref="F532:F595" si="45">IF(AND(D533&lt;&gt;D532,E532&lt;5000),ROUNDUP((5000-E532)/1000,0)*1000+E532,E532)</f>
        <v>4253</v>
      </c>
      <c r="G532">
        <f t="shared" si="43"/>
        <v>0</v>
      </c>
      <c r="H532">
        <f t="shared" si="44"/>
        <v>0</v>
      </c>
    </row>
    <row r="533" spans="1:8" x14ac:dyDescent="0.25">
      <c r="A533" s="5">
        <v>39334</v>
      </c>
      <c r="B533" s="6" t="s">
        <v>40</v>
      </c>
      <c r="C533" s="11">
        <v>2</v>
      </c>
      <c r="D533">
        <f t="shared" si="41"/>
        <v>9</v>
      </c>
      <c r="E533">
        <f t="shared" si="42"/>
        <v>4251</v>
      </c>
      <c r="F533">
        <f t="shared" si="45"/>
        <v>4251</v>
      </c>
      <c r="G533">
        <f t="shared" si="43"/>
        <v>0</v>
      </c>
      <c r="H533">
        <f t="shared" si="44"/>
        <v>0</v>
      </c>
    </row>
    <row r="534" spans="1:8" x14ac:dyDescent="0.25">
      <c r="A534" s="5">
        <v>39336</v>
      </c>
      <c r="B534" s="6" t="s">
        <v>22</v>
      </c>
      <c r="C534" s="11">
        <v>343</v>
      </c>
      <c r="D534">
        <f t="shared" si="41"/>
        <v>9</v>
      </c>
      <c r="E534">
        <f t="shared" si="42"/>
        <v>3908</v>
      </c>
      <c r="F534">
        <f t="shared" si="45"/>
        <v>3908</v>
      </c>
      <c r="G534">
        <f t="shared" si="43"/>
        <v>0</v>
      </c>
      <c r="H534">
        <f t="shared" si="44"/>
        <v>0</v>
      </c>
    </row>
    <row r="535" spans="1:8" x14ac:dyDescent="0.25">
      <c r="A535" s="3">
        <v>39336</v>
      </c>
      <c r="B535" s="4" t="s">
        <v>71</v>
      </c>
      <c r="C535" s="10">
        <v>51</v>
      </c>
      <c r="D535">
        <f t="shared" si="41"/>
        <v>9</v>
      </c>
      <c r="E535">
        <f t="shared" si="42"/>
        <v>3857</v>
      </c>
      <c r="F535">
        <f t="shared" si="45"/>
        <v>3857</v>
      </c>
      <c r="G535">
        <f t="shared" si="43"/>
        <v>0</v>
      </c>
      <c r="H535">
        <f t="shared" si="44"/>
        <v>0</v>
      </c>
    </row>
    <row r="536" spans="1:8" x14ac:dyDescent="0.25">
      <c r="A536" s="5">
        <v>39339</v>
      </c>
      <c r="B536" s="6" t="s">
        <v>4</v>
      </c>
      <c r="C536" s="11">
        <v>5</v>
      </c>
      <c r="D536">
        <f t="shared" si="41"/>
        <v>9</v>
      </c>
      <c r="E536">
        <f t="shared" si="42"/>
        <v>3852</v>
      </c>
      <c r="F536">
        <f t="shared" si="45"/>
        <v>3852</v>
      </c>
      <c r="G536">
        <f t="shared" si="43"/>
        <v>0</v>
      </c>
      <c r="H536">
        <f t="shared" si="44"/>
        <v>0</v>
      </c>
    </row>
    <row r="537" spans="1:8" x14ac:dyDescent="0.25">
      <c r="A537" s="5">
        <v>39339</v>
      </c>
      <c r="B537" s="6" t="s">
        <v>10</v>
      </c>
      <c r="C537" s="11">
        <v>164</v>
      </c>
      <c r="D537">
        <f t="shared" si="41"/>
        <v>9</v>
      </c>
      <c r="E537">
        <f t="shared" si="42"/>
        <v>3688</v>
      </c>
      <c r="F537">
        <f t="shared" si="45"/>
        <v>3688</v>
      </c>
      <c r="G537">
        <f t="shared" si="43"/>
        <v>0</v>
      </c>
      <c r="H537">
        <f t="shared" si="44"/>
        <v>0</v>
      </c>
    </row>
    <row r="538" spans="1:8" x14ac:dyDescent="0.25">
      <c r="A538" s="3">
        <v>39340</v>
      </c>
      <c r="B538" s="4" t="s">
        <v>7</v>
      </c>
      <c r="C538" s="10">
        <v>260</v>
      </c>
      <c r="D538">
        <f t="shared" si="41"/>
        <v>9</v>
      </c>
      <c r="E538">
        <f t="shared" si="42"/>
        <v>3428</v>
      </c>
      <c r="F538">
        <f t="shared" si="45"/>
        <v>3428</v>
      </c>
      <c r="G538">
        <f t="shared" si="43"/>
        <v>0</v>
      </c>
      <c r="H538">
        <f t="shared" si="44"/>
        <v>0</v>
      </c>
    </row>
    <row r="539" spans="1:8" x14ac:dyDescent="0.25">
      <c r="A539" s="3">
        <v>39340</v>
      </c>
      <c r="B539" s="4" t="s">
        <v>9</v>
      </c>
      <c r="C539" s="10">
        <v>415</v>
      </c>
      <c r="D539">
        <f t="shared" si="41"/>
        <v>9</v>
      </c>
      <c r="E539">
        <f t="shared" si="42"/>
        <v>3013</v>
      </c>
      <c r="F539">
        <f t="shared" si="45"/>
        <v>3013</v>
      </c>
      <c r="G539">
        <f t="shared" si="43"/>
        <v>0</v>
      </c>
      <c r="H539">
        <f t="shared" si="44"/>
        <v>0</v>
      </c>
    </row>
    <row r="540" spans="1:8" x14ac:dyDescent="0.25">
      <c r="A540" s="3">
        <v>39341</v>
      </c>
      <c r="B540" s="4" t="s">
        <v>61</v>
      </c>
      <c r="C540" s="10">
        <v>43</v>
      </c>
      <c r="D540">
        <f t="shared" si="41"/>
        <v>9</v>
      </c>
      <c r="E540">
        <f t="shared" si="42"/>
        <v>2970</v>
      </c>
      <c r="F540">
        <f t="shared" si="45"/>
        <v>2970</v>
      </c>
      <c r="G540">
        <f t="shared" si="43"/>
        <v>0</v>
      </c>
      <c r="H540">
        <f t="shared" si="44"/>
        <v>0</v>
      </c>
    </row>
    <row r="541" spans="1:8" x14ac:dyDescent="0.25">
      <c r="A541" s="5">
        <v>39341</v>
      </c>
      <c r="B541" s="6" t="s">
        <v>9</v>
      </c>
      <c r="C541" s="11">
        <v>467</v>
      </c>
      <c r="D541">
        <f t="shared" si="41"/>
        <v>9</v>
      </c>
      <c r="E541">
        <f t="shared" si="42"/>
        <v>2503</v>
      </c>
      <c r="F541">
        <f t="shared" si="45"/>
        <v>2503</v>
      </c>
      <c r="G541">
        <f t="shared" si="43"/>
        <v>0</v>
      </c>
      <c r="H541">
        <f t="shared" si="44"/>
        <v>0</v>
      </c>
    </row>
    <row r="542" spans="1:8" x14ac:dyDescent="0.25">
      <c r="A542" s="3">
        <v>39342</v>
      </c>
      <c r="B542" s="4" t="s">
        <v>8</v>
      </c>
      <c r="C542" s="10">
        <v>40</v>
      </c>
      <c r="D542">
        <f t="shared" si="41"/>
        <v>9</v>
      </c>
      <c r="E542">
        <f t="shared" si="42"/>
        <v>2463</v>
      </c>
      <c r="F542">
        <f t="shared" si="45"/>
        <v>2463</v>
      </c>
      <c r="G542">
        <f t="shared" si="43"/>
        <v>0</v>
      </c>
      <c r="H542">
        <f t="shared" si="44"/>
        <v>0</v>
      </c>
    </row>
    <row r="543" spans="1:8" x14ac:dyDescent="0.25">
      <c r="A543" s="3">
        <v>39344</v>
      </c>
      <c r="B543" s="4" t="s">
        <v>147</v>
      </c>
      <c r="C543" s="10">
        <v>10</v>
      </c>
      <c r="D543">
        <f t="shared" si="41"/>
        <v>9</v>
      </c>
      <c r="E543">
        <f t="shared" si="42"/>
        <v>2453</v>
      </c>
      <c r="F543">
        <f t="shared" si="45"/>
        <v>2453</v>
      </c>
      <c r="G543">
        <f t="shared" si="43"/>
        <v>0</v>
      </c>
      <c r="H543">
        <f t="shared" si="44"/>
        <v>0</v>
      </c>
    </row>
    <row r="544" spans="1:8" x14ac:dyDescent="0.25">
      <c r="A544" s="3">
        <v>39345</v>
      </c>
      <c r="B544" s="4" t="s">
        <v>9</v>
      </c>
      <c r="C544" s="10">
        <v>197</v>
      </c>
      <c r="D544">
        <f t="shared" si="41"/>
        <v>9</v>
      </c>
      <c r="E544">
        <f t="shared" si="42"/>
        <v>2256</v>
      </c>
      <c r="F544">
        <f t="shared" si="45"/>
        <v>2256</v>
      </c>
      <c r="G544">
        <f t="shared" si="43"/>
        <v>0</v>
      </c>
      <c r="H544">
        <f t="shared" si="44"/>
        <v>0</v>
      </c>
    </row>
    <row r="545" spans="1:8" x14ac:dyDescent="0.25">
      <c r="A545" s="3">
        <v>39348</v>
      </c>
      <c r="B545" s="4" t="s">
        <v>78</v>
      </c>
      <c r="C545" s="10">
        <v>145</v>
      </c>
      <c r="D545">
        <f t="shared" si="41"/>
        <v>9</v>
      </c>
      <c r="E545">
        <f t="shared" si="42"/>
        <v>2111</v>
      </c>
      <c r="F545">
        <f t="shared" si="45"/>
        <v>2111</v>
      </c>
      <c r="G545">
        <f t="shared" si="43"/>
        <v>0</v>
      </c>
      <c r="H545">
        <f t="shared" si="44"/>
        <v>0</v>
      </c>
    </row>
    <row r="546" spans="1:8" x14ac:dyDescent="0.25">
      <c r="A546" s="3">
        <v>39349</v>
      </c>
      <c r="B546" s="4" t="s">
        <v>55</v>
      </c>
      <c r="C546" s="10">
        <v>105</v>
      </c>
      <c r="D546">
        <f t="shared" si="41"/>
        <v>9</v>
      </c>
      <c r="E546">
        <f t="shared" si="42"/>
        <v>2006</v>
      </c>
      <c r="F546">
        <f t="shared" si="45"/>
        <v>2006</v>
      </c>
      <c r="G546">
        <f t="shared" si="43"/>
        <v>0</v>
      </c>
      <c r="H546">
        <f t="shared" si="44"/>
        <v>0</v>
      </c>
    </row>
    <row r="547" spans="1:8" x14ac:dyDescent="0.25">
      <c r="A547" s="5">
        <v>39350</v>
      </c>
      <c r="B547" s="6" t="s">
        <v>37</v>
      </c>
      <c r="C547" s="11">
        <v>33</v>
      </c>
      <c r="D547">
        <f t="shared" si="41"/>
        <v>9</v>
      </c>
      <c r="E547">
        <f t="shared" si="42"/>
        <v>1973</v>
      </c>
      <c r="F547">
        <f t="shared" si="45"/>
        <v>1973</v>
      </c>
      <c r="G547">
        <f t="shared" si="43"/>
        <v>0</v>
      </c>
      <c r="H547">
        <f t="shared" si="44"/>
        <v>0</v>
      </c>
    </row>
    <row r="548" spans="1:8" x14ac:dyDescent="0.25">
      <c r="A548" s="3">
        <v>39350</v>
      </c>
      <c r="B548" s="4" t="s">
        <v>120</v>
      </c>
      <c r="C548" s="10">
        <v>78</v>
      </c>
      <c r="D548">
        <f t="shared" si="41"/>
        <v>9</v>
      </c>
      <c r="E548">
        <f t="shared" si="42"/>
        <v>1895</v>
      </c>
      <c r="F548">
        <f t="shared" si="45"/>
        <v>1895</v>
      </c>
      <c r="G548">
        <f t="shared" si="43"/>
        <v>0</v>
      </c>
      <c r="H548">
        <f t="shared" si="44"/>
        <v>0</v>
      </c>
    </row>
    <row r="549" spans="1:8" x14ac:dyDescent="0.25">
      <c r="A549" s="5">
        <v>39351</v>
      </c>
      <c r="B549" s="6" t="s">
        <v>9</v>
      </c>
      <c r="C549" s="11">
        <v>466</v>
      </c>
      <c r="D549">
        <f t="shared" si="41"/>
        <v>9</v>
      </c>
      <c r="E549">
        <f t="shared" si="42"/>
        <v>1429</v>
      </c>
      <c r="F549">
        <f t="shared" si="45"/>
        <v>1429</v>
      </c>
      <c r="G549">
        <f t="shared" si="43"/>
        <v>0</v>
      </c>
      <c r="H549">
        <f t="shared" si="44"/>
        <v>0</v>
      </c>
    </row>
    <row r="550" spans="1:8" x14ac:dyDescent="0.25">
      <c r="A550" s="3">
        <v>39354</v>
      </c>
      <c r="B550" s="4" t="s">
        <v>45</v>
      </c>
      <c r="C550" s="10">
        <v>476</v>
      </c>
      <c r="D550">
        <f t="shared" si="41"/>
        <v>9</v>
      </c>
      <c r="E550">
        <f t="shared" si="42"/>
        <v>953</v>
      </c>
      <c r="F550">
        <f t="shared" si="45"/>
        <v>5953</v>
      </c>
      <c r="G550">
        <f t="shared" si="43"/>
        <v>1</v>
      </c>
      <c r="H550">
        <f t="shared" si="44"/>
        <v>1</v>
      </c>
    </row>
    <row r="551" spans="1:8" x14ac:dyDescent="0.25">
      <c r="A551" s="5">
        <v>39357</v>
      </c>
      <c r="B551" s="6" t="s">
        <v>19</v>
      </c>
      <c r="C551" s="11">
        <v>151</v>
      </c>
      <c r="D551">
        <f t="shared" si="41"/>
        <v>10</v>
      </c>
      <c r="E551">
        <f t="shared" si="42"/>
        <v>5802</v>
      </c>
      <c r="F551">
        <f t="shared" si="45"/>
        <v>5802</v>
      </c>
      <c r="G551">
        <f t="shared" si="43"/>
        <v>0</v>
      </c>
      <c r="H551">
        <f t="shared" si="44"/>
        <v>0</v>
      </c>
    </row>
    <row r="552" spans="1:8" x14ac:dyDescent="0.25">
      <c r="A552" s="5">
        <v>39357</v>
      </c>
      <c r="B552" s="6" t="s">
        <v>148</v>
      </c>
      <c r="C552" s="11">
        <v>17</v>
      </c>
      <c r="D552">
        <f t="shared" si="41"/>
        <v>10</v>
      </c>
      <c r="E552">
        <f t="shared" si="42"/>
        <v>5785</v>
      </c>
      <c r="F552">
        <f t="shared" si="45"/>
        <v>5785</v>
      </c>
      <c r="G552">
        <f t="shared" si="43"/>
        <v>0</v>
      </c>
      <c r="H552">
        <f t="shared" si="44"/>
        <v>0</v>
      </c>
    </row>
    <row r="553" spans="1:8" x14ac:dyDescent="0.25">
      <c r="A553" s="3">
        <v>39361</v>
      </c>
      <c r="B553" s="4" t="s">
        <v>149</v>
      </c>
      <c r="C553" s="10">
        <v>4</v>
      </c>
      <c r="D553">
        <f t="shared" si="41"/>
        <v>10</v>
      </c>
      <c r="E553">
        <f t="shared" si="42"/>
        <v>5781</v>
      </c>
      <c r="F553">
        <f t="shared" si="45"/>
        <v>5781</v>
      </c>
      <c r="G553">
        <f t="shared" si="43"/>
        <v>0</v>
      </c>
      <c r="H553">
        <f t="shared" si="44"/>
        <v>0</v>
      </c>
    </row>
    <row r="554" spans="1:8" x14ac:dyDescent="0.25">
      <c r="A554" s="5">
        <v>39371</v>
      </c>
      <c r="B554" s="6" t="s">
        <v>131</v>
      </c>
      <c r="C554" s="11">
        <v>60</v>
      </c>
      <c r="D554">
        <f t="shared" si="41"/>
        <v>10</v>
      </c>
      <c r="E554">
        <f t="shared" si="42"/>
        <v>5721</v>
      </c>
      <c r="F554">
        <f t="shared" si="45"/>
        <v>5721</v>
      </c>
      <c r="G554">
        <f t="shared" si="43"/>
        <v>0</v>
      </c>
      <c r="H554">
        <f t="shared" si="44"/>
        <v>0</v>
      </c>
    </row>
    <row r="555" spans="1:8" x14ac:dyDescent="0.25">
      <c r="A555" s="5">
        <v>39371</v>
      </c>
      <c r="B555" s="6" t="s">
        <v>24</v>
      </c>
      <c r="C555" s="11">
        <v>369</v>
      </c>
      <c r="D555">
        <f t="shared" si="41"/>
        <v>10</v>
      </c>
      <c r="E555">
        <f t="shared" si="42"/>
        <v>5352</v>
      </c>
      <c r="F555">
        <f t="shared" si="45"/>
        <v>5352</v>
      </c>
      <c r="G555">
        <f t="shared" si="43"/>
        <v>0</v>
      </c>
      <c r="H555">
        <f t="shared" si="44"/>
        <v>0</v>
      </c>
    </row>
    <row r="556" spans="1:8" x14ac:dyDescent="0.25">
      <c r="A556" s="5">
        <v>39371</v>
      </c>
      <c r="B556" s="6" t="s">
        <v>5</v>
      </c>
      <c r="C556" s="11">
        <v>131</v>
      </c>
      <c r="D556">
        <f t="shared" si="41"/>
        <v>10</v>
      </c>
      <c r="E556">
        <f t="shared" si="42"/>
        <v>5221</v>
      </c>
      <c r="F556">
        <f t="shared" si="45"/>
        <v>5221</v>
      </c>
      <c r="G556">
        <f t="shared" si="43"/>
        <v>0</v>
      </c>
      <c r="H556">
        <f t="shared" si="44"/>
        <v>0</v>
      </c>
    </row>
    <row r="557" spans="1:8" x14ac:dyDescent="0.25">
      <c r="A557" s="5">
        <v>39375</v>
      </c>
      <c r="B557" s="6" t="s">
        <v>17</v>
      </c>
      <c r="C557" s="11">
        <v>405</v>
      </c>
      <c r="D557">
        <f t="shared" si="41"/>
        <v>10</v>
      </c>
      <c r="E557">
        <f t="shared" si="42"/>
        <v>4816</v>
      </c>
      <c r="F557">
        <f t="shared" si="45"/>
        <v>4816</v>
      </c>
      <c r="G557">
        <f t="shared" si="43"/>
        <v>0</v>
      </c>
      <c r="H557">
        <f t="shared" si="44"/>
        <v>0</v>
      </c>
    </row>
    <row r="558" spans="1:8" x14ac:dyDescent="0.25">
      <c r="A558" s="5">
        <v>39376</v>
      </c>
      <c r="B558" s="6" t="s">
        <v>21</v>
      </c>
      <c r="C558" s="11">
        <v>3</v>
      </c>
      <c r="D558">
        <f t="shared" si="41"/>
        <v>10</v>
      </c>
      <c r="E558">
        <f t="shared" si="42"/>
        <v>4813</v>
      </c>
      <c r="F558">
        <f t="shared" si="45"/>
        <v>4813</v>
      </c>
      <c r="G558">
        <f t="shared" si="43"/>
        <v>0</v>
      </c>
      <c r="H558">
        <f t="shared" si="44"/>
        <v>0</v>
      </c>
    </row>
    <row r="559" spans="1:8" x14ac:dyDescent="0.25">
      <c r="A559" s="5">
        <v>39380</v>
      </c>
      <c r="B559" s="6" t="s">
        <v>78</v>
      </c>
      <c r="C559" s="11">
        <v>35</v>
      </c>
      <c r="D559">
        <f t="shared" si="41"/>
        <v>10</v>
      </c>
      <c r="E559">
        <f t="shared" si="42"/>
        <v>4778</v>
      </c>
      <c r="F559">
        <f t="shared" si="45"/>
        <v>4778</v>
      </c>
      <c r="G559">
        <f t="shared" si="43"/>
        <v>0</v>
      </c>
      <c r="H559">
        <f t="shared" si="44"/>
        <v>0</v>
      </c>
    </row>
    <row r="560" spans="1:8" x14ac:dyDescent="0.25">
      <c r="A560" s="5">
        <v>39382</v>
      </c>
      <c r="B560" s="6" t="s">
        <v>45</v>
      </c>
      <c r="C560" s="11">
        <v>424</v>
      </c>
      <c r="D560">
        <f t="shared" si="41"/>
        <v>10</v>
      </c>
      <c r="E560">
        <f t="shared" si="42"/>
        <v>4354</v>
      </c>
      <c r="F560">
        <f t="shared" si="45"/>
        <v>4354</v>
      </c>
      <c r="G560">
        <f t="shared" si="43"/>
        <v>0</v>
      </c>
      <c r="H560">
        <f t="shared" si="44"/>
        <v>0</v>
      </c>
    </row>
    <row r="561" spans="1:8" x14ac:dyDescent="0.25">
      <c r="A561" s="3">
        <v>39382</v>
      </c>
      <c r="B561" s="4" t="s">
        <v>150</v>
      </c>
      <c r="C561" s="10">
        <v>2</v>
      </c>
      <c r="D561">
        <f t="shared" si="41"/>
        <v>10</v>
      </c>
      <c r="E561">
        <f t="shared" si="42"/>
        <v>4352</v>
      </c>
      <c r="F561">
        <f t="shared" si="45"/>
        <v>4352</v>
      </c>
      <c r="G561">
        <f t="shared" si="43"/>
        <v>0</v>
      </c>
      <c r="H561">
        <f t="shared" si="44"/>
        <v>0</v>
      </c>
    </row>
    <row r="562" spans="1:8" x14ac:dyDescent="0.25">
      <c r="A562" s="3">
        <v>39382</v>
      </c>
      <c r="B562" s="4" t="s">
        <v>50</v>
      </c>
      <c r="C562" s="10">
        <v>444</v>
      </c>
      <c r="D562">
        <f t="shared" si="41"/>
        <v>10</v>
      </c>
      <c r="E562">
        <f t="shared" si="42"/>
        <v>3908</v>
      </c>
      <c r="F562">
        <f t="shared" si="45"/>
        <v>3908</v>
      </c>
      <c r="G562">
        <f t="shared" si="43"/>
        <v>0</v>
      </c>
      <c r="H562">
        <f t="shared" si="44"/>
        <v>0</v>
      </c>
    </row>
    <row r="563" spans="1:8" x14ac:dyDescent="0.25">
      <c r="A563" s="3">
        <v>39385</v>
      </c>
      <c r="B563" s="4" t="s">
        <v>17</v>
      </c>
      <c r="C563" s="10">
        <v>480</v>
      </c>
      <c r="D563">
        <f t="shared" si="41"/>
        <v>10</v>
      </c>
      <c r="E563">
        <f t="shared" si="42"/>
        <v>3428</v>
      </c>
      <c r="F563">
        <f t="shared" si="45"/>
        <v>3428</v>
      </c>
      <c r="G563">
        <f t="shared" si="43"/>
        <v>0</v>
      </c>
      <c r="H563">
        <f t="shared" si="44"/>
        <v>0</v>
      </c>
    </row>
    <row r="564" spans="1:8" x14ac:dyDescent="0.25">
      <c r="A564" s="3">
        <v>39386</v>
      </c>
      <c r="B564" s="4" t="s">
        <v>37</v>
      </c>
      <c r="C564" s="10">
        <v>65</v>
      </c>
      <c r="D564">
        <f t="shared" si="41"/>
        <v>10</v>
      </c>
      <c r="E564">
        <f t="shared" si="42"/>
        <v>3363</v>
      </c>
      <c r="F564">
        <f t="shared" si="45"/>
        <v>5363</v>
      </c>
      <c r="G564">
        <f t="shared" si="43"/>
        <v>0</v>
      </c>
      <c r="H564">
        <f t="shared" si="44"/>
        <v>1</v>
      </c>
    </row>
    <row r="565" spans="1:8" x14ac:dyDescent="0.25">
      <c r="A565" s="5">
        <v>39388</v>
      </c>
      <c r="B565" s="6" t="s">
        <v>89</v>
      </c>
      <c r="C565" s="11">
        <v>8</v>
      </c>
      <c r="D565">
        <f t="shared" si="41"/>
        <v>11</v>
      </c>
      <c r="E565">
        <f t="shared" si="42"/>
        <v>5355</v>
      </c>
      <c r="F565">
        <f t="shared" si="45"/>
        <v>5355</v>
      </c>
      <c r="G565">
        <f t="shared" si="43"/>
        <v>0</v>
      </c>
      <c r="H565">
        <f t="shared" si="44"/>
        <v>0</v>
      </c>
    </row>
    <row r="566" spans="1:8" x14ac:dyDescent="0.25">
      <c r="A566" s="3">
        <v>39389</v>
      </c>
      <c r="B566" s="4" t="s">
        <v>52</v>
      </c>
      <c r="C566" s="10">
        <v>52</v>
      </c>
      <c r="D566">
        <f t="shared" si="41"/>
        <v>11</v>
      </c>
      <c r="E566">
        <f t="shared" si="42"/>
        <v>5303</v>
      </c>
      <c r="F566">
        <f t="shared" si="45"/>
        <v>5303</v>
      </c>
      <c r="G566">
        <f t="shared" si="43"/>
        <v>0</v>
      </c>
      <c r="H566">
        <f t="shared" si="44"/>
        <v>0</v>
      </c>
    </row>
    <row r="567" spans="1:8" x14ac:dyDescent="0.25">
      <c r="A567" s="3">
        <v>39392</v>
      </c>
      <c r="B567" s="4" t="s">
        <v>40</v>
      </c>
      <c r="C567" s="10">
        <v>8</v>
      </c>
      <c r="D567">
        <f t="shared" si="41"/>
        <v>11</v>
      </c>
      <c r="E567">
        <f t="shared" si="42"/>
        <v>5295</v>
      </c>
      <c r="F567">
        <f t="shared" si="45"/>
        <v>5295</v>
      </c>
      <c r="G567">
        <f t="shared" si="43"/>
        <v>0</v>
      </c>
      <c r="H567">
        <f t="shared" si="44"/>
        <v>0</v>
      </c>
    </row>
    <row r="568" spans="1:8" x14ac:dyDescent="0.25">
      <c r="A568" s="5">
        <v>39393</v>
      </c>
      <c r="B568" s="6" t="s">
        <v>7</v>
      </c>
      <c r="C568" s="11">
        <v>143</v>
      </c>
      <c r="D568">
        <f t="shared" si="41"/>
        <v>11</v>
      </c>
      <c r="E568">
        <f t="shared" si="42"/>
        <v>5152</v>
      </c>
      <c r="F568">
        <f t="shared" si="45"/>
        <v>5152</v>
      </c>
      <c r="G568">
        <f t="shared" si="43"/>
        <v>0</v>
      </c>
      <c r="H568">
        <f t="shared" si="44"/>
        <v>0</v>
      </c>
    </row>
    <row r="569" spans="1:8" x14ac:dyDescent="0.25">
      <c r="A569" s="5">
        <v>39394</v>
      </c>
      <c r="B569" s="6" t="s">
        <v>18</v>
      </c>
      <c r="C569" s="11">
        <v>20</v>
      </c>
      <c r="D569">
        <f t="shared" si="41"/>
        <v>11</v>
      </c>
      <c r="E569">
        <f t="shared" si="42"/>
        <v>5132</v>
      </c>
      <c r="F569">
        <f t="shared" si="45"/>
        <v>5132</v>
      </c>
      <c r="G569">
        <f t="shared" si="43"/>
        <v>0</v>
      </c>
      <c r="H569">
        <f t="shared" si="44"/>
        <v>0</v>
      </c>
    </row>
    <row r="570" spans="1:8" x14ac:dyDescent="0.25">
      <c r="A570" s="3">
        <v>39397</v>
      </c>
      <c r="B570" s="4" t="s">
        <v>14</v>
      </c>
      <c r="C570" s="10">
        <v>396</v>
      </c>
      <c r="D570">
        <f t="shared" si="41"/>
        <v>11</v>
      </c>
      <c r="E570">
        <f t="shared" si="42"/>
        <v>4736</v>
      </c>
      <c r="F570">
        <f t="shared" si="45"/>
        <v>4736</v>
      </c>
      <c r="G570">
        <f t="shared" si="43"/>
        <v>0</v>
      </c>
      <c r="H570">
        <f t="shared" si="44"/>
        <v>0</v>
      </c>
    </row>
    <row r="571" spans="1:8" x14ac:dyDescent="0.25">
      <c r="A571" s="5">
        <v>39398</v>
      </c>
      <c r="B571" s="6" t="s">
        <v>69</v>
      </c>
      <c r="C571" s="11">
        <v>168</v>
      </c>
      <c r="D571">
        <f t="shared" si="41"/>
        <v>11</v>
      </c>
      <c r="E571">
        <f t="shared" si="42"/>
        <v>4568</v>
      </c>
      <c r="F571">
        <f t="shared" si="45"/>
        <v>4568</v>
      </c>
      <c r="G571">
        <f t="shared" si="43"/>
        <v>0</v>
      </c>
      <c r="H571">
        <f t="shared" si="44"/>
        <v>0</v>
      </c>
    </row>
    <row r="572" spans="1:8" x14ac:dyDescent="0.25">
      <c r="A572" s="3">
        <v>39399</v>
      </c>
      <c r="B572" s="4" t="s">
        <v>69</v>
      </c>
      <c r="C572" s="10">
        <v>69</v>
      </c>
      <c r="D572">
        <f t="shared" si="41"/>
        <v>11</v>
      </c>
      <c r="E572">
        <f t="shared" si="42"/>
        <v>4499</v>
      </c>
      <c r="F572">
        <f t="shared" si="45"/>
        <v>4499</v>
      </c>
      <c r="G572">
        <f t="shared" si="43"/>
        <v>0</v>
      </c>
      <c r="H572">
        <f t="shared" si="44"/>
        <v>0</v>
      </c>
    </row>
    <row r="573" spans="1:8" x14ac:dyDescent="0.25">
      <c r="A573" s="3">
        <v>39407</v>
      </c>
      <c r="B573" s="4" t="s">
        <v>123</v>
      </c>
      <c r="C573" s="10">
        <v>57</v>
      </c>
      <c r="D573">
        <f t="shared" si="41"/>
        <v>11</v>
      </c>
      <c r="E573">
        <f t="shared" si="42"/>
        <v>4442</v>
      </c>
      <c r="F573">
        <f t="shared" si="45"/>
        <v>4442</v>
      </c>
      <c r="G573">
        <f t="shared" si="43"/>
        <v>0</v>
      </c>
      <c r="H573">
        <f t="shared" si="44"/>
        <v>0</v>
      </c>
    </row>
    <row r="574" spans="1:8" x14ac:dyDescent="0.25">
      <c r="A574" s="3">
        <v>39407</v>
      </c>
      <c r="B574" s="4" t="s">
        <v>30</v>
      </c>
      <c r="C574" s="10">
        <v>99</v>
      </c>
      <c r="D574">
        <f t="shared" si="41"/>
        <v>11</v>
      </c>
      <c r="E574">
        <f t="shared" si="42"/>
        <v>4343</v>
      </c>
      <c r="F574">
        <f t="shared" si="45"/>
        <v>4343</v>
      </c>
      <c r="G574">
        <f t="shared" si="43"/>
        <v>0</v>
      </c>
      <c r="H574">
        <f t="shared" si="44"/>
        <v>0</v>
      </c>
    </row>
    <row r="575" spans="1:8" x14ac:dyDescent="0.25">
      <c r="A575" s="5">
        <v>39408</v>
      </c>
      <c r="B575" s="6" t="s">
        <v>6</v>
      </c>
      <c r="C575" s="11">
        <v>103</v>
      </c>
      <c r="D575">
        <f t="shared" si="41"/>
        <v>11</v>
      </c>
      <c r="E575">
        <f t="shared" si="42"/>
        <v>4240</v>
      </c>
      <c r="F575">
        <f t="shared" si="45"/>
        <v>4240</v>
      </c>
      <c r="G575">
        <f t="shared" si="43"/>
        <v>0</v>
      </c>
      <c r="H575">
        <f t="shared" si="44"/>
        <v>0</v>
      </c>
    </row>
    <row r="576" spans="1:8" x14ac:dyDescent="0.25">
      <c r="A576" s="5">
        <v>39409</v>
      </c>
      <c r="B576" s="6" t="s">
        <v>124</v>
      </c>
      <c r="C576" s="11">
        <v>2</v>
      </c>
      <c r="D576">
        <f t="shared" si="41"/>
        <v>11</v>
      </c>
      <c r="E576">
        <f t="shared" si="42"/>
        <v>4238</v>
      </c>
      <c r="F576">
        <f t="shared" si="45"/>
        <v>4238</v>
      </c>
      <c r="G576">
        <f t="shared" si="43"/>
        <v>0</v>
      </c>
      <c r="H576">
        <f t="shared" si="44"/>
        <v>0</v>
      </c>
    </row>
    <row r="577" spans="1:8" x14ac:dyDescent="0.25">
      <c r="A577" s="5">
        <v>39412</v>
      </c>
      <c r="B577" s="6" t="s">
        <v>52</v>
      </c>
      <c r="C577" s="11">
        <v>88</v>
      </c>
      <c r="D577">
        <f t="shared" si="41"/>
        <v>11</v>
      </c>
      <c r="E577">
        <f t="shared" si="42"/>
        <v>4150</v>
      </c>
      <c r="F577">
        <f t="shared" si="45"/>
        <v>4150</v>
      </c>
      <c r="G577">
        <f t="shared" si="43"/>
        <v>0</v>
      </c>
      <c r="H577">
        <f t="shared" si="44"/>
        <v>0</v>
      </c>
    </row>
    <row r="578" spans="1:8" x14ac:dyDescent="0.25">
      <c r="A578" s="3">
        <v>39414</v>
      </c>
      <c r="B578" s="4" t="s">
        <v>7</v>
      </c>
      <c r="C578" s="10">
        <v>216</v>
      </c>
      <c r="D578">
        <f t="shared" si="41"/>
        <v>11</v>
      </c>
      <c r="E578">
        <f t="shared" si="42"/>
        <v>3934</v>
      </c>
      <c r="F578">
        <f t="shared" si="45"/>
        <v>3934</v>
      </c>
      <c r="G578">
        <f t="shared" si="43"/>
        <v>0</v>
      </c>
      <c r="H578">
        <f t="shared" si="44"/>
        <v>0</v>
      </c>
    </row>
    <row r="579" spans="1:8" x14ac:dyDescent="0.25">
      <c r="A579" s="5">
        <v>39414</v>
      </c>
      <c r="B579" s="6" t="s">
        <v>37</v>
      </c>
      <c r="C579" s="11">
        <v>85</v>
      </c>
      <c r="D579">
        <f t="shared" si="41"/>
        <v>11</v>
      </c>
      <c r="E579">
        <f t="shared" si="42"/>
        <v>3849</v>
      </c>
      <c r="F579">
        <f t="shared" si="45"/>
        <v>3849</v>
      </c>
      <c r="G579">
        <f t="shared" si="43"/>
        <v>0</v>
      </c>
      <c r="H579">
        <f t="shared" si="44"/>
        <v>0</v>
      </c>
    </row>
    <row r="580" spans="1:8" x14ac:dyDescent="0.25">
      <c r="A580" s="5">
        <v>39416</v>
      </c>
      <c r="B580" s="6" t="s">
        <v>7</v>
      </c>
      <c r="C580" s="11">
        <v>140</v>
      </c>
      <c r="D580">
        <f t="shared" si="41"/>
        <v>11</v>
      </c>
      <c r="E580">
        <f t="shared" si="42"/>
        <v>3709</v>
      </c>
      <c r="F580">
        <f t="shared" si="45"/>
        <v>5709</v>
      </c>
      <c r="G580">
        <f t="shared" si="43"/>
        <v>0</v>
      </c>
      <c r="H580">
        <f t="shared" si="44"/>
        <v>1</v>
      </c>
    </row>
    <row r="581" spans="1:8" x14ac:dyDescent="0.25">
      <c r="A581" s="5">
        <v>39421</v>
      </c>
      <c r="B581" s="6" t="s">
        <v>50</v>
      </c>
      <c r="C581" s="11">
        <v>377</v>
      </c>
      <c r="D581">
        <f t="shared" si="41"/>
        <v>12</v>
      </c>
      <c r="E581">
        <f t="shared" si="42"/>
        <v>5332</v>
      </c>
      <c r="F581">
        <f t="shared" si="45"/>
        <v>5332</v>
      </c>
      <c r="G581">
        <f t="shared" si="43"/>
        <v>0</v>
      </c>
      <c r="H581">
        <f t="shared" si="44"/>
        <v>0</v>
      </c>
    </row>
    <row r="582" spans="1:8" x14ac:dyDescent="0.25">
      <c r="A582" s="5">
        <v>39423</v>
      </c>
      <c r="B582" s="6" t="s">
        <v>35</v>
      </c>
      <c r="C582" s="11">
        <v>89</v>
      </c>
      <c r="D582">
        <f t="shared" ref="D582:D645" si="46">MONTH(A582)</f>
        <v>12</v>
      </c>
      <c r="E582">
        <f t="shared" si="42"/>
        <v>5243</v>
      </c>
      <c r="F582">
        <f t="shared" si="45"/>
        <v>5243</v>
      </c>
      <c r="G582">
        <f t="shared" si="43"/>
        <v>0</v>
      </c>
      <c r="H582">
        <f t="shared" si="44"/>
        <v>0</v>
      </c>
    </row>
    <row r="583" spans="1:8" x14ac:dyDescent="0.25">
      <c r="A583" s="5">
        <v>39425</v>
      </c>
      <c r="B583" s="6" t="s">
        <v>12</v>
      </c>
      <c r="C583" s="11">
        <v>181</v>
      </c>
      <c r="D583">
        <f t="shared" si="46"/>
        <v>12</v>
      </c>
      <c r="E583">
        <f t="shared" ref="E583:E646" si="47">F582-C583</f>
        <v>5062</v>
      </c>
      <c r="F583">
        <f t="shared" si="45"/>
        <v>5062</v>
      </c>
      <c r="G583">
        <f t="shared" ref="G583:G646" si="48">IF(AND(D584&lt;&gt;D583,E583&lt;5000,(F583-E583)&gt;=4000),1,0)</f>
        <v>0</v>
      </c>
      <c r="H583">
        <f t="shared" ref="H583:H646" si="49">IF(D584&lt;&gt;D583,1,0)</f>
        <v>0</v>
      </c>
    </row>
    <row r="584" spans="1:8" x14ac:dyDescent="0.25">
      <c r="A584" s="5">
        <v>39427</v>
      </c>
      <c r="B584" s="6" t="s">
        <v>69</v>
      </c>
      <c r="C584" s="11">
        <v>131</v>
      </c>
      <c r="D584">
        <f t="shared" si="46"/>
        <v>12</v>
      </c>
      <c r="E584">
        <f t="shared" si="47"/>
        <v>4931</v>
      </c>
      <c r="F584">
        <f t="shared" si="45"/>
        <v>4931</v>
      </c>
      <c r="G584">
        <f t="shared" si="48"/>
        <v>0</v>
      </c>
      <c r="H584">
        <f t="shared" si="49"/>
        <v>0</v>
      </c>
    </row>
    <row r="585" spans="1:8" x14ac:dyDescent="0.25">
      <c r="A585" s="3">
        <v>39427</v>
      </c>
      <c r="B585" s="4" t="s">
        <v>80</v>
      </c>
      <c r="C585" s="10">
        <v>43</v>
      </c>
      <c r="D585">
        <f t="shared" si="46"/>
        <v>12</v>
      </c>
      <c r="E585">
        <f t="shared" si="47"/>
        <v>4888</v>
      </c>
      <c r="F585">
        <f t="shared" si="45"/>
        <v>4888</v>
      </c>
      <c r="G585">
        <f t="shared" si="48"/>
        <v>0</v>
      </c>
      <c r="H585">
        <f t="shared" si="49"/>
        <v>0</v>
      </c>
    </row>
    <row r="586" spans="1:8" x14ac:dyDescent="0.25">
      <c r="A586" s="5">
        <v>39428</v>
      </c>
      <c r="B586" s="6" t="s">
        <v>30</v>
      </c>
      <c r="C586" s="11">
        <v>166</v>
      </c>
      <c r="D586">
        <f t="shared" si="46"/>
        <v>12</v>
      </c>
      <c r="E586">
        <f t="shared" si="47"/>
        <v>4722</v>
      </c>
      <c r="F586">
        <f t="shared" si="45"/>
        <v>4722</v>
      </c>
      <c r="G586">
        <f t="shared" si="48"/>
        <v>0</v>
      </c>
      <c r="H586">
        <f t="shared" si="49"/>
        <v>0</v>
      </c>
    </row>
    <row r="587" spans="1:8" x14ac:dyDescent="0.25">
      <c r="A587" s="3">
        <v>39428</v>
      </c>
      <c r="B587" s="4" t="s">
        <v>78</v>
      </c>
      <c r="C587" s="10">
        <v>192</v>
      </c>
      <c r="D587">
        <f t="shared" si="46"/>
        <v>12</v>
      </c>
      <c r="E587">
        <f t="shared" si="47"/>
        <v>4530</v>
      </c>
      <c r="F587">
        <f t="shared" si="45"/>
        <v>4530</v>
      </c>
      <c r="G587">
        <f t="shared" si="48"/>
        <v>0</v>
      </c>
      <c r="H587">
        <f t="shared" si="49"/>
        <v>0</v>
      </c>
    </row>
    <row r="588" spans="1:8" x14ac:dyDescent="0.25">
      <c r="A588" s="3">
        <v>39430</v>
      </c>
      <c r="B588" s="4" t="s">
        <v>16</v>
      </c>
      <c r="C588" s="10">
        <v>7</v>
      </c>
      <c r="D588">
        <f t="shared" si="46"/>
        <v>12</v>
      </c>
      <c r="E588">
        <f t="shared" si="47"/>
        <v>4523</v>
      </c>
      <c r="F588">
        <f t="shared" si="45"/>
        <v>4523</v>
      </c>
      <c r="G588">
        <f t="shared" si="48"/>
        <v>0</v>
      </c>
      <c r="H588">
        <f t="shared" si="49"/>
        <v>0</v>
      </c>
    </row>
    <row r="589" spans="1:8" x14ac:dyDescent="0.25">
      <c r="A589" s="3">
        <v>39432</v>
      </c>
      <c r="B589" s="4" t="s">
        <v>19</v>
      </c>
      <c r="C589" s="10">
        <v>146</v>
      </c>
      <c r="D589">
        <f t="shared" si="46"/>
        <v>12</v>
      </c>
      <c r="E589">
        <f t="shared" si="47"/>
        <v>4377</v>
      </c>
      <c r="F589">
        <f t="shared" si="45"/>
        <v>4377</v>
      </c>
      <c r="G589">
        <f t="shared" si="48"/>
        <v>0</v>
      </c>
      <c r="H589">
        <f t="shared" si="49"/>
        <v>0</v>
      </c>
    </row>
    <row r="590" spans="1:8" x14ac:dyDescent="0.25">
      <c r="A590" s="3">
        <v>39432</v>
      </c>
      <c r="B590" s="4" t="s">
        <v>53</v>
      </c>
      <c r="C590" s="10">
        <v>11</v>
      </c>
      <c r="D590">
        <f t="shared" si="46"/>
        <v>12</v>
      </c>
      <c r="E590">
        <f t="shared" si="47"/>
        <v>4366</v>
      </c>
      <c r="F590">
        <f t="shared" si="45"/>
        <v>4366</v>
      </c>
      <c r="G590">
        <f t="shared" si="48"/>
        <v>0</v>
      </c>
      <c r="H590">
        <f t="shared" si="49"/>
        <v>0</v>
      </c>
    </row>
    <row r="591" spans="1:8" x14ac:dyDescent="0.25">
      <c r="A591" s="3">
        <v>39433</v>
      </c>
      <c r="B591" s="4" t="s">
        <v>45</v>
      </c>
      <c r="C591" s="10">
        <v>138</v>
      </c>
      <c r="D591">
        <f t="shared" si="46"/>
        <v>12</v>
      </c>
      <c r="E591">
        <f t="shared" si="47"/>
        <v>4228</v>
      </c>
      <c r="F591">
        <f t="shared" si="45"/>
        <v>4228</v>
      </c>
      <c r="G591">
        <f t="shared" si="48"/>
        <v>0</v>
      </c>
      <c r="H591">
        <f t="shared" si="49"/>
        <v>0</v>
      </c>
    </row>
    <row r="592" spans="1:8" x14ac:dyDescent="0.25">
      <c r="A592" s="5">
        <v>39434</v>
      </c>
      <c r="B592" s="6" t="s">
        <v>23</v>
      </c>
      <c r="C592" s="11">
        <v>138</v>
      </c>
      <c r="D592">
        <f t="shared" si="46"/>
        <v>12</v>
      </c>
      <c r="E592">
        <f t="shared" si="47"/>
        <v>4090</v>
      </c>
      <c r="F592">
        <f t="shared" si="45"/>
        <v>4090</v>
      </c>
      <c r="G592">
        <f t="shared" si="48"/>
        <v>0</v>
      </c>
      <c r="H592">
        <f t="shared" si="49"/>
        <v>0</v>
      </c>
    </row>
    <row r="593" spans="1:8" x14ac:dyDescent="0.25">
      <c r="A593" s="3">
        <v>39434</v>
      </c>
      <c r="B593" s="4" t="s">
        <v>50</v>
      </c>
      <c r="C593" s="10">
        <v>482</v>
      </c>
      <c r="D593">
        <f t="shared" si="46"/>
        <v>12</v>
      </c>
      <c r="E593">
        <f t="shared" si="47"/>
        <v>3608</v>
      </c>
      <c r="F593">
        <f t="shared" si="45"/>
        <v>3608</v>
      </c>
      <c r="G593">
        <f t="shared" si="48"/>
        <v>0</v>
      </c>
      <c r="H593">
        <f t="shared" si="49"/>
        <v>0</v>
      </c>
    </row>
    <row r="594" spans="1:8" x14ac:dyDescent="0.25">
      <c r="A594" s="5">
        <v>39436</v>
      </c>
      <c r="B594" s="6" t="s">
        <v>50</v>
      </c>
      <c r="C594" s="11">
        <v>481</v>
      </c>
      <c r="D594">
        <f t="shared" si="46"/>
        <v>12</v>
      </c>
      <c r="E594">
        <f t="shared" si="47"/>
        <v>3127</v>
      </c>
      <c r="F594">
        <f t="shared" si="45"/>
        <v>3127</v>
      </c>
      <c r="G594">
        <f t="shared" si="48"/>
        <v>0</v>
      </c>
      <c r="H594">
        <f t="shared" si="49"/>
        <v>0</v>
      </c>
    </row>
    <row r="595" spans="1:8" x14ac:dyDescent="0.25">
      <c r="A595" s="5">
        <v>39438</v>
      </c>
      <c r="B595" s="6" t="s">
        <v>45</v>
      </c>
      <c r="C595" s="11">
        <v>258</v>
      </c>
      <c r="D595">
        <f t="shared" si="46"/>
        <v>12</v>
      </c>
      <c r="E595">
        <f t="shared" si="47"/>
        <v>2869</v>
      </c>
      <c r="F595">
        <f t="shared" si="45"/>
        <v>2869</v>
      </c>
      <c r="G595">
        <f t="shared" si="48"/>
        <v>0</v>
      </c>
      <c r="H595">
        <f t="shared" si="49"/>
        <v>0</v>
      </c>
    </row>
    <row r="596" spans="1:8" x14ac:dyDescent="0.25">
      <c r="A596" s="5">
        <v>39440</v>
      </c>
      <c r="B596" s="6" t="s">
        <v>19</v>
      </c>
      <c r="C596" s="11">
        <v>100</v>
      </c>
      <c r="D596">
        <f t="shared" si="46"/>
        <v>12</v>
      </c>
      <c r="E596">
        <f t="shared" si="47"/>
        <v>2769</v>
      </c>
      <c r="F596">
        <f t="shared" ref="F596:F659" si="50">IF(AND(D597&lt;&gt;D596,E596&lt;5000),ROUNDUP((5000-E596)/1000,0)*1000+E596,E596)</f>
        <v>2769</v>
      </c>
      <c r="G596">
        <f t="shared" si="48"/>
        <v>0</v>
      </c>
      <c r="H596">
        <f t="shared" si="49"/>
        <v>0</v>
      </c>
    </row>
    <row r="597" spans="1:8" x14ac:dyDescent="0.25">
      <c r="A597" s="3">
        <v>39440</v>
      </c>
      <c r="B597" s="4" t="s">
        <v>69</v>
      </c>
      <c r="C597" s="10">
        <v>86</v>
      </c>
      <c r="D597">
        <f t="shared" si="46"/>
        <v>12</v>
      </c>
      <c r="E597">
        <f t="shared" si="47"/>
        <v>2683</v>
      </c>
      <c r="F597">
        <f t="shared" si="50"/>
        <v>2683</v>
      </c>
      <c r="G597">
        <f t="shared" si="48"/>
        <v>0</v>
      </c>
      <c r="H597">
        <f t="shared" si="49"/>
        <v>0</v>
      </c>
    </row>
    <row r="598" spans="1:8" x14ac:dyDescent="0.25">
      <c r="A598" s="5">
        <v>39443</v>
      </c>
      <c r="B598" s="6" t="s">
        <v>28</v>
      </c>
      <c r="C598" s="11">
        <v>165</v>
      </c>
      <c r="D598">
        <f t="shared" si="46"/>
        <v>12</v>
      </c>
      <c r="E598">
        <f t="shared" si="47"/>
        <v>2518</v>
      </c>
      <c r="F598">
        <f t="shared" si="50"/>
        <v>2518</v>
      </c>
      <c r="G598">
        <f t="shared" si="48"/>
        <v>0</v>
      </c>
      <c r="H598">
        <f t="shared" si="49"/>
        <v>0</v>
      </c>
    </row>
    <row r="599" spans="1:8" x14ac:dyDescent="0.25">
      <c r="A599" s="3">
        <v>39444</v>
      </c>
      <c r="B599" s="4" t="s">
        <v>100</v>
      </c>
      <c r="C599" s="10">
        <v>4</v>
      </c>
      <c r="D599">
        <f t="shared" si="46"/>
        <v>12</v>
      </c>
      <c r="E599">
        <f t="shared" si="47"/>
        <v>2514</v>
      </c>
      <c r="F599">
        <f t="shared" si="50"/>
        <v>2514</v>
      </c>
      <c r="G599">
        <f t="shared" si="48"/>
        <v>0</v>
      </c>
      <c r="H599">
        <f t="shared" si="49"/>
        <v>0</v>
      </c>
    </row>
    <row r="600" spans="1:8" x14ac:dyDescent="0.25">
      <c r="A600" s="3">
        <v>39445</v>
      </c>
      <c r="B600" s="4" t="s">
        <v>23</v>
      </c>
      <c r="C600" s="10">
        <v>156</v>
      </c>
      <c r="D600">
        <f t="shared" si="46"/>
        <v>12</v>
      </c>
      <c r="E600">
        <f t="shared" si="47"/>
        <v>2358</v>
      </c>
      <c r="F600">
        <f t="shared" si="50"/>
        <v>2358</v>
      </c>
      <c r="G600">
        <f t="shared" si="48"/>
        <v>0</v>
      </c>
      <c r="H600">
        <f t="shared" si="49"/>
        <v>0</v>
      </c>
    </row>
    <row r="601" spans="1:8" x14ac:dyDescent="0.25">
      <c r="A601" s="3">
        <v>39446</v>
      </c>
      <c r="B601" s="4" t="s">
        <v>45</v>
      </c>
      <c r="C601" s="10">
        <v>320</v>
      </c>
      <c r="D601">
        <f t="shared" si="46"/>
        <v>12</v>
      </c>
      <c r="E601">
        <f t="shared" si="47"/>
        <v>2038</v>
      </c>
      <c r="F601">
        <f t="shared" si="50"/>
        <v>5038</v>
      </c>
      <c r="G601">
        <f t="shared" si="48"/>
        <v>0</v>
      </c>
      <c r="H601">
        <f t="shared" si="49"/>
        <v>1</v>
      </c>
    </row>
    <row r="602" spans="1:8" x14ac:dyDescent="0.25">
      <c r="A602" s="5">
        <v>39448</v>
      </c>
      <c r="B602" s="6" t="s">
        <v>15</v>
      </c>
      <c r="C602" s="11">
        <v>1</v>
      </c>
      <c r="D602">
        <f t="shared" si="46"/>
        <v>1</v>
      </c>
      <c r="E602">
        <f t="shared" si="47"/>
        <v>5037</v>
      </c>
      <c r="F602">
        <f t="shared" si="50"/>
        <v>5037</v>
      </c>
      <c r="G602">
        <f t="shared" si="48"/>
        <v>0</v>
      </c>
      <c r="H602">
        <f t="shared" si="49"/>
        <v>0</v>
      </c>
    </row>
    <row r="603" spans="1:8" x14ac:dyDescent="0.25">
      <c r="A603" s="5">
        <v>39448</v>
      </c>
      <c r="B603" s="6" t="s">
        <v>8</v>
      </c>
      <c r="C603" s="11">
        <v>81</v>
      </c>
      <c r="D603">
        <f t="shared" si="46"/>
        <v>1</v>
      </c>
      <c r="E603">
        <f t="shared" si="47"/>
        <v>4956</v>
      </c>
      <c r="F603">
        <f t="shared" si="50"/>
        <v>4956</v>
      </c>
      <c r="G603">
        <f t="shared" si="48"/>
        <v>0</v>
      </c>
      <c r="H603">
        <f t="shared" si="49"/>
        <v>0</v>
      </c>
    </row>
    <row r="604" spans="1:8" x14ac:dyDescent="0.25">
      <c r="A604" s="3">
        <v>39448</v>
      </c>
      <c r="B604" s="4" t="s">
        <v>50</v>
      </c>
      <c r="C604" s="10">
        <v>438</v>
      </c>
      <c r="D604">
        <f t="shared" si="46"/>
        <v>1</v>
      </c>
      <c r="E604">
        <f t="shared" si="47"/>
        <v>4518</v>
      </c>
      <c r="F604">
        <f t="shared" si="50"/>
        <v>4518</v>
      </c>
      <c r="G604">
        <f t="shared" si="48"/>
        <v>0</v>
      </c>
      <c r="H604">
        <f t="shared" si="49"/>
        <v>0</v>
      </c>
    </row>
    <row r="605" spans="1:8" x14ac:dyDescent="0.25">
      <c r="A605" s="3">
        <v>39449</v>
      </c>
      <c r="B605" s="4" t="s">
        <v>38</v>
      </c>
      <c r="C605" s="10">
        <v>1</v>
      </c>
      <c r="D605">
        <f t="shared" si="46"/>
        <v>1</v>
      </c>
      <c r="E605">
        <f t="shared" si="47"/>
        <v>4517</v>
      </c>
      <c r="F605">
        <f t="shared" si="50"/>
        <v>4517</v>
      </c>
      <c r="G605">
        <f t="shared" si="48"/>
        <v>0</v>
      </c>
      <c r="H605">
        <f t="shared" si="49"/>
        <v>0</v>
      </c>
    </row>
    <row r="606" spans="1:8" x14ac:dyDescent="0.25">
      <c r="A606" s="5">
        <v>39453</v>
      </c>
      <c r="B606" s="6" t="s">
        <v>78</v>
      </c>
      <c r="C606" s="11">
        <v>173</v>
      </c>
      <c r="D606">
        <f t="shared" si="46"/>
        <v>1</v>
      </c>
      <c r="E606">
        <f t="shared" si="47"/>
        <v>4344</v>
      </c>
      <c r="F606">
        <f t="shared" si="50"/>
        <v>4344</v>
      </c>
      <c r="G606">
        <f t="shared" si="48"/>
        <v>0</v>
      </c>
      <c r="H606">
        <f t="shared" si="49"/>
        <v>0</v>
      </c>
    </row>
    <row r="607" spans="1:8" x14ac:dyDescent="0.25">
      <c r="A607" s="5">
        <v>39456</v>
      </c>
      <c r="B607" s="6" t="s">
        <v>151</v>
      </c>
      <c r="C607" s="11">
        <v>13</v>
      </c>
      <c r="D607">
        <f t="shared" si="46"/>
        <v>1</v>
      </c>
      <c r="E607">
        <f t="shared" si="47"/>
        <v>4331</v>
      </c>
      <c r="F607">
        <f t="shared" si="50"/>
        <v>4331</v>
      </c>
      <c r="G607">
        <f t="shared" si="48"/>
        <v>0</v>
      </c>
      <c r="H607">
        <f t="shared" si="49"/>
        <v>0</v>
      </c>
    </row>
    <row r="608" spans="1:8" x14ac:dyDescent="0.25">
      <c r="A608" s="3">
        <v>39456</v>
      </c>
      <c r="B608" s="4" t="s">
        <v>24</v>
      </c>
      <c r="C608" s="10">
        <v>412</v>
      </c>
      <c r="D608">
        <f t="shared" si="46"/>
        <v>1</v>
      </c>
      <c r="E608">
        <f t="shared" si="47"/>
        <v>3919</v>
      </c>
      <c r="F608">
        <f t="shared" si="50"/>
        <v>3919</v>
      </c>
      <c r="G608">
        <f t="shared" si="48"/>
        <v>0</v>
      </c>
      <c r="H608">
        <f t="shared" si="49"/>
        <v>0</v>
      </c>
    </row>
    <row r="609" spans="1:8" x14ac:dyDescent="0.25">
      <c r="A609" s="5">
        <v>39457</v>
      </c>
      <c r="B609" s="6" t="s">
        <v>55</v>
      </c>
      <c r="C609" s="11">
        <v>130</v>
      </c>
      <c r="D609">
        <f t="shared" si="46"/>
        <v>1</v>
      </c>
      <c r="E609">
        <f t="shared" si="47"/>
        <v>3789</v>
      </c>
      <c r="F609">
        <f t="shared" si="50"/>
        <v>3789</v>
      </c>
      <c r="G609">
        <f t="shared" si="48"/>
        <v>0</v>
      </c>
      <c r="H609">
        <f t="shared" si="49"/>
        <v>0</v>
      </c>
    </row>
    <row r="610" spans="1:8" x14ac:dyDescent="0.25">
      <c r="A610" s="3">
        <v>39459</v>
      </c>
      <c r="B610" s="4" t="s">
        <v>152</v>
      </c>
      <c r="C610" s="10">
        <v>4</v>
      </c>
      <c r="D610">
        <f t="shared" si="46"/>
        <v>1</v>
      </c>
      <c r="E610">
        <f t="shared" si="47"/>
        <v>3785</v>
      </c>
      <c r="F610">
        <f t="shared" si="50"/>
        <v>3785</v>
      </c>
      <c r="G610">
        <f t="shared" si="48"/>
        <v>0</v>
      </c>
      <c r="H610">
        <f t="shared" si="49"/>
        <v>0</v>
      </c>
    </row>
    <row r="611" spans="1:8" x14ac:dyDescent="0.25">
      <c r="A611" s="3">
        <v>39462</v>
      </c>
      <c r="B611" s="4" t="s">
        <v>55</v>
      </c>
      <c r="C611" s="10">
        <v>176</v>
      </c>
      <c r="D611">
        <f t="shared" si="46"/>
        <v>1</v>
      </c>
      <c r="E611">
        <f t="shared" si="47"/>
        <v>3609</v>
      </c>
      <c r="F611">
        <f t="shared" si="50"/>
        <v>3609</v>
      </c>
      <c r="G611">
        <f t="shared" si="48"/>
        <v>0</v>
      </c>
      <c r="H611">
        <f t="shared" si="49"/>
        <v>0</v>
      </c>
    </row>
    <row r="612" spans="1:8" x14ac:dyDescent="0.25">
      <c r="A612" s="3">
        <v>39464</v>
      </c>
      <c r="B612" s="4" t="s">
        <v>89</v>
      </c>
      <c r="C612" s="10">
        <v>14</v>
      </c>
      <c r="D612">
        <f t="shared" si="46"/>
        <v>1</v>
      </c>
      <c r="E612">
        <f t="shared" si="47"/>
        <v>3595</v>
      </c>
      <c r="F612">
        <f t="shared" si="50"/>
        <v>3595</v>
      </c>
      <c r="G612">
        <f t="shared" si="48"/>
        <v>0</v>
      </c>
      <c r="H612">
        <f t="shared" si="49"/>
        <v>0</v>
      </c>
    </row>
    <row r="613" spans="1:8" x14ac:dyDescent="0.25">
      <c r="A613" s="5">
        <v>39465</v>
      </c>
      <c r="B613" s="6" t="s">
        <v>55</v>
      </c>
      <c r="C613" s="11">
        <v>97</v>
      </c>
      <c r="D613">
        <f t="shared" si="46"/>
        <v>1</v>
      </c>
      <c r="E613">
        <f t="shared" si="47"/>
        <v>3498</v>
      </c>
      <c r="F613">
        <f t="shared" si="50"/>
        <v>3498</v>
      </c>
      <c r="G613">
        <f t="shared" si="48"/>
        <v>0</v>
      </c>
      <c r="H613">
        <f t="shared" si="49"/>
        <v>0</v>
      </c>
    </row>
    <row r="614" spans="1:8" x14ac:dyDescent="0.25">
      <c r="A614" s="5">
        <v>39468</v>
      </c>
      <c r="B614" s="6" t="s">
        <v>61</v>
      </c>
      <c r="C614" s="11">
        <v>81</v>
      </c>
      <c r="D614">
        <f t="shared" si="46"/>
        <v>1</v>
      </c>
      <c r="E614">
        <f t="shared" si="47"/>
        <v>3417</v>
      </c>
      <c r="F614">
        <f t="shared" si="50"/>
        <v>3417</v>
      </c>
      <c r="G614">
        <f t="shared" si="48"/>
        <v>0</v>
      </c>
      <c r="H614">
        <f t="shared" si="49"/>
        <v>0</v>
      </c>
    </row>
    <row r="615" spans="1:8" x14ac:dyDescent="0.25">
      <c r="A615" s="5">
        <v>39469</v>
      </c>
      <c r="B615" s="6" t="s">
        <v>23</v>
      </c>
      <c r="C615" s="11">
        <v>179</v>
      </c>
      <c r="D615">
        <f t="shared" si="46"/>
        <v>1</v>
      </c>
      <c r="E615">
        <f t="shared" si="47"/>
        <v>3238</v>
      </c>
      <c r="F615">
        <f t="shared" si="50"/>
        <v>3238</v>
      </c>
      <c r="G615">
        <f t="shared" si="48"/>
        <v>0</v>
      </c>
      <c r="H615">
        <f t="shared" si="49"/>
        <v>0</v>
      </c>
    </row>
    <row r="616" spans="1:8" x14ac:dyDescent="0.25">
      <c r="A616" s="3">
        <v>39470</v>
      </c>
      <c r="B616" s="4" t="s">
        <v>153</v>
      </c>
      <c r="C616" s="10">
        <v>5</v>
      </c>
      <c r="D616">
        <f t="shared" si="46"/>
        <v>1</v>
      </c>
      <c r="E616">
        <f t="shared" si="47"/>
        <v>3233</v>
      </c>
      <c r="F616">
        <f t="shared" si="50"/>
        <v>3233</v>
      </c>
      <c r="G616">
        <f t="shared" si="48"/>
        <v>0</v>
      </c>
      <c r="H616">
        <f t="shared" si="49"/>
        <v>0</v>
      </c>
    </row>
    <row r="617" spans="1:8" x14ac:dyDescent="0.25">
      <c r="A617" s="3">
        <v>39470</v>
      </c>
      <c r="B617" s="4" t="s">
        <v>18</v>
      </c>
      <c r="C617" s="10">
        <v>100</v>
      </c>
      <c r="D617">
        <f t="shared" si="46"/>
        <v>1</v>
      </c>
      <c r="E617">
        <f t="shared" si="47"/>
        <v>3133</v>
      </c>
      <c r="F617">
        <f t="shared" si="50"/>
        <v>3133</v>
      </c>
      <c r="G617">
        <f t="shared" si="48"/>
        <v>0</v>
      </c>
      <c r="H617">
        <f t="shared" si="49"/>
        <v>0</v>
      </c>
    </row>
    <row r="618" spans="1:8" x14ac:dyDescent="0.25">
      <c r="A618" s="3">
        <v>39470</v>
      </c>
      <c r="B618" s="4" t="s">
        <v>37</v>
      </c>
      <c r="C618" s="10">
        <v>132</v>
      </c>
      <c r="D618">
        <f t="shared" si="46"/>
        <v>1</v>
      </c>
      <c r="E618">
        <f t="shared" si="47"/>
        <v>3001</v>
      </c>
      <c r="F618">
        <f t="shared" si="50"/>
        <v>3001</v>
      </c>
      <c r="G618">
        <f t="shared" si="48"/>
        <v>0</v>
      </c>
      <c r="H618">
        <f t="shared" si="49"/>
        <v>0</v>
      </c>
    </row>
    <row r="619" spans="1:8" x14ac:dyDescent="0.25">
      <c r="A619" s="5">
        <v>39474</v>
      </c>
      <c r="B619" s="6" t="s">
        <v>154</v>
      </c>
      <c r="C619" s="11">
        <v>6</v>
      </c>
      <c r="D619">
        <f t="shared" si="46"/>
        <v>1</v>
      </c>
      <c r="E619">
        <f t="shared" si="47"/>
        <v>2995</v>
      </c>
      <c r="F619">
        <f t="shared" si="50"/>
        <v>5995</v>
      </c>
      <c r="G619">
        <f t="shared" si="48"/>
        <v>0</v>
      </c>
      <c r="H619">
        <f t="shared" si="49"/>
        <v>1</v>
      </c>
    </row>
    <row r="620" spans="1:8" x14ac:dyDescent="0.25">
      <c r="A620" s="5">
        <v>39481</v>
      </c>
      <c r="B620" s="6" t="s">
        <v>24</v>
      </c>
      <c r="C620" s="11">
        <v>171</v>
      </c>
      <c r="D620">
        <f t="shared" si="46"/>
        <v>2</v>
      </c>
      <c r="E620">
        <f t="shared" si="47"/>
        <v>5824</v>
      </c>
      <c r="F620">
        <f t="shared" si="50"/>
        <v>5824</v>
      </c>
      <c r="G620">
        <f t="shared" si="48"/>
        <v>0</v>
      </c>
      <c r="H620">
        <f t="shared" si="49"/>
        <v>0</v>
      </c>
    </row>
    <row r="621" spans="1:8" x14ac:dyDescent="0.25">
      <c r="A621" s="5">
        <v>39483</v>
      </c>
      <c r="B621" s="6" t="s">
        <v>14</v>
      </c>
      <c r="C621" s="11">
        <v>333</v>
      </c>
      <c r="D621">
        <f t="shared" si="46"/>
        <v>2</v>
      </c>
      <c r="E621">
        <f t="shared" si="47"/>
        <v>5491</v>
      </c>
      <c r="F621">
        <f t="shared" si="50"/>
        <v>5491</v>
      </c>
      <c r="G621">
        <f t="shared" si="48"/>
        <v>0</v>
      </c>
      <c r="H621">
        <f t="shared" si="49"/>
        <v>0</v>
      </c>
    </row>
    <row r="622" spans="1:8" x14ac:dyDescent="0.25">
      <c r="A622" s="3">
        <v>39484</v>
      </c>
      <c r="B622" s="4" t="s">
        <v>24</v>
      </c>
      <c r="C622" s="10">
        <v>365</v>
      </c>
      <c r="D622">
        <f t="shared" si="46"/>
        <v>2</v>
      </c>
      <c r="E622">
        <f t="shared" si="47"/>
        <v>5126</v>
      </c>
      <c r="F622">
        <f t="shared" si="50"/>
        <v>5126</v>
      </c>
      <c r="G622">
        <f t="shared" si="48"/>
        <v>0</v>
      </c>
      <c r="H622">
        <f t="shared" si="49"/>
        <v>0</v>
      </c>
    </row>
    <row r="623" spans="1:8" x14ac:dyDescent="0.25">
      <c r="A623" s="3">
        <v>39484</v>
      </c>
      <c r="B623" s="4" t="s">
        <v>112</v>
      </c>
      <c r="C623" s="10">
        <v>16</v>
      </c>
      <c r="D623">
        <f t="shared" si="46"/>
        <v>2</v>
      </c>
      <c r="E623">
        <f t="shared" si="47"/>
        <v>5110</v>
      </c>
      <c r="F623">
        <f t="shared" si="50"/>
        <v>5110</v>
      </c>
      <c r="G623">
        <f t="shared" si="48"/>
        <v>0</v>
      </c>
      <c r="H623">
        <f t="shared" si="49"/>
        <v>0</v>
      </c>
    </row>
    <row r="624" spans="1:8" x14ac:dyDescent="0.25">
      <c r="A624" s="3">
        <v>39485</v>
      </c>
      <c r="B624" s="4" t="s">
        <v>5</v>
      </c>
      <c r="C624" s="10">
        <v>211</v>
      </c>
      <c r="D624">
        <f t="shared" si="46"/>
        <v>2</v>
      </c>
      <c r="E624">
        <f t="shared" si="47"/>
        <v>4899</v>
      </c>
      <c r="F624">
        <f t="shared" si="50"/>
        <v>4899</v>
      </c>
      <c r="G624">
        <f t="shared" si="48"/>
        <v>0</v>
      </c>
      <c r="H624">
        <f t="shared" si="49"/>
        <v>0</v>
      </c>
    </row>
    <row r="625" spans="1:8" x14ac:dyDescent="0.25">
      <c r="A625" s="5">
        <v>39489</v>
      </c>
      <c r="B625" s="6" t="s">
        <v>45</v>
      </c>
      <c r="C625" s="11">
        <v>196</v>
      </c>
      <c r="D625">
        <f t="shared" si="46"/>
        <v>2</v>
      </c>
      <c r="E625">
        <f t="shared" si="47"/>
        <v>4703</v>
      </c>
      <c r="F625">
        <f t="shared" si="50"/>
        <v>4703</v>
      </c>
      <c r="G625">
        <f t="shared" si="48"/>
        <v>0</v>
      </c>
      <c r="H625">
        <f t="shared" si="49"/>
        <v>0</v>
      </c>
    </row>
    <row r="626" spans="1:8" x14ac:dyDescent="0.25">
      <c r="A626" s="3">
        <v>39490</v>
      </c>
      <c r="B626" s="4" t="s">
        <v>155</v>
      </c>
      <c r="C626" s="10">
        <v>11</v>
      </c>
      <c r="D626">
        <f t="shared" si="46"/>
        <v>2</v>
      </c>
      <c r="E626">
        <f t="shared" si="47"/>
        <v>4692</v>
      </c>
      <c r="F626">
        <f t="shared" si="50"/>
        <v>4692</v>
      </c>
      <c r="G626">
        <f t="shared" si="48"/>
        <v>0</v>
      </c>
      <c r="H626">
        <f t="shared" si="49"/>
        <v>0</v>
      </c>
    </row>
    <row r="627" spans="1:8" x14ac:dyDescent="0.25">
      <c r="A627" s="5">
        <v>39491</v>
      </c>
      <c r="B627" s="6" t="s">
        <v>112</v>
      </c>
      <c r="C627" s="11">
        <v>17</v>
      </c>
      <c r="D627">
        <f t="shared" si="46"/>
        <v>2</v>
      </c>
      <c r="E627">
        <f t="shared" si="47"/>
        <v>4675</v>
      </c>
      <c r="F627">
        <f t="shared" si="50"/>
        <v>4675</v>
      </c>
      <c r="G627">
        <f t="shared" si="48"/>
        <v>0</v>
      </c>
      <c r="H627">
        <f t="shared" si="49"/>
        <v>0</v>
      </c>
    </row>
    <row r="628" spans="1:8" x14ac:dyDescent="0.25">
      <c r="A628" s="3">
        <v>39494</v>
      </c>
      <c r="B628" s="4" t="s">
        <v>66</v>
      </c>
      <c r="C628" s="10">
        <v>62</v>
      </c>
      <c r="D628">
        <f t="shared" si="46"/>
        <v>2</v>
      </c>
      <c r="E628">
        <f t="shared" si="47"/>
        <v>4613</v>
      </c>
      <c r="F628">
        <f t="shared" si="50"/>
        <v>4613</v>
      </c>
      <c r="G628">
        <f t="shared" si="48"/>
        <v>0</v>
      </c>
      <c r="H628">
        <f t="shared" si="49"/>
        <v>0</v>
      </c>
    </row>
    <row r="629" spans="1:8" x14ac:dyDescent="0.25">
      <c r="A629" s="3">
        <v>39494</v>
      </c>
      <c r="B629" s="4" t="s">
        <v>9</v>
      </c>
      <c r="C629" s="10">
        <v>103</v>
      </c>
      <c r="D629">
        <f t="shared" si="46"/>
        <v>2</v>
      </c>
      <c r="E629">
        <f t="shared" si="47"/>
        <v>4510</v>
      </c>
      <c r="F629">
        <f t="shared" si="50"/>
        <v>4510</v>
      </c>
      <c r="G629">
        <f t="shared" si="48"/>
        <v>0</v>
      </c>
      <c r="H629">
        <f t="shared" si="49"/>
        <v>0</v>
      </c>
    </row>
    <row r="630" spans="1:8" x14ac:dyDescent="0.25">
      <c r="A630" s="3">
        <v>39494</v>
      </c>
      <c r="B630" s="4" t="s">
        <v>32</v>
      </c>
      <c r="C630" s="10">
        <v>9</v>
      </c>
      <c r="D630">
        <f t="shared" si="46"/>
        <v>2</v>
      </c>
      <c r="E630">
        <f t="shared" si="47"/>
        <v>4501</v>
      </c>
      <c r="F630">
        <f t="shared" si="50"/>
        <v>4501</v>
      </c>
      <c r="G630">
        <f t="shared" si="48"/>
        <v>0</v>
      </c>
      <c r="H630">
        <f t="shared" si="49"/>
        <v>0</v>
      </c>
    </row>
    <row r="631" spans="1:8" x14ac:dyDescent="0.25">
      <c r="A631" s="3">
        <v>39495</v>
      </c>
      <c r="B631" s="4" t="s">
        <v>156</v>
      </c>
      <c r="C631" s="10">
        <v>5</v>
      </c>
      <c r="D631">
        <f t="shared" si="46"/>
        <v>2</v>
      </c>
      <c r="E631">
        <f t="shared" si="47"/>
        <v>4496</v>
      </c>
      <c r="F631">
        <f t="shared" si="50"/>
        <v>4496</v>
      </c>
      <c r="G631">
        <f t="shared" si="48"/>
        <v>0</v>
      </c>
      <c r="H631">
        <f t="shared" si="49"/>
        <v>0</v>
      </c>
    </row>
    <row r="632" spans="1:8" x14ac:dyDescent="0.25">
      <c r="A632" s="3">
        <v>39495</v>
      </c>
      <c r="B632" s="4" t="s">
        <v>45</v>
      </c>
      <c r="C632" s="10">
        <v>452</v>
      </c>
      <c r="D632">
        <f t="shared" si="46"/>
        <v>2</v>
      </c>
      <c r="E632">
        <f t="shared" si="47"/>
        <v>4044</v>
      </c>
      <c r="F632">
        <f t="shared" si="50"/>
        <v>4044</v>
      </c>
      <c r="G632">
        <f t="shared" si="48"/>
        <v>0</v>
      </c>
      <c r="H632">
        <f t="shared" si="49"/>
        <v>0</v>
      </c>
    </row>
    <row r="633" spans="1:8" x14ac:dyDescent="0.25">
      <c r="A633" s="5">
        <v>39496</v>
      </c>
      <c r="B633" s="6" t="s">
        <v>157</v>
      </c>
      <c r="C633" s="11">
        <v>2</v>
      </c>
      <c r="D633">
        <f t="shared" si="46"/>
        <v>2</v>
      </c>
      <c r="E633">
        <f t="shared" si="47"/>
        <v>4042</v>
      </c>
      <c r="F633">
        <f t="shared" si="50"/>
        <v>4042</v>
      </c>
      <c r="G633">
        <f t="shared" si="48"/>
        <v>0</v>
      </c>
      <c r="H633">
        <f t="shared" si="49"/>
        <v>0</v>
      </c>
    </row>
    <row r="634" spans="1:8" x14ac:dyDescent="0.25">
      <c r="A634" s="5">
        <v>39497</v>
      </c>
      <c r="B634" s="6" t="s">
        <v>50</v>
      </c>
      <c r="C634" s="11">
        <v>335</v>
      </c>
      <c r="D634">
        <f t="shared" si="46"/>
        <v>2</v>
      </c>
      <c r="E634">
        <f t="shared" si="47"/>
        <v>3707</v>
      </c>
      <c r="F634">
        <f t="shared" si="50"/>
        <v>3707</v>
      </c>
      <c r="G634">
        <f t="shared" si="48"/>
        <v>0</v>
      </c>
      <c r="H634">
        <f t="shared" si="49"/>
        <v>0</v>
      </c>
    </row>
    <row r="635" spans="1:8" x14ac:dyDescent="0.25">
      <c r="A635" s="3">
        <v>39498</v>
      </c>
      <c r="B635" s="4" t="s">
        <v>158</v>
      </c>
      <c r="C635" s="10">
        <v>12</v>
      </c>
      <c r="D635">
        <f t="shared" si="46"/>
        <v>2</v>
      </c>
      <c r="E635">
        <f t="shared" si="47"/>
        <v>3695</v>
      </c>
      <c r="F635">
        <f t="shared" si="50"/>
        <v>3695</v>
      </c>
      <c r="G635">
        <f t="shared" si="48"/>
        <v>0</v>
      </c>
      <c r="H635">
        <f t="shared" si="49"/>
        <v>0</v>
      </c>
    </row>
    <row r="636" spans="1:8" x14ac:dyDescent="0.25">
      <c r="A636" s="3">
        <v>39499</v>
      </c>
      <c r="B636" s="4" t="s">
        <v>79</v>
      </c>
      <c r="C636" s="10">
        <v>12</v>
      </c>
      <c r="D636">
        <f t="shared" si="46"/>
        <v>2</v>
      </c>
      <c r="E636">
        <f t="shared" si="47"/>
        <v>3683</v>
      </c>
      <c r="F636">
        <f t="shared" si="50"/>
        <v>3683</v>
      </c>
      <c r="G636">
        <f t="shared" si="48"/>
        <v>0</v>
      </c>
      <c r="H636">
        <f t="shared" si="49"/>
        <v>0</v>
      </c>
    </row>
    <row r="637" spans="1:8" x14ac:dyDescent="0.25">
      <c r="A637" s="3">
        <v>39500</v>
      </c>
      <c r="B637" s="4" t="s">
        <v>159</v>
      </c>
      <c r="C637" s="10">
        <v>5</v>
      </c>
      <c r="D637">
        <f t="shared" si="46"/>
        <v>2</v>
      </c>
      <c r="E637">
        <f t="shared" si="47"/>
        <v>3678</v>
      </c>
      <c r="F637">
        <f t="shared" si="50"/>
        <v>3678</v>
      </c>
      <c r="G637">
        <f t="shared" si="48"/>
        <v>0</v>
      </c>
      <c r="H637">
        <f t="shared" si="49"/>
        <v>0</v>
      </c>
    </row>
    <row r="638" spans="1:8" x14ac:dyDescent="0.25">
      <c r="A638" s="5">
        <v>39500</v>
      </c>
      <c r="B638" s="6" t="s">
        <v>160</v>
      </c>
      <c r="C638" s="11">
        <v>2</v>
      </c>
      <c r="D638">
        <f t="shared" si="46"/>
        <v>2</v>
      </c>
      <c r="E638">
        <f t="shared" si="47"/>
        <v>3676</v>
      </c>
      <c r="F638">
        <f t="shared" si="50"/>
        <v>3676</v>
      </c>
      <c r="G638">
        <f t="shared" si="48"/>
        <v>0</v>
      </c>
      <c r="H638">
        <f t="shared" si="49"/>
        <v>0</v>
      </c>
    </row>
    <row r="639" spans="1:8" x14ac:dyDescent="0.25">
      <c r="A639" s="3">
        <v>39501</v>
      </c>
      <c r="B639" s="4" t="s">
        <v>161</v>
      </c>
      <c r="C639" s="10">
        <v>10</v>
      </c>
      <c r="D639">
        <f t="shared" si="46"/>
        <v>2</v>
      </c>
      <c r="E639">
        <f t="shared" si="47"/>
        <v>3666</v>
      </c>
      <c r="F639">
        <f t="shared" si="50"/>
        <v>3666</v>
      </c>
      <c r="G639">
        <f t="shared" si="48"/>
        <v>0</v>
      </c>
      <c r="H639">
        <f t="shared" si="49"/>
        <v>0</v>
      </c>
    </row>
    <row r="640" spans="1:8" x14ac:dyDescent="0.25">
      <c r="A640" s="5">
        <v>39503</v>
      </c>
      <c r="B640" s="6" t="s">
        <v>45</v>
      </c>
      <c r="C640" s="11">
        <v>308</v>
      </c>
      <c r="D640">
        <f t="shared" si="46"/>
        <v>2</v>
      </c>
      <c r="E640">
        <f t="shared" si="47"/>
        <v>3358</v>
      </c>
      <c r="F640">
        <f t="shared" si="50"/>
        <v>3358</v>
      </c>
      <c r="G640">
        <f t="shared" si="48"/>
        <v>0</v>
      </c>
      <c r="H640">
        <f t="shared" si="49"/>
        <v>0</v>
      </c>
    </row>
    <row r="641" spans="1:8" x14ac:dyDescent="0.25">
      <c r="A641" s="3">
        <v>39505</v>
      </c>
      <c r="B641" s="4" t="s">
        <v>14</v>
      </c>
      <c r="C641" s="10">
        <v>446</v>
      </c>
      <c r="D641">
        <f t="shared" si="46"/>
        <v>2</v>
      </c>
      <c r="E641">
        <f t="shared" si="47"/>
        <v>2912</v>
      </c>
      <c r="F641">
        <f t="shared" si="50"/>
        <v>2912</v>
      </c>
      <c r="G641">
        <f t="shared" si="48"/>
        <v>0</v>
      </c>
      <c r="H641">
        <f t="shared" si="49"/>
        <v>0</v>
      </c>
    </row>
    <row r="642" spans="1:8" x14ac:dyDescent="0.25">
      <c r="A642" s="3">
        <v>39505</v>
      </c>
      <c r="B642" s="4" t="s">
        <v>119</v>
      </c>
      <c r="C642" s="10">
        <v>5</v>
      </c>
      <c r="D642">
        <f t="shared" si="46"/>
        <v>2</v>
      </c>
      <c r="E642">
        <f t="shared" si="47"/>
        <v>2907</v>
      </c>
      <c r="F642">
        <f t="shared" si="50"/>
        <v>2907</v>
      </c>
      <c r="G642">
        <f t="shared" si="48"/>
        <v>0</v>
      </c>
      <c r="H642">
        <f t="shared" si="49"/>
        <v>0</v>
      </c>
    </row>
    <row r="643" spans="1:8" x14ac:dyDescent="0.25">
      <c r="A643" s="3">
        <v>39506</v>
      </c>
      <c r="B643" s="4" t="s">
        <v>7</v>
      </c>
      <c r="C643" s="10">
        <v>281</v>
      </c>
      <c r="D643">
        <f t="shared" si="46"/>
        <v>2</v>
      </c>
      <c r="E643">
        <f t="shared" si="47"/>
        <v>2626</v>
      </c>
      <c r="F643">
        <f t="shared" si="50"/>
        <v>5626</v>
      </c>
      <c r="G643">
        <f t="shared" si="48"/>
        <v>0</v>
      </c>
      <c r="H643">
        <f t="shared" si="49"/>
        <v>1</v>
      </c>
    </row>
    <row r="644" spans="1:8" x14ac:dyDescent="0.25">
      <c r="A644" s="3">
        <v>39510</v>
      </c>
      <c r="B644" s="4" t="s">
        <v>11</v>
      </c>
      <c r="C644" s="10">
        <v>6</v>
      </c>
      <c r="D644">
        <f t="shared" si="46"/>
        <v>3</v>
      </c>
      <c r="E644">
        <f t="shared" si="47"/>
        <v>5620</v>
      </c>
      <c r="F644">
        <f t="shared" si="50"/>
        <v>5620</v>
      </c>
      <c r="G644">
        <f t="shared" si="48"/>
        <v>0</v>
      </c>
      <c r="H644">
        <f t="shared" si="49"/>
        <v>0</v>
      </c>
    </row>
    <row r="645" spans="1:8" x14ac:dyDescent="0.25">
      <c r="A645" s="5">
        <v>39511</v>
      </c>
      <c r="B645" s="6" t="s">
        <v>7</v>
      </c>
      <c r="C645" s="11">
        <v>409</v>
      </c>
      <c r="D645">
        <f t="shared" si="46"/>
        <v>3</v>
      </c>
      <c r="E645">
        <f t="shared" si="47"/>
        <v>5211</v>
      </c>
      <c r="F645">
        <f t="shared" si="50"/>
        <v>5211</v>
      </c>
      <c r="G645">
        <f t="shared" si="48"/>
        <v>0</v>
      </c>
      <c r="H645">
        <f t="shared" si="49"/>
        <v>0</v>
      </c>
    </row>
    <row r="646" spans="1:8" x14ac:dyDescent="0.25">
      <c r="A646" s="5">
        <v>39511</v>
      </c>
      <c r="B646" s="6" t="s">
        <v>66</v>
      </c>
      <c r="C646" s="11">
        <v>191</v>
      </c>
      <c r="D646">
        <f t="shared" ref="D646:D709" si="51">MONTH(A646)</f>
        <v>3</v>
      </c>
      <c r="E646">
        <f t="shared" si="47"/>
        <v>5020</v>
      </c>
      <c r="F646">
        <f t="shared" si="50"/>
        <v>5020</v>
      </c>
      <c r="G646">
        <f t="shared" si="48"/>
        <v>0</v>
      </c>
      <c r="H646">
        <f t="shared" si="49"/>
        <v>0</v>
      </c>
    </row>
    <row r="647" spans="1:8" x14ac:dyDescent="0.25">
      <c r="A647" s="3">
        <v>39512</v>
      </c>
      <c r="B647" s="4" t="s">
        <v>28</v>
      </c>
      <c r="C647" s="10">
        <v>135</v>
      </c>
      <c r="D647">
        <f t="shared" si="51"/>
        <v>3</v>
      </c>
      <c r="E647">
        <f t="shared" ref="E647:E710" si="52">F646-C647</f>
        <v>4885</v>
      </c>
      <c r="F647">
        <f t="shared" si="50"/>
        <v>4885</v>
      </c>
      <c r="G647">
        <f t="shared" ref="G647:G710" si="53">IF(AND(D648&lt;&gt;D647,E647&lt;5000,(F647-E647)&gt;=4000),1,0)</f>
        <v>0</v>
      </c>
      <c r="H647">
        <f t="shared" ref="H647:H710" si="54">IF(D648&lt;&gt;D647,1,0)</f>
        <v>0</v>
      </c>
    </row>
    <row r="648" spans="1:8" x14ac:dyDescent="0.25">
      <c r="A648" s="3">
        <v>39512</v>
      </c>
      <c r="B648" s="4" t="s">
        <v>50</v>
      </c>
      <c r="C648" s="10">
        <v>404</v>
      </c>
      <c r="D648">
        <f t="shared" si="51"/>
        <v>3</v>
      </c>
      <c r="E648">
        <f t="shared" si="52"/>
        <v>4481</v>
      </c>
      <c r="F648">
        <f t="shared" si="50"/>
        <v>4481</v>
      </c>
      <c r="G648">
        <f t="shared" si="53"/>
        <v>0</v>
      </c>
      <c r="H648">
        <f t="shared" si="54"/>
        <v>0</v>
      </c>
    </row>
    <row r="649" spans="1:8" x14ac:dyDescent="0.25">
      <c r="A649" s="3">
        <v>39512</v>
      </c>
      <c r="B649" s="4" t="s">
        <v>27</v>
      </c>
      <c r="C649" s="10">
        <v>20</v>
      </c>
      <c r="D649">
        <f t="shared" si="51"/>
        <v>3</v>
      </c>
      <c r="E649">
        <f t="shared" si="52"/>
        <v>4461</v>
      </c>
      <c r="F649">
        <f t="shared" si="50"/>
        <v>4461</v>
      </c>
      <c r="G649">
        <f t="shared" si="53"/>
        <v>0</v>
      </c>
      <c r="H649">
        <f t="shared" si="54"/>
        <v>0</v>
      </c>
    </row>
    <row r="650" spans="1:8" x14ac:dyDescent="0.25">
      <c r="A650" s="3">
        <v>39514</v>
      </c>
      <c r="B650" s="4" t="s">
        <v>52</v>
      </c>
      <c r="C650" s="10">
        <v>129</v>
      </c>
      <c r="D650">
        <f t="shared" si="51"/>
        <v>3</v>
      </c>
      <c r="E650">
        <f t="shared" si="52"/>
        <v>4332</v>
      </c>
      <c r="F650">
        <f t="shared" si="50"/>
        <v>4332</v>
      </c>
      <c r="G650">
        <f t="shared" si="53"/>
        <v>0</v>
      </c>
      <c r="H650">
        <f t="shared" si="54"/>
        <v>0</v>
      </c>
    </row>
    <row r="651" spans="1:8" x14ac:dyDescent="0.25">
      <c r="A651" s="5">
        <v>39514</v>
      </c>
      <c r="B651" s="6" t="s">
        <v>58</v>
      </c>
      <c r="C651" s="11">
        <v>54</v>
      </c>
      <c r="D651">
        <f t="shared" si="51"/>
        <v>3</v>
      </c>
      <c r="E651">
        <f t="shared" si="52"/>
        <v>4278</v>
      </c>
      <c r="F651">
        <f t="shared" si="50"/>
        <v>4278</v>
      </c>
      <c r="G651">
        <f t="shared" si="53"/>
        <v>0</v>
      </c>
      <c r="H651">
        <f t="shared" si="54"/>
        <v>0</v>
      </c>
    </row>
    <row r="652" spans="1:8" x14ac:dyDescent="0.25">
      <c r="A652" s="5">
        <v>39517</v>
      </c>
      <c r="B652" s="6" t="s">
        <v>162</v>
      </c>
      <c r="C652" s="11">
        <v>11</v>
      </c>
      <c r="D652">
        <f t="shared" si="51"/>
        <v>3</v>
      </c>
      <c r="E652">
        <f t="shared" si="52"/>
        <v>4267</v>
      </c>
      <c r="F652">
        <f t="shared" si="50"/>
        <v>4267</v>
      </c>
      <c r="G652">
        <f t="shared" si="53"/>
        <v>0</v>
      </c>
      <c r="H652">
        <f t="shared" si="54"/>
        <v>0</v>
      </c>
    </row>
    <row r="653" spans="1:8" x14ac:dyDescent="0.25">
      <c r="A653" s="3">
        <v>39518</v>
      </c>
      <c r="B653" s="4" t="s">
        <v>22</v>
      </c>
      <c r="C653" s="10">
        <v>383</v>
      </c>
      <c r="D653">
        <f t="shared" si="51"/>
        <v>3</v>
      </c>
      <c r="E653">
        <f t="shared" si="52"/>
        <v>3884</v>
      </c>
      <c r="F653">
        <f t="shared" si="50"/>
        <v>3884</v>
      </c>
      <c r="G653">
        <f t="shared" si="53"/>
        <v>0</v>
      </c>
      <c r="H653">
        <f t="shared" si="54"/>
        <v>0</v>
      </c>
    </row>
    <row r="654" spans="1:8" x14ac:dyDescent="0.25">
      <c r="A654" s="3">
        <v>39519</v>
      </c>
      <c r="B654" s="4" t="s">
        <v>10</v>
      </c>
      <c r="C654" s="10">
        <v>46</v>
      </c>
      <c r="D654">
        <f t="shared" si="51"/>
        <v>3</v>
      </c>
      <c r="E654">
        <f t="shared" si="52"/>
        <v>3838</v>
      </c>
      <c r="F654">
        <f t="shared" si="50"/>
        <v>3838</v>
      </c>
      <c r="G654">
        <f t="shared" si="53"/>
        <v>0</v>
      </c>
      <c r="H654">
        <f t="shared" si="54"/>
        <v>0</v>
      </c>
    </row>
    <row r="655" spans="1:8" x14ac:dyDescent="0.25">
      <c r="A655" s="3">
        <v>39520</v>
      </c>
      <c r="B655" s="4" t="s">
        <v>131</v>
      </c>
      <c r="C655" s="10">
        <v>61</v>
      </c>
      <c r="D655">
        <f t="shared" si="51"/>
        <v>3</v>
      </c>
      <c r="E655">
        <f t="shared" si="52"/>
        <v>3777</v>
      </c>
      <c r="F655">
        <f t="shared" si="50"/>
        <v>3777</v>
      </c>
      <c r="G655">
        <f t="shared" si="53"/>
        <v>0</v>
      </c>
      <c r="H655">
        <f t="shared" si="54"/>
        <v>0</v>
      </c>
    </row>
    <row r="656" spans="1:8" x14ac:dyDescent="0.25">
      <c r="A656" s="5">
        <v>39522</v>
      </c>
      <c r="B656" s="6" t="s">
        <v>28</v>
      </c>
      <c r="C656" s="11">
        <v>166</v>
      </c>
      <c r="D656">
        <f t="shared" si="51"/>
        <v>3</v>
      </c>
      <c r="E656">
        <f t="shared" si="52"/>
        <v>3611</v>
      </c>
      <c r="F656">
        <f t="shared" si="50"/>
        <v>3611</v>
      </c>
      <c r="G656">
        <f t="shared" si="53"/>
        <v>0</v>
      </c>
      <c r="H656">
        <f t="shared" si="54"/>
        <v>0</v>
      </c>
    </row>
    <row r="657" spans="1:8" x14ac:dyDescent="0.25">
      <c r="A657" s="5">
        <v>39523</v>
      </c>
      <c r="B657" s="6" t="s">
        <v>69</v>
      </c>
      <c r="C657" s="11">
        <v>91</v>
      </c>
      <c r="D657">
        <f t="shared" si="51"/>
        <v>3</v>
      </c>
      <c r="E657">
        <f t="shared" si="52"/>
        <v>3520</v>
      </c>
      <c r="F657">
        <f t="shared" si="50"/>
        <v>3520</v>
      </c>
      <c r="G657">
        <f t="shared" si="53"/>
        <v>0</v>
      </c>
      <c r="H657">
        <f t="shared" si="54"/>
        <v>0</v>
      </c>
    </row>
    <row r="658" spans="1:8" x14ac:dyDescent="0.25">
      <c r="A658" s="3">
        <v>39524</v>
      </c>
      <c r="B658" s="4" t="s">
        <v>163</v>
      </c>
      <c r="C658" s="10">
        <v>10</v>
      </c>
      <c r="D658">
        <f t="shared" si="51"/>
        <v>3</v>
      </c>
      <c r="E658">
        <f t="shared" si="52"/>
        <v>3510</v>
      </c>
      <c r="F658">
        <f t="shared" si="50"/>
        <v>3510</v>
      </c>
      <c r="G658">
        <f t="shared" si="53"/>
        <v>0</v>
      </c>
      <c r="H658">
        <f t="shared" si="54"/>
        <v>0</v>
      </c>
    </row>
    <row r="659" spans="1:8" x14ac:dyDescent="0.25">
      <c r="A659" s="3">
        <v>39526</v>
      </c>
      <c r="B659" s="4" t="s">
        <v>165</v>
      </c>
      <c r="C659" s="10">
        <v>2</v>
      </c>
      <c r="D659">
        <f t="shared" si="51"/>
        <v>3</v>
      </c>
      <c r="E659">
        <f t="shared" si="52"/>
        <v>3508</v>
      </c>
      <c r="F659">
        <f t="shared" si="50"/>
        <v>3508</v>
      </c>
      <c r="G659">
        <f t="shared" si="53"/>
        <v>0</v>
      </c>
      <c r="H659">
        <f t="shared" si="54"/>
        <v>0</v>
      </c>
    </row>
    <row r="660" spans="1:8" x14ac:dyDescent="0.25">
      <c r="A660" s="3">
        <v>39526</v>
      </c>
      <c r="B660" s="4" t="s">
        <v>164</v>
      </c>
      <c r="C660" s="10">
        <v>19</v>
      </c>
      <c r="D660">
        <f t="shared" si="51"/>
        <v>3</v>
      </c>
      <c r="E660">
        <f t="shared" si="52"/>
        <v>3489</v>
      </c>
      <c r="F660">
        <f t="shared" ref="F660:F723" si="55">IF(AND(D661&lt;&gt;D660,E660&lt;5000),ROUNDUP((5000-E660)/1000,0)*1000+E660,E660)</f>
        <v>3489</v>
      </c>
      <c r="G660">
        <f t="shared" si="53"/>
        <v>0</v>
      </c>
      <c r="H660">
        <f t="shared" si="54"/>
        <v>0</v>
      </c>
    </row>
    <row r="661" spans="1:8" x14ac:dyDescent="0.25">
      <c r="A661" s="5">
        <v>39527</v>
      </c>
      <c r="B661" s="6" t="s">
        <v>22</v>
      </c>
      <c r="C661" s="11">
        <v>248</v>
      </c>
      <c r="D661">
        <f t="shared" si="51"/>
        <v>3</v>
      </c>
      <c r="E661">
        <f t="shared" si="52"/>
        <v>3241</v>
      </c>
      <c r="F661">
        <f t="shared" si="55"/>
        <v>3241</v>
      </c>
      <c r="G661">
        <f t="shared" si="53"/>
        <v>0</v>
      </c>
      <c r="H661">
        <f t="shared" si="54"/>
        <v>0</v>
      </c>
    </row>
    <row r="662" spans="1:8" x14ac:dyDescent="0.25">
      <c r="A662" s="3">
        <v>39527</v>
      </c>
      <c r="B662" s="4" t="s">
        <v>35</v>
      </c>
      <c r="C662" s="10">
        <v>125</v>
      </c>
      <c r="D662">
        <f t="shared" si="51"/>
        <v>3</v>
      </c>
      <c r="E662">
        <f t="shared" si="52"/>
        <v>3116</v>
      </c>
      <c r="F662">
        <f t="shared" si="55"/>
        <v>3116</v>
      </c>
      <c r="G662">
        <f t="shared" si="53"/>
        <v>0</v>
      </c>
      <c r="H662">
        <f t="shared" si="54"/>
        <v>0</v>
      </c>
    </row>
    <row r="663" spans="1:8" x14ac:dyDescent="0.25">
      <c r="A663" s="5">
        <v>39527</v>
      </c>
      <c r="B663" s="6" t="s">
        <v>102</v>
      </c>
      <c r="C663" s="11">
        <v>298</v>
      </c>
      <c r="D663">
        <f t="shared" si="51"/>
        <v>3</v>
      </c>
      <c r="E663">
        <f t="shared" si="52"/>
        <v>2818</v>
      </c>
      <c r="F663">
        <f t="shared" si="55"/>
        <v>2818</v>
      </c>
      <c r="G663">
        <f t="shared" si="53"/>
        <v>0</v>
      </c>
      <c r="H663">
        <f t="shared" si="54"/>
        <v>0</v>
      </c>
    </row>
    <row r="664" spans="1:8" x14ac:dyDescent="0.25">
      <c r="A664" s="3">
        <v>39528</v>
      </c>
      <c r="B664" s="4" t="s">
        <v>22</v>
      </c>
      <c r="C664" s="10">
        <v>406</v>
      </c>
      <c r="D664">
        <f t="shared" si="51"/>
        <v>3</v>
      </c>
      <c r="E664">
        <f t="shared" si="52"/>
        <v>2412</v>
      </c>
      <c r="F664">
        <f t="shared" si="55"/>
        <v>2412</v>
      </c>
      <c r="G664">
        <f t="shared" si="53"/>
        <v>0</v>
      </c>
      <c r="H664">
        <f t="shared" si="54"/>
        <v>0</v>
      </c>
    </row>
    <row r="665" spans="1:8" x14ac:dyDescent="0.25">
      <c r="A665" s="3">
        <v>39529</v>
      </c>
      <c r="B665" s="4" t="s">
        <v>19</v>
      </c>
      <c r="C665" s="10">
        <v>46</v>
      </c>
      <c r="D665">
        <f t="shared" si="51"/>
        <v>3</v>
      </c>
      <c r="E665">
        <f t="shared" si="52"/>
        <v>2366</v>
      </c>
      <c r="F665">
        <f t="shared" si="55"/>
        <v>2366</v>
      </c>
      <c r="G665">
        <f t="shared" si="53"/>
        <v>0</v>
      </c>
      <c r="H665">
        <f t="shared" si="54"/>
        <v>0</v>
      </c>
    </row>
    <row r="666" spans="1:8" x14ac:dyDescent="0.25">
      <c r="A666" s="3">
        <v>39530</v>
      </c>
      <c r="B666" s="4" t="s">
        <v>69</v>
      </c>
      <c r="C666" s="10">
        <v>106</v>
      </c>
      <c r="D666">
        <f t="shared" si="51"/>
        <v>3</v>
      </c>
      <c r="E666">
        <f t="shared" si="52"/>
        <v>2260</v>
      </c>
      <c r="F666">
        <f t="shared" si="55"/>
        <v>2260</v>
      </c>
      <c r="G666">
        <f t="shared" si="53"/>
        <v>0</v>
      </c>
      <c r="H666">
        <f t="shared" si="54"/>
        <v>0</v>
      </c>
    </row>
    <row r="667" spans="1:8" x14ac:dyDescent="0.25">
      <c r="A667" s="5">
        <v>39532</v>
      </c>
      <c r="B667" s="6" t="s">
        <v>9</v>
      </c>
      <c r="C667" s="11">
        <v>121</v>
      </c>
      <c r="D667">
        <f t="shared" si="51"/>
        <v>3</v>
      </c>
      <c r="E667">
        <f t="shared" si="52"/>
        <v>2139</v>
      </c>
      <c r="F667">
        <f t="shared" si="55"/>
        <v>2139</v>
      </c>
      <c r="G667">
        <f t="shared" si="53"/>
        <v>0</v>
      </c>
      <c r="H667">
        <f t="shared" si="54"/>
        <v>0</v>
      </c>
    </row>
    <row r="668" spans="1:8" x14ac:dyDescent="0.25">
      <c r="A668" s="3">
        <v>39536</v>
      </c>
      <c r="B668" s="4" t="s">
        <v>45</v>
      </c>
      <c r="C668" s="10">
        <v>170</v>
      </c>
      <c r="D668">
        <f t="shared" si="51"/>
        <v>3</v>
      </c>
      <c r="E668">
        <f t="shared" si="52"/>
        <v>1969</v>
      </c>
      <c r="F668">
        <f t="shared" si="55"/>
        <v>1969</v>
      </c>
      <c r="G668">
        <f t="shared" si="53"/>
        <v>0</v>
      </c>
      <c r="H668">
        <f t="shared" si="54"/>
        <v>0</v>
      </c>
    </row>
    <row r="669" spans="1:8" x14ac:dyDescent="0.25">
      <c r="A669" s="5">
        <v>39536</v>
      </c>
      <c r="B669" s="6" t="s">
        <v>14</v>
      </c>
      <c r="C669" s="11">
        <v>431</v>
      </c>
      <c r="D669">
        <f t="shared" si="51"/>
        <v>3</v>
      </c>
      <c r="E669">
        <f t="shared" si="52"/>
        <v>1538</v>
      </c>
      <c r="F669">
        <f t="shared" si="55"/>
        <v>1538</v>
      </c>
      <c r="G669">
        <f t="shared" si="53"/>
        <v>0</v>
      </c>
      <c r="H669">
        <f t="shared" si="54"/>
        <v>0</v>
      </c>
    </row>
    <row r="670" spans="1:8" x14ac:dyDescent="0.25">
      <c r="A670" s="5">
        <v>39537</v>
      </c>
      <c r="B670" s="6" t="s">
        <v>50</v>
      </c>
      <c r="C670" s="11">
        <v>483</v>
      </c>
      <c r="D670">
        <f t="shared" si="51"/>
        <v>3</v>
      </c>
      <c r="E670">
        <f t="shared" si="52"/>
        <v>1055</v>
      </c>
      <c r="F670">
        <f t="shared" si="55"/>
        <v>5055</v>
      </c>
      <c r="G670">
        <f t="shared" si="53"/>
        <v>1</v>
      </c>
      <c r="H670">
        <f t="shared" si="54"/>
        <v>1</v>
      </c>
    </row>
    <row r="671" spans="1:8" x14ac:dyDescent="0.25">
      <c r="A671" s="3">
        <v>39539</v>
      </c>
      <c r="B671" s="4" t="s">
        <v>7</v>
      </c>
      <c r="C671" s="10">
        <v>354</v>
      </c>
      <c r="D671">
        <f t="shared" si="51"/>
        <v>4</v>
      </c>
      <c r="E671">
        <f t="shared" si="52"/>
        <v>4701</v>
      </c>
      <c r="F671">
        <f t="shared" si="55"/>
        <v>4701</v>
      </c>
      <c r="G671">
        <f t="shared" si="53"/>
        <v>0</v>
      </c>
      <c r="H671">
        <f t="shared" si="54"/>
        <v>0</v>
      </c>
    </row>
    <row r="672" spans="1:8" x14ac:dyDescent="0.25">
      <c r="A672" s="5">
        <v>39541</v>
      </c>
      <c r="B672" s="6" t="s">
        <v>69</v>
      </c>
      <c r="C672" s="11">
        <v>65</v>
      </c>
      <c r="D672">
        <f t="shared" si="51"/>
        <v>4</v>
      </c>
      <c r="E672">
        <f t="shared" si="52"/>
        <v>4636</v>
      </c>
      <c r="F672">
        <f t="shared" si="55"/>
        <v>4636</v>
      </c>
      <c r="G672">
        <f t="shared" si="53"/>
        <v>0</v>
      </c>
      <c r="H672">
        <f t="shared" si="54"/>
        <v>0</v>
      </c>
    </row>
    <row r="673" spans="1:8" x14ac:dyDescent="0.25">
      <c r="A673" s="5">
        <v>39544</v>
      </c>
      <c r="B673" s="6" t="s">
        <v>24</v>
      </c>
      <c r="C673" s="11">
        <v>176</v>
      </c>
      <c r="D673">
        <f t="shared" si="51"/>
        <v>4</v>
      </c>
      <c r="E673">
        <f t="shared" si="52"/>
        <v>4460</v>
      </c>
      <c r="F673">
        <f t="shared" si="55"/>
        <v>4460</v>
      </c>
      <c r="G673">
        <f t="shared" si="53"/>
        <v>0</v>
      </c>
      <c r="H673">
        <f t="shared" si="54"/>
        <v>0</v>
      </c>
    </row>
    <row r="674" spans="1:8" x14ac:dyDescent="0.25">
      <c r="A674" s="5">
        <v>39545</v>
      </c>
      <c r="B674" s="6" t="s">
        <v>51</v>
      </c>
      <c r="C674" s="11">
        <v>2</v>
      </c>
      <c r="D674">
        <f t="shared" si="51"/>
        <v>4</v>
      </c>
      <c r="E674">
        <f t="shared" si="52"/>
        <v>4458</v>
      </c>
      <c r="F674">
        <f t="shared" si="55"/>
        <v>4458</v>
      </c>
      <c r="G674">
        <f t="shared" si="53"/>
        <v>0</v>
      </c>
      <c r="H674">
        <f t="shared" si="54"/>
        <v>0</v>
      </c>
    </row>
    <row r="675" spans="1:8" x14ac:dyDescent="0.25">
      <c r="A675" s="3">
        <v>39546</v>
      </c>
      <c r="B675" s="4" t="s">
        <v>66</v>
      </c>
      <c r="C675" s="10">
        <v>46</v>
      </c>
      <c r="D675">
        <f t="shared" si="51"/>
        <v>4</v>
      </c>
      <c r="E675">
        <f t="shared" si="52"/>
        <v>4412</v>
      </c>
      <c r="F675">
        <f t="shared" si="55"/>
        <v>4412</v>
      </c>
      <c r="G675">
        <f t="shared" si="53"/>
        <v>0</v>
      </c>
      <c r="H675">
        <f t="shared" si="54"/>
        <v>0</v>
      </c>
    </row>
    <row r="676" spans="1:8" x14ac:dyDescent="0.25">
      <c r="A676" s="3">
        <v>39549</v>
      </c>
      <c r="B676" s="4" t="s">
        <v>102</v>
      </c>
      <c r="C676" s="10">
        <v>477</v>
      </c>
      <c r="D676">
        <f t="shared" si="51"/>
        <v>4</v>
      </c>
      <c r="E676">
        <f t="shared" si="52"/>
        <v>3935</v>
      </c>
      <c r="F676">
        <f t="shared" si="55"/>
        <v>3935</v>
      </c>
      <c r="G676">
        <f t="shared" si="53"/>
        <v>0</v>
      </c>
      <c r="H676">
        <f t="shared" si="54"/>
        <v>0</v>
      </c>
    </row>
    <row r="677" spans="1:8" x14ac:dyDescent="0.25">
      <c r="A677" s="5">
        <v>39550</v>
      </c>
      <c r="B677" s="6" t="s">
        <v>57</v>
      </c>
      <c r="C677" s="11">
        <v>6</v>
      </c>
      <c r="D677">
        <f t="shared" si="51"/>
        <v>4</v>
      </c>
      <c r="E677">
        <f t="shared" si="52"/>
        <v>3929</v>
      </c>
      <c r="F677">
        <f t="shared" si="55"/>
        <v>3929</v>
      </c>
      <c r="G677">
        <f t="shared" si="53"/>
        <v>0</v>
      </c>
      <c r="H677">
        <f t="shared" si="54"/>
        <v>0</v>
      </c>
    </row>
    <row r="678" spans="1:8" x14ac:dyDescent="0.25">
      <c r="A678" s="5">
        <v>39552</v>
      </c>
      <c r="B678" s="6" t="s">
        <v>18</v>
      </c>
      <c r="C678" s="11">
        <v>190</v>
      </c>
      <c r="D678">
        <f t="shared" si="51"/>
        <v>4</v>
      </c>
      <c r="E678">
        <f t="shared" si="52"/>
        <v>3739</v>
      </c>
      <c r="F678">
        <f t="shared" si="55"/>
        <v>3739</v>
      </c>
      <c r="G678">
        <f t="shared" si="53"/>
        <v>0</v>
      </c>
      <c r="H678">
        <f t="shared" si="54"/>
        <v>0</v>
      </c>
    </row>
    <row r="679" spans="1:8" x14ac:dyDescent="0.25">
      <c r="A679" s="5">
        <v>39552</v>
      </c>
      <c r="B679" s="6" t="s">
        <v>66</v>
      </c>
      <c r="C679" s="11">
        <v>126</v>
      </c>
      <c r="D679">
        <f t="shared" si="51"/>
        <v>4</v>
      </c>
      <c r="E679">
        <f t="shared" si="52"/>
        <v>3613</v>
      </c>
      <c r="F679">
        <f t="shared" si="55"/>
        <v>3613</v>
      </c>
      <c r="G679">
        <f t="shared" si="53"/>
        <v>0</v>
      </c>
      <c r="H679">
        <f t="shared" si="54"/>
        <v>0</v>
      </c>
    </row>
    <row r="680" spans="1:8" x14ac:dyDescent="0.25">
      <c r="A680" s="5">
        <v>39552</v>
      </c>
      <c r="B680" s="6" t="s">
        <v>48</v>
      </c>
      <c r="C680" s="11">
        <v>11</v>
      </c>
      <c r="D680">
        <f t="shared" si="51"/>
        <v>4</v>
      </c>
      <c r="E680">
        <f t="shared" si="52"/>
        <v>3602</v>
      </c>
      <c r="F680">
        <f t="shared" si="55"/>
        <v>3602</v>
      </c>
      <c r="G680">
        <f t="shared" si="53"/>
        <v>0</v>
      </c>
      <c r="H680">
        <f t="shared" si="54"/>
        <v>0</v>
      </c>
    </row>
    <row r="681" spans="1:8" x14ac:dyDescent="0.25">
      <c r="A681" s="3">
        <v>39553</v>
      </c>
      <c r="B681" s="4" t="s">
        <v>39</v>
      </c>
      <c r="C681" s="10">
        <v>78</v>
      </c>
      <c r="D681">
        <f t="shared" si="51"/>
        <v>4</v>
      </c>
      <c r="E681">
        <f t="shared" si="52"/>
        <v>3524</v>
      </c>
      <c r="F681">
        <f t="shared" si="55"/>
        <v>3524</v>
      </c>
      <c r="G681">
        <f t="shared" si="53"/>
        <v>0</v>
      </c>
      <c r="H681">
        <f t="shared" si="54"/>
        <v>0</v>
      </c>
    </row>
    <row r="682" spans="1:8" x14ac:dyDescent="0.25">
      <c r="A682" s="5">
        <v>39553</v>
      </c>
      <c r="B682" s="6" t="s">
        <v>71</v>
      </c>
      <c r="C682" s="11">
        <v>129</v>
      </c>
      <c r="D682">
        <f t="shared" si="51"/>
        <v>4</v>
      </c>
      <c r="E682">
        <f t="shared" si="52"/>
        <v>3395</v>
      </c>
      <c r="F682">
        <f t="shared" si="55"/>
        <v>3395</v>
      </c>
      <c r="G682">
        <f t="shared" si="53"/>
        <v>0</v>
      </c>
      <c r="H682">
        <f t="shared" si="54"/>
        <v>0</v>
      </c>
    </row>
    <row r="683" spans="1:8" x14ac:dyDescent="0.25">
      <c r="A683" s="3">
        <v>39553</v>
      </c>
      <c r="B683" s="4" t="s">
        <v>50</v>
      </c>
      <c r="C683" s="10">
        <v>358</v>
      </c>
      <c r="D683">
        <f t="shared" si="51"/>
        <v>4</v>
      </c>
      <c r="E683">
        <f t="shared" si="52"/>
        <v>3037</v>
      </c>
      <c r="F683">
        <f t="shared" si="55"/>
        <v>3037</v>
      </c>
      <c r="G683">
        <f t="shared" si="53"/>
        <v>0</v>
      </c>
      <c r="H683">
        <f t="shared" si="54"/>
        <v>0</v>
      </c>
    </row>
    <row r="684" spans="1:8" x14ac:dyDescent="0.25">
      <c r="A684" s="3">
        <v>39554</v>
      </c>
      <c r="B684" s="4" t="s">
        <v>14</v>
      </c>
      <c r="C684" s="10">
        <v>433</v>
      </c>
      <c r="D684">
        <f t="shared" si="51"/>
        <v>4</v>
      </c>
      <c r="E684">
        <f t="shared" si="52"/>
        <v>2604</v>
      </c>
      <c r="F684">
        <f t="shared" si="55"/>
        <v>2604</v>
      </c>
      <c r="G684">
        <f t="shared" si="53"/>
        <v>0</v>
      </c>
      <c r="H684">
        <f t="shared" si="54"/>
        <v>0</v>
      </c>
    </row>
    <row r="685" spans="1:8" x14ac:dyDescent="0.25">
      <c r="A685" s="5">
        <v>39555</v>
      </c>
      <c r="B685" s="6" t="s">
        <v>90</v>
      </c>
      <c r="C685" s="11">
        <v>18</v>
      </c>
      <c r="D685">
        <f t="shared" si="51"/>
        <v>4</v>
      </c>
      <c r="E685">
        <f t="shared" si="52"/>
        <v>2586</v>
      </c>
      <c r="F685">
        <f t="shared" si="55"/>
        <v>2586</v>
      </c>
      <c r="G685">
        <f t="shared" si="53"/>
        <v>0</v>
      </c>
      <c r="H685">
        <f t="shared" si="54"/>
        <v>0</v>
      </c>
    </row>
    <row r="686" spans="1:8" x14ac:dyDescent="0.25">
      <c r="A686" s="5">
        <v>39556</v>
      </c>
      <c r="B686" s="6" t="s">
        <v>80</v>
      </c>
      <c r="C686" s="11">
        <v>30</v>
      </c>
      <c r="D686">
        <f t="shared" si="51"/>
        <v>4</v>
      </c>
      <c r="E686">
        <f t="shared" si="52"/>
        <v>2556</v>
      </c>
      <c r="F686">
        <f t="shared" si="55"/>
        <v>2556</v>
      </c>
      <c r="G686">
        <f t="shared" si="53"/>
        <v>0</v>
      </c>
      <c r="H686">
        <f t="shared" si="54"/>
        <v>0</v>
      </c>
    </row>
    <row r="687" spans="1:8" x14ac:dyDescent="0.25">
      <c r="A687" s="5">
        <v>39557</v>
      </c>
      <c r="B687" s="6" t="s">
        <v>42</v>
      </c>
      <c r="C687" s="11">
        <v>18</v>
      </c>
      <c r="D687">
        <f t="shared" si="51"/>
        <v>4</v>
      </c>
      <c r="E687">
        <f t="shared" si="52"/>
        <v>2538</v>
      </c>
      <c r="F687">
        <f t="shared" si="55"/>
        <v>2538</v>
      </c>
      <c r="G687">
        <f t="shared" si="53"/>
        <v>0</v>
      </c>
      <c r="H687">
        <f t="shared" si="54"/>
        <v>0</v>
      </c>
    </row>
    <row r="688" spans="1:8" x14ac:dyDescent="0.25">
      <c r="A688" s="3">
        <v>39558</v>
      </c>
      <c r="B688" s="4" t="s">
        <v>162</v>
      </c>
      <c r="C688" s="10">
        <v>19</v>
      </c>
      <c r="D688">
        <f t="shared" si="51"/>
        <v>4</v>
      </c>
      <c r="E688">
        <f t="shared" si="52"/>
        <v>2519</v>
      </c>
      <c r="F688">
        <f t="shared" si="55"/>
        <v>2519</v>
      </c>
      <c r="G688">
        <f t="shared" si="53"/>
        <v>0</v>
      </c>
      <c r="H688">
        <f t="shared" si="54"/>
        <v>0</v>
      </c>
    </row>
    <row r="689" spans="1:8" x14ac:dyDescent="0.25">
      <c r="A689" s="3">
        <v>39558</v>
      </c>
      <c r="B689" s="4" t="s">
        <v>66</v>
      </c>
      <c r="C689" s="10">
        <v>146</v>
      </c>
      <c r="D689">
        <f t="shared" si="51"/>
        <v>4</v>
      </c>
      <c r="E689">
        <f t="shared" si="52"/>
        <v>2373</v>
      </c>
      <c r="F689">
        <f t="shared" si="55"/>
        <v>2373</v>
      </c>
      <c r="G689">
        <f t="shared" si="53"/>
        <v>0</v>
      </c>
      <c r="H689">
        <f t="shared" si="54"/>
        <v>0</v>
      </c>
    </row>
    <row r="690" spans="1:8" x14ac:dyDescent="0.25">
      <c r="A690" s="3">
        <v>39559</v>
      </c>
      <c r="B690" s="4" t="s">
        <v>23</v>
      </c>
      <c r="C690" s="10">
        <v>170</v>
      </c>
      <c r="D690">
        <f t="shared" si="51"/>
        <v>4</v>
      </c>
      <c r="E690">
        <f t="shared" si="52"/>
        <v>2203</v>
      </c>
      <c r="F690">
        <f t="shared" si="55"/>
        <v>2203</v>
      </c>
      <c r="G690">
        <f t="shared" si="53"/>
        <v>0</v>
      </c>
      <c r="H690">
        <f t="shared" si="54"/>
        <v>0</v>
      </c>
    </row>
    <row r="691" spans="1:8" x14ac:dyDescent="0.25">
      <c r="A691" s="5">
        <v>39561</v>
      </c>
      <c r="B691" s="6" t="s">
        <v>5</v>
      </c>
      <c r="C691" s="11">
        <v>428</v>
      </c>
      <c r="D691">
        <f t="shared" si="51"/>
        <v>4</v>
      </c>
      <c r="E691">
        <f t="shared" si="52"/>
        <v>1775</v>
      </c>
      <c r="F691">
        <f t="shared" si="55"/>
        <v>1775</v>
      </c>
      <c r="G691">
        <f t="shared" si="53"/>
        <v>0</v>
      </c>
      <c r="H691">
        <f t="shared" si="54"/>
        <v>0</v>
      </c>
    </row>
    <row r="692" spans="1:8" x14ac:dyDescent="0.25">
      <c r="A692" s="5">
        <v>39563</v>
      </c>
      <c r="B692" s="6" t="s">
        <v>50</v>
      </c>
      <c r="C692" s="11">
        <v>129</v>
      </c>
      <c r="D692">
        <f t="shared" si="51"/>
        <v>4</v>
      </c>
      <c r="E692">
        <f t="shared" si="52"/>
        <v>1646</v>
      </c>
      <c r="F692">
        <f t="shared" si="55"/>
        <v>1646</v>
      </c>
      <c r="G692">
        <f t="shared" si="53"/>
        <v>0</v>
      </c>
      <c r="H692">
        <f t="shared" si="54"/>
        <v>0</v>
      </c>
    </row>
    <row r="693" spans="1:8" x14ac:dyDescent="0.25">
      <c r="A693" s="5">
        <v>39564</v>
      </c>
      <c r="B693" s="6" t="s">
        <v>17</v>
      </c>
      <c r="C693" s="11">
        <v>304</v>
      </c>
      <c r="D693">
        <f t="shared" si="51"/>
        <v>4</v>
      </c>
      <c r="E693">
        <f t="shared" si="52"/>
        <v>1342</v>
      </c>
      <c r="F693">
        <f t="shared" si="55"/>
        <v>1342</v>
      </c>
      <c r="G693">
        <f t="shared" si="53"/>
        <v>0</v>
      </c>
      <c r="H693">
        <f t="shared" si="54"/>
        <v>0</v>
      </c>
    </row>
    <row r="694" spans="1:8" x14ac:dyDescent="0.25">
      <c r="A694" s="3">
        <v>39568</v>
      </c>
      <c r="B694" s="4" t="s">
        <v>151</v>
      </c>
      <c r="C694" s="10">
        <v>15</v>
      </c>
      <c r="D694">
        <f t="shared" si="51"/>
        <v>4</v>
      </c>
      <c r="E694">
        <f t="shared" si="52"/>
        <v>1327</v>
      </c>
      <c r="F694">
        <f t="shared" si="55"/>
        <v>5327</v>
      </c>
      <c r="G694">
        <f t="shared" si="53"/>
        <v>1</v>
      </c>
      <c r="H694">
        <f t="shared" si="54"/>
        <v>1</v>
      </c>
    </row>
    <row r="695" spans="1:8" x14ac:dyDescent="0.25">
      <c r="A695" s="5">
        <v>39569</v>
      </c>
      <c r="B695" s="6" t="s">
        <v>166</v>
      </c>
      <c r="C695" s="11">
        <v>14</v>
      </c>
      <c r="D695">
        <f t="shared" si="51"/>
        <v>5</v>
      </c>
      <c r="E695">
        <f t="shared" si="52"/>
        <v>5313</v>
      </c>
      <c r="F695">
        <f t="shared" si="55"/>
        <v>5313</v>
      </c>
      <c r="G695">
        <f t="shared" si="53"/>
        <v>0</v>
      </c>
      <c r="H695">
        <f t="shared" si="54"/>
        <v>0</v>
      </c>
    </row>
    <row r="696" spans="1:8" x14ac:dyDescent="0.25">
      <c r="A696" s="5">
        <v>39571</v>
      </c>
      <c r="B696" s="6" t="s">
        <v>14</v>
      </c>
      <c r="C696" s="11">
        <v>320</v>
      </c>
      <c r="D696">
        <f t="shared" si="51"/>
        <v>5</v>
      </c>
      <c r="E696">
        <f t="shared" si="52"/>
        <v>4993</v>
      </c>
      <c r="F696">
        <f t="shared" si="55"/>
        <v>4993</v>
      </c>
      <c r="G696">
        <f t="shared" si="53"/>
        <v>0</v>
      </c>
      <c r="H696">
        <f t="shared" si="54"/>
        <v>0</v>
      </c>
    </row>
    <row r="697" spans="1:8" x14ac:dyDescent="0.25">
      <c r="A697" s="3">
        <v>39572</v>
      </c>
      <c r="B697" s="4" t="s">
        <v>55</v>
      </c>
      <c r="C697" s="10">
        <v>44</v>
      </c>
      <c r="D697">
        <f t="shared" si="51"/>
        <v>5</v>
      </c>
      <c r="E697">
        <f t="shared" si="52"/>
        <v>4949</v>
      </c>
      <c r="F697">
        <f t="shared" si="55"/>
        <v>4949</v>
      </c>
      <c r="G697">
        <f t="shared" si="53"/>
        <v>0</v>
      </c>
      <c r="H697">
        <f t="shared" si="54"/>
        <v>0</v>
      </c>
    </row>
    <row r="698" spans="1:8" x14ac:dyDescent="0.25">
      <c r="A698" s="5">
        <v>39573</v>
      </c>
      <c r="B698" s="6" t="s">
        <v>72</v>
      </c>
      <c r="C698" s="11">
        <v>8</v>
      </c>
      <c r="D698">
        <f t="shared" si="51"/>
        <v>5</v>
      </c>
      <c r="E698">
        <f t="shared" si="52"/>
        <v>4941</v>
      </c>
      <c r="F698">
        <f t="shared" si="55"/>
        <v>4941</v>
      </c>
      <c r="G698">
        <f t="shared" si="53"/>
        <v>0</v>
      </c>
      <c r="H698">
        <f t="shared" si="54"/>
        <v>0</v>
      </c>
    </row>
    <row r="699" spans="1:8" x14ac:dyDescent="0.25">
      <c r="A699" s="5">
        <v>39573</v>
      </c>
      <c r="B699" s="6" t="s">
        <v>10</v>
      </c>
      <c r="C699" s="11">
        <v>71</v>
      </c>
      <c r="D699">
        <f t="shared" si="51"/>
        <v>5</v>
      </c>
      <c r="E699">
        <f t="shared" si="52"/>
        <v>4870</v>
      </c>
      <c r="F699">
        <f t="shared" si="55"/>
        <v>4870</v>
      </c>
      <c r="G699">
        <f t="shared" si="53"/>
        <v>0</v>
      </c>
      <c r="H699">
        <f t="shared" si="54"/>
        <v>0</v>
      </c>
    </row>
    <row r="700" spans="1:8" x14ac:dyDescent="0.25">
      <c r="A700" s="5">
        <v>39577</v>
      </c>
      <c r="B700" s="6" t="s">
        <v>83</v>
      </c>
      <c r="C700" s="11">
        <v>1</v>
      </c>
      <c r="D700">
        <f t="shared" si="51"/>
        <v>5</v>
      </c>
      <c r="E700">
        <f t="shared" si="52"/>
        <v>4869</v>
      </c>
      <c r="F700">
        <f t="shared" si="55"/>
        <v>4869</v>
      </c>
      <c r="G700">
        <f t="shared" si="53"/>
        <v>0</v>
      </c>
      <c r="H700">
        <f t="shared" si="54"/>
        <v>0</v>
      </c>
    </row>
    <row r="701" spans="1:8" x14ac:dyDescent="0.25">
      <c r="A701" s="3">
        <v>39577</v>
      </c>
      <c r="B701" s="4" t="s">
        <v>9</v>
      </c>
      <c r="C701" s="10">
        <v>444</v>
      </c>
      <c r="D701">
        <f t="shared" si="51"/>
        <v>5</v>
      </c>
      <c r="E701">
        <f t="shared" si="52"/>
        <v>4425</v>
      </c>
      <c r="F701">
        <f t="shared" si="55"/>
        <v>4425</v>
      </c>
      <c r="G701">
        <f t="shared" si="53"/>
        <v>0</v>
      </c>
      <c r="H701">
        <f t="shared" si="54"/>
        <v>0</v>
      </c>
    </row>
    <row r="702" spans="1:8" x14ac:dyDescent="0.25">
      <c r="A702" s="5">
        <v>39579</v>
      </c>
      <c r="B702" s="6" t="s">
        <v>26</v>
      </c>
      <c r="C702" s="11">
        <v>181</v>
      </c>
      <c r="D702">
        <f t="shared" si="51"/>
        <v>5</v>
      </c>
      <c r="E702">
        <f t="shared" si="52"/>
        <v>4244</v>
      </c>
      <c r="F702">
        <f t="shared" si="55"/>
        <v>4244</v>
      </c>
      <c r="G702">
        <f t="shared" si="53"/>
        <v>0</v>
      </c>
      <c r="H702">
        <f t="shared" si="54"/>
        <v>0</v>
      </c>
    </row>
    <row r="703" spans="1:8" x14ac:dyDescent="0.25">
      <c r="A703" s="5">
        <v>39579</v>
      </c>
      <c r="B703" s="6" t="s">
        <v>52</v>
      </c>
      <c r="C703" s="11">
        <v>82</v>
      </c>
      <c r="D703">
        <f t="shared" si="51"/>
        <v>5</v>
      </c>
      <c r="E703">
        <f t="shared" si="52"/>
        <v>4162</v>
      </c>
      <c r="F703">
        <f t="shared" si="55"/>
        <v>4162</v>
      </c>
      <c r="G703">
        <f t="shared" si="53"/>
        <v>0</v>
      </c>
      <c r="H703">
        <f t="shared" si="54"/>
        <v>0</v>
      </c>
    </row>
    <row r="704" spans="1:8" x14ac:dyDescent="0.25">
      <c r="A704" s="5">
        <v>39579</v>
      </c>
      <c r="B704" s="6" t="s">
        <v>66</v>
      </c>
      <c r="C704" s="11">
        <v>102</v>
      </c>
      <c r="D704">
        <f t="shared" si="51"/>
        <v>5</v>
      </c>
      <c r="E704">
        <f t="shared" si="52"/>
        <v>4060</v>
      </c>
      <c r="F704">
        <f t="shared" si="55"/>
        <v>4060</v>
      </c>
      <c r="G704">
        <f t="shared" si="53"/>
        <v>0</v>
      </c>
      <c r="H704">
        <f t="shared" si="54"/>
        <v>0</v>
      </c>
    </row>
    <row r="705" spans="1:8" x14ac:dyDescent="0.25">
      <c r="A705" s="3">
        <v>39582</v>
      </c>
      <c r="B705" s="4" t="s">
        <v>167</v>
      </c>
      <c r="C705" s="10">
        <v>19</v>
      </c>
      <c r="D705">
        <f t="shared" si="51"/>
        <v>5</v>
      </c>
      <c r="E705">
        <f t="shared" si="52"/>
        <v>4041</v>
      </c>
      <c r="F705">
        <f t="shared" si="55"/>
        <v>4041</v>
      </c>
      <c r="G705">
        <f t="shared" si="53"/>
        <v>0</v>
      </c>
      <c r="H705">
        <f t="shared" si="54"/>
        <v>0</v>
      </c>
    </row>
    <row r="706" spans="1:8" x14ac:dyDescent="0.25">
      <c r="A706" s="3">
        <v>39582</v>
      </c>
      <c r="B706" s="4" t="s">
        <v>17</v>
      </c>
      <c r="C706" s="10">
        <v>245</v>
      </c>
      <c r="D706">
        <f t="shared" si="51"/>
        <v>5</v>
      </c>
      <c r="E706">
        <f t="shared" si="52"/>
        <v>3796</v>
      </c>
      <c r="F706">
        <f t="shared" si="55"/>
        <v>3796</v>
      </c>
      <c r="G706">
        <f t="shared" si="53"/>
        <v>0</v>
      </c>
      <c r="H706">
        <f t="shared" si="54"/>
        <v>0</v>
      </c>
    </row>
    <row r="707" spans="1:8" x14ac:dyDescent="0.25">
      <c r="A707" s="5">
        <v>39584</v>
      </c>
      <c r="B707" s="6" t="s">
        <v>7</v>
      </c>
      <c r="C707" s="11">
        <v>252</v>
      </c>
      <c r="D707">
        <f t="shared" si="51"/>
        <v>5</v>
      </c>
      <c r="E707">
        <f t="shared" si="52"/>
        <v>3544</v>
      </c>
      <c r="F707">
        <f t="shared" si="55"/>
        <v>3544</v>
      </c>
      <c r="G707">
        <f t="shared" si="53"/>
        <v>0</v>
      </c>
      <c r="H707">
        <f t="shared" si="54"/>
        <v>0</v>
      </c>
    </row>
    <row r="708" spans="1:8" x14ac:dyDescent="0.25">
      <c r="A708" s="5">
        <v>39584</v>
      </c>
      <c r="B708" s="6" t="s">
        <v>102</v>
      </c>
      <c r="C708" s="11">
        <v>431</v>
      </c>
      <c r="D708">
        <f t="shared" si="51"/>
        <v>5</v>
      </c>
      <c r="E708">
        <f t="shared" si="52"/>
        <v>3113</v>
      </c>
      <c r="F708">
        <f t="shared" si="55"/>
        <v>3113</v>
      </c>
      <c r="G708">
        <f t="shared" si="53"/>
        <v>0</v>
      </c>
      <c r="H708">
        <f t="shared" si="54"/>
        <v>0</v>
      </c>
    </row>
    <row r="709" spans="1:8" x14ac:dyDescent="0.25">
      <c r="A709" s="3">
        <v>39585</v>
      </c>
      <c r="B709" s="4" t="s">
        <v>62</v>
      </c>
      <c r="C709" s="10">
        <v>2</v>
      </c>
      <c r="D709">
        <f t="shared" si="51"/>
        <v>5</v>
      </c>
      <c r="E709">
        <f t="shared" si="52"/>
        <v>3111</v>
      </c>
      <c r="F709">
        <f t="shared" si="55"/>
        <v>3111</v>
      </c>
      <c r="G709">
        <f t="shared" si="53"/>
        <v>0</v>
      </c>
      <c r="H709">
        <f t="shared" si="54"/>
        <v>0</v>
      </c>
    </row>
    <row r="710" spans="1:8" x14ac:dyDescent="0.25">
      <c r="A710" s="3">
        <v>39586</v>
      </c>
      <c r="B710" s="4" t="s">
        <v>6</v>
      </c>
      <c r="C710" s="10">
        <v>52</v>
      </c>
      <c r="D710">
        <f t="shared" ref="D710:D773" si="56">MONTH(A710)</f>
        <v>5</v>
      </c>
      <c r="E710">
        <f t="shared" si="52"/>
        <v>3059</v>
      </c>
      <c r="F710">
        <f t="shared" si="55"/>
        <v>3059</v>
      </c>
      <c r="G710">
        <f t="shared" si="53"/>
        <v>0</v>
      </c>
      <c r="H710">
        <f t="shared" si="54"/>
        <v>0</v>
      </c>
    </row>
    <row r="711" spans="1:8" x14ac:dyDescent="0.25">
      <c r="A711" s="5">
        <v>39587</v>
      </c>
      <c r="B711" s="6" t="s">
        <v>23</v>
      </c>
      <c r="C711" s="11">
        <v>54</v>
      </c>
      <c r="D711">
        <f t="shared" si="56"/>
        <v>5</v>
      </c>
      <c r="E711">
        <f t="shared" ref="E711:E774" si="57">F710-C711</f>
        <v>3005</v>
      </c>
      <c r="F711">
        <f t="shared" si="55"/>
        <v>3005</v>
      </c>
      <c r="G711">
        <f t="shared" ref="G711:G774" si="58">IF(AND(D712&lt;&gt;D711,E711&lt;5000,(F711-E711)&gt;=4000),1,0)</f>
        <v>0</v>
      </c>
      <c r="H711">
        <f t="shared" ref="H711:H774" si="59">IF(D712&lt;&gt;D711,1,0)</f>
        <v>0</v>
      </c>
    </row>
    <row r="712" spans="1:8" x14ac:dyDescent="0.25">
      <c r="A712" s="5">
        <v>39587</v>
      </c>
      <c r="B712" s="6" t="s">
        <v>59</v>
      </c>
      <c r="C712" s="11">
        <v>4</v>
      </c>
      <c r="D712">
        <f t="shared" si="56"/>
        <v>5</v>
      </c>
      <c r="E712">
        <f t="shared" si="57"/>
        <v>3001</v>
      </c>
      <c r="F712">
        <f t="shared" si="55"/>
        <v>3001</v>
      </c>
      <c r="G712">
        <f t="shared" si="58"/>
        <v>0</v>
      </c>
      <c r="H712">
        <f t="shared" si="59"/>
        <v>0</v>
      </c>
    </row>
    <row r="713" spans="1:8" x14ac:dyDescent="0.25">
      <c r="A713" s="3">
        <v>39587</v>
      </c>
      <c r="B713" s="4" t="s">
        <v>61</v>
      </c>
      <c r="C713" s="10">
        <v>88</v>
      </c>
      <c r="D713">
        <f t="shared" si="56"/>
        <v>5</v>
      </c>
      <c r="E713">
        <f t="shared" si="57"/>
        <v>2913</v>
      </c>
      <c r="F713">
        <f t="shared" si="55"/>
        <v>2913</v>
      </c>
      <c r="G713">
        <f t="shared" si="58"/>
        <v>0</v>
      </c>
      <c r="H713">
        <f t="shared" si="59"/>
        <v>0</v>
      </c>
    </row>
    <row r="714" spans="1:8" x14ac:dyDescent="0.25">
      <c r="A714" s="3">
        <v>39590</v>
      </c>
      <c r="B714" s="4" t="s">
        <v>18</v>
      </c>
      <c r="C714" s="10">
        <v>152</v>
      </c>
      <c r="D714">
        <f t="shared" si="56"/>
        <v>5</v>
      </c>
      <c r="E714">
        <f t="shared" si="57"/>
        <v>2761</v>
      </c>
      <c r="F714">
        <f t="shared" si="55"/>
        <v>2761</v>
      </c>
      <c r="G714">
        <f t="shared" si="58"/>
        <v>0</v>
      </c>
      <c r="H714">
        <f t="shared" si="59"/>
        <v>0</v>
      </c>
    </row>
    <row r="715" spans="1:8" x14ac:dyDescent="0.25">
      <c r="A715" s="5">
        <v>39591</v>
      </c>
      <c r="B715" s="6" t="s">
        <v>55</v>
      </c>
      <c r="C715" s="11">
        <v>121</v>
      </c>
      <c r="D715">
        <f t="shared" si="56"/>
        <v>5</v>
      </c>
      <c r="E715">
        <f t="shared" si="57"/>
        <v>2640</v>
      </c>
      <c r="F715">
        <f t="shared" si="55"/>
        <v>2640</v>
      </c>
      <c r="G715">
        <f t="shared" si="58"/>
        <v>0</v>
      </c>
      <c r="H715">
        <f t="shared" si="59"/>
        <v>0</v>
      </c>
    </row>
    <row r="716" spans="1:8" x14ac:dyDescent="0.25">
      <c r="A716" s="5">
        <v>39592</v>
      </c>
      <c r="B716" s="6" t="s">
        <v>18</v>
      </c>
      <c r="C716" s="11">
        <v>77</v>
      </c>
      <c r="D716">
        <f t="shared" si="56"/>
        <v>5</v>
      </c>
      <c r="E716">
        <f t="shared" si="57"/>
        <v>2563</v>
      </c>
      <c r="F716">
        <f t="shared" si="55"/>
        <v>2563</v>
      </c>
      <c r="G716">
        <f t="shared" si="58"/>
        <v>0</v>
      </c>
      <c r="H716">
        <f t="shared" si="59"/>
        <v>0</v>
      </c>
    </row>
    <row r="717" spans="1:8" x14ac:dyDescent="0.25">
      <c r="A717" s="5">
        <v>39595</v>
      </c>
      <c r="B717" s="6" t="s">
        <v>131</v>
      </c>
      <c r="C717" s="11">
        <v>21</v>
      </c>
      <c r="D717">
        <f t="shared" si="56"/>
        <v>5</v>
      </c>
      <c r="E717">
        <f t="shared" si="57"/>
        <v>2542</v>
      </c>
      <c r="F717">
        <f t="shared" si="55"/>
        <v>2542</v>
      </c>
      <c r="G717">
        <f t="shared" si="58"/>
        <v>0</v>
      </c>
      <c r="H717">
        <f t="shared" si="59"/>
        <v>0</v>
      </c>
    </row>
    <row r="718" spans="1:8" x14ac:dyDescent="0.25">
      <c r="A718" s="5">
        <v>39596</v>
      </c>
      <c r="B718" s="6" t="s">
        <v>61</v>
      </c>
      <c r="C718" s="11">
        <v>48</v>
      </c>
      <c r="D718">
        <f t="shared" si="56"/>
        <v>5</v>
      </c>
      <c r="E718">
        <f t="shared" si="57"/>
        <v>2494</v>
      </c>
      <c r="F718">
        <f t="shared" si="55"/>
        <v>2494</v>
      </c>
      <c r="G718">
        <f t="shared" si="58"/>
        <v>0</v>
      </c>
      <c r="H718">
        <f t="shared" si="59"/>
        <v>0</v>
      </c>
    </row>
    <row r="719" spans="1:8" x14ac:dyDescent="0.25">
      <c r="A719" s="5">
        <v>39597</v>
      </c>
      <c r="B719" s="6" t="s">
        <v>45</v>
      </c>
      <c r="C719" s="11">
        <v>420</v>
      </c>
      <c r="D719">
        <f t="shared" si="56"/>
        <v>5</v>
      </c>
      <c r="E719">
        <f t="shared" si="57"/>
        <v>2074</v>
      </c>
      <c r="F719">
        <f t="shared" si="55"/>
        <v>2074</v>
      </c>
      <c r="G719">
        <f t="shared" si="58"/>
        <v>0</v>
      </c>
      <c r="H719">
        <f t="shared" si="59"/>
        <v>0</v>
      </c>
    </row>
    <row r="720" spans="1:8" x14ac:dyDescent="0.25">
      <c r="A720" s="3">
        <v>39598</v>
      </c>
      <c r="B720" s="4" t="s">
        <v>7</v>
      </c>
      <c r="C720" s="10">
        <v>443</v>
      </c>
      <c r="D720">
        <f t="shared" si="56"/>
        <v>5</v>
      </c>
      <c r="E720">
        <f t="shared" si="57"/>
        <v>1631</v>
      </c>
      <c r="F720">
        <f t="shared" si="55"/>
        <v>5631</v>
      </c>
      <c r="G720">
        <f t="shared" si="58"/>
        <v>1</v>
      </c>
      <c r="H720">
        <f t="shared" si="59"/>
        <v>1</v>
      </c>
    </row>
    <row r="721" spans="1:8" x14ac:dyDescent="0.25">
      <c r="A721" s="3">
        <v>39602</v>
      </c>
      <c r="B721" s="4" t="s">
        <v>55</v>
      </c>
      <c r="C721" s="10">
        <v>46</v>
      </c>
      <c r="D721">
        <f t="shared" si="56"/>
        <v>6</v>
      </c>
      <c r="E721">
        <f t="shared" si="57"/>
        <v>5585</v>
      </c>
      <c r="F721">
        <f t="shared" si="55"/>
        <v>5585</v>
      </c>
      <c r="G721">
        <f t="shared" si="58"/>
        <v>0</v>
      </c>
      <c r="H721">
        <f t="shared" si="59"/>
        <v>0</v>
      </c>
    </row>
    <row r="722" spans="1:8" x14ac:dyDescent="0.25">
      <c r="A722" s="3">
        <v>39603</v>
      </c>
      <c r="B722" s="4" t="s">
        <v>134</v>
      </c>
      <c r="C722" s="10">
        <v>3</v>
      </c>
      <c r="D722">
        <f t="shared" si="56"/>
        <v>6</v>
      </c>
      <c r="E722">
        <f t="shared" si="57"/>
        <v>5582</v>
      </c>
      <c r="F722">
        <f t="shared" si="55"/>
        <v>5582</v>
      </c>
      <c r="G722">
        <f t="shared" si="58"/>
        <v>0</v>
      </c>
      <c r="H722">
        <f t="shared" si="59"/>
        <v>0</v>
      </c>
    </row>
    <row r="723" spans="1:8" x14ac:dyDescent="0.25">
      <c r="A723" s="5">
        <v>39605</v>
      </c>
      <c r="B723" s="6" t="s">
        <v>55</v>
      </c>
      <c r="C723" s="11">
        <v>98</v>
      </c>
      <c r="D723">
        <f t="shared" si="56"/>
        <v>6</v>
      </c>
      <c r="E723">
        <f t="shared" si="57"/>
        <v>5484</v>
      </c>
      <c r="F723">
        <f t="shared" si="55"/>
        <v>5484</v>
      </c>
      <c r="G723">
        <f t="shared" si="58"/>
        <v>0</v>
      </c>
      <c r="H723">
        <f t="shared" si="59"/>
        <v>0</v>
      </c>
    </row>
    <row r="724" spans="1:8" x14ac:dyDescent="0.25">
      <c r="A724" s="3">
        <v>39605</v>
      </c>
      <c r="B724" s="4" t="s">
        <v>168</v>
      </c>
      <c r="C724" s="10">
        <v>18</v>
      </c>
      <c r="D724">
        <f t="shared" si="56"/>
        <v>6</v>
      </c>
      <c r="E724">
        <f t="shared" si="57"/>
        <v>5466</v>
      </c>
      <c r="F724">
        <f t="shared" ref="F724:F787" si="60">IF(AND(D725&lt;&gt;D724,E724&lt;5000),ROUNDUP((5000-E724)/1000,0)*1000+E724,E724)</f>
        <v>5466</v>
      </c>
      <c r="G724">
        <f t="shared" si="58"/>
        <v>0</v>
      </c>
      <c r="H724">
        <f t="shared" si="59"/>
        <v>0</v>
      </c>
    </row>
    <row r="725" spans="1:8" x14ac:dyDescent="0.25">
      <c r="A725" s="5">
        <v>39605</v>
      </c>
      <c r="B725" s="6" t="s">
        <v>31</v>
      </c>
      <c r="C725" s="11">
        <v>64</v>
      </c>
      <c r="D725">
        <f t="shared" si="56"/>
        <v>6</v>
      </c>
      <c r="E725">
        <f t="shared" si="57"/>
        <v>5402</v>
      </c>
      <c r="F725">
        <f t="shared" si="60"/>
        <v>5402</v>
      </c>
      <c r="G725">
        <f t="shared" si="58"/>
        <v>0</v>
      </c>
      <c r="H725">
        <f t="shared" si="59"/>
        <v>0</v>
      </c>
    </row>
    <row r="726" spans="1:8" x14ac:dyDescent="0.25">
      <c r="A726" s="3">
        <v>39605</v>
      </c>
      <c r="B726" s="4" t="s">
        <v>50</v>
      </c>
      <c r="C726" s="10">
        <v>237</v>
      </c>
      <c r="D726">
        <f t="shared" si="56"/>
        <v>6</v>
      </c>
      <c r="E726">
        <f t="shared" si="57"/>
        <v>5165</v>
      </c>
      <c r="F726">
        <f t="shared" si="60"/>
        <v>5165</v>
      </c>
      <c r="G726">
        <f t="shared" si="58"/>
        <v>0</v>
      </c>
      <c r="H726">
        <f t="shared" si="59"/>
        <v>0</v>
      </c>
    </row>
    <row r="727" spans="1:8" x14ac:dyDescent="0.25">
      <c r="A727" s="5">
        <v>39609</v>
      </c>
      <c r="B727" s="6" t="s">
        <v>37</v>
      </c>
      <c r="C727" s="11">
        <v>32</v>
      </c>
      <c r="D727">
        <f t="shared" si="56"/>
        <v>6</v>
      </c>
      <c r="E727">
        <f t="shared" si="57"/>
        <v>5133</v>
      </c>
      <c r="F727">
        <f t="shared" si="60"/>
        <v>5133</v>
      </c>
      <c r="G727">
        <f t="shared" si="58"/>
        <v>0</v>
      </c>
      <c r="H727">
        <f t="shared" si="59"/>
        <v>0</v>
      </c>
    </row>
    <row r="728" spans="1:8" x14ac:dyDescent="0.25">
      <c r="A728" s="3">
        <v>39614</v>
      </c>
      <c r="B728" s="4" t="s">
        <v>137</v>
      </c>
      <c r="C728" s="10">
        <v>12</v>
      </c>
      <c r="D728">
        <f t="shared" si="56"/>
        <v>6</v>
      </c>
      <c r="E728">
        <f t="shared" si="57"/>
        <v>5121</v>
      </c>
      <c r="F728">
        <f t="shared" si="60"/>
        <v>5121</v>
      </c>
      <c r="G728">
        <f t="shared" si="58"/>
        <v>0</v>
      </c>
      <c r="H728">
        <f t="shared" si="59"/>
        <v>0</v>
      </c>
    </row>
    <row r="729" spans="1:8" x14ac:dyDescent="0.25">
      <c r="A729" s="3">
        <v>39614</v>
      </c>
      <c r="B729" s="4" t="s">
        <v>10</v>
      </c>
      <c r="C729" s="10">
        <v>30</v>
      </c>
      <c r="D729">
        <f t="shared" si="56"/>
        <v>6</v>
      </c>
      <c r="E729">
        <f t="shared" si="57"/>
        <v>5091</v>
      </c>
      <c r="F729">
        <f t="shared" si="60"/>
        <v>5091</v>
      </c>
      <c r="G729">
        <f t="shared" si="58"/>
        <v>0</v>
      </c>
      <c r="H729">
        <f t="shared" si="59"/>
        <v>0</v>
      </c>
    </row>
    <row r="730" spans="1:8" x14ac:dyDescent="0.25">
      <c r="A730" s="3">
        <v>39615</v>
      </c>
      <c r="B730" s="4" t="s">
        <v>71</v>
      </c>
      <c r="C730" s="10">
        <v>138</v>
      </c>
      <c r="D730">
        <f t="shared" si="56"/>
        <v>6</v>
      </c>
      <c r="E730">
        <f t="shared" si="57"/>
        <v>4953</v>
      </c>
      <c r="F730">
        <f t="shared" si="60"/>
        <v>4953</v>
      </c>
      <c r="G730">
        <f t="shared" si="58"/>
        <v>0</v>
      </c>
      <c r="H730">
        <f t="shared" si="59"/>
        <v>0</v>
      </c>
    </row>
    <row r="731" spans="1:8" x14ac:dyDescent="0.25">
      <c r="A731" s="5">
        <v>39619</v>
      </c>
      <c r="B731" s="6" t="s">
        <v>22</v>
      </c>
      <c r="C731" s="11">
        <v>411</v>
      </c>
      <c r="D731">
        <f t="shared" si="56"/>
        <v>6</v>
      </c>
      <c r="E731">
        <f t="shared" si="57"/>
        <v>4542</v>
      </c>
      <c r="F731">
        <f t="shared" si="60"/>
        <v>4542</v>
      </c>
      <c r="G731">
        <f t="shared" si="58"/>
        <v>0</v>
      </c>
      <c r="H731">
        <f t="shared" si="59"/>
        <v>0</v>
      </c>
    </row>
    <row r="732" spans="1:8" x14ac:dyDescent="0.25">
      <c r="A732" s="3">
        <v>39622</v>
      </c>
      <c r="B732" s="4" t="s">
        <v>23</v>
      </c>
      <c r="C732" s="10">
        <v>152</v>
      </c>
      <c r="D732">
        <f t="shared" si="56"/>
        <v>6</v>
      </c>
      <c r="E732">
        <f t="shared" si="57"/>
        <v>4390</v>
      </c>
      <c r="F732">
        <f t="shared" si="60"/>
        <v>4390</v>
      </c>
      <c r="G732">
        <f t="shared" si="58"/>
        <v>0</v>
      </c>
      <c r="H732">
        <f t="shared" si="59"/>
        <v>0</v>
      </c>
    </row>
    <row r="733" spans="1:8" x14ac:dyDescent="0.25">
      <c r="A733" s="3">
        <v>39623</v>
      </c>
      <c r="B733" s="4" t="s">
        <v>169</v>
      </c>
      <c r="C733" s="10">
        <v>10</v>
      </c>
      <c r="D733">
        <f t="shared" si="56"/>
        <v>6</v>
      </c>
      <c r="E733">
        <f t="shared" si="57"/>
        <v>4380</v>
      </c>
      <c r="F733">
        <f t="shared" si="60"/>
        <v>4380</v>
      </c>
      <c r="G733">
        <f t="shared" si="58"/>
        <v>0</v>
      </c>
      <c r="H733">
        <f t="shared" si="59"/>
        <v>0</v>
      </c>
    </row>
    <row r="734" spans="1:8" x14ac:dyDescent="0.25">
      <c r="A734" s="3">
        <v>39624</v>
      </c>
      <c r="B734" s="4" t="s">
        <v>18</v>
      </c>
      <c r="C734" s="10">
        <v>75</v>
      </c>
      <c r="D734">
        <f t="shared" si="56"/>
        <v>6</v>
      </c>
      <c r="E734">
        <f t="shared" si="57"/>
        <v>4305</v>
      </c>
      <c r="F734">
        <f t="shared" si="60"/>
        <v>4305</v>
      </c>
      <c r="G734">
        <f t="shared" si="58"/>
        <v>0</v>
      </c>
      <c r="H734">
        <f t="shared" si="59"/>
        <v>0</v>
      </c>
    </row>
    <row r="735" spans="1:8" x14ac:dyDescent="0.25">
      <c r="A735" s="5">
        <v>39624</v>
      </c>
      <c r="B735" s="6" t="s">
        <v>170</v>
      </c>
      <c r="C735" s="11">
        <v>4</v>
      </c>
      <c r="D735">
        <f t="shared" si="56"/>
        <v>6</v>
      </c>
      <c r="E735">
        <f t="shared" si="57"/>
        <v>4301</v>
      </c>
      <c r="F735">
        <f t="shared" si="60"/>
        <v>4301</v>
      </c>
      <c r="G735">
        <f t="shared" si="58"/>
        <v>0</v>
      </c>
      <c r="H735">
        <f t="shared" si="59"/>
        <v>0</v>
      </c>
    </row>
    <row r="736" spans="1:8" x14ac:dyDescent="0.25">
      <c r="A736" s="3">
        <v>39626</v>
      </c>
      <c r="B736" s="4" t="s">
        <v>171</v>
      </c>
      <c r="C736" s="10">
        <v>2</v>
      </c>
      <c r="D736">
        <f t="shared" si="56"/>
        <v>6</v>
      </c>
      <c r="E736">
        <f t="shared" si="57"/>
        <v>4299</v>
      </c>
      <c r="F736">
        <f t="shared" si="60"/>
        <v>4299</v>
      </c>
      <c r="G736">
        <f t="shared" si="58"/>
        <v>0</v>
      </c>
      <c r="H736">
        <f t="shared" si="59"/>
        <v>0</v>
      </c>
    </row>
    <row r="737" spans="1:8" x14ac:dyDescent="0.25">
      <c r="A737" s="3">
        <v>39627</v>
      </c>
      <c r="B737" s="4" t="s">
        <v>61</v>
      </c>
      <c r="C737" s="10">
        <v>110</v>
      </c>
      <c r="D737">
        <f t="shared" si="56"/>
        <v>6</v>
      </c>
      <c r="E737">
        <f t="shared" si="57"/>
        <v>4189</v>
      </c>
      <c r="F737">
        <f t="shared" si="60"/>
        <v>4189</v>
      </c>
      <c r="G737">
        <f t="shared" si="58"/>
        <v>0</v>
      </c>
      <c r="H737">
        <f t="shared" si="59"/>
        <v>0</v>
      </c>
    </row>
    <row r="738" spans="1:8" x14ac:dyDescent="0.25">
      <c r="A738" s="5">
        <v>39628</v>
      </c>
      <c r="B738" s="6" t="s">
        <v>35</v>
      </c>
      <c r="C738" s="11">
        <v>161</v>
      </c>
      <c r="D738">
        <f t="shared" si="56"/>
        <v>6</v>
      </c>
      <c r="E738">
        <f t="shared" si="57"/>
        <v>4028</v>
      </c>
      <c r="F738">
        <f t="shared" si="60"/>
        <v>4028</v>
      </c>
      <c r="G738">
        <f t="shared" si="58"/>
        <v>0</v>
      </c>
      <c r="H738">
        <f t="shared" si="59"/>
        <v>0</v>
      </c>
    </row>
    <row r="739" spans="1:8" x14ac:dyDescent="0.25">
      <c r="A739" s="3">
        <v>39629</v>
      </c>
      <c r="B739" s="4" t="s">
        <v>30</v>
      </c>
      <c r="C739" s="10">
        <v>68</v>
      </c>
      <c r="D739">
        <f t="shared" si="56"/>
        <v>6</v>
      </c>
      <c r="E739">
        <f t="shared" si="57"/>
        <v>3960</v>
      </c>
      <c r="F739">
        <f t="shared" si="60"/>
        <v>5960</v>
      </c>
      <c r="G739">
        <f t="shared" si="58"/>
        <v>0</v>
      </c>
      <c r="H739">
        <f t="shared" si="59"/>
        <v>1</v>
      </c>
    </row>
    <row r="740" spans="1:8" x14ac:dyDescent="0.25">
      <c r="A740" s="3">
        <v>39631</v>
      </c>
      <c r="B740" s="4" t="s">
        <v>55</v>
      </c>
      <c r="C740" s="10">
        <v>30</v>
      </c>
      <c r="D740">
        <f t="shared" si="56"/>
        <v>7</v>
      </c>
      <c r="E740">
        <f t="shared" si="57"/>
        <v>5930</v>
      </c>
      <c r="F740">
        <f t="shared" si="60"/>
        <v>5930</v>
      </c>
      <c r="G740">
        <f t="shared" si="58"/>
        <v>0</v>
      </c>
      <c r="H740">
        <f t="shared" si="59"/>
        <v>0</v>
      </c>
    </row>
    <row r="741" spans="1:8" x14ac:dyDescent="0.25">
      <c r="A741" s="5">
        <v>39632</v>
      </c>
      <c r="B741" s="6" t="s">
        <v>64</v>
      </c>
      <c r="C741" s="11">
        <v>3</v>
      </c>
      <c r="D741">
        <f t="shared" si="56"/>
        <v>7</v>
      </c>
      <c r="E741">
        <f t="shared" si="57"/>
        <v>5927</v>
      </c>
      <c r="F741">
        <f t="shared" si="60"/>
        <v>5927</v>
      </c>
      <c r="G741">
        <f t="shared" si="58"/>
        <v>0</v>
      </c>
      <c r="H741">
        <f t="shared" si="59"/>
        <v>0</v>
      </c>
    </row>
    <row r="742" spans="1:8" x14ac:dyDescent="0.25">
      <c r="A742" s="5">
        <v>39637</v>
      </c>
      <c r="B742" s="6" t="s">
        <v>50</v>
      </c>
      <c r="C742" s="11">
        <v>117</v>
      </c>
      <c r="D742">
        <f t="shared" si="56"/>
        <v>7</v>
      </c>
      <c r="E742">
        <f t="shared" si="57"/>
        <v>5810</v>
      </c>
      <c r="F742">
        <f t="shared" si="60"/>
        <v>5810</v>
      </c>
      <c r="G742">
        <f t="shared" si="58"/>
        <v>0</v>
      </c>
      <c r="H742">
        <f t="shared" si="59"/>
        <v>0</v>
      </c>
    </row>
    <row r="743" spans="1:8" x14ac:dyDescent="0.25">
      <c r="A743" s="3">
        <v>39639</v>
      </c>
      <c r="B743" s="4" t="s">
        <v>46</v>
      </c>
      <c r="C743" s="10">
        <v>6</v>
      </c>
      <c r="D743">
        <f t="shared" si="56"/>
        <v>7</v>
      </c>
      <c r="E743">
        <f t="shared" si="57"/>
        <v>5804</v>
      </c>
      <c r="F743">
        <f t="shared" si="60"/>
        <v>5804</v>
      </c>
      <c r="G743">
        <f t="shared" si="58"/>
        <v>0</v>
      </c>
      <c r="H743">
        <f t="shared" si="59"/>
        <v>0</v>
      </c>
    </row>
    <row r="744" spans="1:8" x14ac:dyDescent="0.25">
      <c r="A744" s="3">
        <v>39639</v>
      </c>
      <c r="B744" s="4" t="s">
        <v>8</v>
      </c>
      <c r="C744" s="10">
        <v>105</v>
      </c>
      <c r="D744">
        <f t="shared" si="56"/>
        <v>7</v>
      </c>
      <c r="E744">
        <f t="shared" si="57"/>
        <v>5699</v>
      </c>
      <c r="F744">
        <f t="shared" si="60"/>
        <v>5699</v>
      </c>
      <c r="G744">
        <f t="shared" si="58"/>
        <v>0</v>
      </c>
      <c r="H744">
        <f t="shared" si="59"/>
        <v>0</v>
      </c>
    </row>
    <row r="745" spans="1:8" x14ac:dyDescent="0.25">
      <c r="A745" s="5">
        <v>39640</v>
      </c>
      <c r="B745" s="6" t="s">
        <v>17</v>
      </c>
      <c r="C745" s="11">
        <v>378</v>
      </c>
      <c r="D745">
        <f t="shared" si="56"/>
        <v>7</v>
      </c>
      <c r="E745">
        <f t="shared" si="57"/>
        <v>5321</v>
      </c>
      <c r="F745">
        <f t="shared" si="60"/>
        <v>5321</v>
      </c>
      <c r="G745">
        <f t="shared" si="58"/>
        <v>0</v>
      </c>
      <c r="H745">
        <f t="shared" si="59"/>
        <v>0</v>
      </c>
    </row>
    <row r="746" spans="1:8" x14ac:dyDescent="0.25">
      <c r="A746" s="3">
        <v>39643</v>
      </c>
      <c r="B746" s="4" t="s">
        <v>69</v>
      </c>
      <c r="C746" s="10">
        <v>76</v>
      </c>
      <c r="D746">
        <f t="shared" si="56"/>
        <v>7</v>
      </c>
      <c r="E746">
        <f t="shared" si="57"/>
        <v>5245</v>
      </c>
      <c r="F746">
        <f t="shared" si="60"/>
        <v>5245</v>
      </c>
      <c r="G746">
        <f t="shared" si="58"/>
        <v>0</v>
      </c>
      <c r="H746">
        <f t="shared" si="59"/>
        <v>0</v>
      </c>
    </row>
    <row r="747" spans="1:8" x14ac:dyDescent="0.25">
      <c r="A747" s="3">
        <v>39644</v>
      </c>
      <c r="B747" s="4" t="s">
        <v>22</v>
      </c>
      <c r="C747" s="10">
        <v>386</v>
      </c>
      <c r="D747">
        <f t="shared" si="56"/>
        <v>7</v>
      </c>
      <c r="E747">
        <f t="shared" si="57"/>
        <v>4859</v>
      </c>
      <c r="F747">
        <f t="shared" si="60"/>
        <v>4859</v>
      </c>
      <c r="G747">
        <f t="shared" si="58"/>
        <v>0</v>
      </c>
      <c r="H747">
        <f t="shared" si="59"/>
        <v>0</v>
      </c>
    </row>
    <row r="748" spans="1:8" x14ac:dyDescent="0.25">
      <c r="A748" s="5">
        <v>39645</v>
      </c>
      <c r="B748" s="6" t="s">
        <v>22</v>
      </c>
      <c r="C748" s="11">
        <v>104</v>
      </c>
      <c r="D748">
        <f t="shared" si="56"/>
        <v>7</v>
      </c>
      <c r="E748">
        <f t="shared" si="57"/>
        <v>4755</v>
      </c>
      <c r="F748">
        <f t="shared" si="60"/>
        <v>4755</v>
      </c>
      <c r="G748">
        <f t="shared" si="58"/>
        <v>0</v>
      </c>
      <c r="H748">
        <f t="shared" si="59"/>
        <v>0</v>
      </c>
    </row>
    <row r="749" spans="1:8" x14ac:dyDescent="0.25">
      <c r="A749" s="3">
        <v>39645</v>
      </c>
      <c r="B749" s="4" t="s">
        <v>50</v>
      </c>
      <c r="C749" s="10">
        <v>132</v>
      </c>
      <c r="D749">
        <f t="shared" si="56"/>
        <v>7</v>
      </c>
      <c r="E749">
        <f t="shared" si="57"/>
        <v>4623</v>
      </c>
      <c r="F749">
        <f t="shared" si="60"/>
        <v>4623</v>
      </c>
      <c r="G749">
        <f t="shared" si="58"/>
        <v>0</v>
      </c>
      <c r="H749">
        <f t="shared" si="59"/>
        <v>0</v>
      </c>
    </row>
    <row r="750" spans="1:8" x14ac:dyDescent="0.25">
      <c r="A750" s="3">
        <v>39646</v>
      </c>
      <c r="B750" s="4" t="s">
        <v>45</v>
      </c>
      <c r="C750" s="10">
        <v>380</v>
      </c>
      <c r="D750">
        <f t="shared" si="56"/>
        <v>7</v>
      </c>
      <c r="E750">
        <f t="shared" si="57"/>
        <v>4243</v>
      </c>
      <c r="F750">
        <f t="shared" si="60"/>
        <v>4243</v>
      </c>
      <c r="G750">
        <f t="shared" si="58"/>
        <v>0</v>
      </c>
      <c r="H750">
        <f t="shared" si="59"/>
        <v>0</v>
      </c>
    </row>
    <row r="751" spans="1:8" x14ac:dyDescent="0.25">
      <c r="A751" s="5">
        <v>39647</v>
      </c>
      <c r="B751" s="6" t="s">
        <v>25</v>
      </c>
      <c r="C751" s="11">
        <v>194</v>
      </c>
      <c r="D751">
        <f t="shared" si="56"/>
        <v>7</v>
      </c>
      <c r="E751">
        <f t="shared" si="57"/>
        <v>4049</v>
      </c>
      <c r="F751">
        <f t="shared" si="60"/>
        <v>4049</v>
      </c>
      <c r="G751">
        <f t="shared" si="58"/>
        <v>0</v>
      </c>
      <c r="H751">
        <f t="shared" si="59"/>
        <v>0</v>
      </c>
    </row>
    <row r="752" spans="1:8" x14ac:dyDescent="0.25">
      <c r="A752" s="3">
        <v>39647</v>
      </c>
      <c r="B752" s="4" t="s">
        <v>78</v>
      </c>
      <c r="C752" s="10">
        <v>76</v>
      </c>
      <c r="D752">
        <f t="shared" si="56"/>
        <v>7</v>
      </c>
      <c r="E752">
        <f t="shared" si="57"/>
        <v>3973</v>
      </c>
      <c r="F752">
        <f t="shared" si="60"/>
        <v>3973</v>
      </c>
      <c r="G752">
        <f t="shared" si="58"/>
        <v>0</v>
      </c>
      <c r="H752">
        <f t="shared" si="59"/>
        <v>0</v>
      </c>
    </row>
    <row r="753" spans="1:8" x14ac:dyDescent="0.25">
      <c r="A753" s="5">
        <v>39653</v>
      </c>
      <c r="B753" s="6" t="s">
        <v>61</v>
      </c>
      <c r="C753" s="11">
        <v>147</v>
      </c>
      <c r="D753">
        <f t="shared" si="56"/>
        <v>7</v>
      </c>
      <c r="E753">
        <f t="shared" si="57"/>
        <v>3826</v>
      </c>
      <c r="F753">
        <f t="shared" si="60"/>
        <v>3826</v>
      </c>
      <c r="G753">
        <f t="shared" si="58"/>
        <v>0</v>
      </c>
      <c r="H753">
        <f t="shared" si="59"/>
        <v>0</v>
      </c>
    </row>
    <row r="754" spans="1:8" x14ac:dyDescent="0.25">
      <c r="A754" s="3">
        <v>39656</v>
      </c>
      <c r="B754" s="4" t="s">
        <v>22</v>
      </c>
      <c r="C754" s="10">
        <v>319</v>
      </c>
      <c r="D754">
        <f t="shared" si="56"/>
        <v>7</v>
      </c>
      <c r="E754">
        <f t="shared" si="57"/>
        <v>3507</v>
      </c>
      <c r="F754">
        <f t="shared" si="60"/>
        <v>3507</v>
      </c>
      <c r="G754">
        <f t="shared" si="58"/>
        <v>0</v>
      </c>
      <c r="H754">
        <f t="shared" si="59"/>
        <v>0</v>
      </c>
    </row>
    <row r="755" spans="1:8" x14ac:dyDescent="0.25">
      <c r="A755" s="5">
        <v>39657</v>
      </c>
      <c r="B755" s="6" t="s">
        <v>39</v>
      </c>
      <c r="C755" s="11">
        <v>38</v>
      </c>
      <c r="D755">
        <f t="shared" si="56"/>
        <v>7</v>
      </c>
      <c r="E755">
        <f t="shared" si="57"/>
        <v>3469</v>
      </c>
      <c r="F755">
        <f t="shared" si="60"/>
        <v>5469</v>
      </c>
      <c r="G755">
        <f t="shared" si="58"/>
        <v>0</v>
      </c>
      <c r="H755">
        <f t="shared" si="59"/>
        <v>1</v>
      </c>
    </row>
    <row r="756" spans="1:8" x14ac:dyDescent="0.25">
      <c r="A756" s="3">
        <v>39662</v>
      </c>
      <c r="B756" s="4" t="s">
        <v>28</v>
      </c>
      <c r="C756" s="10">
        <v>31</v>
      </c>
      <c r="D756">
        <f t="shared" si="56"/>
        <v>8</v>
      </c>
      <c r="E756">
        <f t="shared" si="57"/>
        <v>5438</v>
      </c>
      <c r="F756">
        <f t="shared" si="60"/>
        <v>5438</v>
      </c>
      <c r="G756">
        <f t="shared" si="58"/>
        <v>0</v>
      </c>
      <c r="H756">
        <f t="shared" si="59"/>
        <v>0</v>
      </c>
    </row>
    <row r="757" spans="1:8" x14ac:dyDescent="0.25">
      <c r="A757" s="5">
        <v>39664</v>
      </c>
      <c r="B757" s="6" t="s">
        <v>6</v>
      </c>
      <c r="C757" s="11">
        <v>28</v>
      </c>
      <c r="D757">
        <f t="shared" si="56"/>
        <v>8</v>
      </c>
      <c r="E757">
        <f t="shared" si="57"/>
        <v>5410</v>
      </c>
      <c r="F757">
        <f t="shared" si="60"/>
        <v>5410</v>
      </c>
      <c r="G757">
        <f t="shared" si="58"/>
        <v>0</v>
      </c>
      <c r="H757">
        <f t="shared" si="59"/>
        <v>0</v>
      </c>
    </row>
    <row r="758" spans="1:8" x14ac:dyDescent="0.25">
      <c r="A758" s="3">
        <v>39664</v>
      </c>
      <c r="B758" s="4" t="s">
        <v>105</v>
      </c>
      <c r="C758" s="10">
        <v>15</v>
      </c>
      <c r="D758">
        <f t="shared" si="56"/>
        <v>8</v>
      </c>
      <c r="E758">
        <f t="shared" si="57"/>
        <v>5395</v>
      </c>
      <c r="F758">
        <f t="shared" si="60"/>
        <v>5395</v>
      </c>
      <c r="G758">
        <f t="shared" si="58"/>
        <v>0</v>
      </c>
      <c r="H758">
        <f t="shared" si="59"/>
        <v>0</v>
      </c>
    </row>
    <row r="759" spans="1:8" x14ac:dyDescent="0.25">
      <c r="A759" s="3">
        <v>39667</v>
      </c>
      <c r="B759" s="4" t="s">
        <v>101</v>
      </c>
      <c r="C759" s="10">
        <v>16</v>
      </c>
      <c r="D759">
        <f t="shared" si="56"/>
        <v>8</v>
      </c>
      <c r="E759">
        <f t="shared" si="57"/>
        <v>5379</v>
      </c>
      <c r="F759">
        <f t="shared" si="60"/>
        <v>5379</v>
      </c>
      <c r="G759">
        <f t="shared" si="58"/>
        <v>0</v>
      </c>
      <c r="H759">
        <f t="shared" si="59"/>
        <v>0</v>
      </c>
    </row>
    <row r="760" spans="1:8" x14ac:dyDescent="0.25">
      <c r="A760" s="5">
        <v>39667</v>
      </c>
      <c r="B760" s="6" t="s">
        <v>62</v>
      </c>
      <c r="C760" s="11">
        <v>2</v>
      </c>
      <c r="D760">
        <f t="shared" si="56"/>
        <v>8</v>
      </c>
      <c r="E760">
        <f t="shared" si="57"/>
        <v>5377</v>
      </c>
      <c r="F760">
        <f t="shared" si="60"/>
        <v>5377</v>
      </c>
      <c r="G760">
        <f t="shared" si="58"/>
        <v>0</v>
      </c>
      <c r="H760">
        <f t="shared" si="59"/>
        <v>0</v>
      </c>
    </row>
    <row r="761" spans="1:8" x14ac:dyDescent="0.25">
      <c r="A761" s="5">
        <v>39669</v>
      </c>
      <c r="B761" s="6" t="s">
        <v>78</v>
      </c>
      <c r="C761" s="11">
        <v>83</v>
      </c>
      <c r="D761">
        <f t="shared" si="56"/>
        <v>8</v>
      </c>
      <c r="E761">
        <f t="shared" si="57"/>
        <v>5294</v>
      </c>
      <c r="F761">
        <f t="shared" si="60"/>
        <v>5294</v>
      </c>
      <c r="G761">
        <f t="shared" si="58"/>
        <v>0</v>
      </c>
      <c r="H761">
        <f t="shared" si="59"/>
        <v>0</v>
      </c>
    </row>
    <row r="762" spans="1:8" x14ac:dyDescent="0.25">
      <c r="A762" s="5">
        <v>39670</v>
      </c>
      <c r="B762" s="6" t="s">
        <v>172</v>
      </c>
      <c r="C762" s="11">
        <v>16</v>
      </c>
      <c r="D762">
        <f t="shared" si="56"/>
        <v>8</v>
      </c>
      <c r="E762">
        <f t="shared" si="57"/>
        <v>5278</v>
      </c>
      <c r="F762">
        <f t="shared" si="60"/>
        <v>5278</v>
      </c>
      <c r="G762">
        <f t="shared" si="58"/>
        <v>0</v>
      </c>
      <c r="H762">
        <f t="shared" si="59"/>
        <v>0</v>
      </c>
    </row>
    <row r="763" spans="1:8" x14ac:dyDescent="0.25">
      <c r="A763" s="3">
        <v>39671</v>
      </c>
      <c r="B763" s="4" t="s">
        <v>78</v>
      </c>
      <c r="C763" s="10">
        <v>184</v>
      </c>
      <c r="D763">
        <f t="shared" si="56"/>
        <v>8</v>
      </c>
      <c r="E763">
        <f t="shared" si="57"/>
        <v>5094</v>
      </c>
      <c r="F763">
        <f t="shared" si="60"/>
        <v>5094</v>
      </c>
      <c r="G763">
        <f t="shared" si="58"/>
        <v>0</v>
      </c>
      <c r="H763">
        <f t="shared" si="59"/>
        <v>0</v>
      </c>
    </row>
    <row r="764" spans="1:8" x14ac:dyDescent="0.25">
      <c r="A764" s="5">
        <v>39671</v>
      </c>
      <c r="B764" s="6" t="s">
        <v>9</v>
      </c>
      <c r="C764" s="11">
        <v>397</v>
      </c>
      <c r="D764">
        <f t="shared" si="56"/>
        <v>8</v>
      </c>
      <c r="E764">
        <f t="shared" si="57"/>
        <v>4697</v>
      </c>
      <c r="F764">
        <f t="shared" si="60"/>
        <v>4697</v>
      </c>
      <c r="G764">
        <f t="shared" si="58"/>
        <v>0</v>
      </c>
      <c r="H764">
        <f t="shared" si="59"/>
        <v>0</v>
      </c>
    </row>
    <row r="765" spans="1:8" x14ac:dyDescent="0.25">
      <c r="A765" s="5">
        <v>39673</v>
      </c>
      <c r="B765" s="6" t="s">
        <v>78</v>
      </c>
      <c r="C765" s="11">
        <v>55</v>
      </c>
      <c r="D765">
        <f t="shared" si="56"/>
        <v>8</v>
      </c>
      <c r="E765">
        <f t="shared" si="57"/>
        <v>4642</v>
      </c>
      <c r="F765">
        <f t="shared" si="60"/>
        <v>4642</v>
      </c>
      <c r="G765">
        <f t="shared" si="58"/>
        <v>0</v>
      </c>
      <c r="H765">
        <f t="shared" si="59"/>
        <v>0</v>
      </c>
    </row>
    <row r="766" spans="1:8" x14ac:dyDescent="0.25">
      <c r="A766" s="5">
        <v>39674</v>
      </c>
      <c r="B766" s="6" t="s">
        <v>69</v>
      </c>
      <c r="C766" s="11">
        <v>107</v>
      </c>
      <c r="D766">
        <f t="shared" si="56"/>
        <v>8</v>
      </c>
      <c r="E766">
        <f t="shared" si="57"/>
        <v>4535</v>
      </c>
      <c r="F766">
        <f t="shared" si="60"/>
        <v>4535</v>
      </c>
      <c r="G766">
        <f t="shared" si="58"/>
        <v>0</v>
      </c>
      <c r="H766">
        <f t="shared" si="59"/>
        <v>0</v>
      </c>
    </row>
    <row r="767" spans="1:8" x14ac:dyDescent="0.25">
      <c r="A767" s="3">
        <v>39676</v>
      </c>
      <c r="B767" s="4" t="s">
        <v>69</v>
      </c>
      <c r="C767" s="10">
        <v>127</v>
      </c>
      <c r="D767">
        <f t="shared" si="56"/>
        <v>8</v>
      </c>
      <c r="E767">
        <f t="shared" si="57"/>
        <v>4408</v>
      </c>
      <c r="F767">
        <f t="shared" si="60"/>
        <v>4408</v>
      </c>
      <c r="G767">
        <f t="shared" si="58"/>
        <v>0</v>
      </c>
      <c r="H767">
        <f t="shared" si="59"/>
        <v>0</v>
      </c>
    </row>
    <row r="768" spans="1:8" x14ac:dyDescent="0.25">
      <c r="A768" s="3">
        <v>39679</v>
      </c>
      <c r="B768" s="4" t="s">
        <v>173</v>
      </c>
      <c r="C768" s="10">
        <v>122</v>
      </c>
      <c r="D768">
        <f t="shared" si="56"/>
        <v>8</v>
      </c>
      <c r="E768">
        <f t="shared" si="57"/>
        <v>4286</v>
      </c>
      <c r="F768">
        <f t="shared" si="60"/>
        <v>4286</v>
      </c>
      <c r="G768">
        <f t="shared" si="58"/>
        <v>0</v>
      </c>
      <c r="H768">
        <f t="shared" si="59"/>
        <v>0</v>
      </c>
    </row>
    <row r="769" spans="1:8" x14ac:dyDescent="0.25">
      <c r="A769" s="5">
        <v>39679</v>
      </c>
      <c r="B769" s="6" t="s">
        <v>18</v>
      </c>
      <c r="C769" s="11">
        <v>107</v>
      </c>
      <c r="D769">
        <f t="shared" si="56"/>
        <v>8</v>
      </c>
      <c r="E769">
        <f t="shared" si="57"/>
        <v>4179</v>
      </c>
      <c r="F769">
        <f t="shared" si="60"/>
        <v>4179</v>
      </c>
      <c r="G769">
        <f t="shared" si="58"/>
        <v>0</v>
      </c>
      <c r="H769">
        <f t="shared" si="59"/>
        <v>0</v>
      </c>
    </row>
    <row r="770" spans="1:8" x14ac:dyDescent="0.25">
      <c r="A770" s="5">
        <v>39681</v>
      </c>
      <c r="B770" s="6" t="s">
        <v>22</v>
      </c>
      <c r="C770" s="11">
        <v>113</v>
      </c>
      <c r="D770">
        <f t="shared" si="56"/>
        <v>8</v>
      </c>
      <c r="E770">
        <f t="shared" si="57"/>
        <v>4066</v>
      </c>
      <c r="F770">
        <f t="shared" si="60"/>
        <v>4066</v>
      </c>
      <c r="G770">
        <f t="shared" si="58"/>
        <v>0</v>
      </c>
      <c r="H770">
        <f t="shared" si="59"/>
        <v>0</v>
      </c>
    </row>
    <row r="771" spans="1:8" x14ac:dyDescent="0.25">
      <c r="A771" s="5">
        <v>39681</v>
      </c>
      <c r="B771" s="6" t="s">
        <v>7</v>
      </c>
      <c r="C771" s="11">
        <v>297</v>
      </c>
      <c r="D771">
        <f t="shared" si="56"/>
        <v>8</v>
      </c>
      <c r="E771">
        <f t="shared" si="57"/>
        <v>3769</v>
      </c>
      <c r="F771">
        <f t="shared" si="60"/>
        <v>3769</v>
      </c>
      <c r="G771">
        <f t="shared" si="58"/>
        <v>0</v>
      </c>
      <c r="H771">
        <f t="shared" si="59"/>
        <v>0</v>
      </c>
    </row>
    <row r="772" spans="1:8" x14ac:dyDescent="0.25">
      <c r="A772" s="5">
        <v>39682</v>
      </c>
      <c r="B772" s="6" t="s">
        <v>44</v>
      </c>
      <c r="C772" s="11">
        <v>14</v>
      </c>
      <c r="D772">
        <f t="shared" si="56"/>
        <v>8</v>
      </c>
      <c r="E772">
        <f t="shared" si="57"/>
        <v>3755</v>
      </c>
      <c r="F772">
        <f t="shared" si="60"/>
        <v>3755</v>
      </c>
      <c r="G772">
        <f t="shared" si="58"/>
        <v>0</v>
      </c>
      <c r="H772">
        <f t="shared" si="59"/>
        <v>0</v>
      </c>
    </row>
    <row r="773" spans="1:8" x14ac:dyDescent="0.25">
      <c r="A773" s="3">
        <v>39684</v>
      </c>
      <c r="B773" s="4" t="s">
        <v>52</v>
      </c>
      <c r="C773" s="10">
        <v>188</v>
      </c>
      <c r="D773">
        <f t="shared" si="56"/>
        <v>8</v>
      </c>
      <c r="E773">
        <f t="shared" si="57"/>
        <v>3567</v>
      </c>
      <c r="F773">
        <f t="shared" si="60"/>
        <v>3567</v>
      </c>
      <c r="G773">
        <f t="shared" si="58"/>
        <v>0</v>
      </c>
      <c r="H773">
        <f t="shared" si="59"/>
        <v>0</v>
      </c>
    </row>
    <row r="774" spans="1:8" x14ac:dyDescent="0.25">
      <c r="A774" s="5">
        <v>39686</v>
      </c>
      <c r="B774" s="6" t="s">
        <v>151</v>
      </c>
      <c r="C774" s="11">
        <v>11</v>
      </c>
      <c r="D774">
        <f t="shared" ref="D774:D837" si="61">MONTH(A774)</f>
        <v>8</v>
      </c>
      <c r="E774">
        <f t="shared" si="57"/>
        <v>3556</v>
      </c>
      <c r="F774">
        <f t="shared" si="60"/>
        <v>3556</v>
      </c>
      <c r="G774">
        <f t="shared" si="58"/>
        <v>0</v>
      </c>
      <c r="H774">
        <f t="shared" si="59"/>
        <v>0</v>
      </c>
    </row>
    <row r="775" spans="1:8" x14ac:dyDescent="0.25">
      <c r="A775" s="5">
        <v>39689</v>
      </c>
      <c r="B775" s="6" t="s">
        <v>28</v>
      </c>
      <c r="C775" s="11">
        <v>105</v>
      </c>
      <c r="D775">
        <f t="shared" si="61"/>
        <v>8</v>
      </c>
      <c r="E775">
        <f t="shared" ref="E775:E838" si="62">F774-C775</f>
        <v>3451</v>
      </c>
      <c r="F775">
        <f t="shared" si="60"/>
        <v>3451</v>
      </c>
      <c r="G775">
        <f t="shared" ref="G775:G838" si="63">IF(AND(D776&lt;&gt;D775,E775&lt;5000,(F775-E775)&gt;=4000),1,0)</f>
        <v>0</v>
      </c>
      <c r="H775">
        <f t="shared" ref="H775:H838" si="64">IF(D776&lt;&gt;D775,1,0)</f>
        <v>0</v>
      </c>
    </row>
    <row r="776" spans="1:8" x14ac:dyDescent="0.25">
      <c r="A776" s="3">
        <v>39690</v>
      </c>
      <c r="B776" s="4" t="s">
        <v>7</v>
      </c>
      <c r="C776" s="10">
        <v>418</v>
      </c>
      <c r="D776">
        <f t="shared" si="61"/>
        <v>8</v>
      </c>
      <c r="E776">
        <f t="shared" si="62"/>
        <v>3033</v>
      </c>
      <c r="F776">
        <f t="shared" si="60"/>
        <v>3033</v>
      </c>
      <c r="G776">
        <f t="shared" si="63"/>
        <v>0</v>
      </c>
      <c r="H776">
        <f t="shared" si="64"/>
        <v>0</v>
      </c>
    </row>
    <row r="777" spans="1:8" x14ac:dyDescent="0.25">
      <c r="A777" s="3">
        <v>39690</v>
      </c>
      <c r="B777" s="4" t="s">
        <v>160</v>
      </c>
      <c r="C777" s="10">
        <v>18</v>
      </c>
      <c r="D777">
        <f t="shared" si="61"/>
        <v>8</v>
      </c>
      <c r="E777">
        <f t="shared" si="62"/>
        <v>3015</v>
      </c>
      <c r="F777">
        <f t="shared" si="60"/>
        <v>3015</v>
      </c>
      <c r="G777">
        <f t="shared" si="63"/>
        <v>0</v>
      </c>
      <c r="H777">
        <f t="shared" si="64"/>
        <v>0</v>
      </c>
    </row>
    <row r="778" spans="1:8" x14ac:dyDescent="0.25">
      <c r="A778" s="3">
        <v>39691</v>
      </c>
      <c r="B778" s="4" t="s">
        <v>124</v>
      </c>
      <c r="C778" s="10">
        <v>5</v>
      </c>
      <c r="D778">
        <f t="shared" si="61"/>
        <v>8</v>
      </c>
      <c r="E778">
        <f t="shared" si="62"/>
        <v>3010</v>
      </c>
      <c r="F778">
        <f t="shared" si="60"/>
        <v>3010</v>
      </c>
      <c r="G778">
        <f t="shared" si="63"/>
        <v>0</v>
      </c>
      <c r="H778">
        <f t="shared" si="64"/>
        <v>0</v>
      </c>
    </row>
    <row r="779" spans="1:8" x14ac:dyDescent="0.25">
      <c r="A779" s="5">
        <v>39691</v>
      </c>
      <c r="B779" s="6" t="s">
        <v>174</v>
      </c>
      <c r="C779" s="11">
        <v>4</v>
      </c>
      <c r="D779">
        <f t="shared" si="61"/>
        <v>8</v>
      </c>
      <c r="E779">
        <f t="shared" si="62"/>
        <v>3006</v>
      </c>
      <c r="F779">
        <f t="shared" si="60"/>
        <v>5006</v>
      </c>
      <c r="G779">
        <f t="shared" si="63"/>
        <v>0</v>
      </c>
      <c r="H779">
        <f t="shared" si="64"/>
        <v>1</v>
      </c>
    </row>
    <row r="780" spans="1:8" x14ac:dyDescent="0.25">
      <c r="A780" s="3">
        <v>39692</v>
      </c>
      <c r="B780" s="4" t="s">
        <v>102</v>
      </c>
      <c r="C780" s="10">
        <v>346</v>
      </c>
      <c r="D780">
        <f t="shared" si="61"/>
        <v>9</v>
      </c>
      <c r="E780">
        <f t="shared" si="62"/>
        <v>4660</v>
      </c>
      <c r="F780">
        <f t="shared" si="60"/>
        <v>4660</v>
      </c>
      <c r="G780">
        <f t="shared" si="63"/>
        <v>0</v>
      </c>
      <c r="H780">
        <f t="shared" si="64"/>
        <v>0</v>
      </c>
    </row>
    <row r="781" spans="1:8" x14ac:dyDescent="0.25">
      <c r="A781" s="3">
        <v>39694</v>
      </c>
      <c r="B781" s="4" t="s">
        <v>9</v>
      </c>
      <c r="C781" s="10">
        <v>417</v>
      </c>
      <c r="D781">
        <f t="shared" si="61"/>
        <v>9</v>
      </c>
      <c r="E781">
        <f t="shared" si="62"/>
        <v>4243</v>
      </c>
      <c r="F781">
        <f t="shared" si="60"/>
        <v>4243</v>
      </c>
      <c r="G781">
        <f t="shared" si="63"/>
        <v>0</v>
      </c>
      <c r="H781">
        <f t="shared" si="64"/>
        <v>0</v>
      </c>
    </row>
    <row r="782" spans="1:8" x14ac:dyDescent="0.25">
      <c r="A782" s="5">
        <v>39696</v>
      </c>
      <c r="B782" s="6" t="s">
        <v>123</v>
      </c>
      <c r="C782" s="11">
        <v>35</v>
      </c>
      <c r="D782">
        <f t="shared" si="61"/>
        <v>9</v>
      </c>
      <c r="E782">
        <f t="shared" si="62"/>
        <v>4208</v>
      </c>
      <c r="F782">
        <f t="shared" si="60"/>
        <v>4208</v>
      </c>
      <c r="G782">
        <f t="shared" si="63"/>
        <v>0</v>
      </c>
      <c r="H782">
        <f t="shared" si="64"/>
        <v>0</v>
      </c>
    </row>
    <row r="783" spans="1:8" x14ac:dyDescent="0.25">
      <c r="A783" s="3">
        <v>39696</v>
      </c>
      <c r="B783" s="4" t="s">
        <v>3</v>
      </c>
      <c r="C783" s="10">
        <v>6</v>
      </c>
      <c r="D783">
        <f t="shared" si="61"/>
        <v>9</v>
      </c>
      <c r="E783">
        <f t="shared" si="62"/>
        <v>4202</v>
      </c>
      <c r="F783">
        <f t="shared" si="60"/>
        <v>4202</v>
      </c>
      <c r="G783">
        <f t="shared" si="63"/>
        <v>0</v>
      </c>
      <c r="H783">
        <f t="shared" si="64"/>
        <v>0</v>
      </c>
    </row>
    <row r="784" spans="1:8" x14ac:dyDescent="0.25">
      <c r="A784" s="3">
        <v>39697</v>
      </c>
      <c r="B784" s="4" t="s">
        <v>37</v>
      </c>
      <c r="C784" s="10">
        <v>150</v>
      </c>
      <c r="D784">
        <f t="shared" si="61"/>
        <v>9</v>
      </c>
      <c r="E784">
        <f t="shared" si="62"/>
        <v>4052</v>
      </c>
      <c r="F784">
        <f t="shared" si="60"/>
        <v>4052</v>
      </c>
      <c r="G784">
        <f t="shared" si="63"/>
        <v>0</v>
      </c>
      <c r="H784">
        <f t="shared" si="64"/>
        <v>0</v>
      </c>
    </row>
    <row r="785" spans="1:8" x14ac:dyDescent="0.25">
      <c r="A785" s="5">
        <v>39697</v>
      </c>
      <c r="B785" s="6" t="s">
        <v>50</v>
      </c>
      <c r="C785" s="11">
        <v>322</v>
      </c>
      <c r="D785">
        <f t="shared" si="61"/>
        <v>9</v>
      </c>
      <c r="E785">
        <f t="shared" si="62"/>
        <v>3730</v>
      </c>
      <c r="F785">
        <f t="shared" si="60"/>
        <v>3730</v>
      </c>
      <c r="G785">
        <f t="shared" si="63"/>
        <v>0</v>
      </c>
      <c r="H785">
        <f t="shared" si="64"/>
        <v>0</v>
      </c>
    </row>
    <row r="786" spans="1:8" x14ac:dyDescent="0.25">
      <c r="A786" s="3">
        <v>39698</v>
      </c>
      <c r="B786" s="4" t="s">
        <v>14</v>
      </c>
      <c r="C786" s="10">
        <v>492</v>
      </c>
      <c r="D786">
        <f t="shared" si="61"/>
        <v>9</v>
      </c>
      <c r="E786">
        <f t="shared" si="62"/>
        <v>3238</v>
      </c>
      <c r="F786">
        <f t="shared" si="60"/>
        <v>3238</v>
      </c>
      <c r="G786">
        <f t="shared" si="63"/>
        <v>0</v>
      </c>
      <c r="H786">
        <f t="shared" si="64"/>
        <v>0</v>
      </c>
    </row>
    <row r="787" spans="1:8" x14ac:dyDescent="0.25">
      <c r="A787" s="3">
        <v>39702</v>
      </c>
      <c r="B787" s="4" t="s">
        <v>18</v>
      </c>
      <c r="C787" s="10">
        <v>93</v>
      </c>
      <c r="D787">
        <f t="shared" si="61"/>
        <v>9</v>
      </c>
      <c r="E787">
        <f t="shared" si="62"/>
        <v>3145</v>
      </c>
      <c r="F787">
        <f t="shared" si="60"/>
        <v>3145</v>
      </c>
      <c r="G787">
        <f t="shared" si="63"/>
        <v>0</v>
      </c>
      <c r="H787">
        <f t="shared" si="64"/>
        <v>0</v>
      </c>
    </row>
    <row r="788" spans="1:8" x14ac:dyDescent="0.25">
      <c r="A788" s="5">
        <v>39705</v>
      </c>
      <c r="B788" s="6" t="s">
        <v>18</v>
      </c>
      <c r="C788" s="11">
        <v>90</v>
      </c>
      <c r="D788">
        <f t="shared" si="61"/>
        <v>9</v>
      </c>
      <c r="E788">
        <f t="shared" si="62"/>
        <v>3055</v>
      </c>
      <c r="F788">
        <f t="shared" ref="F788:F851" si="65">IF(AND(D789&lt;&gt;D788,E788&lt;5000),ROUNDUP((5000-E788)/1000,0)*1000+E788,E788)</f>
        <v>3055</v>
      </c>
      <c r="G788">
        <f t="shared" si="63"/>
        <v>0</v>
      </c>
      <c r="H788">
        <f t="shared" si="64"/>
        <v>0</v>
      </c>
    </row>
    <row r="789" spans="1:8" x14ac:dyDescent="0.25">
      <c r="A789" s="5">
        <v>39705</v>
      </c>
      <c r="B789" s="6" t="s">
        <v>89</v>
      </c>
      <c r="C789" s="11">
        <v>7</v>
      </c>
      <c r="D789">
        <f t="shared" si="61"/>
        <v>9</v>
      </c>
      <c r="E789">
        <f t="shared" si="62"/>
        <v>3048</v>
      </c>
      <c r="F789">
        <f t="shared" si="65"/>
        <v>3048</v>
      </c>
      <c r="G789">
        <f t="shared" si="63"/>
        <v>0</v>
      </c>
      <c r="H789">
        <f t="shared" si="64"/>
        <v>0</v>
      </c>
    </row>
    <row r="790" spans="1:8" x14ac:dyDescent="0.25">
      <c r="A790" s="3">
        <v>39705</v>
      </c>
      <c r="B790" s="4" t="s">
        <v>61</v>
      </c>
      <c r="C790" s="10">
        <v>64</v>
      </c>
      <c r="D790">
        <f t="shared" si="61"/>
        <v>9</v>
      </c>
      <c r="E790">
        <f t="shared" si="62"/>
        <v>2984</v>
      </c>
      <c r="F790">
        <f t="shared" si="65"/>
        <v>2984</v>
      </c>
      <c r="G790">
        <f t="shared" si="63"/>
        <v>0</v>
      </c>
      <c r="H790">
        <f t="shared" si="64"/>
        <v>0</v>
      </c>
    </row>
    <row r="791" spans="1:8" x14ac:dyDescent="0.25">
      <c r="A791" s="3">
        <v>39712</v>
      </c>
      <c r="B791" s="4" t="s">
        <v>50</v>
      </c>
      <c r="C791" s="10">
        <v>136</v>
      </c>
      <c r="D791">
        <f t="shared" si="61"/>
        <v>9</v>
      </c>
      <c r="E791">
        <f t="shared" si="62"/>
        <v>2848</v>
      </c>
      <c r="F791">
        <f t="shared" si="65"/>
        <v>2848</v>
      </c>
      <c r="G791">
        <f t="shared" si="63"/>
        <v>0</v>
      </c>
      <c r="H791">
        <f t="shared" si="64"/>
        <v>0</v>
      </c>
    </row>
    <row r="792" spans="1:8" x14ac:dyDescent="0.25">
      <c r="A792" s="5">
        <v>39713</v>
      </c>
      <c r="B792" s="6" t="s">
        <v>19</v>
      </c>
      <c r="C792" s="11">
        <v>104</v>
      </c>
      <c r="D792">
        <f t="shared" si="61"/>
        <v>9</v>
      </c>
      <c r="E792">
        <f t="shared" si="62"/>
        <v>2744</v>
      </c>
      <c r="F792">
        <f t="shared" si="65"/>
        <v>2744</v>
      </c>
      <c r="G792">
        <f t="shared" si="63"/>
        <v>0</v>
      </c>
      <c r="H792">
        <f t="shared" si="64"/>
        <v>0</v>
      </c>
    </row>
    <row r="793" spans="1:8" x14ac:dyDescent="0.25">
      <c r="A793" s="5">
        <v>39713</v>
      </c>
      <c r="B793" s="6" t="s">
        <v>150</v>
      </c>
      <c r="C793" s="11">
        <v>1</v>
      </c>
      <c r="D793">
        <f t="shared" si="61"/>
        <v>9</v>
      </c>
      <c r="E793">
        <f t="shared" si="62"/>
        <v>2743</v>
      </c>
      <c r="F793">
        <f t="shared" si="65"/>
        <v>2743</v>
      </c>
      <c r="G793">
        <f t="shared" si="63"/>
        <v>0</v>
      </c>
      <c r="H793">
        <f t="shared" si="64"/>
        <v>0</v>
      </c>
    </row>
    <row r="794" spans="1:8" x14ac:dyDescent="0.25">
      <c r="A794" s="5">
        <v>39714</v>
      </c>
      <c r="B794" s="6" t="s">
        <v>45</v>
      </c>
      <c r="C794" s="11">
        <v>203</v>
      </c>
      <c r="D794">
        <f t="shared" si="61"/>
        <v>9</v>
      </c>
      <c r="E794">
        <f t="shared" si="62"/>
        <v>2540</v>
      </c>
      <c r="F794">
        <f t="shared" si="65"/>
        <v>2540</v>
      </c>
      <c r="G794">
        <f t="shared" si="63"/>
        <v>0</v>
      </c>
      <c r="H794">
        <f t="shared" si="64"/>
        <v>0</v>
      </c>
    </row>
    <row r="795" spans="1:8" x14ac:dyDescent="0.25">
      <c r="A795" s="3">
        <v>39714</v>
      </c>
      <c r="B795" s="4" t="s">
        <v>31</v>
      </c>
      <c r="C795" s="10">
        <v>52</v>
      </c>
      <c r="D795">
        <f t="shared" si="61"/>
        <v>9</v>
      </c>
      <c r="E795">
        <f t="shared" si="62"/>
        <v>2488</v>
      </c>
      <c r="F795">
        <f t="shared" si="65"/>
        <v>2488</v>
      </c>
      <c r="G795">
        <f t="shared" si="63"/>
        <v>0</v>
      </c>
      <c r="H795">
        <f t="shared" si="64"/>
        <v>0</v>
      </c>
    </row>
    <row r="796" spans="1:8" x14ac:dyDescent="0.25">
      <c r="A796" s="5">
        <v>39716</v>
      </c>
      <c r="B796" s="6" t="s">
        <v>30</v>
      </c>
      <c r="C796" s="11">
        <v>183</v>
      </c>
      <c r="D796">
        <f t="shared" si="61"/>
        <v>9</v>
      </c>
      <c r="E796">
        <f t="shared" si="62"/>
        <v>2305</v>
      </c>
      <c r="F796">
        <f t="shared" si="65"/>
        <v>2305</v>
      </c>
      <c r="G796">
        <f t="shared" si="63"/>
        <v>0</v>
      </c>
      <c r="H796">
        <f t="shared" si="64"/>
        <v>0</v>
      </c>
    </row>
    <row r="797" spans="1:8" x14ac:dyDescent="0.25">
      <c r="A797" s="5">
        <v>39717</v>
      </c>
      <c r="B797" s="6" t="s">
        <v>61</v>
      </c>
      <c r="C797" s="11">
        <v>182</v>
      </c>
      <c r="D797">
        <f t="shared" si="61"/>
        <v>9</v>
      </c>
      <c r="E797">
        <f t="shared" si="62"/>
        <v>2123</v>
      </c>
      <c r="F797">
        <f t="shared" si="65"/>
        <v>2123</v>
      </c>
      <c r="G797">
        <f t="shared" si="63"/>
        <v>0</v>
      </c>
      <c r="H797">
        <f t="shared" si="64"/>
        <v>0</v>
      </c>
    </row>
    <row r="798" spans="1:8" x14ac:dyDescent="0.25">
      <c r="A798" s="3">
        <v>39719</v>
      </c>
      <c r="B798" s="4" t="s">
        <v>45</v>
      </c>
      <c r="C798" s="10">
        <v>383</v>
      </c>
      <c r="D798">
        <f t="shared" si="61"/>
        <v>9</v>
      </c>
      <c r="E798">
        <f t="shared" si="62"/>
        <v>1740</v>
      </c>
      <c r="F798">
        <f t="shared" si="65"/>
        <v>5740</v>
      </c>
      <c r="G798">
        <f t="shared" si="63"/>
        <v>1</v>
      </c>
      <c r="H798">
        <f t="shared" si="64"/>
        <v>1</v>
      </c>
    </row>
    <row r="799" spans="1:8" x14ac:dyDescent="0.25">
      <c r="A799" s="3">
        <v>39722</v>
      </c>
      <c r="B799" s="4" t="s">
        <v>22</v>
      </c>
      <c r="C799" s="10">
        <v>113</v>
      </c>
      <c r="D799">
        <f t="shared" si="61"/>
        <v>10</v>
      </c>
      <c r="E799">
        <f t="shared" si="62"/>
        <v>5627</v>
      </c>
      <c r="F799">
        <f t="shared" si="65"/>
        <v>5627</v>
      </c>
      <c r="G799">
        <f t="shared" si="63"/>
        <v>0</v>
      </c>
      <c r="H799">
        <f t="shared" si="64"/>
        <v>0</v>
      </c>
    </row>
    <row r="800" spans="1:8" x14ac:dyDescent="0.25">
      <c r="A800" s="5">
        <v>39722</v>
      </c>
      <c r="B800" s="6" t="s">
        <v>36</v>
      </c>
      <c r="C800" s="11">
        <v>8</v>
      </c>
      <c r="D800">
        <f t="shared" si="61"/>
        <v>10</v>
      </c>
      <c r="E800">
        <f t="shared" si="62"/>
        <v>5619</v>
      </c>
      <c r="F800">
        <f t="shared" si="65"/>
        <v>5619</v>
      </c>
      <c r="G800">
        <f t="shared" si="63"/>
        <v>0</v>
      </c>
      <c r="H800">
        <f t="shared" si="64"/>
        <v>0</v>
      </c>
    </row>
    <row r="801" spans="1:8" x14ac:dyDescent="0.25">
      <c r="A801" s="3">
        <v>39722</v>
      </c>
      <c r="B801" s="4" t="s">
        <v>63</v>
      </c>
      <c r="C801" s="10">
        <v>154</v>
      </c>
      <c r="D801">
        <f t="shared" si="61"/>
        <v>10</v>
      </c>
      <c r="E801">
        <f t="shared" si="62"/>
        <v>5465</v>
      </c>
      <c r="F801">
        <f t="shared" si="65"/>
        <v>5465</v>
      </c>
      <c r="G801">
        <f t="shared" si="63"/>
        <v>0</v>
      </c>
      <c r="H801">
        <f t="shared" si="64"/>
        <v>0</v>
      </c>
    </row>
    <row r="802" spans="1:8" x14ac:dyDescent="0.25">
      <c r="A802" s="3">
        <v>39725</v>
      </c>
      <c r="B802" s="4" t="s">
        <v>42</v>
      </c>
      <c r="C802" s="10">
        <v>14</v>
      </c>
      <c r="D802">
        <f t="shared" si="61"/>
        <v>10</v>
      </c>
      <c r="E802">
        <f t="shared" si="62"/>
        <v>5451</v>
      </c>
      <c r="F802">
        <f t="shared" si="65"/>
        <v>5451</v>
      </c>
      <c r="G802">
        <f t="shared" si="63"/>
        <v>0</v>
      </c>
      <c r="H802">
        <f t="shared" si="64"/>
        <v>0</v>
      </c>
    </row>
    <row r="803" spans="1:8" x14ac:dyDescent="0.25">
      <c r="A803" s="3">
        <v>39725</v>
      </c>
      <c r="B803" s="4" t="s">
        <v>116</v>
      </c>
      <c r="C803" s="10">
        <v>5</v>
      </c>
      <c r="D803">
        <f t="shared" si="61"/>
        <v>10</v>
      </c>
      <c r="E803">
        <f t="shared" si="62"/>
        <v>5446</v>
      </c>
      <c r="F803">
        <f t="shared" si="65"/>
        <v>5446</v>
      </c>
      <c r="G803">
        <f t="shared" si="63"/>
        <v>0</v>
      </c>
      <c r="H803">
        <f t="shared" si="64"/>
        <v>0</v>
      </c>
    </row>
    <row r="804" spans="1:8" x14ac:dyDescent="0.25">
      <c r="A804" s="5">
        <v>39727</v>
      </c>
      <c r="B804" s="6" t="s">
        <v>71</v>
      </c>
      <c r="C804" s="11">
        <v>27</v>
      </c>
      <c r="D804">
        <f t="shared" si="61"/>
        <v>10</v>
      </c>
      <c r="E804">
        <f t="shared" si="62"/>
        <v>5419</v>
      </c>
      <c r="F804">
        <f t="shared" si="65"/>
        <v>5419</v>
      </c>
      <c r="G804">
        <f t="shared" si="63"/>
        <v>0</v>
      </c>
      <c r="H804">
        <f t="shared" si="64"/>
        <v>0</v>
      </c>
    </row>
    <row r="805" spans="1:8" x14ac:dyDescent="0.25">
      <c r="A805" s="5">
        <v>39727</v>
      </c>
      <c r="B805" s="6" t="s">
        <v>8</v>
      </c>
      <c r="C805" s="11">
        <v>141</v>
      </c>
      <c r="D805">
        <f t="shared" si="61"/>
        <v>10</v>
      </c>
      <c r="E805">
        <f t="shared" si="62"/>
        <v>5278</v>
      </c>
      <c r="F805">
        <f t="shared" si="65"/>
        <v>5278</v>
      </c>
      <c r="G805">
        <f t="shared" si="63"/>
        <v>0</v>
      </c>
      <c r="H805">
        <f t="shared" si="64"/>
        <v>0</v>
      </c>
    </row>
    <row r="806" spans="1:8" x14ac:dyDescent="0.25">
      <c r="A806" s="3">
        <v>39729</v>
      </c>
      <c r="B806" s="4" t="s">
        <v>175</v>
      </c>
      <c r="C806" s="10">
        <v>14</v>
      </c>
      <c r="D806">
        <f t="shared" si="61"/>
        <v>10</v>
      </c>
      <c r="E806">
        <f t="shared" si="62"/>
        <v>5264</v>
      </c>
      <c r="F806">
        <f t="shared" si="65"/>
        <v>5264</v>
      </c>
      <c r="G806">
        <f t="shared" si="63"/>
        <v>0</v>
      </c>
      <c r="H806">
        <f t="shared" si="64"/>
        <v>0</v>
      </c>
    </row>
    <row r="807" spans="1:8" x14ac:dyDescent="0.25">
      <c r="A807" s="5">
        <v>39729</v>
      </c>
      <c r="B807" s="6" t="s">
        <v>159</v>
      </c>
      <c r="C807" s="11">
        <v>12</v>
      </c>
      <c r="D807">
        <f t="shared" si="61"/>
        <v>10</v>
      </c>
      <c r="E807">
        <f t="shared" si="62"/>
        <v>5252</v>
      </c>
      <c r="F807">
        <f t="shared" si="65"/>
        <v>5252</v>
      </c>
      <c r="G807">
        <f t="shared" si="63"/>
        <v>0</v>
      </c>
      <c r="H807">
        <f t="shared" si="64"/>
        <v>0</v>
      </c>
    </row>
    <row r="808" spans="1:8" x14ac:dyDescent="0.25">
      <c r="A808" s="3">
        <v>39729</v>
      </c>
      <c r="B808" s="4" t="s">
        <v>5</v>
      </c>
      <c r="C808" s="10">
        <v>378</v>
      </c>
      <c r="D808">
        <f t="shared" si="61"/>
        <v>10</v>
      </c>
      <c r="E808">
        <f t="shared" si="62"/>
        <v>4874</v>
      </c>
      <c r="F808">
        <f t="shared" si="65"/>
        <v>4874</v>
      </c>
      <c r="G808">
        <f t="shared" si="63"/>
        <v>0</v>
      </c>
      <c r="H808">
        <f t="shared" si="64"/>
        <v>0</v>
      </c>
    </row>
    <row r="809" spans="1:8" x14ac:dyDescent="0.25">
      <c r="A809" s="5">
        <v>39729</v>
      </c>
      <c r="B809" s="6" t="s">
        <v>31</v>
      </c>
      <c r="C809" s="11">
        <v>136</v>
      </c>
      <c r="D809">
        <f t="shared" si="61"/>
        <v>10</v>
      </c>
      <c r="E809">
        <f t="shared" si="62"/>
        <v>4738</v>
      </c>
      <c r="F809">
        <f t="shared" si="65"/>
        <v>4738</v>
      </c>
      <c r="G809">
        <f t="shared" si="63"/>
        <v>0</v>
      </c>
      <c r="H809">
        <f t="shared" si="64"/>
        <v>0</v>
      </c>
    </row>
    <row r="810" spans="1:8" x14ac:dyDescent="0.25">
      <c r="A810" s="5">
        <v>39732</v>
      </c>
      <c r="B810" s="6" t="s">
        <v>45</v>
      </c>
      <c r="C810" s="11">
        <v>284</v>
      </c>
      <c r="D810">
        <f t="shared" si="61"/>
        <v>10</v>
      </c>
      <c r="E810">
        <f t="shared" si="62"/>
        <v>4454</v>
      </c>
      <c r="F810">
        <f t="shared" si="65"/>
        <v>4454</v>
      </c>
      <c r="G810">
        <f t="shared" si="63"/>
        <v>0</v>
      </c>
      <c r="H810">
        <f t="shared" si="64"/>
        <v>0</v>
      </c>
    </row>
    <row r="811" spans="1:8" x14ac:dyDescent="0.25">
      <c r="A811" s="3">
        <v>39733</v>
      </c>
      <c r="B811" s="4" t="s">
        <v>19</v>
      </c>
      <c r="C811" s="10">
        <v>54</v>
      </c>
      <c r="D811">
        <f t="shared" si="61"/>
        <v>10</v>
      </c>
      <c r="E811">
        <f t="shared" si="62"/>
        <v>4400</v>
      </c>
      <c r="F811">
        <f t="shared" si="65"/>
        <v>4400</v>
      </c>
      <c r="G811">
        <f t="shared" si="63"/>
        <v>0</v>
      </c>
      <c r="H811">
        <f t="shared" si="64"/>
        <v>0</v>
      </c>
    </row>
    <row r="812" spans="1:8" x14ac:dyDescent="0.25">
      <c r="A812" s="5">
        <v>39733</v>
      </c>
      <c r="B812" s="6" t="s">
        <v>55</v>
      </c>
      <c r="C812" s="11">
        <v>159</v>
      </c>
      <c r="D812">
        <f t="shared" si="61"/>
        <v>10</v>
      </c>
      <c r="E812">
        <f t="shared" si="62"/>
        <v>4241</v>
      </c>
      <c r="F812">
        <f t="shared" si="65"/>
        <v>4241</v>
      </c>
      <c r="G812">
        <f t="shared" si="63"/>
        <v>0</v>
      </c>
      <c r="H812">
        <f t="shared" si="64"/>
        <v>0</v>
      </c>
    </row>
    <row r="813" spans="1:8" x14ac:dyDescent="0.25">
      <c r="A813" s="3">
        <v>39733</v>
      </c>
      <c r="B813" s="4" t="s">
        <v>31</v>
      </c>
      <c r="C813" s="10">
        <v>51</v>
      </c>
      <c r="D813">
        <f t="shared" si="61"/>
        <v>10</v>
      </c>
      <c r="E813">
        <f t="shared" si="62"/>
        <v>4190</v>
      </c>
      <c r="F813">
        <f t="shared" si="65"/>
        <v>4190</v>
      </c>
      <c r="G813">
        <f t="shared" si="63"/>
        <v>0</v>
      </c>
      <c r="H813">
        <f t="shared" si="64"/>
        <v>0</v>
      </c>
    </row>
    <row r="814" spans="1:8" x14ac:dyDescent="0.25">
      <c r="A814" s="5">
        <v>39738</v>
      </c>
      <c r="B814" s="6" t="s">
        <v>33</v>
      </c>
      <c r="C814" s="11">
        <v>4</v>
      </c>
      <c r="D814">
        <f t="shared" si="61"/>
        <v>10</v>
      </c>
      <c r="E814">
        <f t="shared" si="62"/>
        <v>4186</v>
      </c>
      <c r="F814">
        <f t="shared" si="65"/>
        <v>4186</v>
      </c>
      <c r="G814">
        <f t="shared" si="63"/>
        <v>0</v>
      </c>
      <c r="H814">
        <f t="shared" si="64"/>
        <v>0</v>
      </c>
    </row>
    <row r="815" spans="1:8" x14ac:dyDescent="0.25">
      <c r="A815" s="5">
        <v>39738</v>
      </c>
      <c r="B815" s="6" t="s">
        <v>22</v>
      </c>
      <c r="C815" s="11">
        <v>390</v>
      </c>
      <c r="D815">
        <f t="shared" si="61"/>
        <v>10</v>
      </c>
      <c r="E815">
        <f t="shared" si="62"/>
        <v>3796</v>
      </c>
      <c r="F815">
        <f t="shared" si="65"/>
        <v>3796</v>
      </c>
      <c r="G815">
        <f t="shared" si="63"/>
        <v>0</v>
      </c>
      <c r="H815">
        <f t="shared" si="64"/>
        <v>0</v>
      </c>
    </row>
    <row r="816" spans="1:8" x14ac:dyDescent="0.25">
      <c r="A816" s="5">
        <v>39738</v>
      </c>
      <c r="B816" s="6" t="s">
        <v>9</v>
      </c>
      <c r="C816" s="11">
        <v>351</v>
      </c>
      <c r="D816">
        <f t="shared" si="61"/>
        <v>10</v>
      </c>
      <c r="E816">
        <f t="shared" si="62"/>
        <v>3445</v>
      </c>
      <c r="F816">
        <f t="shared" si="65"/>
        <v>3445</v>
      </c>
      <c r="G816">
        <f t="shared" si="63"/>
        <v>0</v>
      </c>
      <c r="H816">
        <f t="shared" si="64"/>
        <v>0</v>
      </c>
    </row>
    <row r="817" spans="1:8" x14ac:dyDescent="0.25">
      <c r="A817" s="3">
        <v>39739</v>
      </c>
      <c r="B817" s="4" t="s">
        <v>35</v>
      </c>
      <c r="C817" s="10">
        <v>140</v>
      </c>
      <c r="D817">
        <f t="shared" si="61"/>
        <v>10</v>
      </c>
      <c r="E817">
        <f t="shared" si="62"/>
        <v>3305</v>
      </c>
      <c r="F817">
        <f t="shared" si="65"/>
        <v>3305</v>
      </c>
      <c r="G817">
        <f t="shared" si="63"/>
        <v>0</v>
      </c>
      <c r="H817">
        <f t="shared" si="64"/>
        <v>0</v>
      </c>
    </row>
    <row r="818" spans="1:8" x14ac:dyDescent="0.25">
      <c r="A818" s="3">
        <v>39740</v>
      </c>
      <c r="B818" s="4" t="s">
        <v>66</v>
      </c>
      <c r="C818" s="10">
        <v>97</v>
      </c>
      <c r="D818">
        <f t="shared" si="61"/>
        <v>10</v>
      </c>
      <c r="E818">
        <f t="shared" si="62"/>
        <v>3208</v>
      </c>
      <c r="F818">
        <f t="shared" si="65"/>
        <v>3208</v>
      </c>
      <c r="G818">
        <f t="shared" si="63"/>
        <v>0</v>
      </c>
      <c r="H818">
        <f t="shared" si="64"/>
        <v>0</v>
      </c>
    </row>
    <row r="819" spans="1:8" x14ac:dyDescent="0.25">
      <c r="A819" s="5">
        <v>39740</v>
      </c>
      <c r="B819" s="6" t="s">
        <v>50</v>
      </c>
      <c r="C819" s="11">
        <v>125</v>
      </c>
      <c r="D819">
        <f t="shared" si="61"/>
        <v>10</v>
      </c>
      <c r="E819">
        <f t="shared" si="62"/>
        <v>3083</v>
      </c>
      <c r="F819">
        <f t="shared" si="65"/>
        <v>3083</v>
      </c>
      <c r="G819">
        <f t="shared" si="63"/>
        <v>0</v>
      </c>
      <c r="H819">
        <f t="shared" si="64"/>
        <v>0</v>
      </c>
    </row>
    <row r="820" spans="1:8" x14ac:dyDescent="0.25">
      <c r="A820" s="5">
        <v>39743</v>
      </c>
      <c r="B820" s="6" t="s">
        <v>66</v>
      </c>
      <c r="C820" s="11">
        <v>190</v>
      </c>
      <c r="D820">
        <f t="shared" si="61"/>
        <v>10</v>
      </c>
      <c r="E820">
        <f t="shared" si="62"/>
        <v>2893</v>
      </c>
      <c r="F820">
        <f t="shared" si="65"/>
        <v>2893</v>
      </c>
      <c r="G820">
        <f t="shared" si="63"/>
        <v>0</v>
      </c>
      <c r="H820">
        <f t="shared" si="64"/>
        <v>0</v>
      </c>
    </row>
    <row r="821" spans="1:8" x14ac:dyDescent="0.25">
      <c r="A821" s="5">
        <v>39745</v>
      </c>
      <c r="B821" s="6" t="s">
        <v>14</v>
      </c>
      <c r="C821" s="11">
        <v>415</v>
      </c>
      <c r="D821">
        <f t="shared" si="61"/>
        <v>10</v>
      </c>
      <c r="E821">
        <f t="shared" si="62"/>
        <v>2478</v>
      </c>
      <c r="F821">
        <f t="shared" si="65"/>
        <v>2478</v>
      </c>
      <c r="G821">
        <f t="shared" si="63"/>
        <v>0</v>
      </c>
      <c r="H821">
        <f t="shared" si="64"/>
        <v>0</v>
      </c>
    </row>
    <row r="822" spans="1:8" x14ac:dyDescent="0.25">
      <c r="A822" s="3">
        <v>39747</v>
      </c>
      <c r="B822" s="4" t="s">
        <v>45</v>
      </c>
      <c r="C822" s="10">
        <v>162</v>
      </c>
      <c r="D822">
        <f t="shared" si="61"/>
        <v>10</v>
      </c>
      <c r="E822">
        <f t="shared" si="62"/>
        <v>2316</v>
      </c>
      <c r="F822">
        <f t="shared" si="65"/>
        <v>2316</v>
      </c>
      <c r="G822">
        <f t="shared" si="63"/>
        <v>0</v>
      </c>
      <c r="H822">
        <f t="shared" si="64"/>
        <v>0</v>
      </c>
    </row>
    <row r="823" spans="1:8" x14ac:dyDescent="0.25">
      <c r="A823" s="3">
        <v>39747</v>
      </c>
      <c r="B823" s="4" t="s">
        <v>140</v>
      </c>
      <c r="C823" s="10">
        <v>11</v>
      </c>
      <c r="D823">
        <f t="shared" si="61"/>
        <v>10</v>
      </c>
      <c r="E823">
        <f t="shared" si="62"/>
        <v>2305</v>
      </c>
      <c r="F823">
        <f t="shared" si="65"/>
        <v>2305</v>
      </c>
      <c r="G823">
        <f t="shared" si="63"/>
        <v>0</v>
      </c>
      <c r="H823">
        <f t="shared" si="64"/>
        <v>0</v>
      </c>
    </row>
    <row r="824" spans="1:8" x14ac:dyDescent="0.25">
      <c r="A824" s="3">
        <v>39747</v>
      </c>
      <c r="B824" s="4" t="s">
        <v>9</v>
      </c>
      <c r="C824" s="10">
        <v>269</v>
      </c>
      <c r="D824">
        <f t="shared" si="61"/>
        <v>10</v>
      </c>
      <c r="E824">
        <f t="shared" si="62"/>
        <v>2036</v>
      </c>
      <c r="F824">
        <f t="shared" si="65"/>
        <v>5036</v>
      </c>
      <c r="G824">
        <f t="shared" si="63"/>
        <v>0</v>
      </c>
      <c r="H824">
        <f t="shared" si="64"/>
        <v>1</v>
      </c>
    </row>
    <row r="825" spans="1:8" x14ac:dyDescent="0.25">
      <c r="A825" s="3">
        <v>39757</v>
      </c>
      <c r="B825" s="4" t="s">
        <v>18</v>
      </c>
      <c r="C825" s="10">
        <v>75</v>
      </c>
      <c r="D825">
        <f t="shared" si="61"/>
        <v>11</v>
      </c>
      <c r="E825">
        <f t="shared" si="62"/>
        <v>4961</v>
      </c>
      <c r="F825">
        <f t="shared" si="65"/>
        <v>4961</v>
      </c>
      <c r="G825">
        <f t="shared" si="63"/>
        <v>0</v>
      </c>
      <c r="H825">
        <f t="shared" si="64"/>
        <v>0</v>
      </c>
    </row>
    <row r="826" spans="1:8" x14ac:dyDescent="0.25">
      <c r="A826" s="3">
        <v>39759</v>
      </c>
      <c r="B826" s="4" t="s">
        <v>22</v>
      </c>
      <c r="C826" s="10">
        <v>358</v>
      </c>
      <c r="D826">
        <f t="shared" si="61"/>
        <v>11</v>
      </c>
      <c r="E826">
        <f t="shared" si="62"/>
        <v>4603</v>
      </c>
      <c r="F826">
        <f t="shared" si="65"/>
        <v>4603</v>
      </c>
      <c r="G826">
        <f t="shared" si="63"/>
        <v>0</v>
      </c>
      <c r="H826">
        <f t="shared" si="64"/>
        <v>0</v>
      </c>
    </row>
    <row r="827" spans="1:8" x14ac:dyDescent="0.25">
      <c r="A827" s="3">
        <v>39760</v>
      </c>
      <c r="B827" s="4" t="s">
        <v>8</v>
      </c>
      <c r="C827" s="10">
        <v>198</v>
      </c>
      <c r="D827">
        <f t="shared" si="61"/>
        <v>11</v>
      </c>
      <c r="E827">
        <f t="shared" si="62"/>
        <v>4405</v>
      </c>
      <c r="F827">
        <f t="shared" si="65"/>
        <v>4405</v>
      </c>
      <c r="G827">
        <f t="shared" si="63"/>
        <v>0</v>
      </c>
      <c r="H827">
        <f t="shared" si="64"/>
        <v>0</v>
      </c>
    </row>
    <row r="828" spans="1:8" x14ac:dyDescent="0.25">
      <c r="A828" s="5">
        <v>39763</v>
      </c>
      <c r="B828" s="6" t="s">
        <v>22</v>
      </c>
      <c r="C828" s="11">
        <v>189</v>
      </c>
      <c r="D828">
        <f t="shared" si="61"/>
        <v>11</v>
      </c>
      <c r="E828">
        <f t="shared" si="62"/>
        <v>4216</v>
      </c>
      <c r="F828">
        <f t="shared" si="65"/>
        <v>4216</v>
      </c>
      <c r="G828">
        <f t="shared" si="63"/>
        <v>0</v>
      </c>
      <c r="H828">
        <f t="shared" si="64"/>
        <v>0</v>
      </c>
    </row>
    <row r="829" spans="1:8" x14ac:dyDescent="0.25">
      <c r="A829" s="3">
        <v>39764</v>
      </c>
      <c r="B829" s="4" t="s">
        <v>24</v>
      </c>
      <c r="C829" s="10">
        <v>226</v>
      </c>
      <c r="D829">
        <f t="shared" si="61"/>
        <v>11</v>
      </c>
      <c r="E829">
        <f t="shared" si="62"/>
        <v>3990</v>
      </c>
      <c r="F829">
        <f t="shared" si="65"/>
        <v>3990</v>
      </c>
      <c r="G829">
        <f t="shared" si="63"/>
        <v>0</v>
      </c>
      <c r="H829">
        <f t="shared" si="64"/>
        <v>0</v>
      </c>
    </row>
    <row r="830" spans="1:8" x14ac:dyDescent="0.25">
      <c r="A830" s="3">
        <v>39765</v>
      </c>
      <c r="B830" s="4" t="s">
        <v>55</v>
      </c>
      <c r="C830" s="10">
        <v>94</v>
      </c>
      <c r="D830">
        <f t="shared" si="61"/>
        <v>11</v>
      </c>
      <c r="E830">
        <f t="shared" si="62"/>
        <v>3896</v>
      </c>
      <c r="F830">
        <f t="shared" si="65"/>
        <v>3896</v>
      </c>
      <c r="G830">
        <f t="shared" si="63"/>
        <v>0</v>
      </c>
      <c r="H830">
        <f t="shared" si="64"/>
        <v>0</v>
      </c>
    </row>
    <row r="831" spans="1:8" x14ac:dyDescent="0.25">
      <c r="A831" s="3">
        <v>39770</v>
      </c>
      <c r="B831" s="4" t="s">
        <v>50</v>
      </c>
      <c r="C831" s="10">
        <v>401</v>
      </c>
      <c r="D831">
        <f t="shared" si="61"/>
        <v>11</v>
      </c>
      <c r="E831">
        <f t="shared" si="62"/>
        <v>3495</v>
      </c>
      <c r="F831">
        <f t="shared" si="65"/>
        <v>3495</v>
      </c>
      <c r="G831">
        <f t="shared" si="63"/>
        <v>0</v>
      </c>
      <c r="H831">
        <f t="shared" si="64"/>
        <v>0</v>
      </c>
    </row>
    <row r="832" spans="1:8" x14ac:dyDescent="0.25">
      <c r="A832" s="5">
        <v>39771</v>
      </c>
      <c r="B832" s="6" t="s">
        <v>69</v>
      </c>
      <c r="C832" s="11">
        <v>52</v>
      </c>
      <c r="D832">
        <f t="shared" si="61"/>
        <v>11</v>
      </c>
      <c r="E832">
        <f t="shared" si="62"/>
        <v>3443</v>
      </c>
      <c r="F832">
        <f t="shared" si="65"/>
        <v>3443</v>
      </c>
      <c r="G832">
        <f t="shared" si="63"/>
        <v>0</v>
      </c>
      <c r="H832">
        <f t="shared" si="64"/>
        <v>0</v>
      </c>
    </row>
    <row r="833" spans="1:8" x14ac:dyDescent="0.25">
      <c r="A833" s="3">
        <v>39772</v>
      </c>
      <c r="B833" s="4" t="s">
        <v>12</v>
      </c>
      <c r="C833" s="10">
        <v>189</v>
      </c>
      <c r="D833">
        <f t="shared" si="61"/>
        <v>11</v>
      </c>
      <c r="E833">
        <f t="shared" si="62"/>
        <v>3254</v>
      </c>
      <c r="F833">
        <f t="shared" si="65"/>
        <v>3254</v>
      </c>
      <c r="G833">
        <f t="shared" si="63"/>
        <v>0</v>
      </c>
      <c r="H833">
        <f t="shared" si="64"/>
        <v>0</v>
      </c>
    </row>
    <row r="834" spans="1:8" x14ac:dyDescent="0.25">
      <c r="A834" s="3">
        <v>39774</v>
      </c>
      <c r="B834" s="4" t="s">
        <v>17</v>
      </c>
      <c r="C834" s="10">
        <v>201</v>
      </c>
      <c r="D834">
        <f t="shared" si="61"/>
        <v>11</v>
      </c>
      <c r="E834">
        <f t="shared" si="62"/>
        <v>3053</v>
      </c>
      <c r="F834">
        <f t="shared" si="65"/>
        <v>3053</v>
      </c>
      <c r="G834">
        <f t="shared" si="63"/>
        <v>0</v>
      </c>
      <c r="H834">
        <f t="shared" si="64"/>
        <v>0</v>
      </c>
    </row>
    <row r="835" spans="1:8" x14ac:dyDescent="0.25">
      <c r="A835" s="3">
        <v>39775</v>
      </c>
      <c r="B835" s="4" t="s">
        <v>22</v>
      </c>
      <c r="C835" s="10">
        <v>235</v>
      </c>
      <c r="D835">
        <f t="shared" si="61"/>
        <v>11</v>
      </c>
      <c r="E835">
        <f t="shared" si="62"/>
        <v>2818</v>
      </c>
      <c r="F835">
        <f t="shared" si="65"/>
        <v>2818</v>
      </c>
      <c r="G835">
        <f t="shared" si="63"/>
        <v>0</v>
      </c>
      <c r="H835">
        <f t="shared" si="64"/>
        <v>0</v>
      </c>
    </row>
    <row r="836" spans="1:8" x14ac:dyDescent="0.25">
      <c r="A836" s="3">
        <v>39776</v>
      </c>
      <c r="B836" s="4" t="s">
        <v>126</v>
      </c>
      <c r="C836" s="10">
        <v>13</v>
      </c>
      <c r="D836">
        <f t="shared" si="61"/>
        <v>11</v>
      </c>
      <c r="E836">
        <f t="shared" si="62"/>
        <v>2805</v>
      </c>
      <c r="F836">
        <f t="shared" si="65"/>
        <v>2805</v>
      </c>
      <c r="G836">
        <f t="shared" si="63"/>
        <v>0</v>
      </c>
      <c r="H836">
        <f t="shared" si="64"/>
        <v>0</v>
      </c>
    </row>
    <row r="837" spans="1:8" x14ac:dyDescent="0.25">
      <c r="A837" s="5">
        <v>39776</v>
      </c>
      <c r="B837" s="6" t="s">
        <v>55</v>
      </c>
      <c r="C837" s="11">
        <v>78</v>
      </c>
      <c r="D837">
        <f t="shared" si="61"/>
        <v>11</v>
      </c>
      <c r="E837">
        <f t="shared" si="62"/>
        <v>2727</v>
      </c>
      <c r="F837">
        <f t="shared" si="65"/>
        <v>2727</v>
      </c>
      <c r="G837">
        <f t="shared" si="63"/>
        <v>0</v>
      </c>
      <c r="H837">
        <f t="shared" si="64"/>
        <v>0</v>
      </c>
    </row>
    <row r="838" spans="1:8" x14ac:dyDescent="0.25">
      <c r="A838" s="3">
        <v>39776</v>
      </c>
      <c r="B838" s="4" t="s">
        <v>20</v>
      </c>
      <c r="C838" s="10">
        <v>196</v>
      </c>
      <c r="D838">
        <f t="shared" ref="D838:D901" si="66">MONTH(A838)</f>
        <v>11</v>
      </c>
      <c r="E838">
        <f t="shared" si="62"/>
        <v>2531</v>
      </c>
      <c r="F838">
        <f t="shared" si="65"/>
        <v>2531</v>
      </c>
      <c r="G838">
        <f t="shared" si="63"/>
        <v>0</v>
      </c>
      <c r="H838">
        <f t="shared" si="64"/>
        <v>0</v>
      </c>
    </row>
    <row r="839" spans="1:8" x14ac:dyDescent="0.25">
      <c r="A839" s="3">
        <v>39780</v>
      </c>
      <c r="B839" s="4" t="s">
        <v>176</v>
      </c>
      <c r="C839" s="10">
        <v>17</v>
      </c>
      <c r="D839">
        <f t="shared" si="66"/>
        <v>11</v>
      </c>
      <c r="E839">
        <f t="shared" ref="E839:E902" si="67">F838-C839</f>
        <v>2514</v>
      </c>
      <c r="F839">
        <f t="shared" si="65"/>
        <v>2514</v>
      </c>
      <c r="G839">
        <f t="shared" ref="G839:G902" si="68">IF(AND(D840&lt;&gt;D839,E839&lt;5000,(F839-E839)&gt;=4000),1,0)</f>
        <v>0</v>
      </c>
      <c r="H839">
        <f t="shared" ref="H839:H902" si="69">IF(D840&lt;&gt;D839,1,0)</f>
        <v>0</v>
      </c>
    </row>
    <row r="840" spans="1:8" x14ac:dyDescent="0.25">
      <c r="A840" s="5">
        <v>39780</v>
      </c>
      <c r="B840" s="6" t="s">
        <v>70</v>
      </c>
      <c r="C840" s="11">
        <v>11</v>
      </c>
      <c r="D840">
        <f t="shared" si="66"/>
        <v>11</v>
      </c>
      <c r="E840">
        <f t="shared" si="67"/>
        <v>2503</v>
      </c>
      <c r="F840">
        <f t="shared" si="65"/>
        <v>2503</v>
      </c>
      <c r="G840">
        <f t="shared" si="68"/>
        <v>0</v>
      </c>
      <c r="H840">
        <f t="shared" si="69"/>
        <v>0</v>
      </c>
    </row>
    <row r="841" spans="1:8" x14ac:dyDescent="0.25">
      <c r="A841" s="5">
        <v>39781</v>
      </c>
      <c r="B841" s="6" t="s">
        <v>47</v>
      </c>
      <c r="C841" s="11">
        <v>4</v>
      </c>
      <c r="D841">
        <f t="shared" si="66"/>
        <v>11</v>
      </c>
      <c r="E841">
        <f t="shared" si="67"/>
        <v>2499</v>
      </c>
      <c r="F841">
        <f t="shared" si="65"/>
        <v>5499</v>
      </c>
      <c r="G841">
        <f t="shared" si="68"/>
        <v>0</v>
      </c>
      <c r="H841">
        <f t="shared" si="69"/>
        <v>1</v>
      </c>
    </row>
    <row r="842" spans="1:8" x14ac:dyDescent="0.25">
      <c r="A842" s="5">
        <v>39785</v>
      </c>
      <c r="B842" s="6" t="s">
        <v>54</v>
      </c>
      <c r="C842" s="11">
        <v>17</v>
      </c>
      <c r="D842">
        <f t="shared" si="66"/>
        <v>12</v>
      </c>
      <c r="E842">
        <f t="shared" si="67"/>
        <v>5482</v>
      </c>
      <c r="F842">
        <f t="shared" si="65"/>
        <v>5482</v>
      </c>
      <c r="G842">
        <f t="shared" si="68"/>
        <v>0</v>
      </c>
      <c r="H842">
        <f t="shared" si="69"/>
        <v>0</v>
      </c>
    </row>
    <row r="843" spans="1:8" x14ac:dyDescent="0.25">
      <c r="A843" s="3">
        <v>39785</v>
      </c>
      <c r="B843" s="4" t="s">
        <v>177</v>
      </c>
      <c r="C843" s="10">
        <v>1</v>
      </c>
      <c r="D843">
        <f t="shared" si="66"/>
        <v>12</v>
      </c>
      <c r="E843">
        <f t="shared" si="67"/>
        <v>5481</v>
      </c>
      <c r="F843">
        <f t="shared" si="65"/>
        <v>5481</v>
      </c>
      <c r="G843">
        <f t="shared" si="68"/>
        <v>0</v>
      </c>
      <c r="H843">
        <f t="shared" si="69"/>
        <v>0</v>
      </c>
    </row>
    <row r="844" spans="1:8" x14ac:dyDescent="0.25">
      <c r="A844" s="5">
        <v>39790</v>
      </c>
      <c r="B844" s="6" t="s">
        <v>7</v>
      </c>
      <c r="C844" s="11">
        <v>496</v>
      </c>
      <c r="D844">
        <f t="shared" si="66"/>
        <v>12</v>
      </c>
      <c r="E844">
        <f t="shared" si="67"/>
        <v>4985</v>
      </c>
      <c r="F844">
        <f t="shared" si="65"/>
        <v>4985</v>
      </c>
      <c r="G844">
        <f t="shared" si="68"/>
        <v>0</v>
      </c>
      <c r="H844">
        <f t="shared" si="69"/>
        <v>0</v>
      </c>
    </row>
    <row r="845" spans="1:8" x14ac:dyDescent="0.25">
      <c r="A845" s="5">
        <v>39790</v>
      </c>
      <c r="B845" s="6" t="s">
        <v>13</v>
      </c>
      <c r="C845" s="11">
        <v>6</v>
      </c>
      <c r="D845">
        <f t="shared" si="66"/>
        <v>12</v>
      </c>
      <c r="E845">
        <f t="shared" si="67"/>
        <v>4979</v>
      </c>
      <c r="F845">
        <f t="shared" si="65"/>
        <v>4979</v>
      </c>
      <c r="G845">
        <f t="shared" si="68"/>
        <v>0</v>
      </c>
      <c r="H845">
        <f t="shared" si="69"/>
        <v>0</v>
      </c>
    </row>
    <row r="846" spans="1:8" x14ac:dyDescent="0.25">
      <c r="A846" s="5">
        <v>39794</v>
      </c>
      <c r="B846" s="6" t="s">
        <v>5</v>
      </c>
      <c r="C846" s="11">
        <v>363</v>
      </c>
      <c r="D846">
        <f t="shared" si="66"/>
        <v>12</v>
      </c>
      <c r="E846">
        <f t="shared" si="67"/>
        <v>4616</v>
      </c>
      <c r="F846">
        <f t="shared" si="65"/>
        <v>4616</v>
      </c>
      <c r="G846">
        <f t="shared" si="68"/>
        <v>0</v>
      </c>
      <c r="H846">
        <f t="shared" si="69"/>
        <v>0</v>
      </c>
    </row>
    <row r="847" spans="1:8" x14ac:dyDescent="0.25">
      <c r="A847" s="5">
        <v>39797</v>
      </c>
      <c r="B847" s="6" t="s">
        <v>17</v>
      </c>
      <c r="C847" s="11">
        <v>369</v>
      </c>
      <c r="D847">
        <f t="shared" si="66"/>
        <v>12</v>
      </c>
      <c r="E847">
        <f t="shared" si="67"/>
        <v>4247</v>
      </c>
      <c r="F847">
        <f t="shared" si="65"/>
        <v>4247</v>
      </c>
      <c r="G847">
        <f t="shared" si="68"/>
        <v>0</v>
      </c>
      <c r="H847">
        <f t="shared" si="69"/>
        <v>0</v>
      </c>
    </row>
    <row r="848" spans="1:8" x14ac:dyDescent="0.25">
      <c r="A848" s="3">
        <v>39797</v>
      </c>
      <c r="B848" s="4" t="s">
        <v>5</v>
      </c>
      <c r="C848" s="10">
        <v>491</v>
      </c>
      <c r="D848">
        <f t="shared" si="66"/>
        <v>12</v>
      </c>
      <c r="E848">
        <f t="shared" si="67"/>
        <v>3756</v>
      </c>
      <c r="F848">
        <f t="shared" si="65"/>
        <v>3756</v>
      </c>
      <c r="G848">
        <f t="shared" si="68"/>
        <v>0</v>
      </c>
      <c r="H848">
        <f t="shared" si="69"/>
        <v>0</v>
      </c>
    </row>
    <row r="849" spans="1:8" x14ac:dyDescent="0.25">
      <c r="A849" s="3">
        <v>39799</v>
      </c>
      <c r="B849" s="4" t="s">
        <v>66</v>
      </c>
      <c r="C849" s="10">
        <v>60</v>
      </c>
      <c r="D849">
        <f t="shared" si="66"/>
        <v>12</v>
      </c>
      <c r="E849">
        <f t="shared" si="67"/>
        <v>3696</v>
      </c>
      <c r="F849">
        <f t="shared" si="65"/>
        <v>3696</v>
      </c>
      <c r="G849">
        <f t="shared" si="68"/>
        <v>0</v>
      </c>
      <c r="H849">
        <f t="shared" si="69"/>
        <v>0</v>
      </c>
    </row>
    <row r="850" spans="1:8" x14ac:dyDescent="0.25">
      <c r="A850" s="5">
        <v>39800</v>
      </c>
      <c r="B850" s="6" t="s">
        <v>20</v>
      </c>
      <c r="C850" s="11">
        <v>35</v>
      </c>
      <c r="D850">
        <f t="shared" si="66"/>
        <v>12</v>
      </c>
      <c r="E850">
        <f t="shared" si="67"/>
        <v>3661</v>
      </c>
      <c r="F850">
        <f t="shared" si="65"/>
        <v>3661</v>
      </c>
      <c r="G850">
        <f t="shared" si="68"/>
        <v>0</v>
      </c>
      <c r="H850">
        <f t="shared" si="69"/>
        <v>0</v>
      </c>
    </row>
    <row r="851" spans="1:8" x14ac:dyDescent="0.25">
      <c r="A851" s="3">
        <v>39803</v>
      </c>
      <c r="B851" s="4" t="s">
        <v>7</v>
      </c>
      <c r="C851" s="10">
        <v>121</v>
      </c>
      <c r="D851">
        <f t="shared" si="66"/>
        <v>12</v>
      </c>
      <c r="E851">
        <f t="shared" si="67"/>
        <v>3540</v>
      </c>
      <c r="F851">
        <f t="shared" si="65"/>
        <v>3540</v>
      </c>
      <c r="G851">
        <f t="shared" si="68"/>
        <v>0</v>
      </c>
      <c r="H851">
        <f t="shared" si="69"/>
        <v>0</v>
      </c>
    </row>
    <row r="852" spans="1:8" x14ac:dyDescent="0.25">
      <c r="A852" s="5">
        <v>39803</v>
      </c>
      <c r="B852" s="6" t="s">
        <v>50</v>
      </c>
      <c r="C852" s="11">
        <v>442</v>
      </c>
      <c r="D852">
        <f t="shared" si="66"/>
        <v>12</v>
      </c>
      <c r="E852">
        <f t="shared" si="67"/>
        <v>3098</v>
      </c>
      <c r="F852">
        <f t="shared" ref="F852:F915" si="70">IF(AND(D853&lt;&gt;D852,E852&lt;5000),ROUNDUP((5000-E852)/1000,0)*1000+E852,E852)</f>
        <v>3098</v>
      </c>
      <c r="G852">
        <f t="shared" si="68"/>
        <v>0</v>
      </c>
      <c r="H852">
        <f t="shared" si="69"/>
        <v>0</v>
      </c>
    </row>
    <row r="853" spans="1:8" x14ac:dyDescent="0.25">
      <c r="A853" s="5">
        <v>39804</v>
      </c>
      <c r="B853" s="6" t="s">
        <v>7</v>
      </c>
      <c r="C853" s="11">
        <v>338</v>
      </c>
      <c r="D853">
        <f t="shared" si="66"/>
        <v>12</v>
      </c>
      <c r="E853">
        <f t="shared" si="67"/>
        <v>2760</v>
      </c>
      <c r="F853">
        <f t="shared" si="70"/>
        <v>2760</v>
      </c>
      <c r="G853">
        <f t="shared" si="68"/>
        <v>0</v>
      </c>
      <c r="H853">
        <f t="shared" si="69"/>
        <v>0</v>
      </c>
    </row>
    <row r="854" spans="1:8" x14ac:dyDescent="0.25">
      <c r="A854" s="5">
        <v>39805</v>
      </c>
      <c r="B854" s="6" t="s">
        <v>31</v>
      </c>
      <c r="C854" s="11">
        <v>94</v>
      </c>
      <c r="D854">
        <f t="shared" si="66"/>
        <v>12</v>
      </c>
      <c r="E854">
        <f t="shared" si="67"/>
        <v>2666</v>
      </c>
      <c r="F854">
        <f t="shared" si="70"/>
        <v>2666</v>
      </c>
      <c r="G854">
        <f t="shared" si="68"/>
        <v>0</v>
      </c>
      <c r="H854">
        <f t="shared" si="69"/>
        <v>0</v>
      </c>
    </row>
    <row r="855" spans="1:8" x14ac:dyDescent="0.25">
      <c r="A855" s="3">
        <v>39808</v>
      </c>
      <c r="B855" s="4" t="s">
        <v>1</v>
      </c>
      <c r="C855" s="10">
        <v>14</v>
      </c>
      <c r="D855">
        <f t="shared" si="66"/>
        <v>12</v>
      </c>
      <c r="E855">
        <f t="shared" si="67"/>
        <v>2652</v>
      </c>
      <c r="F855">
        <f t="shared" si="70"/>
        <v>2652</v>
      </c>
      <c r="G855">
        <f t="shared" si="68"/>
        <v>0</v>
      </c>
      <c r="H855">
        <f t="shared" si="69"/>
        <v>0</v>
      </c>
    </row>
    <row r="856" spans="1:8" x14ac:dyDescent="0.25">
      <c r="A856" s="5">
        <v>39809</v>
      </c>
      <c r="B856" s="6" t="s">
        <v>94</v>
      </c>
      <c r="C856" s="11">
        <v>2</v>
      </c>
      <c r="D856">
        <f t="shared" si="66"/>
        <v>12</v>
      </c>
      <c r="E856">
        <f t="shared" si="67"/>
        <v>2650</v>
      </c>
      <c r="F856">
        <f t="shared" si="70"/>
        <v>2650</v>
      </c>
      <c r="G856">
        <f t="shared" si="68"/>
        <v>0</v>
      </c>
      <c r="H856">
        <f t="shared" si="69"/>
        <v>0</v>
      </c>
    </row>
    <row r="857" spans="1:8" x14ac:dyDescent="0.25">
      <c r="A857" s="3">
        <v>39811</v>
      </c>
      <c r="B857" s="4" t="s">
        <v>14</v>
      </c>
      <c r="C857" s="10">
        <v>110</v>
      </c>
      <c r="D857">
        <f t="shared" si="66"/>
        <v>12</v>
      </c>
      <c r="E857">
        <f t="shared" si="67"/>
        <v>2540</v>
      </c>
      <c r="F857">
        <f t="shared" si="70"/>
        <v>2540</v>
      </c>
      <c r="G857">
        <f t="shared" si="68"/>
        <v>0</v>
      </c>
      <c r="H857">
        <f t="shared" si="69"/>
        <v>0</v>
      </c>
    </row>
    <row r="858" spans="1:8" x14ac:dyDescent="0.25">
      <c r="A858" s="5">
        <v>39812</v>
      </c>
      <c r="B858" s="6" t="s">
        <v>87</v>
      </c>
      <c r="C858" s="11">
        <v>18</v>
      </c>
      <c r="D858">
        <f t="shared" si="66"/>
        <v>12</v>
      </c>
      <c r="E858">
        <f t="shared" si="67"/>
        <v>2522</v>
      </c>
      <c r="F858">
        <f t="shared" si="70"/>
        <v>2522</v>
      </c>
      <c r="G858">
        <f t="shared" si="68"/>
        <v>0</v>
      </c>
      <c r="H858">
        <f t="shared" si="69"/>
        <v>0</v>
      </c>
    </row>
    <row r="859" spans="1:8" x14ac:dyDescent="0.25">
      <c r="A859" s="5">
        <v>39812</v>
      </c>
      <c r="B859" s="6" t="s">
        <v>147</v>
      </c>
      <c r="C859" s="11">
        <v>7</v>
      </c>
      <c r="D859">
        <f t="shared" si="66"/>
        <v>12</v>
      </c>
      <c r="E859">
        <f t="shared" si="67"/>
        <v>2515</v>
      </c>
      <c r="F859">
        <f t="shared" si="70"/>
        <v>5515</v>
      </c>
      <c r="G859">
        <f t="shared" si="68"/>
        <v>0</v>
      </c>
      <c r="H859">
        <f t="shared" si="69"/>
        <v>1</v>
      </c>
    </row>
    <row r="860" spans="1:8" x14ac:dyDescent="0.25">
      <c r="A860" s="3">
        <v>39814</v>
      </c>
      <c r="B860" s="4" t="s">
        <v>178</v>
      </c>
      <c r="C860" s="10">
        <v>2</v>
      </c>
      <c r="D860">
        <f t="shared" si="66"/>
        <v>1</v>
      </c>
      <c r="E860">
        <f t="shared" si="67"/>
        <v>5513</v>
      </c>
      <c r="F860">
        <f t="shared" si="70"/>
        <v>5513</v>
      </c>
      <c r="G860">
        <f t="shared" si="68"/>
        <v>0</v>
      </c>
      <c r="H860">
        <f t="shared" si="69"/>
        <v>0</v>
      </c>
    </row>
    <row r="861" spans="1:8" x14ac:dyDescent="0.25">
      <c r="A861" s="5">
        <v>39815</v>
      </c>
      <c r="B861" s="6" t="s">
        <v>37</v>
      </c>
      <c r="C861" s="11">
        <v>188</v>
      </c>
      <c r="D861">
        <f t="shared" si="66"/>
        <v>1</v>
      </c>
      <c r="E861">
        <f t="shared" si="67"/>
        <v>5325</v>
      </c>
      <c r="F861">
        <f t="shared" si="70"/>
        <v>5325</v>
      </c>
      <c r="G861">
        <f t="shared" si="68"/>
        <v>0</v>
      </c>
      <c r="H861">
        <f t="shared" si="69"/>
        <v>0</v>
      </c>
    </row>
    <row r="862" spans="1:8" x14ac:dyDescent="0.25">
      <c r="A862" s="3">
        <v>39819</v>
      </c>
      <c r="B862" s="4" t="s">
        <v>92</v>
      </c>
      <c r="C862" s="10">
        <v>11</v>
      </c>
      <c r="D862">
        <f t="shared" si="66"/>
        <v>1</v>
      </c>
      <c r="E862">
        <f t="shared" si="67"/>
        <v>5314</v>
      </c>
      <c r="F862">
        <f t="shared" si="70"/>
        <v>5314</v>
      </c>
      <c r="G862">
        <f t="shared" si="68"/>
        <v>0</v>
      </c>
      <c r="H862">
        <f t="shared" si="69"/>
        <v>0</v>
      </c>
    </row>
    <row r="863" spans="1:8" x14ac:dyDescent="0.25">
      <c r="A863" s="3">
        <v>39819</v>
      </c>
      <c r="B863" s="4" t="s">
        <v>61</v>
      </c>
      <c r="C863" s="10">
        <v>117</v>
      </c>
      <c r="D863">
        <f t="shared" si="66"/>
        <v>1</v>
      </c>
      <c r="E863">
        <f t="shared" si="67"/>
        <v>5197</v>
      </c>
      <c r="F863">
        <f t="shared" si="70"/>
        <v>5197</v>
      </c>
      <c r="G863">
        <f t="shared" si="68"/>
        <v>0</v>
      </c>
      <c r="H863">
        <f t="shared" si="69"/>
        <v>0</v>
      </c>
    </row>
    <row r="864" spans="1:8" x14ac:dyDescent="0.25">
      <c r="A864" s="5">
        <v>39819</v>
      </c>
      <c r="B864" s="6" t="s">
        <v>14</v>
      </c>
      <c r="C864" s="11">
        <v>129</v>
      </c>
      <c r="D864">
        <f t="shared" si="66"/>
        <v>1</v>
      </c>
      <c r="E864">
        <f t="shared" si="67"/>
        <v>5068</v>
      </c>
      <c r="F864">
        <f t="shared" si="70"/>
        <v>5068</v>
      </c>
      <c r="G864">
        <f t="shared" si="68"/>
        <v>0</v>
      </c>
      <c r="H864">
        <f t="shared" si="69"/>
        <v>0</v>
      </c>
    </row>
    <row r="865" spans="1:8" x14ac:dyDescent="0.25">
      <c r="A865" s="3">
        <v>39821</v>
      </c>
      <c r="B865" s="4" t="s">
        <v>82</v>
      </c>
      <c r="C865" s="10">
        <v>11</v>
      </c>
      <c r="D865">
        <f t="shared" si="66"/>
        <v>1</v>
      </c>
      <c r="E865">
        <f t="shared" si="67"/>
        <v>5057</v>
      </c>
      <c r="F865">
        <f t="shared" si="70"/>
        <v>5057</v>
      </c>
      <c r="G865">
        <f t="shared" si="68"/>
        <v>0</v>
      </c>
      <c r="H865">
        <f t="shared" si="69"/>
        <v>0</v>
      </c>
    </row>
    <row r="866" spans="1:8" x14ac:dyDescent="0.25">
      <c r="A866" s="5">
        <v>39823</v>
      </c>
      <c r="B866" s="6" t="s">
        <v>61</v>
      </c>
      <c r="C866" s="11">
        <v>186</v>
      </c>
      <c r="D866">
        <f t="shared" si="66"/>
        <v>1</v>
      </c>
      <c r="E866">
        <f t="shared" si="67"/>
        <v>4871</v>
      </c>
      <c r="F866">
        <f t="shared" si="70"/>
        <v>4871</v>
      </c>
      <c r="G866">
        <f t="shared" si="68"/>
        <v>0</v>
      </c>
      <c r="H866">
        <f t="shared" si="69"/>
        <v>0</v>
      </c>
    </row>
    <row r="867" spans="1:8" x14ac:dyDescent="0.25">
      <c r="A867" s="5">
        <v>39824</v>
      </c>
      <c r="B867" s="6" t="s">
        <v>18</v>
      </c>
      <c r="C867" s="11">
        <v>40</v>
      </c>
      <c r="D867">
        <f t="shared" si="66"/>
        <v>1</v>
      </c>
      <c r="E867">
        <f t="shared" si="67"/>
        <v>4831</v>
      </c>
      <c r="F867">
        <f t="shared" si="70"/>
        <v>4831</v>
      </c>
      <c r="G867">
        <f t="shared" si="68"/>
        <v>0</v>
      </c>
      <c r="H867">
        <f t="shared" si="69"/>
        <v>0</v>
      </c>
    </row>
    <row r="868" spans="1:8" x14ac:dyDescent="0.25">
      <c r="A868" s="3">
        <v>39829</v>
      </c>
      <c r="B868" s="4" t="s">
        <v>47</v>
      </c>
      <c r="C868" s="10">
        <v>6</v>
      </c>
      <c r="D868">
        <f t="shared" si="66"/>
        <v>1</v>
      </c>
      <c r="E868">
        <f t="shared" si="67"/>
        <v>4825</v>
      </c>
      <c r="F868">
        <f t="shared" si="70"/>
        <v>4825</v>
      </c>
      <c r="G868">
        <f t="shared" si="68"/>
        <v>0</v>
      </c>
      <c r="H868">
        <f t="shared" si="69"/>
        <v>0</v>
      </c>
    </row>
    <row r="869" spans="1:8" x14ac:dyDescent="0.25">
      <c r="A869" s="3">
        <v>39831</v>
      </c>
      <c r="B869" s="4" t="s">
        <v>55</v>
      </c>
      <c r="C869" s="10">
        <v>153</v>
      </c>
      <c r="D869">
        <f t="shared" si="66"/>
        <v>1</v>
      </c>
      <c r="E869">
        <f t="shared" si="67"/>
        <v>4672</v>
      </c>
      <c r="F869">
        <f t="shared" si="70"/>
        <v>4672</v>
      </c>
      <c r="G869">
        <f t="shared" si="68"/>
        <v>0</v>
      </c>
      <c r="H869">
        <f t="shared" si="69"/>
        <v>0</v>
      </c>
    </row>
    <row r="870" spans="1:8" x14ac:dyDescent="0.25">
      <c r="A870" s="5">
        <v>39832</v>
      </c>
      <c r="B870" s="6" t="s">
        <v>45</v>
      </c>
      <c r="C870" s="11">
        <v>163</v>
      </c>
      <c r="D870">
        <f t="shared" si="66"/>
        <v>1</v>
      </c>
      <c r="E870">
        <f t="shared" si="67"/>
        <v>4509</v>
      </c>
      <c r="F870">
        <f t="shared" si="70"/>
        <v>4509</v>
      </c>
      <c r="G870">
        <f t="shared" si="68"/>
        <v>0</v>
      </c>
      <c r="H870">
        <f t="shared" si="69"/>
        <v>0</v>
      </c>
    </row>
    <row r="871" spans="1:8" x14ac:dyDescent="0.25">
      <c r="A871" s="3">
        <v>39834</v>
      </c>
      <c r="B871" s="4" t="s">
        <v>179</v>
      </c>
      <c r="C871" s="10">
        <v>16</v>
      </c>
      <c r="D871">
        <f t="shared" si="66"/>
        <v>1</v>
      </c>
      <c r="E871">
        <f t="shared" si="67"/>
        <v>4493</v>
      </c>
      <c r="F871">
        <f t="shared" si="70"/>
        <v>4493</v>
      </c>
      <c r="G871">
        <f t="shared" si="68"/>
        <v>0</v>
      </c>
      <c r="H871">
        <f t="shared" si="69"/>
        <v>0</v>
      </c>
    </row>
    <row r="872" spans="1:8" x14ac:dyDescent="0.25">
      <c r="A872" s="3">
        <v>39835</v>
      </c>
      <c r="B872" s="4" t="s">
        <v>25</v>
      </c>
      <c r="C872" s="10">
        <v>161</v>
      </c>
      <c r="D872">
        <f t="shared" si="66"/>
        <v>1</v>
      </c>
      <c r="E872">
        <f t="shared" si="67"/>
        <v>4332</v>
      </c>
      <c r="F872">
        <f t="shared" si="70"/>
        <v>4332</v>
      </c>
      <c r="G872">
        <f t="shared" si="68"/>
        <v>0</v>
      </c>
      <c r="H872">
        <f t="shared" si="69"/>
        <v>0</v>
      </c>
    </row>
    <row r="873" spans="1:8" x14ac:dyDescent="0.25">
      <c r="A873" s="3">
        <v>39836</v>
      </c>
      <c r="B873" s="4" t="s">
        <v>180</v>
      </c>
      <c r="C873" s="10">
        <v>5</v>
      </c>
      <c r="D873">
        <f t="shared" si="66"/>
        <v>1</v>
      </c>
      <c r="E873">
        <f t="shared" si="67"/>
        <v>4327</v>
      </c>
      <c r="F873">
        <f t="shared" si="70"/>
        <v>4327</v>
      </c>
      <c r="G873">
        <f t="shared" si="68"/>
        <v>0</v>
      </c>
      <c r="H873">
        <f t="shared" si="69"/>
        <v>0</v>
      </c>
    </row>
    <row r="874" spans="1:8" x14ac:dyDescent="0.25">
      <c r="A874" s="3">
        <v>39839</v>
      </c>
      <c r="B874" s="4" t="s">
        <v>30</v>
      </c>
      <c r="C874" s="10">
        <v>200</v>
      </c>
      <c r="D874">
        <f t="shared" si="66"/>
        <v>1</v>
      </c>
      <c r="E874">
        <f t="shared" si="67"/>
        <v>4127</v>
      </c>
      <c r="F874">
        <f t="shared" si="70"/>
        <v>4127</v>
      </c>
      <c r="G874">
        <f t="shared" si="68"/>
        <v>0</v>
      </c>
      <c r="H874">
        <f t="shared" si="69"/>
        <v>0</v>
      </c>
    </row>
    <row r="875" spans="1:8" x14ac:dyDescent="0.25">
      <c r="A875" s="5">
        <v>39843</v>
      </c>
      <c r="B875" s="6" t="s">
        <v>181</v>
      </c>
      <c r="C875" s="11">
        <v>11</v>
      </c>
      <c r="D875">
        <f t="shared" si="66"/>
        <v>1</v>
      </c>
      <c r="E875">
        <f t="shared" si="67"/>
        <v>4116</v>
      </c>
      <c r="F875">
        <f t="shared" si="70"/>
        <v>5116</v>
      </c>
      <c r="G875">
        <f t="shared" si="68"/>
        <v>0</v>
      </c>
      <c r="H875">
        <f t="shared" si="69"/>
        <v>1</v>
      </c>
    </row>
    <row r="876" spans="1:8" x14ac:dyDescent="0.25">
      <c r="A876" s="5">
        <v>39847</v>
      </c>
      <c r="B876" s="6" t="s">
        <v>96</v>
      </c>
      <c r="C876" s="11">
        <v>14</v>
      </c>
      <c r="D876">
        <f t="shared" si="66"/>
        <v>2</v>
      </c>
      <c r="E876">
        <f t="shared" si="67"/>
        <v>5102</v>
      </c>
      <c r="F876">
        <f t="shared" si="70"/>
        <v>5102</v>
      </c>
      <c r="G876">
        <f t="shared" si="68"/>
        <v>0</v>
      </c>
      <c r="H876">
        <f t="shared" si="69"/>
        <v>0</v>
      </c>
    </row>
    <row r="877" spans="1:8" x14ac:dyDescent="0.25">
      <c r="A877" s="3">
        <v>39849</v>
      </c>
      <c r="B877" s="4" t="s">
        <v>7</v>
      </c>
      <c r="C877" s="10">
        <v>469</v>
      </c>
      <c r="D877">
        <f t="shared" si="66"/>
        <v>2</v>
      </c>
      <c r="E877">
        <f t="shared" si="67"/>
        <v>4633</v>
      </c>
      <c r="F877">
        <f t="shared" si="70"/>
        <v>4633</v>
      </c>
      <c r="G877">
        <f t="shared" si="68"/>
        <v>0</v>
      </c>
      <c r="H877">
        <f t="shared" si="69"/>
        <v>0</v>
      </c>
    </row>
    <row r="878" spans="1:8" x14ac:dyDescent="0.25">
      <c r="A878" s="3">
        <v>39853</v>
      </c>
      <c r="B878" s="4" t="s">
        <v>172</v>
      </c>
      <c r="C878" s="10">
        <v>9</v>
      </c>
      <c r="D878">
        <f t="shared" si="66"/>
        <v>2</v>
      </c>
      <c r="E878">
        <f t="shared" si="67"/>
        <v>4624</v>
      </c>
      <c r="F878">
        <f t="shared" si="70"/>
        <v>4624</v>
      </c>
      <c r="G878">
        <f t="shared" si="68"/>
        <v>0</v>
      </c>
      <c r="H878">
        <f t="shared" si="69"/>
        <v>0</v>
      </c>
    </row>
    <row r="879" spans="1:8" x14ac:dyDescent="0.25">
      <c r="A879" s="5">
        <v>39853</v>
      </c>
      <c r="B879" s="6" t="s">
        <v>68</v>
      </c>
      <c r="C879" s="11">
        <v>3</v>
      </c>
      <c r="D879">
        <f t="shared" si="66"/>
        <v>2</v>
      </c>
      <c r="E879">
        <f t="shared" si="67"/>
        <v>4621</v>
      </c>
      <c r="F879">
        <f t="shared" si="70"/>
        <v>4621</v>
      </c>
      <c r="G879">
        <f t="shared" si="68"/>
        <v>0</v>
      </c>
      <c r="H879">
        <f t="shared" si="69"/>
        <v>0</v>
      </c>
    </row>
    <row r="880" spans="1:8" x14ac:dyDescent="0.25">
      <c r="A880" s="3">
        <v>39853</v>
      </c>
      <c r="B880" s="4" t="s">
        <v>166</v>
      </c>
      <c r="C880" s="10">
        <v>11</v>
      </c>
      <c r="D880">
        <f t="shared" si="66"/>
        <v>2</v>
      </c>
      <c r="E880">
        <f t="shared" si="67"/>
        <v>4610</v>
      </c>
      <c r="F880">
        <f t="shared" si="70"/>
        <v>4610</v>
      </c>
      <c r="G880">
        <f t="shared" si="68"/>
        <v>0</v>
      </c>
      <c r="H880">
        <f t="shared" si="69"/>
        <v>0</v>
      </c>
    </row>
    <row r="881" spans="1:8" x14ac:dyDescent="0.25">
      <c r="A881" s="3">
        <v>39853</v>
      </c>
      <c r="B881" s="4" t="s">
        <v>14</v>
      </c>
      <c r="C881" s="10">
        <v>423</v>
      </c>
      <c r="D881">
        <f t="shared" si="66"/>
        <v>2</v>
      </c>
      <c r="E881">
        <f t="shared" si="67"/>
        <v>4187</v>
      </c>
      <c r="F881">
        <f t="shared" si="70"/>
        <v>4187</v>
      </c>
      <c r="G881">
        <f t="shared" si="68"/>
        <v>0</v>
      </c>
      <c r="H881">
        <f t="shared" si="69"/>
        <v>0</v>
      </c>
    </row>
    <row r="882" spans="1:8" x14ac:dyDescent="0.25">
      <c r="A882" s="5">
        <v>39854</v>
      </c>
      <c r="B882" s="6" t="s">
        <v>22</v>
      </c>
      <c r="C882" s="11">
        <v>186</v>
      </c>
      <c r="D882">
        <f t="shared" si="66"/>
        <v>2</v>
      </c>
      <c r="E882">
        <f t="shared" si="67"/>
        <v>4001</v>
      </c>
      <c r="F882">
        <f t="shared" si="70"/>
        <v>4001</v>
      </c>
      <c r="G882">
        <f t="shared" si="68"/>
        <v>0</v>
      </c>
      <c r="H882">
        <f t="shared" si="69"/>
        <v>0</v>
      </c>
    </row>
    <row r="883" spans="1:8" x14ac:dyDescent="0.25">
      <c r="A883" s="5">
        <v>39854</v>
      </c>
      <c r="B883" s="6" t="s">
        <v>7</v>
      </c>
      <c r="C883" s="11">
        <v>390</v>
      </c>
      <c r="D883">
        <f t="shared" si="66"/>
        <v>2</v>
      </c>
      <c r="E883">
        <f t="shared" si="67"/>
        <v>3611</v>
      </c>
      <c r="F883">
        <f t="shared" si="70"/>
        <v>3611</v>
      </c>
      <c r="G883">
        <f t="shared" si="68"/>
        <v>0</v>
      </c>
      <c r="H883">
        <f t="shared" si="69"/>
        <v>0</v>
      </c>
    </row>
    <row r="884" spans="1:8" x14ac:dyDescent="0.25">
      <c r="A884" s="5">
        <v>39855</v>
      </c>
      <c r="B884" s="6" t="s">
        <v>5</v>
      </c>
      <c r="C884" s="11">
        <v>445</v>
      </c>
      <c r="D884">
        <f t="shared" si="66"/>
        <v>2</v>
      </c>
      <c r="E884">
        <f t="shared" si="67"/>
        <v>3166</v>
      </c>
      <c r="F884">
        <f t="shared" si="70"/>
        <v>3166</v>
      </c>
      <c r="G884">
        <f t="shared" si="68"/>
        <v>0</v>
      </c>
      <c r="H884">
        <f t="shared" si="69"/>
        <v>0</v>
      </c>
    </row>
    <row r="885" spans="1:8" x14ac:dyDescent="0.25">
      <c r="A885" s="5">
        <v>39856</v>
      </c>
      <c r="B885" s="6" t="s">
        <v>29</v>
      </c>
      <c r="C885" s="11">
        <v>3</v>
      </c>
      <c r="D885">
        <f t="shared" si="66"/>
        <v>2</v>
      </c>
      <c r="E885">
        <f t="shared" si="67"/>
        <v>3163</v>
      </c>
      <c r="F885">
        <f t="shared" si="70"/>
        <v>3163</v>
      </c>
      <c r="G885">
        <f t="shared" si="68"/>
        <v>0</v>
      </c>
      <c r="H885">
        <f t="shared" si="69"/>
        <v>0</v>
      </c>
    </row>
    <row r="886" spans="1:8" x14ac:dyDescent="0.25">
      <c r="A886" s="3">
        <v>39856</v>
      </c>
      <c r="B886" s="4" t="s">
        <v>50</v>
      </c>
      <c r="C886" s="10">
        <v>241</v>
      </c>
      <c r="D886">
        <f t="shared" si="66"/>
        <v>2</v>
      </c>
      <c r="E886">
        <f t="shared" si="67"/>
        <v>2922</v>
      </c>
      <c r="F886">
        <f t="shared" si="70"/>
        <v>2922</v>
      </c>
      <c r="G886">
        <f t="shared" si="68"/>
        <v>0</v>
      </c>
      <c r="H886">
        <f t="shared" si="69"/>
        <v>0</v>
      </c>
    </row>
    <row r="887" spans="1:8" x14ac:dyDescent="0.25">
      <c r="A887" s="5">
        <v>39858</v>
      </c>
      <c r="B887" s="6" t="s">
        <v>23</v>
      </c>
      <c r="C887" s="11">
        <v>50</v>
      </c>
      <c r="D887">
        <f t="shared" si="66"/>
        <v>2</v>
      </c>
      <c r="E887">
        <f t="shared" si="67"/>
        <v>2872</v>
      </c>
      <c r="F887">
        <f t="shared" si="70"/>
        <v>2872</v>
      </c>
      <c r="G887">
        <f t="shared" si="68"/>
        <v>0</v>
      </c>
      <c r="H887">
        <f t="shared" si="69"/>
        <v>0</v>
      </c>
    </row>
    <row r="888" spans="1:8" x14ac:dyDescent="0.25">
      <c r="A888" s="5">
        <v>39859</v>
      </c>
      <c r="B888" s="6" t="s">
        <v>24</v>
      </c>
      <c r="C888" s="11">
        <v>284</v>
      </c>
      <c r="D888">
        <f t="shared" si="66"/>
        <v>2</v>
      </c>
      <c r="E888">
        <f t="shared" si="67"/>
        <v>2588</v>
      </c>
      <c r="F888">
        <f t="shared" si="70"/>
        <v>2588</v>
      </c>
      <c r="G888">
        <f t="shared" si="68"/>
        <v>0</v>
      </c>
      <c r="H888">
        <f t="shared" si="69"/>
        <v>0</v>
      </c>
    </row>
    <row r="889" spans="1:8" x14ac:dyDescent="0.25">
      <c r="A889" s="5">
        <v>39860</v>
      </c>
      <c r="B889" s="6" t="s">
        <v>9</v>
      </c>
      <c r="C889" s="11">
        <v>395</v>
      </c>
      <c r="D889">
        <f t="shared" si="66"/>
        <v>2</v>
      </c>
      <c r="E889">
        <f t="shared" si="67"/>
        <v>2193</v>
      </c>
      <c r="F889">
        <f t="shared" si="70"/>
        <v>2193</v>
      </c>
      <c r="G889">
        <f t="shared" si="68"/>
        <v>0</v>
      </c>
      <c r="H889">
        <f t="shared" si="69"/>
        <v>0</v>
      </c>
    </row>
    <row r="890" spans="1:8" x14ac:dyDescent="0.25">
      <c r="A890" s="3">
        <v>39862</v>
      </c>
      <c r="B890" s="4" t="s">
        <v>5</v>
      </c>
      <c r="C890" s="10">
        <v>290</v>
      </c>
      <c r="D890">
        <f t="shared" si="66"/>
        <v>2</v>
      </c>
      <c r="E890">
        <f t="shared" si="67"/>
        <v>1903</v>
      </c>
      <c r="F890">
        <f t="shared" si="70"/>
        <v>1903</v>
      </c>
      <c r="G890">
        <f t="shared" si="68"/>
        <v>0</v>
      </c>
      <c r="H890">
        <f t="shared" si="69"/>
        <v>0</v>
      </c>
    </row>
    <row r="891" spans="1:8" x14ac:dyDescent="0.25">
      <c r="A891" s="3">
        <v>39863</v>
      </c>
      <c r="B891" s="4" t="s">
        <v>22</v>
      </c>
      <c r="C891" s="10">
        <v>361</v>
      </c>
      <c r="D891">
        <f t="shared" si="66"/>
        <v>2</v>
      </c>
      <c r="E891">
        <f t="shared" si="67"/>
        <v>1542</v>
      </c>
      <c r="F891">
        <f t="shared" si="70"/>
        <v>1542</v>
      </c>
      <c r="G891">
        <f t="shared" si="68"/>
        <v>0</v>
      </c>
      <c r="H891">
        <f t="shared" si="69"/>
        <v>0</v>
      </c>
    </row>
    <row r="892" spans="1:8" x14ac:dyDescent="0.25">
      <c r="A892" s="3">
        <v>39865</v>
      </c>
      <c r="B892" s="4" t="s">
        <v>17</v>
      </c>
      <c r="C892" s="10">
        <v>355</v>
      </c>
      <c r="D892">
        <f t="shared" si="66"/>
        <v>2</v>
      </c>
      <c r="E892">
        <f t="shared" si="67"/>
        <v>1187</v>
      </c>
      <c r="F892">
        <f t="shared" si="70"/>
        <v>1187</v>
      </c>
      <c r="G892">
        <f t="shared" si="68"/>
        <v>0</v>
      </c>
      <c r="H892">
        <f t="shared" si="69"/>
        <v>0</v>
      </c>
    </row>
    <row r="893" spans="1:8" x14ac:dyDescent="0.25">
      <c r="A893" s="3">
        <v>39866</v>
      </c>
      <c r="B893" s="4" t="s">
        <v>182</v>
      </c>
      <c r="C893" s="10">
        <v>19</v>
      </c>
      <c r="D893">
        <f t="shared" si="66"/>
        <v>2</v>
      </c>
      <c r="E893">
        <f t="shared" si="67"/>
        <v>1168</v>
      </c>
      <c r="F893">
        <f t="shared" si="70"/>
        <v>1168</v>
      </c>
      <c r="G893">
        <f t="shared" si="68"/>
        <v>0</v>
      </c>
      <c r="H893">
        <f t="shared" si="69"/>
        <v>0</v>
      </c>
    </row>
    <row r="894" spans="1:8" x14ac:dyDescent="0.25">
      <c r="A894" s="5">
        <v>39868</v>
      </c>
      <c r="B894" s="6" t="s">
        <v>52</v>
      </c>
      <c r="C894" s="11">
        <v>32</v>
      </c>
      <c r="D894">
        <f t="shared" si="66"/>
        <v>2</v>
      </c>
      <c r="E894">
        <f t="shared" si="67"/>
        <v>1136</v>
      </c>
      <c r="F894">
        <f t="shared" si="70"/>
        <v>1136</v>
      </c>
      <c r="G894">
        <f t="shared" si="68"/>
        <v>0</v>
      </c>
      <c r="H894">
        <f t="shared" si="69"/>
        <v>0</v>
      </c>
    </row>
    <row r="895" spans="1:8" x14ac:dyDescent="0.25">
      <c r="A895" s="5">
        <v>39871</v>
      </c>
      <c r="B895" s="6" t="s">
        <v>146</v>
      </c>
      <c r="C895" s="11">
        <v>13</v>
      </c>
      <c r="D895">
        <f t="shared" si="66"/>
        <v>2</v>
      </c>
      <c r="E895">
        <f t="shared" si="67"/>
        <v>1123</v>
      </c>
      <c r="F895">
        <f t="shared" si="70"/>
        <v>1123</v>
      </c>
      <c r="G895">
        <f t="shared" si="68"/>
        <v>0</v>
      </c>
      <c r="H895">
        <f t="shared" si="69"/>
        <v>0</v>
      </c>
    </row>
    <row r="896" spans="1:8" x14ac:dyDescent="0.25">
      <c r="A896" s="3">
        <v>39871</v>
      </c>
      <c r="B896" s="4" t="s">
        <v>45</v>
      </c>
      <c r="C896" s="10">
        <v>156</v>
      </c>
      <c r="D896">
        <f t="shared" si="66"/>
        <v>2</v>
      </c>
      <c r="E896">
        <f t="shared" si="67"/>
        <v>967</v>
      </c>
      <c r="F896">
        <f t="shared" si="70"/>
        <v>5967</v>
      </c>
      <c r="G896">
        <f t="shared" si="68"/>
        <v>1</v>
      </c>
      <c r="H896">
        <f t="shared" si="69"/>
        <v>1</v>
      </c>
    </row>
    <row r="897" spans="1:8" x14ac:dyDescent="0.25">
      <c r="A897" s="3">
        <v>39873</v>
      </c>
      <c r="B897" s="4" t="s">
        <v>183</v>
      </c>
      <c r="C897" s="10">
        <v>20</v>
      </c>
      <c r="D897">
        <f t="shared" si="66"/>
        <v>3</v>
      </c>
      <c r="E897">
        <f t="shared" si="67"/>
        <v>5947</v>
      </c>
      <c r="F897">
        <f t="shared" si="70"/>
        <v>5947</v>
      </c>
      <c r="G897">
        <f t="shared" si="68"/>
        <v>0</v>
      </c>
      <c r="H897">
        <f t="shared" si="69"/>
        <v>0</v>
      </c>
    </row>
    <row r="898" spans="1:8" x14ac:dyDescent="0.25">
      <c r="A898" s="5">
        <v>39874</v>
      </c>
      <c r="B898" s="6" t="s">
        <v>12</v>
      </c>
      <c r="C898" s="11">
        <v>112</v>
      </c>
      <c r="D898">
        <f t="shared" si="66"/>
        <v>3</v>
      </c>
      <c r="E898">
        <f t="shared" si="67"/>
        <v>5835</v>
      </c>
      <c r="F898">
        <f t="shared" si="70"/>
        <v>5835</v>
      </c>
      <c r="G898">
        <f t="shared" si="68"/>
        <v>0</v>
      </c>
      <c r="H898">
        <f t="shared" si="69"/>
        <v>0</v>
      </c>
    </row>
    <row r="899" spans="1:8" x14ac:dyDescent="0.25">
      <c r="A899" s="3">
        <v>39877</v>
      </c>
      <c r="B899" s="4" t="s">
        <v>7</v>
      </c>
      <c r="C899" s="10">
        <v>110</v>
      </c>
      <c r="D899">
        <f t="shared" si="66"/>
        <v>3</v>
      </c>
      <c r="E899">
        <f t="shared" si="67"/>
        <v>5725</v>
      </c>
      <c r="F899">
        <f t="shared" si="70"/>
        <v>5725</v>
      </c>
      <c r="G899">
        <f t="shared" si="68"/>
        <v>0</v>
      </c>
      <c r="H899">
        <f t="shared" si="69"/>
        <v>0</v>
      </c>
    </row>
    <row r="900" spans="1:8" x14ac:dyDescent="0.25">
      <c r="A900" s="3">
        <v>39878</v>
      </c>
      <c r="B900" s="4" t="s">
        <v>184</v>
      </c>
      <c r="C900" s="10">
        <v>4</v>
      </c>
      <c r="D900">
        <f t="shared" si="66"/>
        <v>3</v>
      </c>
      <c r="E900">
        <f t="shared" si="67"/>
        <v>5721</v>
      </c>
      <c r="F900">
        <f t="shared" si="70"/>
        <v>5721</v>
      </c>
      <c r="G900">
        <f t="shared" si="68"/>
        <v>0</v>
      </c>
      <c r="H900">
        <f t="shared" si="69"/>
        <v>0</v>
      </c>
    </row>
    <row r="901" spans="1:8" x14ac:dyDescent="0.25">
      <c r="A901" s="5">
        <v>39885</v>
      </c>
      <c r="B901" s="6" t="s">
        <v>133</v>
      </c>
      <c r="C901" s="11">
        <v>18</v>
      </c>
      <c r="D901">
        <f t="shared" si="66"/>
        <v>3</v>
      </c>
      <c r="E901">
        <f t="shared" si="67"/>
        <v>5703</v>
      </c>
      <c r="F901">
        <f t="shared" si="70"/>
        <v>5703</v>
      </c>
      <c r="G901">
        <f t="shared" si="68"/>
        <v>0</v>
      </c>
      <c r="H901">
        <f t="shared" si="69"/>
        <v>0</v>
      </c>
    </row>
    <row r="902" spans="1:8" x14ac:dyDescent="0.25">
      <c r="A902" s="3">
        <v>39889</v>
      </c>
      <c r="B902" s="4" t="s">
        <v>88</v>
      </c>
      <c r="C902" s="10">
        <v>14</v>
      </c>
      <c r="D902">
        <f t="shared" ref="D902:D965" si="71">MONTH(A902)</f>
        <v>3</v>
      </c>
      <c r="E902">
        <f t="shared" si="67"/>
        <v>5689</v>
      </c>
      <c r="F902">
        <f t="shared" si="70"/>
        <v>5689</v>
      </c>
      <c r="G902">
        <f t="shared" si="68"/>
        <v>0</v>
      </c>
      <c r="H902">
        <f t="shared" si="69"/>
        <v>0</v>
      </c>
    </row>
    <row r="903" spans="1:8" x14ac:dyDescent="0.25">
      <c r="A903" s="3">
        <v>39889</v>
      </c>
      <c r="B903" s="4" t="s">
        <v>28</v>
      </c>
      <c r="C903" s="10">
        <v>24</v>
      </c>
      <c r="D903">
        <f t="shared" si="71"/>
        <v>3</v>
      </c>
      <c r="E903">
        <f t="shared" ref="E903:E966" si="72">F902-C903</f>
        <v>5665</v>
      </c>
      <c r="F903">
        <f t="shared" si="70"/>
        <v>5665</v>
      </c>
      <c r="G903">
        <f t="shared" ref="G903:G966" si="73">IF(AND(D904&lt;&gt;D903,E903&lt;5000,(F903-E903)&gt;=4000),1,0)</f>
        <v>0</v>
      </c>
      <c r="H903">
        <f t="shared" ref="H903:H966" si="74">IF(D904&lt;&gt;D903,1,0)</f>
        <v>0</v>
      </c>
    </row>
    <row r="904" spans="1:8" x14ac:dyDescent="0.25">
      <c r="A904" s="3">
        <v>39889</v>
      </c>
      <c r="B904" s="4" t="s">
        <v>20</v>
      </c>
      <c r="C904" s="10">
        <v>60</v>
      </c>
      <c r="D904">
        <f t="shared" si="71"/>
        <v>3</v>
      </c>
      <c r="E904">
        <f t="shared" si="72"/>
        <v>5605</v>
      </c>
      <c r="F904">
        <f t="shared" si="70"/>
        <v>5605</v>
      </c>
      <c r="G904">
        <f t="shared" si="73"/>
        <v>0</v>
      </c>
      <c r="H904">
        <f t="shared" si="74"/>
        <v>0</v>
      </c>
    </row>
    <row r="905" spans="1:8" x14ac:dyDescent="0.25">
      <c r="A905" s="5">
        <v>39891</v>
      </c>
      <c r="B905" s="6" t="s">
        <v>22</v>
      </c>
      <c r="C905" s="11">
        <v>145</v>
      </c>
      <c r="D905">
        <f t="shared" si="71"/>
        <v>3</v>
      </c>
      <c r="E905">
        <f t="shared" si="72"/>
        <v>5460</v>
      </c>
      <c r="F905">
        <f t="shared" si="70"/>
        <v>5460</v>
      </c>
      <c r="G905">
        <f t="shared" si="73"/>
        <v>0</v>
      </c>
      <c r="H905">
        <f t="shared" si="74"/>
        <v>0</v>
      </c>
    </row>
    <row r="906" spans="1:8" x14ac:dyDescent="0.25">
      <c r="A906" s="5">
        <v>39891</v>
      </c>
      <c r="B906" s="6" t="s">
        <v>50</v>
      </c>
      <c r="C906" s="11">
        <v>393</v>
      </c>
      <c r="D906">
        <f t="shared" si="71"/>
        <v>3</v>
      </c>
      <c r="E906">
        <f t="shared" si="72"/>
        <v>5067</v>
      </c>
      <c r="F906">
        <f t="shared" si="70"/>
        <v>5067</v>
      </c>
      <c r="G906">
        <f t="shared" si="73"/>
        <v>0</v>
      </c>
      <c r="H906">
        <f t="shared" si="74"/>
        <v>0</v>
      </c>
    </row>
    <row r="907" spans="1:8" x14ac:dyDescent="0.25">
      <c r="A907" s="5">
        <v>39893</v>
      </c>
      <c r="B907" s="6" t="s">
        <v>28</v>
      </c>
      <c r="C907" s="11">
        <v>73</v>
      </c>
      <c r="D907">
        <f t="shared" si="71"/>
        <v>3</v>
      </c>
      <c r="E907">
        <f t="shared" si="72"/>
        <v>4994</v>
      </c>
      <c r="F907">
        <f t="shared" si="70"/>
        <v>4994</v>
      </c>
      <c r="G907">
        <f t="shared" si="73"/>
        <v>0</v>
      </c>
      <c r="H907">
        <f t="shared" si="74"/>
        <v>0</v>
      </c>
    </row>
    <row r="908" spans="1:8" x14ac:dyDescent="0.25">
      <c r="A908" s="5">
        <v>39893</v>
      </c>
      <c r="B908" s="6" t="s">
        <v>8</v>
      </c>
      <c r="C908" s="11">
        <v>136</v>
      </c>
      <c r="D908">
        <f t="shared" si="71"/>
        <v>3</v>
      </c>
      <c r="E908">
        <f t="shared" si="72"/>
        <v>4858</v>
      </c>
      <c r="F908">
        <f t="shared" si="70"/>
        <v>4858</v>
      </c>
      <c r="G908">
        <f t="shared" si="73"/>
        <v>0</v>
      </c>
      <c r="H908">
        <f t="shared" si="74"/>
        <v>0</v>
      </c>
    </row>
    <row r="909" spans="1:8" x14ac:dyDescent="0.25">
      <c r="A909" s="5">
        <v>39894</v>
      </c>
      <c r="B909" s="6" t="s">
        <v>45</v>
      </c>
      <c r="C909" s="11">
        <v>422</v>
      </c>
      <c r="D909">
        <f t="shared" si="71"/>
        <v>3</v>
      </c>
      <c r="E909">
        <f t="shared" si="72"/>
        <v>4436</v>
      </c>
      <c r="F909">
        <f t="shared" si="70"/>
        <v>4436</v>
      </c>
      <c r="G909">
        <f t="shared" si="73"/>
        <v>0</v>
      </c>
      <c r="H909">
        <f t="shared" si="74"/>
        <v>0</v>
      </c>
    </row>
    <row r="910" spans="1:8" x14ac:dyDescent="0.25">
      <c r="A910" s="3">
        <v>39895</v>
      </c>
      <c r="B910" s="4" t="s">
        <v>9</v>
      </c>
      <c r="C910" s="10">
        <v>187</v>
      </c>
      <c r="D910">
        <f t="shared" si="71"/>
        <v>3</v>
      </c>
      <c r="E910">
        <f t="shared" si="72"/>
        <v>4249</v>
      </c>
      <c r="F910">
        <f t="shared" si="70"/>
        <v>4249</v>
      </c>
      <c r="G910">
        <f t="shared" si="73"/>
        <v>0</v>
      </c>
      <c r="H910">
        <f t="shared" si="74"/>
        <v>0</v>
      </c>
    </row>
    <row r="911" spans="1:8" x14ac:dyDescent="0.25">
      <c r="A911" s="3">
        <v>39897</v>
      </c>
      <c r="B911" s="4" t="s">
        <v>18</v>
      </c>
      <c r="C911" s="10">
        <v>58</v>
      </c>
      <c r="D911">
        <f t="shared" si="71"/>
        <v>3</v>
      </c>
      <c r="E911">
        <f t="shared" si="72"/>
        <v>4191</v>
      </c>
      <c r="F911">
        <f t="shared" si="70"/>
        <v>4191</v>
      </c>
      <c r="G911">
        <f t="shared" si="73"/>
        <v>0</v>
      </c>
      <c r="H911">
        <f t="shared" si="74"/>
        <v>0</v>
      </c>
    </row>
    <row r="912" spans="1:8" x14ac:dyDescent="0.25">
      <c r="A912" s="3">
        <v>39898</v>
      </c>
      <c r="B912" s="4" t="s">
        <v>45</v>
      </c>
      <c r="C912" s="10">
        <v>436</v>
      </c>
      <c r="D912">
        <f t="shared" si="71"/>
        <v>3</v>
      </c>
      <c r="E912">
        <f t="shared" si="72"/>
        <v>3755</v>
      </c>
      <c r="F912">
        <f t="shared" si="70"/>
        <v>3755</v>
      </c>
      <c r="G912">
        <f t="shared" si="73"/>
        <v>0</v>
      </c>
      <c r="H912">
        <f t="shared" si="74"/>
        <v>0</v>
      </c>
    </row>
    <row r="913" spans="1:8" x14ac:dyDescent="0.25">
      <c r="A913" s="5">
        <v>39902</v>
      </c>
      <c r="B913" s="6" t="s">
        <v>14</v>
      </c>
      <c r="C913" s="11">
        <v>406</v>
      </c>
      <c r="D913">
        <f t="shared" si="71"/>
        <v>3</v>
      </c>
      <c r="E913">
        <f t="shared" si="72"/>
        <v>3349</v>
      </c>
      <c r="F913">
        <f t="shared" si="70"/>
        <v>5349</v>
      </c>
      <c r="G913">
        <f t="shared" si="73"/>
        <v>0</v>
      </c>
      <c r="H913">
        <f t="shared" si="74"/>
        <v>1</v>
      </c>
    </row>
    <row r="914" spans="1:8" x14ac:dyDescent="0.25">
      <c r="A914" s="3">
        <v>39904</v>
      </c>
      <c r="B914" s="4" t="s">
        <v>14</v>
      </c>
      <c r="C914" s="10">
        <v>108</v>
      </c>
      <c r="D914">
        <f t="shared" si="71"/>
        <v>4</v>
      </c>
      <c r="E914">
        <f t="shared" si="72"/>
        <v>5241</v>
      </c>
      <c r="F914">
        <f t="shared" si="70"/>
        <v>5241</v>
      </c>
      <c r="G914">
        <f t="shared" si="73"/>
        <v>0</v>
      </c>
      <c r="H914">
        <f t="shared" si="74"/>
        <v>0</v>
      </c>
    </row>
    <row r="915" spans="1:8" x14ac:dyDescent="0.25">
      <c r="A915" s="3">
        <v>39905</v>
      </c>
      <c r="B915" s="4" t="s">
        <v>142</v>
      </c>
      <c r="C915" s="10">
        <v>10</v>
      </c>
      <c r="D915">
        <f t="shared" si="71"/>
        <v>4</v>
      </c>
      <c r="E915">
        <f t="shared" si="72"/>
        <v>5231</v>
      </c>
      <c r="F915">
        <f t="shared" si="70"/>
        <v>5231</v>
      </c>
      <c r="G915">
        <f t="shared" si="73"/>
        <v>0</v>
      </c>
      <c r="H915">
        <f t="shared" si="74"/>
        <v>0</v>
      </c>
    </row>
    <row r="916" spans="1:8" x14ac:dyDescent="0.25">
      <c r="A916" s="3">
        <v>39906</v>
      </c>
      <c r="B916" s="4" t="s">
        <v>37</v>
      </c>
      <c r="C916" s="10">
        <v>153</v>
      </c>
      <c r="D916">
        <f t="shared" si="71"/>
        <v>4</v>
      </c>
      <c r="E916">
        <f t="shared" si="72"/>
        <v>5078</v>
      </c>
      <c r="F916">
        <f t="shared" ref="F916:F979" si="75">IF(AND(D917&lt;&gt;D916,E916&lt;5000),ROUNDUP((5000-E916)/1000,0)*1000+E916,E916)</f>
        <v>5078</v>
      </c>
      <c r="G916">
        <f t="shared" si="73"/>
        <v>0</v>
      </c>
      <c r="H916">
        <f t="shared" si="74"/>
        <v>0</v>
      </c>
    </row>
    <row r="917" spans="1:8" x14ac:dyDescent="0.25">
      <c r="A917" s="3">
        <v>39908</v>
      </c>
      <c r="B917" s="4" t="s">
        <v>185</v>
      </c>
      <c r="C917" s="10">
        <v>3</v>
      </c>
      <c r="D917">
        <f t="shared" si="71"/>
        <v>4</v>
      </c>
      <c r="E917">
        <f t="shared" si="72"/>
        <v>5075</v>
      </c>
      <c r="F917">
        <f t="shared" si="75"/>
        <v>5075</v>
      </c>
      <c r="G917">
        <f t="shared" si="73"/>
        <v>0</v>
      </c>
      <c r="H917">
        <f t="shared" si="74"/>
        <v>0</v>
      </c>
    </row>
    <row r="918" spans="1:8" x14ac:dyDescent="0.25">
      <c r="A918" s="3">
        <v>39909</v>
      </c>
      <c r="B918" s="4" t="s">
        <v>31</v>
      </c>
      <c r="C918" s="10">
        <v>109</v>
      </c>
      <c r="D918">
        <f t="shared" si="71"/>
        <v>4</v>
      </c>
      <c r="E918">
        <f t="shared" si="72"/>
        <v>4966</v>
      </c>
      <c r="F918">
        <f t="shared" si="75"/>
        <v>4966</v>
      </c>
      <c r="G918">
        <f t="shared" si="73"/>
        <v>0</v>
      </c>
      <c r="H918">
        <f t="shared" si="74"/>
        <v>0</v>
      </c>
    </row>
    <row r="919" spans="1:8" x14ac:dyDescent="0.25">
      <c r="A919" s="3">
        <v>39911</v>
      </c>
      <c r="B919" s="4" t="s">
        <v>52</v>
      </c>
      <c r="C919" s="10">
        <v>112</v>
      </c>
      <c r="D919">
        <f t="shared" si="71"/>
        <v>4</v>
      </c>
      <c r="E919">
        <f t="shared" si="72"/>
        <v>4854</v>
      </c>
      <c r="F919">
        <f t="shared" si="75"/>
        <v>4854</v>
      </c>
      <c r="G919">
        <f t="shared" si="73"/>
        <v>0</v>
      </c>
      <c r="H919">
        <f t="shared" si="74"/>
        <v>0</v>
      </c>
    </row>
    <row r="920" spans="1:8" x14ac:dyDescent="0.25">
      <c r="A920" s="3">
        <v>39911</v>
      </c>
      <c r="B920" s="4" t="s">
        <v>86</v>
      </c>
      <c r="C920" s="10">
        <v>9</v>
      </c>
      <c r="D920">
        <f t="shared" si="71"/>
        <v>4</v>
      </c>
      <c r="E920">
        <f t="shared" si="72"/>
        <v>4845</v>
      </c>
      <c r="F920">
        <f t="shared" si="75"/>
        <v>4845</v>
      </c>
      <c r="G920">
        <f t="shared" si="73"/>
        <v>0</v>
      </c>
      <c r="H920">
        <f t="shared" si="74"/>
        <v>0</v>
      </c>
    </row>
    <row r="921" spans="1:8" x14ac:dyDescent="0.25">
      <c r="A921" s="5">
        <v>39916</v>
      </c>
      <c r="B921" s="6" t="s">
        <v>19</v>
      </c>
      <c r="C921" s="11">
        <v>29</v>
      </c>
      <c r="D921">
        <f t="shared" si="71"/>
        <v>4</v>
      </c>
      <c r="E921">
        <f t="shared" si="72"/>
        <v>4816</v>
      </c>
      <c r="F921">
        <f t="shared" si="75"/>
        <v>4816</v>
      </c>
      <c r="G921">
        <f t="shared" si="73"/>
        <v>0</v>
      </c>
      <c r="H921">
        <f t="shared" si="74"/>
        <v>0</v>
      </c>
    </row>
    <row r="922" spans="1:8" x14ac:dyDescent="0.25">
      <c r="A922" s="3">
        <v>39916</v>
      </c>
      <c r="B922" s="4" t="s">
        <v>50</v>
      </c>
      <c r="C922" s="10">
        <v>310</v>
      </c>
      <c r="D922">
        <f t="shared" si="71"/>
        <v>4</v>
      </c>
      <c r="E922">
        <f t="shared" si="72"/>
        <v>4506</v>
      </c>
      <c r="F922">
        <f t="shared" si="75"/>
        <v>4506</v>
      </c>
      <c r="G922">
        <f t="shared" si="73"/>
        <v>0</v>
      </c>
      <c r="H922">
        <f t="shared" si="74"/>
        <v>0</v>
      </c>
    </row>
    <row r="923" spans="1:8" x14ac:dyDescent="0.25">
      <c r="A923" s="5">
        <v>39918</v>
      </c>
      <c r="B923" s="6" t="s">
        <v>55</v>
      </c>
      <c r="C923" s="11">
        <v>107</v>
      </c>
      <c r="D923">
        <f t="shared" si="71"/>
        <v>4</v>
      </c>
      <c r="E923">
        <f t="shared" si="72"/>
        <v>4399</v>
      </c>
      <c r="F923">
        <f t="shared" si="75"/>
        <v>4399</v>
      </c>
      <c r="G923">
        <f t="shared" si="73"/>
        <v>0</v>
      </c>
      <c r="H923">
        <f t="shared" si="74"/>
        <v>0</v>
      </c>
    </row>
    <row r="924" spans="1:8" x14ac:dyDescent="0.25">
      <c r="A924" s="3">
        <v>39921</v>
      </c>
      <c r="B924" s="4" t="s">
        <v>8</v>
      </c>
      <c r="C924" s="10">
        <v>26</v>
      </c>
      <c r="D924">
        <f t="shared" si="71"/>
        <v>4</v>
      </c>
      <c r="E924">
        <f t="shared" si="72"/>
        <v>4373</v>
      </c>
      <c r="F924">
        <f t="shared" si="75"/>
        <v>4373</v>
      </c>
      <c r="G924">
        <f t="shared" si="73"/>
        <v>0</v>
      </c>
      <c r="H924">
        <f t="shared" si="74"/>
        <v>0</v>
      </c>
    </row>
    <row r="925" spans="1:8" x14ac:dyDescent="0.25">
      <c r="A925" s="5">
        <v>39923</v>
      </c>
      <c r="B925" s="6" t="s">
        <v>31</v>
      </c>
      <c r="C925" s="11">
        <v>114</v>
      </c>
      <c r="D925">
        <f t="shared" si="71"/>
        <v>4</v>
      </c>
      <c r="E925">
        <f t="shared" si="72"/>
        <v>4259</v>
      </c>
      <c r="F925">
        <f t="shared" si="75"/>
        <v>4259</v>
      </c>
      <c r="G925">
        <f t="shared" si="73"/>
        <v>0</v>
      </c>
      <c r="H925">
        <f t="shared" si="74"/>
        <v>0</v>
      </c>
    </row>
    <row r="926" spans="1:8" x14ac:dyDescent="0.25">
      <c r="A926" s="5">
        <v>39924</v>
      </c>
      <c r="B926" s="6" t="s">
        <v>169</v>
      </c>
      <c r="C926" s="11">
        <v>4</v>
      </c>
      <c r="D926">
        <f t="shared" si="71"/>
        <v>4</v>
      </c>
      <c r="E926">
        <f t="shared" si="72"/>
        <v>4255</v>
      </c>
      <c r="F926">
        <f t="shared" si="75"/>
        <v>4255</v>
      </c>
      <c r="G926">
        <f t="shared" si="73"/>
        <v>0</v>
      </c>
      <c r="H926">
        <f t="shared" si="74"/>
        <v>0</v>
      </c>
    </row>
    <row r="927" spans="1:8" x14ac:dyDescent="0.25">
      <c r="A927" s="3">
        <v>39925</v>
      </c>
      <c r="B927" s="4" t="s">
        <v>186</v>
      </c>
      <c r="C927" s="10">
        <v>15</v>
      </c>
      <c r="D927">
        <f t="shared" si="71"/>
        <v>4</v>
      </c>
      <c r="E927">
        <f t="shared" si="72"/>
        <v>4240</v>
      </c>
      <c r="F927">
        <f t="shared" si="75"/>
        <v>4240</v>
      </c>
      <c r="G927">
        <f t="shared" si="73"/>
        <v>0</v>
      </c>
      <c r="H927">
        <f t="shared" si="74"/>
        <v>0</v>
      </c>
    </row>
    <row r="928" spans="1:8" x14ac:dyDescent="0.25">
      <c r="A928" s="5">
        <v>39929</v>
      </c>
      <c r="B928" s="6" t="s">
        <v>66</v>
      </c>
      <c r="C928" s="11">
        <v>144</v>
      </c>
      <c r="D928">
        <f t="shared" si="71"/>
        <v>4</v>
      </c>
      <c r="E928">
        <f t="shared" si="72"/>
        <v>4096</v>
      </c>
      <c r="F928">
        <f t="shared" si="75"/>
        <v>4096</v>
      </c>
      <c r="G928">
        <f t="shared" si="73"/>
        <v>0</v>
      </c>
      <c r="H928">
        <f t="shared" si="74"/>
        <v>0</v>
      </c>
    </row>
    <row r="929" spans="1:8" x14ac:dyDescent="0.25">
      <c r="A929" s="5">
        <v>39933</v>
      </c>
      <c r="B929" s="6" t="s">
        <v>5</v>
      </c>
      <c r="C929" s="11">
        <v>110</v>
      </c>
      <c r="D929">
        <f t="shared" si="71"/>
        <v>4</v>
      </c>
      <c r="E929">
        <f t="shared" si="72"/>
        <v>3986</v>
      </c>
      <c r="F929">
        <f t="shared" si="75"/>
        <v>3986</v>
      </c>
      <c r="G929">
        <f t="shared" si="73"/>
        <v>0</v>
      </c>
      <c r="H929">
        <f t="shared" si="74"/>
        <v>0</v>
      </c>
    </row>
    <row r="930" spans="1:8" x14ac:dyDescent="0.25">
      <c r="A930" s="5">
        <v>39933</v>
      </c>
      <c r="B930" s="6" t="s">
        <v>37</v>
      </c>
      <c r="C930" s="11">
        <v>105</v>
      </c>
      <c r="D930">
        <f t="shared" si="71"/>
        <v>4</v>
      </c>
      <c r="E930">
        <f t="shared" si="72"/>
        <v>3881</v>
      </c>
      <c r="F930">
        <f t="shared" si="75"/>
        <v>5881</v>
      </c>
      <c r="G930">
        <f t="shared" si="73"/>
        <v>0</v>
      </c>
      <c r="H930">
        <f t="shared" si="74"/>
        <v>1</v>
      </c>
    </row>
    <row r="931" spans="1:8" x14ac:dyDescent="0.25">
      <c r="A931" s="5">
        <v>39935</v>
      </c>
      <c r="B931" s="6" t="s">
        <v>52</v>
      </c>
      <c r="C931" s="11">
        <v>51</v>
      </c>
      <c r="D931">
        <f t="shared" si="71"/>
        <v>5</v>
      </c>
      <c r="E931">
        <f t="shared" si="72"/>
        <v>5830</v>
      </c>
      <c r="F931">
        <f t="shared" si="75"/>
        <v>5830</v>
      </c>
      <c r="G931">
        <f t="shared" si="73"/>
        <v>0</v>
      </c>
      <c r="H931">
        <f t="shared" si="74"/>
        <v>0</v>
      </c>
    </row>
    <row r="932" spans="1:8" x14ac:dyDescent="0.25">
      <c r="A932" s="5">
        <v>39937</v>
      </c>
      <c r="B932" s="6" t="s">
        <v>152</v>
      </c>
      <c r="C932" s="11">
        <v>8</v>
      </c>
      <c r="D932">
        <f t="shared" si="71"/>
        <v>5</v>
      </c>
      <c r="E932">
        <f t="shared" si="72"/>
        <v>5822</v>
      </c>
      <c r="F932">
        <f t="shared" si="75"/>
        <v>5822</v>
      </c>
      <c r="G932">
        <f t="shared" si="73"/>
        <v>0</v>
      </c>
      <c r="H932">
        <f t="shared" si="74"/>
        <v>0</v>
      </c>
    </row>
    <row r="933" spans="1:8" x14ac:dyDescent="0.25">
      <c r="A933" s="3">
        <v>39937</v>
      </c>
      <c r="B933" s="4" t="s">
        <v>145</v>
      </c>
      <c r="C933" s="10">
        <v>1</v>
      </c>
      <c r="D933">
        <f t="shared" si="71"/>
        <v>5</v>
      </c>
      <c r="E933">
        <f t="shared" si="72"/>
        <v>5821</v>
      </c>
      <c r="F933">
        <f t="shared" si="75"/>
        <v>5821</v>
      </c>
      <c r="G933">
        <f t="shared" si="73"/>
        <v>0</v>
      </c>
      <c r="H933">
        <f t="shared" si="74"/>
        <v>0</v>
      </c>
    </row>
    <row r="934" spans="1:8" x14ac:dyDescent="0.25">
      <c r="A934" s="5">
        <v>39939</v>
      </c>
      <c r="B934" s="6" t="s">
        <v>9</v>
      </c>
      <c r="C934" s="11">
        <v>128</v>
      </c>
      <c r="D934">
        <f t="shared" si="71"/>
        <v>5</v>
      </c>
      <c r="E934">
        <f t="shared" si="72"/>
        <v>5693</v>
      </c>
      <c r="F934">
        <f t="shared" si="75"/>
        <v>5693</v>
      </c>
      <c r="G934">
        <f t="shared" si="73"/>
        <v>0</v>
      </c>
      <c r="H934">
        <f t="shared" si="74"/>
        <v>0</v>
      </c>
    </row>
    <row r="935" spans="1:8" x14ac:dyDescent="0.25">
      <c r="A935" s="3">
        <v>39942</v>
      </c>
      <c r="B935" s="4" t="s">
        <v>87</v>
      </c>
      <c r="C935" s="10">
        <v>9</v>
      </c>
      <c r="D935">
        <f t="shared" si="71"/>
        <v>5</v>
      </c>
      <c r="E935">
        <f t="shared" si="72"/>
        <v>5684</v>
      </c>
      <c r="F935">
        <f t="shared" si="75"/>
        <v>5684</v>
      </c>
      <c r="G935">
        <f t="shared" si="73"/>
        <v>0</v>
      </c>
      <c r="H935">
        <f t="shared" si="74"/>
        <v>0</v>
      </c>
    </row>
    <row r="936" spans="1:8" x14ac:dyDescent="0.25">
      <c r="A936" s="3">
        <v>39948</v>
      </c>
      <c r="B936" s="4" t="s">
        <v>9</v>
      </c>
      <c r="C936" s="10">
        <v>291</v>
      </c>
      <c r="D936">
        <f t="shared" si="71"/>
        <v>5</v>
      </c>
      <c r="E936">
        <f t="shared" si="72"/>
        <v>5393</v>
      </c>
      <c r="F936">
        <f t="shared" si="75"/>
        <v>5393</v>
      </c>
      <c r="G936">
        <f t="shared" si="73"/>
        <v>0</v>
      </c>
      <c r="H936">
        <f t="shared" si="74"/>
        <v>0</v>
      </c>
    </row>
    <row r="937" spans="1:8" x14ac:dyDescent="0.25">
      <c r="A937" s="5">
        <v>39949</v>
      </c>
      <c r="B937" s="6" t="s">
        <v>14</v>
      </c>
      <c r="C937" s="11">
        <v>261</v>
      </c>
      <c r="D937">
        <f t="shared" si="71"/>
        <v>5</v>
      </c>
      <c r="E937">
        <f t="shared" si="72"/>
        <v>5132</v>
      </c>
      <c r="F937">
        <f t="shared" si="75"/>
        <v>5132</v>
      </c>
      <c r="G937">
        <f t="shared" si="73"/>
        <v>0</v>
      </c>
      <c r="H937">
        <f t="shared" si="74"/>
        <v>0</v>
      </c>
    </row>
    <row r="938" spans="1:8" x14ac:dyDescent="0.25">
      <c r="A938" s="5">
        <v>39951</v>
      </c>
      <c r="B938" s="6" t="s">
        <v>7</v>
      </c>
      <c r="C938" s="11">
        <v>319</v>
      </c>
      <c r="D938">
        <f t="shared" si="71"/>
        <v>5</v>
      </c>
      <c r="E938">
        <f t="shared" si="72"/>
        <v>4813</v>
      </c>
      <c r="F938">
        <f t="shared" si="75"/>
        <v>4813</v>
      </c>
      <c r="G938">
        <f t="shared" si="73"/>
        <v>0</v>
      </c>
      <c r="H938">
        <f t="shared" si="74"/>
        <v>0</v>
      </c>
    </row>
    <row r="939" spans="1:8" x14ac:dyDescent="0.25">
      <c r="A939" s="3">
        <v>39951</v>
      </c>
      <c r="B939" s="4" t="s">
        <v>52</v>
      </c>
      <c r="C939" s="10">
        <v>192</v>
      </c>
      <c r="D939">
        <f t="shared" si="71"/>
        <v>5</v>
      </c>
      <c r="E939">
        <f t="shared" si="72"/>
        <v>4621</v>
      </c>
      <c r="F939">
        <f t="shared" si="75"/>
        <v>4621</v>
      </c>
      <c r="G939">
        <f t="shared" si="73"/>
        <v>0</v>
      </c>
      <c r="H939">
        <f t="shared" si="74"/>
        <v>0</v>
      </c>
    </row>
    <row r="940" spans="1:8" x14ac:dyDescent="0.25">
      <c r="A940" s="5">
        <v>39953</v>
      </c>
      <c r="B940" s="6" t="s">
        <v>45</v>
      </c>
      <c r="C940" s="11">
        <v>393</v>
      </c>
      <c r="D940">
        <f t="shared" si="71"/>
        <v>5</v>
      </c>
      <c r="E940">
        <f t="shared" si="72"/>
        <v>4228</v>
      </c>
      <c r="F940">
        <f t="shared" si="75"/>
        <v>4228</v>
      </c>
      <c r="G940">
        <f t="shared" si="73"/>
        <v>0</v>
      </c>
      <c r="H940">
        <f t="shared" si="74"/>
        <v>0</v>
      </c>
    </row>
    <row r="941" spans="1:8" x14ac:dyDescent="0.25">
      <c r="A941" s="5">
        <v>39957</v>
      </c>
      <c r="B941" s="6" t="s">
        <v>187</v>
      </c>
      <c r="C941" s="11">
        <v>13</v>
      </c>
      <c r="D941">
        <f t="shared" si="71"/>
        <v>5</v>
      </c>
      <c r="E941">
        <f t="shared" si="72"/>
        <v>4215</v>
      </c>
      <c r="F941">
        <f t="shared" si="75"/>
        <v>4215</v>
      </c>
      <c r="G941">
        <f t="shared" si="73"/>
        <v>0</v>
      </c>
      <c r="H941">
        <f t="shared" si="74"/>
        <v>0</v>
      </c>
    </row>
    <row r="942" spans="1:8" x14ac:dyDescent="0.25">
      <c r="A942" s="5">
        <v>39958</v>
      </c>
      <c r="B942" s="6" t="s">
        <v>50</v>
      </c>
      <c r="C942" s="11">
        <v>380</v>
      </c>
      <c r="D942">
        <f t="shared" si="71"/>
        <v>5</v>
      </c>
      <c r="E942">
        <f t="shared" si="72"/>
        <v>3835</v>
      </c>
      <c r="F942">
        <f t="shared" si="75"/>
        <v>3835</v>
      </c>
      <c r="G942">
        <f t="shared" si="73"/>
        <v>0</v>
      </c>
      <c r="H942">
        <f t="shared" si="74"/>
        <v>0</v>
      </c>
    </row>
    <row r="943" spans="1:8" x14ac:dyDescent="0.25">
      <c r="A943" s="3">
        <v>39959</v>
      </c>
      <c r="B943" s="4" t="s">
        <v>37</v>
      </c>
      <c r="C943" s="10">
        <v>36</v>
      </c>
      <c r="D943">
        <f t="shared" si="71"/>
        <v>5</v>
      </c>
      <c r="E943">
        <f t="shared" si="72"/>
        <v>3799</v>
      </c>
      <c r="F943">
        <f t="shared" si="75"/>
        <v>3799</v>
      </c>
      <c r="G943">
        <f t="shared" si="73"/>
        <v>0</v>
      </c>
      <c r="H943">
        <f t="shared" si="74"/>
        <v>0</v>
      </c>
    </row>
    <row r="944" spans="1:8" x14ac:dyDescent="0.25">
      <c r="A944" s="5">
        <v>39962</v>
      </c>
      <c r="B944" s="6" t="s">
        <v>173</v>
      </c>
      <c r="C944" s="11">
        <v>179</v>
      </c>
      <c r="D944">
        <f t="shared" si="71"/>
        <v>5</v>
      </c>
      <c r="E944">
        <f t="shared" si="72"/>
        <v>3620</v>
      </c>
      <c r="F944">
        <f t="shared" si="75"/>
        <v>3620</v>
      </c>
      <c r="G944">
        <f t="shared" si="73"/>
        <v>0</v>
      </c>
      <c r="H944">
        <f t="shared" si="74"/>
        <v>0</v>
      </c>
    </row>
    <row r="945" spans="1:8" x14ac:dyDescent="0.25">
      <c r="A945" s="3">
        <v>39964</v>
      </c>
      <c r="B945" s="4" t="s">
        <v>28</v>
      </c>
      <c r="C945" s="10">
        <v>111</v>
      </c>
      <c r="D945">
        <f t="shared" si="71"/>
        <v>5</v>
      </c>
      <c r="E945">
        <f t="shared" si="72"/>
        <v>3509</v>
      </c>
      <c r="F945">
        <f t="shared" si="75"/>
        <v>5509</v>
      </c>
      <c r="G945">
        <f t="shared" si="73"/>
        <v>0</v>
      </c>
      <c r="H945">
        <f t="shared" si="74"/>
        <v>1</v>
      </c>
    </row>
    <row r="946" spans="1:8" x14ac:dyDescent="0.25">
      <c r="A946" s="5">
        <v>39965</v>
      </c>
      <c r="B946" s="6" t="s">
        <v>10</v>
      </c>
      <c r="C946" s="11">
        <v>120</v>
      </c>
      <c r="D946">
        <f t="shared" si="71"/>
        <v>6</v>
      </c>
      <c r="E946">
        <f t="shared" si="72"/>
        <v>5389</v>
      </c>
      <c r="F946">
        <f t="shared" si="75"/>
        <v>5389</v>
      </c>
      <c r="G946">
        <f t="shared" si="73"/>
        <v>0</v>
      </c>
      <c r="H946">
        <f t="shared" si="74"/>
        <v>0</v>
      </c>
    </row>
    <row r="947" spans="1:8" x14ac:dyDescent="0.25">
      <c r="A947" s="5">
        <v>39965</v>
      </c>
      <c r="B947" s="6" t="s">
        <v>8</v>
      </c>
      <c r="C947" s="11">
        <v>36</v>
      </c>
      <c r="D947">
        <f t="shared" si="71"/>
        <v>6</v>
      </c>
      <c r="E947">
        <f t="shared" si="72"/>
        <v>5353</v>
      </c>
      <c r="F947">
        <f t="shared" si="75"/>
        <v>5353</v>
      </c>
      <c r="G947">
        <f t="shared" si="73"/>
        <v>0</v>
      </c>
      <c r="H947">
        <f t="shared" si="74"/>
        <v>0</v>
      </c>
    </row>
    <row r="948" spans="1:8" x14ac:dyDescent="0.25">
      <c r="A948" s="3">
        <v>39969</v>
      </c>
      <c r="B948" s="4" t="s">
        <v>188</v>
      </c>
      <c r="C948" s="10">
        <v>11</v>
      </c>
      <c r="D948">
        <f t="shared" si="71"/>
        <v>6</v>
      </c>
      <c r="E948">
        <f t="shared" si="72"/>
        <v>5342</v>
      </c>
      <c r="F948">
        <f t="shared" si="75"/>
        <v>5342</v>
      </c>
      <c r="G948">
        <f t="shared" si="73"/>
        <v>0</v>
      </c>
      <c r="H948">
        <f t="shared" si="74"/>
        <v>0</v>
      </c>
    </row>
    <row r="949" spans="1:8" x14ac:dyDescent="0.25">
      <c r="A949" s="5">
        <v>39971</v>
      </c>
      <c r="B949" s="6" t="s">
        <v>126</v>
      </c>
      <c r="C949" s="11">
        <v>15</v>
      </c>
      <c r="D949">
        <f t="shared" si="71"/>
        <v>6</v>
      </c>
      <c r="E949">
        <f t="shared" si="72"/>
        <v>5327</v>
      </c>
      <c r="F949">
        <f t="shared" si="75"/>
        <v>5327</v>
      </c>
      <c r="G949">
        <f t="shared" si="73"/>
        <v>0</v>
      </c>
      <c r="H949">
        <f t="shared" si="74"/>
        <v>0</v>
      </c>
    </row>
    <row r="950" spans="1:8" x14ac:dyDescent="0.25">
      <c r="A950" s="5">
        <v>39971</v>
      </c>
      <c r="B950" s="6" t="s">
        <v>43</v>
      </c>
      <c r="C950" s="11">
        <v>4</v>
      </c>
      <c r="D950">
        <f t="shared" si="71"/>
        <v>6</v>
      </c>
      <c r="E950">
        <f t="shared" si="72"/>
        <v>5323</v>
      </c>
      <c r="F950">
        <f t="shared" si="75"/>
        <v>5323</v>
      </c>
      <c r="G950">
        <f t="shared" si="73"/>
        <v>0</v>
      </c>
      <c r="H950">
        <f t="shared" si="74"/>
        <v>0</v>
      </c>
    </row>
    <row r="951" spans="1:8" x14ac:dyDescent="0.25">
      <c r="A951" s="3">
        <v>39974</v>
      </c>
      <c r="B951" s="4" t="s">
        <v>115</v>
      </c>
      <c r="C951" s="10">
        <v>11</v>
      </c>
      <c r="D951">
        <f t="shared" si="71"/>
        <v>6</v>
      </c>
      <c r="E951">
        <f t="shared" si="72"/>
        <v>5312</v>
      </c>
      <c r="F951">
        <f t="shared" si="75"/>
        <v>5312</v>
      </c>
      <c r="G951">
        <f t="shared" si="73"/>
        <v>0</v>
      </c>
      <c r="H951">
        <f t="shared" si="74"/>
        <v>0</v>
      </c>
    </row>
    <row r="952" spans="1:8" x14ac:dyDescent="0.25">
      <c r="A952" s="3">
        <v>39977</v>
      </c>
      <c r="B952" s="4" t="s">
        <v>189</v>
      </c>
      <c r="C952" s="10">
        <v>9</v>
      </c>
      <c r="D952">
        <f t="shared" si="71"/>
        <v>6</v>
      </c>
      <c r="E952">
        <f t="shared" si="72"/>
        <v>5303</v>
      </c>
      <c r="F952">
        <f t="shared" si="75"/>
        <v>5303</v>
      </c>
      <c r="G952">
        <f t="shared" si="73"/>
        <v>0</v>
      </c>
      <c r="H952">
        <f t="shared" si="74"/>
        <v>0</v>
      </c>
    </row>
    <row r="953" spans="1:8" x14ac:dyDescent="0.25">
      <c r="A953" s="3">
        <v>39978</v>
      </c>
      <c r="B953" s="4" t="s">
        <v>50</v>
      </c>
      <c r="C953" s="10">
        <v>498</v>
      </c>
      <c r="D953">
        <f t="shared" si="71"/>
        <v>6</v>
      </c>
      <c r="E953">
        <f t="shared" si="72"/>
        <v>4805</v>
      </c>
      <c r="F953">
        <f t="shared" si="75"/>
        <v>4805</v>
      </c>
      <c r="G953">
        <f t="shared" si="73"/>
        <v>0</v>
      </c>
      <c r="H953">
        <f t="shared" si="74"/>
        <v>0</v>
      </c>
    </row>
    <row r="954" spans="1:8" x14ac:dyDescent="0.25">
      <c r="A954" s="3">
        <v>39980</v>
      </c>
      <c r="B954" s="4" t="s">
        <v>45</v>
      </c>
      <c r="C954" s="10">
        <v>350</v>
      </c>
      <c r="D954">
        <f t="shared" si="71"/>
        <v>6</v>
      </c>
      <c r="E954">
        <f t="shared" si="72"/>
        <v>4455</v>
      </c>
      <c r="F954">
        <f t="shared" si="75"/>
        <v>4455</v>
      </c>
      <c r="G954">
        <f t="shared" si="73"/>
        <v>0</v>
      </c>
      <c r="H954">
        <f t="shared" si="74"/>
        <v>0</v>
      </c>
    </row>
    <row r="955" spans="1:8" x14ac:dyDescent="0.25">
      <c r="A955" s="5">
        <v>39980</v>
      </c>
      <c r="B955" s="6" t="s">
        <v>9</v>
      </c>
      <c r="C955" s="11">
        <v>402</v>
      </c>
      <c r="D955">
        <f t="shared" si="71"/>
        <v>6</v>
      </c>
      <c r="E955">
        <f t="shared" si="72"/>
        <v>4053</v>
      </c>
      <c r="F955">
        <f t="shared" si="75"/>
        <v>4053</v>
      </c>
      <c r="G955">
        <f t="shared" si="73"/>
        <v>0</v>
      </c>
      <c r="H955">
        <f t="shared" si="74"/>
        <v>0</v>
      </c>
    </row>
    <row r="956" spans="1:8" x14ac:dyDescent="0.25">
      <c r="A956" s="3">
        <v>39980</v>
      </c>
      <c r="B956" s="4" t="s">
        <v>8</v>
      </c>
      <c r="C956" s="10">
        <v>191</v>
      </c>
      <c r="D956">
        <f t="shared" si="71"/>
        <v>6</v>
      </c>
      <c r="E956">
        <f t="shared" si="72"/>
        <v>3862</v>
      </c>
      <c r="F956">
        <f t="shared" si="75"/>
        <v>3862</v>
      </c>
      <c r="G956">
        <f t="shared" si="73"/>
        <v>0</v>
      </c>
      <c r="H956">
        <f t="shared" si="74"/>
        <v>0</v>
      </c>
    </row>
    <row r="957" spans="1:8" x14ac:dyDescent="0.25">
      <c r="A957" s="3">
        <v>39984</v>
      </c>
      <c r="B957" s="4" t="s">
        <v>69</v>
      </c>
      <c r="C957" s="10">
        <v>140</v>
      </c>
      <c r="D957">
        <f t="shared" si="71"/>
        <v>6</v>
      </c>
      <c r="E957">
        <f t="shared" si="72"/>
        <v>3722</v>
      </c>
      <c r="F957">
        <f t="shared" si="75"/>
        <v>3722</v>
      </c>
      <c r="G957">
        <f t="shared" si="73"/>
        <v>0</v>
      </c>
      <c r="H957">
        <f t="shared" si="74"/>
        <v>0</v>
      </c>
    </row>
    <row r="958" spans="1:8" x14ac:dyDescent="0.25">
      <c r="A958" s="5">
        <v>39985</v>
      </c>
      <c r="B958" s="6" t="s">
        <v>190</v>
      </c>
      <c r="C958" s="11">
        <v>3</v>
      </c>
      <c r="D958">
        <f t="shared" si="71"/>
        <v>6</v>
      </c>
      <c r="E958">
        <f t="shared" si="72"/>
        <v>3719</v>
      </c>
      <c r="F958">
        <f t="shared" si="75"/>
        <v>3719</v>
      </c>
      <c r="G958">
        <f t="shared" si="73"/>
        <v>0</v>
      </c>
      <c r="H958">
        <f t="shared" si="74"/>
        <v>0</v>
      </c>
    </row>
    <row r="959" spans="1:8" x14ac:dyDescent="0.25">
      <c r="A959" s="5">
        <v>39987</v>
      </c>
      <c r="B959" s="6" t="s">
        <v>52</v>
      </c>
      <c r="C959" s="11">
        <v>25</v>
      </c>
      <c r="D959">
        <f t="shared" si="71"/>
        <v>6</v>
      </c>
      <c r="E959">
        <f t="shared" si="72"/>
        <v>3694</v>
      </c>
      <c r="F959">
        <f t="shared" si="75"/>
        <v>3694</v>
      </c>
      <c r="G959">
        <f t="shared" si="73"/>
        <v>0</v>
      </c>
      <c r="H959">
        <f t="shared" si="74"/>
        <v>0</v>
      </c>
    </row>
    <row r="960" spans="1:8" x14ac:dyDescent="0.25">
      <c r="A960" s="3">
        <v>39992</v>
      </c>
      <c r="B960" s="4" t="s">
        <v>191</v>
      </c>
      <c r="C960" s="10">
        <v>7</v>
      </c>
      <c r="D960">
        <f t="shared" si="71"/>
        <v>6</v>
      </c>
      <c r="E960">
        <f t="shared" si="72"/>
        <v>3687</v>
      </c>
      <c r="F960">
        <f t="shared" si="75"/>
        <v>3687</v>
      </c>
      <c r="G960">
        <f t="shared" si="73"/>
        <v>0</v>
      </c>
      <c r="H960">
        <f t="shared" si="74"/>
        <v>0</v>
      </c>
    </row>
    <row r="961" spans="1:8" x14ac:dyDescent="0.25">
      <c r="A961" s="3">
        <v>39994</v>
      </c>
      <c r="B961" s="4" t="s">
        <v>192</v>
      </c>
      <c r="C961" s="10">
        <v>17</v>
      </c>
      <c r="D961">
        <f t="shared" si="71"/>
        <v>6</v>
      </c>
      <c r="E961">
        <f t="shared" si="72"/>
        <v>3670</v>
      </c>
      <c r="F961">
        <f t="shared" si="75"/>
        <v>3670</v>
      </c>
      <c r="G961">
        <f t="shared" si="73"/>
        <v>0</v>
      </c>
      <c r="H961">
        <f t="shared" si="74"/>
        <v>0</v>
      </c>
    </row>
    <row r="962" spans="1:8" x14ac:dyDescent="0.25">
      <c r="A962" s="5">
        <v>39994</v>
      </c>
      <c r="B962" s="6" t="s">
        <v>16</v>
      </c>
      <c r="C962" s="11">
        <v>10</v>
      </c>
      <c r="D962">
        <f t="shared" si="71"/>
        <v>6</v>
      </c>
      <c r="E962">
        <f t="shared" si="72"/>
        <v>3660</v>
      </c>
      <c r="F962">
        <f t="shared" si="75"/>
        <v>3660</v>
      </c>
      <c r="G962">
        <f t="shared" si="73"/>
        <v>0</v>
      </c>
      <c r="H962">
        <f t="shared" si="74"/>
        <v>0</v>
      </c>
    </row>
    <row r="963" spans="1:8" x14ac:dyDescent="0.25">
      <c r="A963" s="5">
        <v>39994</v>
      </c>
      <c r="B963" s="6" t="s">
        <v>193</v>
      </c>
      <c r="C963" s="11">
        <v>6</v>
      </c>
      <c r="D963">
        <f t="shared" si="71"/>
        <v>6</v>
      </c>
      <c r="E963">
        <f t="shared" si="72"/>
        <v>3654</v>
      </c>
      <c r="F963">
        <f t="shared" si="75"/>
        <v>3654</v>
      </c>
      <c r="G963">
        <f t="shared" si="73"/>
        <v>0</v>
      </c>
      <c r="H963">
        <f t="shared" si="74"/>
        <v>0</v>
      </c>
    </row>
    <row r="964" spans="1:8" x14ac:dyDescent="0.25">
      <c r="A964" s="3">
        <v>39994</v>
      </c>
      <c r="B964" s="4" t="s">
        <v>9</v>
      </c>
      <c r="C964" s="10">
        <v>479</v>
      </c>
      <c r="D964">
        <f t="shared" si="71"/>
        <v>6</v>
      </c>
      <c r="E964">
        <f t="shared" si="72"/>
        <v>3175</v>
      </c>
      <c r="F964">
        <f t="shared" si="75"/>
        <v>5175</v>
      </c>
      <c r="G964">
        <f t="shared" si="73"/>
        <v>0</v>
      </c>
      <c r="H964">
        <f t="shared" si="74"/>
        <v>1</v>
      </c>
    </row>
    <row r="965" spans="1:8" x14ac:dyDescent="0.25">
      <c r="A965" s="3">
        <v>39995</v>
      </c>
      <c r="B965" s="4" t="s">
        <v>29</v>
      </c>
      <c r="C965" s="10">
        <v>2</v>
      </c>
      <c r="D965">
        <f t="shared" si="71"/>
        <v>7</v>
      </c>
      <c r="E965">
        <f t="shared" si="72"/>
        <v>5173</v>
      </c>
      <c r="F965">
        <f t="shared" si="75"/>
        <v>5173</v>
      </c>
      <c r="G965">
        <f t="shared" si="73"/>
        <v>0</v>
      </c>
      <c r="H965">
        <f t="shared" si="74"/>
        <v>0</v>
      </c>
    </row>
    <row r="966" spans="1:8" x14ac:dyDescent="0.25">
      <c r="A966" s="5">
        <v>39997</v>
      </c>
      <c r="B966" s="6" t="s">
        <v>194</v>
      </c>
      <c r="C966" s="11">
        <v>13</v>
      </c>
      <c r="D966">
        <f t="shared" ref="D966:D1029" si="76">MONTH(A966)</f>
        <v>7</v>
      </c>
      <c r="E966">
        <f t="shared" si="72"/>
        <v>5160</v>
      </c>
      <c r="F966">
        <f t="shared" si="75"/>
        <v>5160</v>
      </c>
      <c r="G966">
        <f t="shared" si="73"/>
        <v>0</v>
      </c>
      <c r="H966">
        <f t="shared" si="74"/>
        <v>0</v>
      </c>
    </row>
    <row r="967" spans="1:8" x14ac:dyDescent="0.25">
      <c r="A967" s="5">
        <v>40000</v>
      </c>
      <c r="B967" s="6" t="s">
        <v>183</v>
      </c>
      <c r="C967" s="11">
        <v>12</v>
      </c>
      <c r="D967">
        <f t="shared" si="76"/>
        <v>7</v>
      </c>
      <c r="E967">
        <f t="shared" ref="E967:E1030" si="77">F966-C967</f>
        <v>5148</v>
      </c>
      <c r="F967">
        <f t="shared" si="75"/>
        <v>5148</v>
      </c>
      <c r="G967">
        <f t="shared" ref="G967:G1030" si="78">IF(AND(D968&lt;&gt;D967,E967&lt;5000,(F967-E967)&gt;=4000),1,0)</f>
        <v>0</v>
      </c>
      <c r="H967">
        <f t="shared" ref="H967:H1030" si="79">IF(D968&lt;&gt;D967,1,0)</f>
        <v>0</v>
      </c>
    </row>
    <row r="968" spans="1:8" x14ac:dyDescent="0.25">
      <c r="A968" s="3">
        <v>40000</v>
      </c>
      <c r="B968" s="4" t="s">
        <v>5</v>
      </c>
      <c r="C968" s="10">
        <v>191</v>
      </c>
      <c r="D968">
        <f t="shared" si="76"/>
        <v>7</v>
      </c>
      <c r="E968">
        <f t="shared" si="77"/>
        <v>4957</v>
      </c>
      <c r="F968">
        <f t="shared" si="75"/>
        <v>4957</v>
      </c>
      <c r="G968">
        <f t="shared" si="78"/>
        <v>0</v>
      </c>
      <c r="H968">
        <f t="shared" si="79"/>
        <v>0</v>
      </c>
    </row>
    <row r="969" spans="1:8" x14ac:dyDescent="0.25">
      <c r="A969" s="3">
        <v>40000</v>
      </c>
      <c r="B969" s="4" t="s">
        <v>10</v>
      </c>
      <c r="C969" s="10">
        <v>123</v>
      </c>
      <c r="D969">
        <f t="shared" si="76"/>
        <v>7</v>
      </c>
      <c r="E969">
        <f t="shared" si="77"/>
        <v>4834</v>
      </c>
      <c r="F969">
        <f t="shared" si="75"/>
        <v>4834</v>
      </c>
      <c r="G969">
        <f t="shared" si="78"/>
        <v>0</v>
      </c>
      <c r="H969">
        <f t="shared" si="79"/>
        <v>0</v>
      </c>
    </row>
    <row r="970" spans="1:8" x14ac:dyDescent="0.25">
      <c r="A970" s="5">
        <v>40001</v>
      </c>
      <c r="B970" s="6" t="s">
        <v>18</v>
      </c>
      <c r="C970" s="11">
        <v>66</v>
      </c>
      <c r="D970">
        <f t="shared" si="76"/>
        <v>7</v>
      </c>
      <c r="E970">
        <f t="shared" si="77"/>
        <v>4768</v>
      </c>
      <c r="F970">
        <f t="shared" si="75"/>
        <v>4768</v>
      </c>
      <c r="G970">
        <f t="shared" si="78"/>
        <v>0</v>
      </c>
      <c r="H970">
        <f t="shared" si="79"/>
        <v>0</v>
      </c>
    </row>
    <row r="971" spans="1:8" x14ac:dyDescent="0.25">
      <c r="A971" s="3">
        <v>40002</v>
      </c>
      <c r="B971" s="4" t="s">
        <v>61</v>
      </c>
      <c r="C971" s="10">
        <v>132</v>
      </c>
      <c r="D971">
        <f t="shared" si="76"/>
        <v>7</v>
      </c>
      <c r="E971">
        <f t="shared" si="77"/>
        <v>4636</v>
      </c>
      <c r="F971">
        <f t="shared" si="75"/>
        <v>4636</v>
      </c>
      <c r="G971">
        <f t="shared" si="78"/>
        <v>0</v>
      </c>
      <c r="H971">
        <f t="shared" si="79"/>
        <v>0</v>
      </c>
    </row>
    <row r="972" spans="1:8" x14ac:dyDescent="0.25">
      <c r="A972" s="3">
        <v>40006</v>
      </c>
      <c r="B972" s="4" t="s">
        <v>195</v>
      </c>
      <c r="C972" s="10">
        <v>9</v>
      </c>
      <c r="D972">
        <f t="shared" si="76"/>
        <v>7</v>
      </c>
      <c r="E972">
        <f t="shared" si="77"/>
        <v>4627</v>
      </c>
      <c r="F972">
        <f t="shared" si="75"/>
        <v>4627</v>
      </c>
      <c r="G972">
        <f t="shared" si="78"/>
        <v>0</v>
      </c>
      <c r="H972">
        <f t="shared" si="79"/>
        <v>0</v>
      </c>
    </row>
    <row r="973" spans="1:8" x14ac:dyDescent="0.25">
      <c r="A973" s="3">
        <v>40006</v>
      </c>
      <c r="B973" s="4" t="s">
        <v>78</v>
      </c>
      <c r="C973" s="10">
        <v>111</v>
      </c>
      <c r="D973">
        <f t="shared" si="76"/>
        <v>7</v>
      </c>
      <c r="E973">
        <f t="shared" si="77"/>
        <v>4516</v>
      </c>
      <c r="F973">
        <f t="shared" si="75"/>
        <v>4516</v>
      </c>
      <c r="G973">
        <f t="shared" si="78"/>
        <v>0</v>
      </c>
      <c r="H973">
        <f t="shared" si="79"/>
        <v>0</v>
      </c>
    </row>
    <row r="974" spans="1:8" x14ac:dyDescent="0.25">
      <c r="A974" s="3">
        <v>40007</v>
      </c>
      <c r="B974" s="4" t="s">
        <v>19</v>
      </c>
      <c r="C974" s="10">
        <v>163</v>
      </c>
      <c r="D974">
        <f t="shared" si="76"/>
        <v>7</v>
      </c>
      <c r="E974">
        <f t="shared" si="77"/>
        <v>4353</v>
      </c>
      <c r="F974">
        <f t="shared" si="75"/>
        <v>4353</v>
      </c>
      <c r="G974">
        <f t="shared" si="78"/>
        <v>0</v>
      </c>
      <c r="H974">
        <f t="shared" si="79"/>
        <v>0</v>
      </c>
    </row>
    <row r="975" spans="1:8" x14ac:dyDescent="0.25">
      <c r="A975" s="5">
        <v>40007</v>
      </c>
      <c r="B975" s="6" t="s">
        <v>155</v>
      </c>
      <c r="C975" s="11">
        <v>4</v>
      </c>
      <c r="D975">
        <f t="shared" si="76"/>
        <v>7</v>
      </c>
      <c r="E975">
        <f t="shared" si="77"/>
        <v>4349</v>
      </c>
      <c r="F975">
        <f t="shared" si="75"/>
        <v>4349</v>
      </c>
      <c r="G975">
        <f t="shared" si="78"/>
        <v>0</v>
      </c>
      <c r="H975">
        <f t="shared" si="79"/>
        <v>0</v>
      </c>
    </row>
    <row r="976" spans="1:8" x14ac:dyDescent="0.25">
      <c r="A976" s="5">
        <v>40009</v>
      </c>
      <c r="B976" s="6" t="s">
        <v>145</v>
      </c>
      <c r="C976" s="11">
        <v>10</v>
      </c>
      <c r="D976">
        <f t="shared" si="76"/>
        <v>7</v>
      </c>
      <c r="E976">
        <f t="shared" si="77"/>
        <v>4339</v>
      </c>
      <c r="F976">
        <f t="shared" si="75"/>
        <v>4339</v>
      </c>
      <c r="G976">
        <f t="shared" si="78"/>
        <v>0</v>
      </c>
      <c r="H976">
        <f t="shared" si="79"/>
        <v>0</v>
      </c>
    </row>
    <row r="977" spans="1:8" x14ac:dyDescent="0.25">
      <c r="A977" s="5">
        <v>40010</v>
      </c>
      <c r="B977" s="6" t="s">
        <v>9</v>
      </c>
      <c r="C977" s="11">
        <v>457</v>
      </c>
      <c r="D977">
        <f t="shared" si="76"/>
        <v>7</v>
      </c>
      <c r="E977">
        <f t="shared" si="77"/>
        <v>3882</v>
      </c>
      <c r="F977">
        <f t="shared" si="75"/>
        <v>3882</v>
      </c>
      <c r="G977">
        <f t="shared" si="78"/>
        <v>0</v>
      </c>
      <c r="H977">
        <f t="shared" si="79"/>
        <v>0</v>
      </c>
    </row>
    <row r="978" spans="1:8" x14ac:dyDescent="0.25">
      <c r="A978" s="5">
        <v>40012</v>
      </c>
      <c r="B978" s="6" t="s">
        <v>50</v>
      </c>
      <c r="C978" s="11">
        <v>260</v>
      </c>
      <c r="D978">
        <f t="shared" si="76"/>
        <v>7</v>
      </c>
      <c r="E978">
        <f t="shared" si="77"/>
        <v>3622</v>
      </c>
      <c r="F978">
        <f t="shared" si="75"/>
        <v>3622</v>
      </c>
      <c r="G978">
        <f t="shared" si="78"/>
        <v>0</v>
      </c>
      <c r="H978">
        <f t="shared" si="79"/>
        <v>0</v>
      </c>
    </row>
    <row r="979" spans="1:8" x14ac:dyDescent="0.25">
      <c r="A979" s="5">
        <v>40013</v>
      </c>
      <c r="B979" s="6" t="s">
        <v>120</v>
      </c>
      <c r="C979" s="11">
        <v>181</v>
      </c>
      <c r="D979">
        <f t="shared" si="76"/>
        <v>7</v>
      </c>
      <c r="E979">
        <f t="shared" si="77"/>
        <v>3441</v>
      </c>
      <c r="F979">
        <f t="shared" si="75"/>
        <v>3441</v>
      </c>
      <c r="G979">
        <f t="shared" si="78"/>
        <v>0</v>
      </c>
      <c r="H979">
        <f t="shared" si="79"/>
        <v>0</v>
      </c>
    </row>
    <row r="980" spans="1:8" x14ac:dyDescent="0.25">
      <c r="A980" s="3">
        <v>40014</v>
      </c>
      <c r="B980" s="4" t="s">
        <v>50</v>
      </c>
      <c r="C980" s="10">
        <v>144</v>
      </c>
      <c r="D980">
        <f t="shared" si="76"/>
        <v>7</v>
      </c>
      <c r="E980">
        <f t="shared" si="77"/>
        <v>3297</v>
      </c>
      <c r="F980">
        <f t="shared" ref="F980:F1043" si="80">IF(AND(D981&lt;&gt;D980,E980&lt;5000),ROUNDUP((5000-E980)/1000,0)*1000+E980,E980)</f>
        <v>3297</v>
      </c>
      <c r="G980">
        <f t="shared" si="78"/>
        <v>0</v>
      </c>
      <c r="H980">
        <f t="shared" si="79"/>
        <v>0</v>
      </c>
    </row>
    <row r="981" spans="1:8" x14ac:dyDescent="0.25">
      <c r="A981" s="3">
        <v>40015</v>
      </c>
      <c r="B981" s="4" t="s">
        <v>22</v>
      </c>
      <c r="C981" s="10">
        <v>246</v>
      </c>
      <c r="D981">
        <f t="shared" si="76"/>
        <v>7</v>
      </c>
      <c r="E981">
        <f t="shared" si="77"/>
        <v>3051</v>
      </c>
      <c r="F981">
        <f t="shared" si="80"/>
        <v>3051</v>
      </c>
      <c r="G981">
        <f t="shared" si="78"/>
        <v>0</v>
      </c>
      <c r="H981">
        <f t="shared" si="79"/>
        <v>0</v>
      </c>
    </row>
    <row r="982" spans="1:8" x14ac:dyDescent="0.25">
      <c r="A982" s="5">
        <v>40017</v>
      </c>
      <c r="B982" s="6" t="s">
        <v>196</v>
      </c>
      <c r="C982" s="11">
        <v>10</v>
      </c>
      <c r="D982">
        <f t="shared" si="76"/>
        <v>7</v>
      </c>
      <c r="E982">
        <f t="shared" si="77"/>
        <v>3041</v>
      </c>
      <c r="F982">
        <f t="shared" si="80"/>
        <v>3041</v>
      </c>
      <c r="G982">
        <f t="shared" si="78"/>
        <v>0</v>
      </c>
      <c r="H982">
        <f t="shared" si="79"/>
        <v>0</v>
      </c>
    </row>
    <row r="983" spans="1:8" x14ac:dyDescent="0.25">
      <c r="A983" s="3">
        <v>40019</v>
      </c>
      <c r="B983" s="4" t="s">
        <v>26</v>
      </c>
      <c r="C983" s="10">
        <v>148</v>
      </c>
      <c r="D983">
        <f t="shared" si="76"/>
        <v>7</v>
      </c>
      <c r="E983">
        <f t="shared" si="77"/>
        <v>2893</v>
      </c>
      <c r="F983">
        <f t="shared" si="80"/>
        <v>2893</v>
      </c>
      <c r="G983">
        <f t="shared" si="78"/>
        <v>0</v>
      </c>
      <c r="H983">
        <f t="shared" si="79"/>
        <v>0</v>
      </c>
    </row>
    <row r="984" spans="1:8" x14ac:dyDescent="0.25">
      <c r="A984" s="5">
        <v>40021</v>
      </c>
      <c r="B984" s="6" t="s">
        <v>35</v>
      </c>
      <c r="C984" s="11">
        <v>24</v>
      </c>
      <c r="D984">
        <f t="shared" si="76"/>
        <v>7</v>
      </c>
      <c r="E984">
        <f t="shared" si="77"/>
        <v>2869</v>
      </c>
      <c r="F984">
        <f t="shared" si="80"/>
        <v>2869</v>
      </c>
      <c r="G984">
        <f t="shared" si="78"/>
        <v>0</v>
      </c>
      <c r="H984">
        <f t="shared" si="79"/>
        <v>0</v>
      </c>
    </row>
    <row r="985" spans="1:8" x14ac:dyDescent="0.25">
      <c r="A985" s="5">
        <v>40024</v>
      </c>
      <c r="B985" s="6" t="s">
        <v>25</v>
      </c>
      <c r="C985" s="11">
        <v>66</v>
      </c>
      <c r="D985">
        <f t="shared" si="76"/>
        <v>7</v>
      </c>
      <c r="E985">
        <f t="shared" si="77"/>
        <v>2803</v>
      </c>
      <c r="F985">
        <f t="shared" si="80"/>
        <v>5803</v>
      </c>
      <c r="G985">
        <f t="shared" si="78"/>
        <v>0</v>
      </c>
      <c r="H985">
        <f t="shared" si="79"/>
        <v>1</v>
      </c>
    </row>
    <row r="986" spans="1:8" x14ac:dyDescent="0.25">
      <c r="A986" s="5">
        <v>40027</v>
      </c>
      <c r="B986" s="6" t="s">
        <v>45</v>
      </c>
      <c r="C986" s="11">
        <v>333</v>
      </c>
      <c r="D986">
        <f t="shared" si="76"/>
        <v>8</v>
      </c>
      <c r="E986">
        <f t="shared" si="77"/>
        <v>5470</v>
      </c>
      <c r="F986">
        <f t="shared" si="80"/>
        <v>5470</v>
      </c>
      <c r="G986">
        <f t="shared" si="78"/>
        <v>0</v>
      </c>
      <c r="H986">
        <f t="shared" si="79"/>
        <v>0</v>
      </c>
    </row>
    <row r="987" spans="1:8" x14ac:dyDescent="0.25">
      <c r="A987" s="5">
        <v>40027</v>
      </c>
      <c r="B987" s="6" t="s">
        <v>37</v>
      </c>
      <c r="C987" s="11">
        <v>194</v>
      </c>
      <c r="D987">
        <f t="shared" si="76"/>
        <v>8</v>
      </c>
      <c r="E987">
        <f t="shared" si="77"/>
        <v>5276</v>
      </c>
      <c r="F987">
        <f t="shared" si="80"/>
        <v>5276</v>
      </c>
      <c r="G987">
        <f t="shared" si="78"/>
        <v>0</v>
      </c>
      <c r="H987">
        <f t="shared" si="79"/>
        <v>0</v>
      </c>
    </row>
    <row r="988" spans="1:8" x14ac:dyDescent="0.25">
      <c r="A988" s="3">
        <v>40031</v>
      </c>
      <c r="B988" s="4" t="s">
        <v>18</v>
      </c>
      <c r="C988" s="10">
        <v>154</v>
      </c>
      <c r="D988">
        <f t="shared" si="76"/>
        <v>8</v>
      </c>
      <c r="E988">
        <f t="shared" si="77"/>
        <v>5122</v>
      </c>
      <c r="F988">
        <f t="shared" si="80"/>
        <v>5122</v>
      </c>
      <c r="G988">
        <f t="shared" si="78"/>
        <v>0</v>
      </c>
      <c r="H988">
        <f t="shared" si="79"/>
        <v>0</v>
      </c>
    </row>
    <row r="989" spans="1:8" x14ac:dyDescent="0.25">
      <c r="A989" s="3">
        <v>40031</v>
      </c>
      <c r="B989" s="4" t="s">
        <v>55</v>
      </c>
      <c r="C989" s="10">
        <v>100</v>
      </c>
      <c r="D989">
        <f t="shared" si="76"/>
        <v>8</v>
      </c>
      <c r="E989">
        <f t="shared" si="77"/>
        <v>5022</v>
      </c>
      <c r="F989">
        <f t="shared" si="80"/>
        <v>5022</v>
      </c>
      <c r="G989">
        <f t="shared" si="78"/>
        <v>0</v>
      </c>
      <c r="H989">
        <f t="shared" si="79"/>
        <v>0</v>
      </c>
    </row>
    <row r="990" spans="1:8" x14ac:dyDescent="0.25">
      <c r="A990" s="5">
        <v>40031</v>
      </c>
      <c r="B990" s="6" t="s">
        <v>1</v>
      </c>
      <c r="C990" s="11">
        <v>18</v>
      </c>
      <c r="D990">
        <f t="shared" si="76"/>
        <v>8</v>
      </c>
      <c r="E990">
        <f t="shared" si="77"/>
        <v>5004</v>
      </c>
      <c r="F990">
        <f t="shared" si="80"/>
        <v>5004</v>
      </c>
      <c r="G990">
        <f t="shared" si="78"/>
        <v>0</v>
      </c>
      <c r="H990">
        <f t="shared" si="79"/>
        <v>0</v>
      </c>
    </row>
    <row r="991" spans="1:8" x14ac:dyDescent="0.25">
      <c r="A991" s="3">
        <v>40031</v>
      </c>
      <c r="B991" s="4" t="s">
        <v>170</v>
      </c>
      <c r="C991" s="10">
        <v>20</v>
      </c>
      <c r="D991">
        <f t="shared" si="76"/>
        <v>8</v>
      </c>
      <c r="E991">
        <f t="shared" si="77"/>
        <v>4984</v>
      </c>
      <c r="F991">
        <f t="shared" si="80"/>
        <v>4984</v>
      </c>
      <c r="G991">
        <f t="shared" si="78"/>
        <v>0</v>
      </c>
      <c r="H991">
        <f t="shared" si="79"/>
        <v>0</v>
      </c>
    </row>
    <row r="992" spans="1:8" x14ac:dyDescent="0.25">
      <c r="A992" s="5">
        <v>40033</v>
      </c>
      <c r="B992" s="6" t="s">
        <v>55</v>
      </c>
      <c r="C992" s="11">
        <v>200</v>
      </c>
      <c r="D992">
        <f t="shared" si="76"/>
        <v>8</v>
      </c>
      <c r="E992">
        <f t="shared" si="77"/>
        <v>4784</v>
      </c>
      <c r="F992">
        <f t="shared" si="80"/>
        <v>4784</v>
      </c>
      <c r="G992">
        <f t="shared" si="78"/>
        <v>0</v>
      </c>
      <c r="H992">
        <f t="shared" si="79"/>
        <v>0</v>
      </c>
    </row>
    <row r="993" spans="1:8" x14ac:dyDescent="0.25">
      <c r="A993" s="5">
        <v>40034</v>
      </c>
      <c r="B993" s="6" t="s">
        <v>18</v>
      </c>
      <c r="C993" s="11">
        <v>48</v>
      </c>
      <c r="D993">
        <f t="shared" si="76"/>
        <v>8</v>
      </c>
      <c r="E993">
        <f t="shared" si="77"/>
        <v>4736</v>
      </c>
      <c r="F993">
        <f t="shared" si="80"/>
        <v>4736</v>
      </c>
      <c r="G993">
        <f t="shared" si="78"/>
        <v>0</v>
      </c>
      <c r="H993">
        <f t="shared" si="79"/>
        <v>0</v>
      </c>
    </row>
    <row r="994" spans="1:8" x14ac:dyDescent="0.25">
      <c r="A994" s="5">
        <v>40034</v>
      </c>
      <c r="B994" s="6" t="s">
        <v>61</v>
      </c>
      <c r="C994" s="11">
        <v>68</v>
      </c>
      <c r="D994">
        <f t="shared" si="76"/>
        <v>8</v>
      </c>
      <c r="E994">
        <f t="shared" si="77"/>
        <v>4668</v>
      </c>
      <c r="F994">
        <f t="shared" si="80"/>
        <v>4668</v>
      </c>
      <c r="G994">
        <f t="shared" si="78"/>
        <v>0</v>
      </c>
      <c r="H994">
        <f t="shared" si="79"/>
        <v>0</v>
      </c>
    </row>
    <row r="995" spans="1:8" x14ac:dyDescent="0.25">
      <c r="A995" s="3">
        <v>40035</v>
      </c>
      <c r="B995" s="4" t="s">
        <v>174</v>
      </c>
      <c r="C995" s="10">
        <v>9</v>
      </c>
      <c r="D995">
        <f t="shared" si="76"/>
        <v>8</v>
      </c>
      <c r="E995">
        <f t="shared" si="77"/>
        <v>4659</v>
      </c>
      <c r="F995">
        <f t="shared" si="80"/>
        <v>4659</v>
      </c>
      <c r="G995">
        <f t="shared" si="78"/>
        <v>0</v>
      </c>
      <c r="H995">
        <f t="shared" si="79"/>
        <v>0</v>
      </c>
    </row>
    <row r="996" spans="1:8" x14ac:dyDescent="0.25">
      <c r="A996" s="3">
        <v>40039</v>
      </c>
      <c r="B996" s="4" t="s">
        <v>14</v>
      </c>
      <c r="C996" s="10">
        <v>340</v>
      </c>
      <c r="D996">
        <f t="shared" si="76"/>
        <v>8</v>
      </c>
      <c r="E996">
        <f t="shared" si="77"/>
        <v>4319</v>
      </c>
      <c r="F996">
        <f t="shared" si="80"/>
        <v>4319</v>
      </c>
      <c r="G996">
        <f t="shared" si="78"/>
        <v>0</v>
      </c>
      <c r="H996">
        <f t="shared" si="79"/>
        <v>0</v>
      </c>
    </row>
    <row r="997" spans="1:8" x14ac:dyDescent="0.25">
      <c r="A997" s="5">
        <v>40039</v>
      </c>
      <c r="B997" s="6" t="s">
        <v>50</v>
      </c>
      <c r="C997" s="11">
        <v>493</v>
      </c>
      <c r="D997">
        <f t="shared" si="76"/>
        <v>8</v>
      </c>
      <c r="E997">
        <f t="shared" si="77"/>
        <v>3826</v>
      </c>
      <c r="F997">
        <f t="shared" si="80"/>
        <v>3826</v>
      </c>
      <c r="G997">
        <f t="shared" si="78"/>
        <v>0</v>
      </c>
      <c r="H997">
        <f t="shared" si="79"/>
        <v>0</v>
      </c>
    </row>
    <row r="998" spans="1:8" x14ac:dyDescent="0.25">
      <c r="A998" s="5">
        <v>40041</v>
      </c>
      <c r="B998" s="6" t="s">
        <v>174</v>
      </c>
      <c r="C998" s="11">
        <v>2</v>
      </c>
      <c r="D998">
        <f t="shared" si="76"/>
        <v>8</v>
      </c>
      <c r="E998">
        <f t="shared" si="77"/>
        <v>3824</v>
      </c>
      <c r="F998">
        <f t="shared" si="80"/>
        <v>3824</v>
      </c>
      <c r="G998">
        <f t="shared" si="78"/>
        <v>0</v>
      </c>
      <c r="H998">
        <f t="shared" si="79"/>
        <v>0</v>
      </c>
    </row>
    <row r="999" spans="1:8" x14ac:dyDescent="0.25">
      <c r="A999" s="5">
        <v>40044</v>
      </c>
      <c r="B999" s="6" t="s">
        <v>22</v>
      </c>
      <c r="C999" s="11">
        <v>164</v>
      </c>
      <c r="D999">
        <f t="shared" si="76"/>
        <v>8</v>
      </c>
      <c r="E999">
        <f t="shared" si="77"/>
        <v>3660</v>
      </c>
      <c r="F999">
        <f t="shared" si="80"/>
        <v>3660</v>
      </c>
      <c r="G999">
        <f t="shared" si="78"/>
        <v>0</v>
      </c>
      <c r="H999">
        <f t="shared" si="79"/>
        <v>0</v>
      </c>
    </row>
    <row r="1000" spans="1:8" x14ac:dyDescent="0.25">
      <c r="A1000" s="5">
        <v>40044</v>
      </c>
      <c r="B1000" s="6" t="s">
        <v>28</v>
      </c>
      <c r="C1000" s="11">
        <v>62</v>
      </c>
      <c r="D1000">
        <f t="shared" si="76"/>
        <v>8</v>
      </c>
      <c r="E1000">
        <f t="shared" si="77"/>
        <v>3598</v>
      </c>
      <c r="F1000">
        <f t="shared" si="80"/>
        <v>3598</v>
      </c>
      <c r="G1000">
        <f t="shared" si="78"/>
        <v>0</v>
      </c>
      <c r="H1000">
        <f t="shared" si="79"/>
        <v>0</v>
      </c>
    </row>
    <row r="1001" spans="1:8" x14ac:dyDescent="0.25">
      <c r="A1001" s="3">
        <v>40045</v>
      </c>
      <c r="B1001" s="4" t="s">
        <v>28</v>
      </c>
      <c r="C1001" s="10">
        <v>170</v>
      </c>
      <c r="D1001">
        <f t="shared" si="76"/>
        <v>8</v>
      </c>
      <c r="E1001">
        <f t="shared" si="77"/>
        <v>3428</v>
      </c>
      <c r="F1001">
        <f t="shared" si="80"/>
        <v>3428</v>
      </c>
      <c r="G1001">
        <f t="shared" si="78"/>
        <v>0</v>
      </c>
      <c r="H1001">
        <f t="shared" si="79"/>
        <v>0</v>
      </c>
    </row>
    <row r="1002" spans="1:8" x14ac:dyDescent="0.25">
      <c r="A1002" s="3">
        <v>40047</v>
      </c>
      <c r="B1002" s="4" t="s">
        <v>71</v>
      </c>
      <c r="C1002" s="10">
        <v>164</v>
      </c>
      <c r="D1002">
        <f t="shared" si="76"/>
        <v>8</v>
      </c>
      <c r="E1002">
        <f t="shared" si="77"/>
        <v>3264</v>
      </c>
      <c r="F1002">
        <f t="shared" si="80"/>
        <v>3264</v>
      </c>
      <c r="G1002">
        <f t="shared" si="78"/>
        <v>0</v>
      </c>
      <c r="H1002">
        <f t="shared" si="79"/>
        <v>0</v>
      </c>
    </row>
    <row r="1003" spans="1:8" x14ac:dyDescent="0.25">
      <c r="A1003" s="3">
        <v>40049</v>
      </c>
      <c r="B1003" s="4" t="s">
        <v>6</v>
      </c>
      <c r="C1003" s="10">
        <v>70</v>
      </c>
      <c r="D1003">
        <f t="shared" si="76"/>
        <v>8</v>
      </c>
      <c r="E1003">
        <f t="shared" si="77"/>
        <v>3194</v>
      </c>
      <c r="F1003">
        <f t="shared" si="80"/>
        <v>3194</v>
      </c>
      <c r="G1003">
        <f t="shared" si="78"/>
        <v>0</v>
      </c>
      <c r="H1003">
        <f t="shared" si="79"/>
        <v>0</v>
      </c>
    </row>
    <row r="1004" spans="1:8" x14ac:dyDescent="0.25">
      <c r="A1004" s="3">
        <v>40056</v>
      </c>
      <c r="B1004" s="4" t="s">
        <v>50</v>
      </c>
      <c r="C1004" s="10">
        <v>133</v>
      </c>
      <c r="D1004">
        <f t="shared" si="76"/>
        <v>8</v>
      </c>
      <c r="E1004">
        <f t="shared" si="77"/>
        <v>3061</v>
      </c>
      <c r="F1004">
        <f t="shared" si="80"/>
        <v>5061</v>
      </c>
      <c r="G1004">
        <f t="shared" si="78"/>
        <v>0</v>
      </c>
      <c r="H1004">
        <f t="shared" si="79"/>
        <v>1</v>
      </c>
    </row>
    <row r="1005" spans="1:8" x14ac:dyDescent="0.25">
      <c r="A1005" s="3">
        <v>40057</v>
      </c>
      <c r="B1005" s="4" t="s">
        <v>197</v>
      </c>
      <c r="C1005" s="10">
        <v>20</v>
      </c>
      <c r="D1005">
        <f t="shared" si="76"/>
        <v>9</v>
      </c>
      <c r="E1005">
        <f t="shared" si="77"/>
        <v>5041</v>
      </c>
      <c r="F1005">
        <f t="shared" si="80"/>
        <v>5041</v>
      </c>
      <c r="G1005">
        <f t="shared" si="78"/>
        <v>0</v>
      </c>
      <c r="H1005">
        <f t="shared" si="79"/>
        <v>0</v>
      </c>
    </row>
    <row r="1006" spans="1:8" x14ac:dyDescent="0.25">
      <c r="A1006" s="5">
        <v>40059</v>
      </c>
      <c r="B1006" s="6" t="s">
        <v>198</v>
      </c>
      <c r="C1006" s="11">
        <v>15</v>
      </c>
      <c r="D1006">
        <f t="shared" si="76"/>
        <v>9</v>
      </c>
      <c r="E1006">
        <f t="shared" si="77"/>
        <v>5026</v>
      </c>
      <c r="F1006">
        <f t="shared" si="80"/>
        <v>5026</v>
      </c>
      <c r="G1006">
        <f t="shared" si="78"/>
        <v>0</v>
      </c>
      <c r="H1006">
        <f t="shared" si="79"/>
        <v>0</v>
      </c>
    </row>
    <row r="1007" spans="1:8" x14ac:dyDescent="0.25">
      <c r="A1007" s="3">
        <v>40060</v>
      </c>
      <c r="B1007" s="4" t="s">
        <v>199</v>
      </c>
      <c r="C1007" s="10">
        <v>15</v>
      </c>
      <c r="D1007">
        <f t="shared" si="76"/>
        <v>9</v>
      </c>
      <c r="E1007">
        <f t="shared" si="77"/>
        <v>5011</v>
      </c>
      <c r="F1007">
        <f t="shared" si="80"/>
        <v>5011</v>
      </c>
      <c r="G1007">
        <f t="shared" si="78"/>
        <v>0</v>
      </c>
      <c r="H1007">
        <f t="shared" si="79"/>
        <v>0</v>
      </c>
    </row>
    <row r="1008" spans="1:8" x14ac:dyDescent="0.25">
      <c r="A1008" s="3">
        <v>40061</v>
      </c>
      <c r="B1008" s="4" t="s">
        <v>58</v>
      </c>
      <c r="C1008" s="10">
        <v>105</v>
      </c>
      <c r="D1008">
        <f t="shared" si="76"/>
        <v>9</v>
      </c>
      <c r="E1008">
        <f t="shared" si="77"/>
        <v>4906</v>
      </c>
      <c r="F1008">
        <f t="shared" si="80"/>
        <v>4906</v>
      </c>
      <c r="G1008">
        <f t="shared" si="78"/>
        <v>0</v>
      </c>
      <c r="H1008">
        <f t="shared" si="79"/>
        <v>0</v>
      </c>
    </row>
    <row r="1009" spans="1:8" x14ac:dyDescent="0.25">
      <c r="A1009" s="3">
        <v>40065</v>
      </c>
      <c r="B1009" s="4" t="s">
        <v>31</v>
      </c>
      <c r="C1009" s="10">
        <v>192</v>
      </c>
      <c r="D1009">
        <f t="shared" si="76"/>
        <v>9</v>
      </c>
      <c r="E1009">
        <f t="shared" si="77"/>
        <v>4714</v>
      </c>
      <c r="F1009">
        <f t="shared" si="80"/>
        <v>4714</v>
      </c>
      <c r="G1009">
        <f t="shared" si="78"/>
        <v>0</v>
      </c>
      <c r="H1009">
        <f t="shared" si="79"/>
        <v>0</v>
      </c>
    </row>
    <row r="1010" spans="1:8" x14ac:dyDescent="0.25">
      <c r="A1010" s="3">
        <v>40065</v>
      </c>
      <c r="B1010" s="4" t="s">
        <v>80</v>
      </c>
      <c r="C1010" s="10">
        <v>142</v>
      </c>
      <c r="D1010">
        <f t="shared" si="76"/>
        <v>9</v>
      </c>
      <c r="E1010">
        <f t="shared" si="77"/>
        <v>4572</v>
      </c>
      <c r="F1010">
        <f t="shared" si="80"/>
        <v>4572</v>
      </c>
      <c r="G1010">
        <f t="shared" si="78"/>
        <v>0</v>
      </c>
      <c r="H1010">
        <f t="shared" si="79"/>
        <v>0</v>
      </c>
    </row>
    <row r="1011" spans="1:8" x14ac:dyDescent="0.25">
      <c r="A1011" s="5">
        <v>40066</v>
      </c>
      <c r="B1011" s="6" t="s">
        <v>17</v>
      </c>
      <c r="C1011" s="11">
        <v>219</v>
      </c>
      <c r="D1011">
        <f t="shared" si="76"/>
        <v>9</v>
      </c>
      <c r="E1011">
        <f t="shared" si="77"/>
        <v>4353</v>
      </c>
      <c r="F1011">
        <f t="shared" si="80"/>
        <v>4353</v>
      </c>
      <c r="G1011">
        <f t="shared" si="78"/>
        <v>0</v>
      </c>
      <c r="H1011">
        <f t="shared" si="79"/>
        <v>0</v>
      </c>
    </row>
    <row r="1012" spans="1:8" x14ac:dyDescent="0.25">
      <c r="A1012" s="5">
        <v>40066</v>
      </c>
      <c r="B1012" s="6" t="s">
        <v>106</v>
      </c>
      <c r="C1012" s="11">
        <v>3</v>
      </c>
      <c r="D1012">
        <f t="shared" si="76"/>
        <v>9</v>
      </c>
      <c r="E1012">
        <f t="shared" si="77"/>
        <v>4350</v>
      </c>
      <c r="F1012">
        <f t="shared" si="80"/>
        <v>4350</v>
      </c>
      <c r="G1012">
        <f t="shared" si="78"/>
        <v>0</v>
      </c>
      <c r="H1012">
        <f t="shared" si="79"/>
        <v>0</v>
      </c>
    </row>
    <row r="1013" spans="1:8" x14ac:dyDescent="0.25">
      <c r="A1013" s="5">
        <v>40070</v>
      </c>
      <c r="B1013" s="6" t="s">
        <v>30</v>
      </c>
      <c r="C1013" s="11">
        <v>137</v>
      </c>
      <c r="D1013">
        <f t="shared" si="76"/>
        <v>9</v>
      </c>
      <c r="E1013">
        <f t="shared" si="77"/>
        <v>4213</v>
      </c>
      <c r="F1013">
        <f t="shared" si="80"/>
        <v>4213</v>
      </c>
      <c r="G1013">
        <f t="shared" si="78"/>
        <v>0</v>
      </c>
      <c r="H1013">
        <f t="shared" si="79"/>
        <v>0</v>
      </c>
    </row>
    <row r="1014" spans="1:8" x14ac:dyDescent="0.25">
      <c r="A1014" s="5">
        <v>40071</v>
      </c>
      <c r="B1014" s="6" t="s">
        <v>20</v>
      </c>
      <c r="C1014" s="11">
        <v>108</v>
      </c>
      <c r="D1014">
        <f t="shared" si="76"/>
        <v>9</v>
      </c>
      <c r="E1014">
        <f t="shared" si="77"/>
        <v>4105</v>
      </c>
      <c r="F1014">
        <f t="shared" si="80"/>
        <v>4105</v>
      </c>
      <c r="G1014">
        <f t="shared" si="78"/>
        <v>0</v>
      </c>
      <c r="H1014">
        <f t="shared" si="79"/>
        <v>0</v>
      </c>
    </row>
    <row r="1015" spans="1:8" x14ac:dyDescent="0.25">
      <c r="A1015" s="5">
        <v>40072</v>
      </c>
      <c r="B1015" s="6" t="s">
        <v>102</v>
      </c>
      <c r="C1015" s="11">
        <v>395</v>
      </c>
      <c r="D1015">
        <f t="shared" si="76"/>
        <v>9</v>
      </c>
      <c r="E1015">
        <f t="shared" si="77"/>
        <v>3710</v>
      </c>
      <c r="F1015">
        <f t="shared" si="80"/>
        <v>3710</v>
      </c>
      <c r="G1015">
        <f t="shared" si="78"/>
        <v>0</v>
      </c>
      <c r="H1015">
        <f t="shared" si="79"/>
        <v>0</v>
      </c>
    </row>
    <row r="1016" spans="1:8" x14ac:dyDescent="0.25">
      <c r="A1016" s="3">
        <v>40073</v>
      </c>
      <c r="B1016" s="4" t="s">
        <v>200</v>
      </c>
      <c r="C1016" s="10">
        <v>3</v>
      </c>
      <c r="D1016">
        <f t="shared" si="76"/>
        <v>9</v>
      </c>
      <c r="E1016">
        <f t="shared" si="77"/>
        <v>3707</v>
      </c>
      <c r="F1016">
        <f t="shared" si="80"/>
        <v>3707</v>
      </c>
      <c r="G1016">
        <f t="shared" si="78"/>
        <v>0</v>
      </c>
      <c r="H1016">
        <f t="shared" si="79"/>
        <v>0</v>
      </c>
    </row>
    <row r="1017" spans="1:8" x14ac:dyDescent="0.25">
      <c r="A1017" s="5">
        <v>40075</v>
      </c>
      <c r="B1017" s="6" t="s">
        <v>6</v>
      </c>
      <c r="C1017" s="11">
        <v>73</v>
      </c>
      <c r="D1017">
        <f t="shared" si="76"/>
        <v>9</v>
      </c>
      <c r="E1017">
        <f t="shared" si="77"/>
        <v>3634</v>
      </c>
      <c r="F1017">
        <f t="shared" si="80"/>
        <v>3634</v>
      </c>
      <c r="G1017">
        <f t="shared" si="78"/>
        <v>0</v>
      </c>
      <c r="H1017">
        <f t="shared" si="79"/>
        <v>0</v>
      </c>
    </row>
    <row r="1018" spans="1:8" x14ac:dyDescent="0.25">
      <c r="A1018" s="3">
        <v>40075</v>
      </c>
      <c r="B1018" s="4" t="s">
        <v>45</v>
      </c>
      <c r="C1018" s="10">
        <v>209</v>
      </c>
      <c r="D1018">
        <f t="shared" si="76"/>
        <v>9</v>
      </c>
      <c r="E1018">
        <f t="shared" si="77"/>
        <v>3425</v>
      </c>
      <c r="F1018">
        <f t="shared" si="80"/>
        <v>3425</v>
      </c>
      <c r="G1018">
        <f t="shared" si="78"/>
        <v>0</v>
      </c>
      <c r="H1018">
        <f t="shared" si="79"/>
        <v>0</v>
      </c>
    </row>
    <row r="1019" spans="1:8" x14ac:dyDescent="0.25">
      <c r="A1019" s="3">
        <v>40077</v>
      </c>
      <c r="B1019" s="4" t="s">
        <v>37</v>
      </c>
      <c r="C1019" s="10">
        <v>41</v>
      </c>
      <c r="D1019">
        <f t="shared" si="76"/>
        <v>9</v>
      </c>
      <c r="E1019">
        <f t="shared" si="77"/>
        <v>3384</v>
      </c>
      <c r="F1019">
        <f t="shared" si="80"/>
        <v>3384</v>
      </c>
      <c r="G1019">
        <f t="shared" si="78"/>
        <v>0</v>
      </c>
      <c r="H1019">
        <f t="shared" si="79"/>
        <v>0</v>
      </c>
    </row>
    <row r="1020" spans="1:8" x14ac:dyDescent="0.25">
      <c r="A1020" s="3">
        <v>40083</v>
      </c>
      <c r="B1020" s="4" t="s">
        <v>17</v>
      </c>
      <c r="C1020" s="10">
        <v>488</v>
      </c>
      <c r="D1020">
        <f t="shared" si="76"/>
        <v>9</v>
      </c>
      <c r="E1020">
        <f t="shared" si="77"/>
        <v>2896</v>
      </c>
      <c r="F1020">
        <f t="shared" si="80"/>
        <v>2896</v>
      </c>
      <c r="G1020">
        <f t="shared" si="78"/>
        <v>0</v>
      </c>
      <c r="H1020">
        <f t="shared" si="79"/>
        <v>0</v>
      </c>
    </row>
    <row r="1021" spans="1:8" x14ac:dyDescent="0.25">
      <c r="A1021" s="3">
        <v>40084</v>
      </c>
      <c r="B1021" s="4" t="s">
        <v>97</v>
      </c>
      <c r="C1021" s="10">
        <v>5</v>
      </c>
      <c r="D1021">
        <f t="shared" si="76"/>
        <v>9</v>
      </c>
      <c r="E1021">
        <f t="shared" si="77"/>
        <v>2891</v>
      </c>
      <c r="F1021">
        <f t="shared" si="80"/>
        <v>2891</v>
      </c>
      <c r="G1021">
        <f t="shared" si="78"/>
        <v>0</v>
      </c>
      <c r="H1021">
        <f t="shared" si="79"/>
        <v>0</v>
      </c>
    </row>
    <row r="1022" spans="1:8" x14ac:dyDescent="0.25">
      <c r="A1022" s="5">
        <v>40084</v>
      </c>
      <c r="B1022" s="6" t="s">
        <v>69</v>
      </c>
      <c r="C1022" s="11">
        <v>97</v>
      </c>
      <c r="D1022">
        <f t="shared" si="76"/>
        <v>9</v>
      </c>
      <c r="E1022">
        <f t="shared" si="77"/>
        <v>2794</v>
      </c>
      <c r="F1022">
        <f t="shared" si="80"/>
        <v>2794</v>
      </c>
      <c r="G1022">
        <f t="shared" si="78"/>
        <v>0</v>
      </c>
      <c r="H1022">
        <f t="shared" si="79"/>
        <v>0</v>
      </c>
    </row>
    <row r="1023" spans="1:8" x14ac:dyDescent="0.25">
      <c r="A1023" s="3">
        <v>40085</v>
      </c>
      <c r="B1023" s="4" t="s">
        <v>55</v>
      </c>
      <c r="C1023" s="10">
        <v>179</v>
      </c>
      <c r="D1023">
        <f t="shared" si="76"/>
        <v>9</v>
      </c>
      <c r="E1023">
        <f t="shared" si="77"/>
        <v>2615</v>
      </c>
      <c r="F1023">
        <f t="shared" si="80"/>
        <v>2615</v>
      </c>
      <c r="G1023">
        <f t="shared" si="78"/>
        <v>0</v>
      </c>
      <c r="H1023">
        <f t="shared" si="79"/>
        <v>0</v>
      </c>
    </row>
    <row r="1024" spans="1:8" x14ac:dyDescent="0.25">
      <c r="A1024" s="5">
        <v>40085</v>
      </c>
      <c r="B1024" s="6" t="s">
        <v>8</v>
      </c>
      <c r="C1024" s="11">
        <v>58</v>
      </c>
      <c r="D1024">
        <f t="shared" si="76"/>
        <v>9</v>
      </c>
      <c r="E1024">
        <f t="shared" si="77"/>
        <v>2557</v>
      </c>
      <c r="F1024">
        <f t="shared" si="80"/>
        <v>5557</v>
      </c>
      <c r="G1024">
        <f t="shared" si="78"/>
        <v>0</v>
      </c>
      <c r="H1024">
        <f t="shared" si="79"/>
        <v>1</v>
      </c>
    </row>
    <row r="1025" spans="1:8" x14ac:dyDescent="0.25">
      <c r="A1025" s="5">
        <v>40087</v>
      </c>
      <c r="B1025" s="6" t="s">
        <v>38</v>
      </c>
      <c r="C1025" s="11">
        <v>18</v>
      </c>
      <c r="D1025">
        <f t="shared" si="76"/>
        <v>10</v>
      </c>
      <c r="E1025">
        <f t="shared" si="77"/>
        <v>5539</v>
      </c>
      <c r="F1025">
        <f t="shared" si="80"/>
        <v>5539</v>
      </c>
      <c r="G1025">
        <f t="shared" si="78"/>
        <v>0</v>
      </c>
      <c r="H1025">
        <f t="shared" si="79"/>
        <v>0</v>
      </c>
    </row>
    <row r="1026" spans="1:8" x14ac:dyDescent="0.25">
      <c r="A1026" s="3">
        <v>40088</v>
      </c>
      <c r="B1026" s="4" t="s">
        <v>33</v>
      </c>
      <c r="C1026" s="10">
        <v>1</v>
      </c>
      <c r="D1026">
        <f t="shared" si="76"/>
        <v>10</v>
      </c>
      <c r="E1026">
        <f t="shared" si="77"/>
        <v>5538</v>
      </c>
      <c r="F1026">
        <f t="shared" si="80"/>
        <v>5538</v>
      </c>
      <c r="G1026">
        <f t="shared" si="78"/>
        <v>0</v>
      </c>
      <c r="H1026">
        <f t="shared" si="79"/>
        <v>0</v>
      </c>
    </row>
    <row r="1027" spans="1:8" x14ac:dyDescent="0.25">
      <c r="A1027" s="3">
        <v>40088</v>
      </c>
      <c r="B1027" s="4" t="s">
        <v>51</v>
      </c>
      <c r="C1027" s="10">
        <v>4</v>
      </c>
      <c r="D1027">
        <f t="shared" si="76"/>
        <v>10</v>
      </c>
      <c r="E1027">
        <f t="shared" si="77"/>
        <v>5534</v>
      </c>
      <c r="F1027">
        <f t="shared" si="80"/>
        <v>5534</v>
      </c>
      <c r="G1027">
        <f t="shared" si="78"/>
        <v>0</v>
      </c>
      <c r="H1027">
        <f t="shared" si="79"/>
        <v>0</v>
      </c>
    </row>
    <row r="1028" spans="1:8" x14ac:dyDescent="0.25">
      <c r="A1028" s="5">
        <v>40089</v>
      </c>
      <c r="B1028" s="6" t="s">
        <v>31</v>
      </c>
      <c r="C1028" s="11">
        <v>86</v>
      </c>
      <c r="D1028">
        <f t="shared" si="76"/>
        <v>10</v>
      </c>
      <c r="E1028">
        <f t="shared" si="77"/>
        <v>5448</v>
      </c>
      <c r="F1028">
        <f t="shared" si="80"/>
        <v>5448</v>
      </c>
      <c r="G1028">
        <f t="shared" si="78"/>
        <v>0</v>
      </c>
      <c r="H1028">
        <f t="shared" si="79"/>
        <v>0</v>
      </c>
    </row>
    <row r="1029" spans="1:8" x14ac:dyDescent="0.25">
      <c r="A1029" s="5">
        <v>40090</v>
      </c>
      <c r="B1029" s="6" t="s">
        <v>14</v>
      </c>
      <c r="C1029" s="11">
        <v>290</v>
      </c>
      <c r="D1029">
        <f t="shared" si="76"/>
        <v>10</v>
      </c>
      <c r="E1029">
        <f t="shared" si="77"/>
        <v>5158</v>
      </c>
      <c r="F1029">
        <f t="shared" si="80"/>
        <v>5158</v>
      </c>
      <c r="G1029">
        <f t="shared" si="78"/>
        <v>0</v>
      </c>
      <c r="H1029">
        <f t="shared" si="79"/>
        <v>0</v>
      </c>
    </row>
    <row r="1030" spans="1:8" x14ac:dyDescent="0.25">
      <c r="A1030" s="5">
        <v>40092</v>
      </c>
      <c r="B1030" s="6" t="s">
        <v>184</v>
      </c>
      <c r="C1030" s="11">
        <v>14</v>
      </c>
      <c r="D1030">
        <f t="shared" ref="D1030:D1093" si="81">MONTH(A1030)</f>
        <v>10</v>
      </c>
      <c r="E1030">
        <f t="shared" si="77"/>
        <v>5144</v>
      </c>
      <c r="F1030">
        <f t="shared" si="80"/>
        <v>5144</v>
      </c>
      <c r="G1030">
        <f t="shared" si="78"/>
        <v>0</v>
      </c>
      <c r="H1030">
        <f t="shared" si="79"/>
        <v>0</v>
      </c>
    </row>
    <row r="1031" spans="1:8" x14ac:dyDescent="0.25">
      <c r="A1031" s="3">
        <v>40094</v>
      </c>
      <c r="B1031" s="4" t="s">
        <v>123</v>
      </c>
      <c r="C1031" s="10">
        <v>28</v>
      </c>
      <c r="D1031">
        <f t="shared" si="81"/>
        <v>10</v>
      </c>
      <c r="E1031">
        <f t="shared" ref="E1031:E1094" si="82">F1030-C1031</f>
        <v>5116</v>
      </c>
      <c r="F1031">
        <f t="shared" si="80"/>
        <v>5116</v>
      </c>
      <c r="G1031">
        <f t="shared" ref="G1031:G1094" si="83">IF(AND(D1032&lt;&gt;D1031,E1031&lt;5000,(F1031-E1031)&gt;=4000),1,0)</f>
        <v>0</v>
      </c>
      <c r="H1031">
        <f t="shared" ref="H1031:H1094" si="84">IF(D1032&lt;&gt;D1031,1,0)</f>
        <v>0</v>
      </c>
    </row>
    <row r="1032" spans="1:8" x14ac:dyDescent="0.25">
      <c r="A1032" s="3">
        <v>40094</v>
      </c>
      <c r="B1032" s="4" t="s">
        <v>39</v>
      </c>
      <c r="C1032" s="10">
        <v>120</v>
      </c>
      <c r="D1032">
        <f t="shared" si="81"/>
        <v>10</v>
      </c>
      <c r="E1032">
        <f t="shared" si="82"/>
        <v>4996</v>
      </c>
      <c r="F1032">
        <f t="shared" si="80"/>
        <v>4996</v>
      </c>
      <c r="G1032">
        <f t="shared" si="83"/>
        <v>0</v>
      </c>
      <c r="H1032">
        <f t="shared" si="84"/>
        <v>0</v>
      </c>
    </row>
    <row r="1033" spans="1:8" x14ac:dyDescent="0.25">
      <c r="A1033" s="3">
        <v>40095</v>
      </c>
      <c r="B1033" s="4" t="s">
        <v>9</v>
      </c>
      <c r="C1033" s="10">
        <v>213</v>
      </c>
      <c r="D1033">
        <f t="shared" si="81"/>
        <v>10</v>
      </c>
      <c r="E1033">
        <f t="shared" si="82"/>
        <v>4783</v>
      </c>
      <c r="F1033">
        <f t="shared" si="80"/>
        <v>4783</v>
      </c>
      <c r="G1033">
        <f t="shared" si="83"/>
        <v>0</v>
      </c>
      <c r="H1033">
        <f t="shared" si="84"/>
        <v>0</v>
      </c>
    </row>
    <row r="1034" spans="1:8" x14ac:dyDescent="0.25">
      <c r="A1034" s="5">
        <v>40101</v>
      </c>
      <c r="B1034" s="6" t="s">
        <v>108</v>
      </c>
      <c r="C1034" s="11">
        <v>10</v>
      </c>
      <c r="D1034">
        <f t="shared" si="81"/>
        <v>10</v>
      </c>
      <c r="E1034">
        <f t="shared" si="82"/>
        <v>4773</v>
      </c>
      <c r="F1034">
        <f t="shared" si="80"/>
        <v>4773</v>
      </c>
      <c r="G1034">
        <f t="shared" si="83"/>
        <v>0</v>
      </c>
      <c r="H1034">
        <f t="shared" si="84"/>
        <v>0</v>
      </c>
    </row>
    <row r="1035" spans="1:8" x14ac:dyDescent="0.25">
      <c r="A1035" s="3">
        <v>40102</v>
      </c>
      <c r="B1035" s="4" t="s">
        <v>69</v>
      </c>
      <c r="C1035" s="10">
        <v>53</v>
      </c>
      <c r="D1035">
        <f t="shared" si="81"/>
        <v>10</v>
      </c>
      <c r="E1035">
        <f t="shared" si="82"/>
        <v>4720</v>
      </c>
      <c r="F1035">
        <f t="shared" si="80"/>
        <v>4720</v>
      </c>
      <c r="G1035">
        <f t="shared" si="83"/>
        <v>0</v>
      </c>
      <c r="H1035">
        <f t="shared" si="84"/>
        <v>0</v>
      </c>
    </row>
    <row r="1036" spans="1:8" x14ac:dyDescent="0.25">
      <c r="A1036" s="5">
        <v>40103</v>
      </c>
      <c r="B1036" s="6" t="s">
        <v>74</v>
      </c>
      <c r="C1036" s="11">
        <v>6</v>
      </c>
      <c r="D1036">
        <f t="shared" si="81"/>
        <v>10</v>
      </c>
      <c r="E1036">
        <f t="shared" si="82"/>
        <v>4714</v>
      </c>
      <c r="F1036">
        <f t="shared" si="80"/>
        <v>4714</v>
      </c>
      <c r="G1036">
        <f t="shared" si="83"/>
        <v>0</v>
      </c>
      <c r="H1036">
        <f t="shared" si="84"/>
        <v>0</v>
      </c>
    </row>
    <row r="1037" spans="1:8" x14ac:dyDescent="0.25">
      <c r="A1037" s="3">
        <v>40103</v>
      </c>
      <c r="B1037" s="4" t="s">
        <v>30</v>
      </c>
      <c r="C1037" s="10">
        <v>178</v>
      </c>
      <c r="D1037">
        <f t="shared" si="81"/>
        <v>10</v>
      </c>
      <c r="E1037">
        <f t="shared" si="82"/>
        <v>4536</v>
      </c>
      <c r="F1037">
        <f t="shared" si="80"/>
        <v>4536</v>
      </c>
      <c r="G1037">
        <f t="shared" si="83"/>
        <v>0</v>
      </c>
      <c r="H1037">
        <f t="shared" si="84"/>
        <v>0</v>
      </c>
    </row>
    <row r="1038" spans="1:8" x14ac:dyDescent="0.25">
      <c r="A1038" s="5">
        <v>40107</v>
      </c>
      <c r="B1038" s="6" t="s">
        <v>9</v>
      </c>
      <c r="C1038" s="11">
        <v>118</v>
      </c>
      <c r="D1038">
        <f t="shared" si="81"/>
        <v>10</v>
      </c>
      <c r="E1038">
        <f t="shared" si="82"/>
        <v>4418</v>
      </c>
      <c r="F1038">
        <f t="shared" si="80"/>
        <v>4418</v>
      </c>
      <c r="G1038">
        <f t="shared" si="83"/>
        <v>0</v>
      </c>
      <c r="H1038">
        <f t="shared" si="84"/>
        <v>0</v>
      </c>
    </row>
    <row r="1039" spans="1:8" x14ac:dyDescent="0.25">
      <c r="A1039" s="3">
        <v>40107</v>
      </c>
      <c r="B1039" s="4" t="s">
        <v>70</v>
      </c>
      <c r="C1039" s="10">
        <v>5</v>
      </c>
      <c r="D1039">
        <f t="shared" si="81"/>
        <v>10</v>
      </c>
      <c r="E1039">
        <f t="shared" si="82"/>
        <v>4413</v>
      </c>
      <c r="F1039">
        <f t="shared" si="80"/>
        <v>4413</v>
      </c>
      <c r="G1039">
        <f t="shared" si="83"/>
        <v>0</v>
      </c>
      <c r="H1039">
        <f t="shared" si="84"/>
        <v>0</v>
      </c>
    </row>
    <row r="1040" spans="1:8" x14ac:dyDescent="0.25">
      <c r="A1040" s="3">
        <v>40108</v>
      </c>
      <c r="B1040" s="4" t="s">
        <v>18</v>
      </c>
      <c r="C1040" s="10">
        <v>89</v>
      </c>
      <c r="D1040">
        <f t="shared" si="81"/>
        <v>10</v>
      </c>
      <c r="E1040">
        <f t="shared" si="82"/>
        <v>4324</v>
      </c>
      <c r="F1040">
        <f t="shared" si="80"/>
        <v>4324</v>
      </c>
      <c r="G1040">
        <f t="shared" si="83"/>
        <v>0</v>
      </c>
      <c r="H1040">
        <f t="shared" si="84"/>
        <v>0</v>
      </c>
    </row>
    <row r="1041" spans="1:8" x14ac:dyDescent="0.25">
      <c r="A1041" s="3">
        <v>40113</v>
      </c>
      <c r="B1041" s="4" t="s">
        <v>35</v>
      </c>
      <c r="C1041" s="10">
        <v>22</v>
      </c>
      <c r="D1041">
        <f t="shared" si="81"/>
        <v>10</v>
      </c>
      <c r="E1041">
        <f t="shared" si="82"/>
        <v>4302</v>
      </c>
      <c r="F1041">
        <f t="shared" si="80"/>
        <v>4302</v>
      </c>
      <c r="G1041">
        <f t="shared" si="83"/>
        <v>0</v>
      </c>
      <c r="H1041">
        <f t="shared" si="84"/>
        <v>0</v>
      </c>
    </row>
    <row r="1042" spans="1:8" x14ac:dyDescent="0.25">
      <c r="A1042" s="5">
        <v>40114</v>
      </c>
      <c r="B1042" s="6" t="s">
        <v>18</v>
      </c>
      <c r="C1042" s="11">
        <v>199</v>
      </c>
      <c r="D1042">
        <f t="shared" si="81"/>
        <v>10</v>
      </c>
      <c r="E1042">
        <f t="shared" si="82"/>
        <v>4103</v>
      </c>
      <c r="F1042">
        <f t="shared" si="80"/>
        <v>5103</v>
      </c>
      <c r="G1042">
        <f t="shared" si="83"/>
        <v>0</v>
      </c>
      <c r="H1042">
        <f t="shared" si="84"/>
        <v>1</v>
      </c>
    </row>
    <row r="1043" spans="1:8" x14ac:dyDescent="0.25">
      <c r="A1043" s="5">
        <v>40120</v>
      </c>
      <c r="B1043" s="6" t="s">
        <v>109</v>
      </c>
      <c r="C1043" s="11">
        <v>8</v>
      </c>
      <c r="D1043">
        <f t="shared" si="81"/>
        <v>11</v>
      </c>
      <c r="E1043">
        <f t="shared" si="82"/>
        <v>5095</v>
      </c>
      <c r="F1043">
        <f t="shared" si="80"/>
        <v>5095</v>
      </c>
      <c r="G1043">
        <f t="shared" si="83"/>
        <v>0</v>
      </c>
      <c r="H1043">
        <f t="shared" si="84"/>
        <v>0</v>
      </c>
    </row>
    <row r="1044" spans="1:8" x14ac:dyDescent="0.25">
      <c r="A1044" s="3">
        <v>40120</v>
      </c>
      <c r="B1044" s="4" t="s">
        <v>18</v>
      </c>
      <c r="C1044" s="10">
        <v>198</v>
      </c>
      <c r="D1044">
        <f t="shared" si="81"/>
        <v>11</v>
      </c>
      <c r="E1044">
        <f t="shared" si="82"/>
        <v>4897</v>
      </c>
      <c r="F1044">
        <f t="shared" ref="F1044:F1107" si="85">IF(AND(D1045&lt;&gt;D1044,E1044&lt;5000),ROUNDUP((5000-E1044)/1000,0)*1000+E1044,E1044)</f>
        <v>4897</v>
      </c>
      <c r="G1044">
        <f t="shared" si="83"/>
        <v>0</v>
      </c>
      <c r="H1044">
        <f t="shared" si="84"/>
        <v>0</v>
      </c>
    </row>
    <row r="1045" spans="1:8" x14ac:dyDescent="0.25">
      <c r="A1045" s="3">
        <v>40121</v>
      </c>
      <c r="B1045" s="4" t="s">
        <v>95</v>
      </c>
      <c r="C1045" s="10">
        <v>6</v>
      </c>
      <c r="D1045">
        <f t="shared" si="81"/>
        <v>11</v>
      </c>
      <c r="E1045">
        <f t="shared" si="82"/>
        <v>4891</v>
      </c>
      <c r="F1045">
        <f t="shared" si="85"/>
        <v>4891</v>
      </c>
      <c r="G1045">
        <f t="shared" si="83"/>
        <v>0</v>
      </c>
      <c r="H1045">
        <f t="shared" si="84"/>
        <v>0</v>
      </c>
    </row>
    <row r="1046" spans="1:8" x14ac:dyDescent="0.25">
      <c r="A1046" s="3">
        <v>40121</v>
      </c>
      <c r="B1046" s="4" t="s">
        <v>23</v>
      </c>
      <c r="C1046" s="10">
        <v>68</v>
      </c>
      <c r="D1046">
        <f t="shared" si="81"/>
        <v>11</v>
      </c>
      <c r="E1046">
        <f t="shared" si="82"/>
        <v>4823</v>
      </c>
      <c r="F1046">
        <f t="shared" si="85"/>
        <v>4823</v>
      </c>
      <c r="G1046">
        <f t="shared" si="83"/>
        <v>0</v>
      </c>
      <c r="H1046">
        <f t="shared" si="84"/>
        <v>0</v>
      </c>
    </row>
    <row r="1047" spans="1:8" x14ac:dyDescent="0.25">
      <c r="A1047" s="3">
        <v>40121</v>
      </c>
      <c r="B1047" s="4" t="s">
        <v>102</v>
      </c>
      <c r="C1047" s="10">
        <v>200</v>
      </c>
      <c r="D1047">
        <f t="shared" si="81"/>
        <v>11</v>
      </c>
      <c r="E1047">
        <f t="shared" si="82"/>
        <v>4623</v>
      </c>
      <c r="F1047">
        <f t="shared" si="85"/>
        <v>4623</v>
      </c>
      <c r="G1047">
        <f t="shared" si="83"/>
        <v>0</v>
      </c>
      <c r="H1047">
        <f t="shared" si="84"/>
        <v>0</v>
      </c>
    </row>
    <row r="1048" spans="1:8" x14ac:dyDescent="0.25">
      <c r="A1048" s="3">
        <v>40122</v>
      </c>
      <c r="B1048" s="4" t="s">
        <v>7</v>
      </c>
      <c r="C1048" s="10">
        <v>298</v>
      </c>
      <c r="D1048">
        <f t="shared" si="81"/>
        <v>11</v>
      </c>
      <c r="E1048">
        <f t="shared" si="82"/>
        <v>4325</v>
      </c>
      <c r="F1048">
        <f t="shared" si="85"/>
        <v>4325</v>
      </c>
      <c r="G1048">
        <f t="shared" si="83"/>
        <v>0</v>
      </c>
      <c r="H1048">
        <f t="shared" si="84"/>
        <v>0</v>
      </c>
    </row>
    <row r="1049" spans="1:8" x14ac:dyDescent="0.25">
      <c r="A1049" s="5">
        <v>40122</v>
      </c>
      <c r="B1049" s="6" t="s">
        <v>5</v>
      </c>
      <c r="C1049" s="11">
        <v>426</v>
      </c>
      <c r="D1049">
        <f t="shared" si="81"/>
        <v>11</v>
      </c>
      <c r="E1049">
        <f t="shared" si="82"/>
        <v>3899</v>
      </c>
      <c r="F1049">
        <f t="shared" si="85"/>
        <v>3899</v>
      </c>
      <c r="G1049">
        <f t="shared" si="83"/>
        <v>0</v>
      </c>
      <c r="H1049">
        <f t="shared" si="84"/>
        <v>0</v>
      </c>
    </row>
    <row r="1050" spans="1:8" x14ac:dyDescent="0.25">
      <c r="A1050" s="5">
        <v>40122</v>
      </c>
      <c r="B1050" s="6" t="s">
        <v>78</v>
      </c>
      <c r="C1050" s="11">
        <v>142</v>
      </c>
      <c r="D1050">
        <f t="shared" si="81"/>
        <v>11</v>
      </c>
      <c r="E1050">
        <f t="shared" si="82"/>
        <v>3757</v>
      </c>
      <c r="F1050">
        <f t="shared" si="85"/>
        <v>3757</v>
      </c>
      <c r="G1050">
        <f t="shared" si="83"/>
        <v>0</v>
      </c>
      <c r="H1050">
        <f t="shared" si="84"/>
        <v>0</v>
      </c>
    </row>
    <row r="1051" spans="1:8" x14ac:dyDescent="0.25">
      <c r="A1051" s="5">
        <v>40124</v>
      </c>
      <c r="B1051" s="6" t="s">
        <v>17</v>
      </c>
      <c r="C1051" s="11">
        <v>224</v>
      </c>
      <c r="D1051">
        <f t="shared" si="81"/>
        <v>11</v>
      </c>
      <c r="E1051">
        <f t="shared" si="82"/>
        <v>3533</v>
      </c>
      <c r="F1051">
        <f t="shared" si="85"/>
        <v>3533</v>
      </c>
      <c r="G1051">
        <f t="shared" si="83"/>
        <v>0</v>
      </c>
      <c r="H1051">
        <f t="shared" si="84"/>
        <v>0</v>
      </c>
    </row>
    <row r="1052" spans="1:8" x14ac:dyDescent="0.25">
      <c r="A1052" s="3">
        <v>40126</v>
      </c>
      <c r="B1052" s="4" t="s">
        <v>5</v>
      </c>
      <c r="C1052" s="10">
        <v>133</v>
      </c>
      <c r="D1052">
        <f t="shared" si="81"/>
        <v>11</v>
      </c>
      <c r="E1052">
        <f t="shared" si="82"/>
        <v>3400</v>
      </c>
      <c r="F1052">
        <f t="shared" si="85"/>
        <v>3400</v>
      </c>
      <c r="G1052">
        <f t="shared" si="83"/>
        <v>0</v>
      </c>
      <c r="H1052">
        <f t="shared" si="84"/>
        <v>0</v>
      </c>
    </row>
    <row r="1053" spans="1:8" x14ac:dyDescent="0.25">
      <c r="A1053" s="5">
        <v>40128</v>
      </c>
      <c r="B1053" s="6" t="s">
        <v>45</v>
      </c>
      <c r="C1053" s="11">
        <v>326</v>
      </c>
      <c r="D1053">
        <f t="shared" si="81"/>
        <v>11</v>
      </c>
      <c r="E1053">
        <f t="shared" si="82"/>
        <v>3074</v>
      </c>
      <c r="F1053">
        <f t="shared" si="85"/>
        <v>3074</v>
      </c>
      <c r="G1053">
        <f t="shared" si="83"/>
        <v>0</v>
      </c>
      <c r="H1053">
        <f t="shared" si="84"/>
        <v>0</v>
      </c>
    </row>
    <row r="1054" spans="1:8" x14ac:dyDescent="0.25">
      <c r="A1054" s="3">
        <v>40128</v>
      </c>
      <c r="B1054" s="4" t="s">
        <v>120</v>
      </c>
      <c r="C1054" s="10">
        <v>102</v>
      </c>
      <c r="D1054">
        <f t="shared" si="81"/>
        <v>11</v>
      </c>
      <c r="E1054">
        <f t="shared" si="82"/>
        <v>2972</v>
      </c>
      <c r="F1054">
        <f t="shared" si="85"/>
        <v>2972</v>
      </c>
      <c r="G1054">
        <f t="shared" si="83"/>
        <v>0</v>
      </c>
      <c r="H1054">
        <f t="shared" si="84"/>
        <v>0</v>
      </c>
    </row>
    <row r="1055" spans="1:8" x14ac:dyDescent="0.25">
      <c r="A1055" s="5">
        <v>40129</v>
      </c>
      <c r="B1055" s="6" t="s">
        <v>7</v>
      </c>
      <c r="C1055" s="11">
        <v>332</v>
      </c>
      <c r="D1055">
        <f t="shared" si="81"/>
        <v>11</v>
      </c>
      <c r="E1055">
        <f t="shared" si="82"/>
        <v>2640</v>
      </c>
      <c r="F1055">
        <f t="shared" si="85"/>
        <v>2640</v>
      </c>
      <c r="G1055">
        <f t="shared" si="83"/>
        <v>0</v>
      </c>
      <c r="H1055">
        <f t="shared" si="84"/>
        <v>0</v>
      </c>
    </row>
    <row r="1056" spans="1:8" x14ac:dyDescent="0.25">
      <c r="A1056" s="5">
        <v>40130</v>
      </c>
      <c r="B1056" s="6" t="s">
        <v>19</v>
      </c>
      <c r="C1056" s="11">
        <v>95</v>
      </c>
      <c r="D1056">
        <f t="shared" si="81"/>
        <v>11</v>
      </c>
      <c r="E1056">
        <f t="shared" si="82"/>
        <v>2545</v>
      </c>
      <c r="F1056">
        <f t="shared" si="85"/>
        <v>2545</v>
      </c>
      <c r="G1056">
        <f t="shared" si="83"/>
        <v>0</v>
      </c>
      <c r="H1056">
        <f t="shared" si="84"/>
        <v>0</v>
      </c>
    </row>
    <row r="1057" spans="1:8" x14ac:dyDescent="0.25">
      <c r="A1057" s="3">
        <v>40134</v>
      </c>
      <c r="B1057" s="4" t="s">
        <v>136</v>
      </c>
      <c r="C1057" s="10">
        <v>7</v>
      </c>
      <c r="D1057">
        <f t="shared" si="81"/>
        <v>11</v>
      </c>
      <c r="E1057">
        <f t="shared" si="82"/>
        <v>2538</v>
      </c>
      <c r="F1057">
        <f t="shared" si="85"/>
        <v>2538</v>
      </c>
      <c r="G1057">
        <f t="shared" si="83"/>
        <v>0</v>
      </c>
      <c r="H1057">
        <f t="shared" si="84"/>
        <v>0</v>
      </c>
    </row>
    <row r="1058" spans="1:8" x14ac:dyDescent="0.25">
      <c r="A1058" s="3">
        <v>40134</v>
      </c>
      <c r="B1058" s="4" t="s">
        <v>14</v>
      </c>
      <c r="C1058" s="10">
        <v>276</v>
      </c>
      <c r="D1058">
        <f t="shared" si="81"/>
        <v>11</v>
      </c>
      <c r="E1058">
        <f t="shared" si="82"/>
        <v>2262</v>
      </c>
      <c r="F1058">
        <f t="shared" si="85"/>
        <v>2262</v>
      </c>
      <c r="G1058">
        <f t="shared" si="83"/>
        <v>0</v>
      </c>
      <c r="H1058">
        <f t="shared" si="84"/>
        <v>0</v>
      </c>
    </row>
    <row r="1059" spans="1:8" x14ac:dyDescent="0.25">
      <c r="A1059" s="5">
        <v>40134</v>
      </c>
      <c r="B1059" s="6" t="s">
        <v>139</v>
      </c>
      <c r="C1059" s="11">
        <v>6</v>
      </c>
      <c r="D1059">
        <f t="shared" si="81"/>
        <v>11</v>
      </c>
      <c r="E1059">
        <f t="shared" si="82"/>
        <v>2256</v>
      </c>
      <c r="F1059">
        <f t="shared" si="85"/>
        <v>2256</v>
      </c>
      <c r="G1059">
        <f t="shared" si="83"/>
        <v>0</v>
      </c>
      <c r="H1059">
        <f t="shared" si="84"/>
        <v>0</v>
      </c>
    </row>
    <row r="1060" spans="1:8" x14ac:dyDescent="0.25">
      <c r="A1060" s="3">
        <v>40136</v>
      </c>
      <c r="B1060" s="4" t="s">
        <v>45</v>
      </c>
      <c r="C1060" s="10">
        <v>232</v>
      </c>
      <c r="D1060">
        <f t="shared" si="81"/>
        <v>11</v>
      </c>
      <c r="E1060">
        <f t="shared" si="82"/>
        <v>2024</v>
      </c>
      <c r="F1060">
        <f t="shared" si="85"/>
        <v>2024</v>
      </c>
      <c r="G1060">
        <f t="shared" si="83"/>
        <v>0</v>
      </c>
      <c r="H1060">
        <f t="shared" si="84"/>
        <v>0</v>
      </c>
    </row>
    <row r="1061" spans="1:8" x14ac:dyDescent="0.25">
      <c r="A1061" s="3">
        <v>40136</v>
      </c>
      <c r="B1061" s="4" t="s">
        <v>66</v>
      </c>
      <c r="C1061" s="10">
        <v>162</v>
      </c>
      <c r="D1061">
        <f t="shared" si="81"/>
        <v>11</v>
      </c>
      <c r="E1061">
        <f t="shared" si="82"/>
        <v>1862</v>
      </c>
      <c r="F1061">
        <f t="shared" si="85"/>
        <v>1862</v>
      </c>
      <c r="G1061">
        <f t="shared" si="83"/>
        <v>0</v>
      </c>
      <c r="H1061">
        <f t="shared" si="84"/>
        <v>0</v>
      </c>
    </row>
    <row r="1062" spans="1:8" x14ac:dyDescent="0.25">
      <c r="A1062" s="3">
        <v>40139</v>
      </c>
      <c r="B1062" s="4" t="s">
        <v>157</v>
      </c>
      <c r="C1062" s="10">
        <v>2</v>
      </c>
      <c r="D1062">
        <f t="shared" si="81"/>
        <v>11</v>
      </c>
      <c r="E1062">
        <f t="shared" si="82"/>
        <v>1860</v>
      </c>
      <c r="F1062">
        <f t="shared" si="85"/>
        <v>1860</v>
      </c>
      <c r="G1062">
        <f t="shared" si="83"/>
        <v>0</v>
      </c>
      <c r="H1062">
        <f t="shared" si="84"/>
        <v>0</v>
      </c>
    </row>
    <row r="1063" spans="1:8" x14ac:dyDescent="0.25">
      <c r="A1063" s="3">
        <v>40139</v>
      </c>
      <c r="B1063" s="4" t="s">
        <v>201</v>
      </c>
      <c r="C1063" s="10">
        <v>2</v>
      </c>
      <c r="D1063">
        <f t="shared" si="81"/>
        <v>11</v>
      </c>
      <c r="E1063">
        <f t="shared" si="82"/>
        <v>1858</v>
      </c>
      <c r="F1063">
        <f t="shared" si="85"/>
        <v>1858</v>
      </c>
      <c r="G1063">
        <f t="shared" si="83"/>
        <v>0</v>
      </c>
      <c r="H1063">
        <f t="shared" si="84"/>
        <v>0</v>
      </c>
    </row>
    <row r="1064" spans="1:8" x14ac:dyDescent="0.25">
      <c r="A1064" s="5">
        <v>40139</v>
      </c>
      <c r="B1064" s="6" t="s">
        <v>10</v>
      </c>
      <c r="C1064" s="11">
        <v>66</v>
      </c>
      <c r="D1064">
        <f t="shared" si="81"/>
        <v>11</v>
      </c>
      <c r="E1064">
        <f t="shared" si="82"/>
        <v>1792</v>
      </c>
      <c r="F1064">
        <f t="shared" si="85"/>
        <v>1792</v>
      </c>
      <c r="G1064">
        <f t="shared" si="83"/>
        <v>0</v>
      </c>
      <c r="H1064">
        <f t="shared" si="84"/>
        <v>0</v>
      </c>
    </row>
    <row r="1065" spans="1:8" x14ac:dyDescent="0.25">
      <c r="A1065" s="3">
        <v>40139</v>
      </c>
      <c r="B1065" s="4" t="s">
        <v>12</v>
      </c>
      <c r="C1065" s="10">
        <v>152</v>
      </c>
      <c r="D1065">
        <f t="shared" si="81"/>
        <v>11</v>
      </c>
      <c r="E1065">
        <f t="shared" si="82"/>
        <v>1640</v>
      </c>
      <c r="F1065">
        <f t="shared" si="85"/>
        <v>1640</v>
      </c>
      <c r="G1065">
        <f t="shared" si="83"/>
        <v>0</v>
      </c>
      <c r="H1065">
        <f t="shared" si="84"/>
        <v>0</v>
      </c>
    </row>
    <row r="1066" spans="1:8" x14ac:dyDescent="0.25">
      <c r="A1066" s="3">
        <v>40142</v>
      </c>
      <c r="B1066" s="4" t="s">
        <v>20</v>
      </c>
      <c r="C1066" s="10">
        <v>115</v>
      </c>
      <c r="D1066">
        <f t="shared" si="81"/>
        <v>11</v>
      </c>
      <c r="E1066">
        <f t="shared" si="82"/>
        <v>1525</v>
      </c>
      <c r="F1066">
        <f t="shared" si="85"/>
        <v>1525</v>
      </c>
      <c r="G1066">
        <f t="shared" si="83"/>
        <v>0</v>
      </c>
      <c r="H1066">
        <f t="shared" si="84"/>
        <v>0</v>
      </c>
    </row>
    <row r="1067" spans="1:8" x14ac:dyDescent="0.25">
      <c r="A1067" s="5">
        <v>40142</v>
      </c>
      <c r="B1067" s="6" t="s">
        <v>37</v>
      </c>
      <c r="C1067" s="11">
        <v>29</v>
      </c>
      <c r="D1067">
        <f t="shared" si="81"/>
        <v>11</v>
      </c>
      <c r="E1067">
        <f t="shared" si="82"/>
        <v>1496</v>
      </c>
      <c r="F1067">
        <f t="shared" si="85"/>
        <v>1496</v>
      </c>
      <c r="G1067">
        <f t="shared" si="83"/>
        <v>0</v>
      </c>
      <c r="H1067">
        <f t="shared" si="84"/>
        <v>0</v>
      </c>
    </row>
    <row r="1068" spans="1:8" x14ac:dyDescent="0.25">
      <c r="A1068" s="5">
        <v>40142</v>
      </c>
      <c r="B1068" s="6" t="s">
        <v>35</v>
      </c>
      <c r="C1068" s="11">
        <v>91</v>
      </c>
      <c r="D1068">
        <f t="shared" si="81"/>
        <v>11</v>
      </c>
      <c r="E1068">
        <f t="shared" si="82"/>
        <v>1405</v>
      </c>
      <c r="F1068">
        <f t="shared" si="85"/>
        <v>1405</v>
      </c>
      <c r="G1068">
        <f t="shared" si="83"/>
        <v>0</v>
      </c>
      <c r="H1068">
        <f t="shared" si="84"/>
        <v>0</v>
      </c>
    </row>
    <row r="1069" spans="1:8" x14ac:dyDescent="0.25">
      <c r="A1069" s="3">
        <v>40144</v>
      </c>
      <c r="B1069" s="4" t="s">
        <v>19</v>
      </c>
      <c r="C1069" s="10">
        <v>125</v>
      </c>
      <c r="D1069">
        <f t="shared" si="81"/>
        <v>11</v>
      </c>
      <c r="E1069">
        <f t="shared" si="82"/>
        <v>1280</v>
      </c>
      <c r="F1069">
        <f t="shared" si="85"/>
        <v>1280</v>
      </c>
      <c r="G1069">
        <f t="shared" si="83"/>
        <v>0</v>
      </c>
      <c r="H1069">
        <f t="shared" si="84"/>
        <v>0</v>
      </c>
    </row>
    <row r="1070" spans="1:8" x14ac:dyDescent="0.25">
      <c r="A1070" s="3">
        <v>40146</v>
      </c>
      <c r="B1070" s="4" t="s">
        <v>61</v>
      </c>
      <c r="C1070" s="10">
        <v>40</v>
      </c>
      <c r="D1070">
        <f t="shared" si="81"/>
        <v>11</v>
      </c>
      <c r="E1070">
        <f t="shared" si="82"/>
        <v>1240</v>
      </c>
      <c r="F1070">
        <f t="shared" si="85"/>
        <v>1240</v>
      </c>
      <c r="G1070">
        <f t="shared" si="83"/>
        <v>0</v>
      </c>
      <c r="H1070">
        <f t="shared" si="84"/>
        <v>0</v>
      </c>
    </row>
    <row r="1071" spans="1:8" x14ac:dyDescent="0.25">
      <c r="A1071" s="3">
        <v>40146</v>
      </c>
      <c r="B1071" s="4" t="s">
        <v>9</v>
      </c>
      <c r="C1071" s="10">
        <v>279</v>
      </c>
      <c r="D1071">
        <f t="shared" si="81"/>
        <v>11</v>
      </c>
      <c r="E1071">
        <f t="shared" si="82"/>
        <v>961</v>
      </c>
      <c r="F1071">
        <f t="shared" si="85"/>
        <v>961</v>
      </c>
      <c r="G1071">
        <f t="shared" si="83"/>
        <v>0</v>
      </c>
      <c r="H1071">
        <f t="shared" si="84"/>
        <v>0</v>
      </c>
    </row>
    <row r="1072" spans="1:8" x14ac:dyDescent="0.25">
      <c r="A1072" s="5">
        <v>40147</v>
      </c>
      <c r="B1072" s="6" t="s">
        <v>11</v>
      </c>
      <c r="C1072" s="11">
        <v>8</v>
      </c>
      <c r="D1072">
        <f t="shared" si="81"/>
        <v>11</v>
      </c>
      <c r="E1072">
        <f t="shared" si="82"/>
        <v>953</v>
      </c>
      <c r="F1072">
        <f t="shared" si="85"/>
        <v>5953</v>
      </c>
      <c r="G1072">
        <f t="shared" si="83"/>
        <v>1</v>
      </c>
      <c r="H1072">
        <f t="shared" si="84"/>
        <v>1</v>
      </c>
    </row>
    <row r="1073" spans="1:8" x14ac:dyDescent="0.25">
      <c r="A1073" s="5">
        <v>40151</v>
      </c>
      <c r="B1073" s="6" t="s">
        <v>71</v>
      </c>
      <c r="C1073" s="11">
        <v>194</v>
      </c>
      <c r="D1073">
        <f t="shared" si="81"/>
        <v>12</v>
      </c>
      <c r="E1073">
        <f t="shared" si="82"/>
        <v>5759</v>
      </c>
      <c r="F1073">
        <f t="shared" si="85"/>
        <v>5759</v>
      </c>
      <c r="G1073">
        <f t="shared" si="83"/>
        <v>0</v>
      </c>
      <c r="H1073">
        <f t="shared" si="84"/>
        <v>0</v>
      </c>
    </row>
    <row r="1074" spans="1:8" x14ac:dyDescent="0.25">
      <c r="A1074" s="3">
        <v>40152</v>
      </c>
      <c r="B1074" s="4" t="s">
        <v>6</v>
      </c>
      <c r="C1074" s="10">
        <v>168</v>
      </c>
      <c r="D1074">
        <f t="shared" si="81"/>
        <v>12</v>
      </c>
      <c r="E1074">
        <f t="shared" si="82"/>
        <v>5591</v>
      </c>
      <c r="F1074">
        <f t="shared" si="85"/>
        <v>5591</v>
      </c>
      <c r="G1074">
        <f t="shared" si="83"/>
        <v>0</v>
      </c>
      <c r="H1074">
        <f t="shared" si="84"/>
        <v>0</v>
      </c>
    </row>
    <row r="1075" spans="1:8" x14ac:dyDescent="0.25">
      <c r="A1075" s="3">
        <v>40153</v>
      </c>
      <c r="B1075" s="4" t="s">
        <v>155</v>
      </c>
      <c r="C1075" s="10">
        <v>19</v>
      </c>
      <c r="D1075">
        <f t="shared" si="81"/>
        <v>12</v>
      </c>
      <c r="E1075">
        <f t="shared" si="82"/>
        <v>5572</v>
      </c>
      <c r="F1075">
        <f t="shared" si="85"/>
        <v>5572</v>
      </c>
      <c r="G1075">
        <f t="shared" si="83"/>
        <v>0</v>
      </c>
      <c r="H1075">
        <f t="shared" si="84"/>
        <v>0</v>
      </c>
    </row>
    <row r="1076" spans="1:8" x14ac:dyDescent="0.25">
      <c r="A1076" s="5">
        <v>40153</v>
      </c>
      <c r="B1076" s="6" t="s">
        <v>14</v>
      </c>
      <c r="C1076" s="11">
        <v>211</v>
      </c>
      <c r="D1076">
        <f t="shared" si="81"/>
        <v>12</v>
      </c>
      <c r="E1076">
        <f t="shared" si="82"/>
        <v>5361</v>
      </c>
      <c r="F1076">
        <f t="shared" si="85"/>
        <v>5361</v>
      </c>
      <c r="G1076">
        <f t="shared" si="83"/>
        <v>0</v>
      </c>
      <c r="H1076">
        <f t="shared" si="84"/>
        <v>0</v>
      </c>
    </row>
    <row r="1077" spans="1:8" x14ac:dyDescent="0.25">
      <c r="A1077" s="5">
        <v>40155</v>
      </c>
      <c r="B1077" s="6" t="s">
        <v>153</v>
      </c>
      <c r="C1077" s="11">
        <v>16</v>
      </c>
      <c r="D1077">
        <f t="shared" si="81"/>
        <v>12</v>
      </c>
      <c r="E1077">
        <f t="shared" si="82"/>
        <v>5345</v>
      </c>
      <c r="F1077">
        <f t="shared" si="85"/>
        <v>5345</v>
      </c>
      <c r="G1077">
        <f t="shared" si="83"/>
        <v>0</v>
      </c>
      <c r="H1077">
        <f t="shared" si="84"/>
        <v>0</v>
      </c>
    </row>
    <row r="1078" spans="1:8" x14ac:dyDescent="0.25">
      <c r="A1078" s="3">
        <v>40158</v>
      </c>
      <c r="B1078" s="4" t="s">
        <v>7</v>
      </c>
      <c r="C1078" s="10">
        <v>399</v>
      </c>
      <c r="D1078">
        <f t="shared" si="81"/>
        <v>12</v>
      </c>
      <c r="E1078">
        <f t="shared" si="82"/>
        <v>4946</v>
      </c>
      <c r="F1078">
        <f t="shared" si="85"/>
        <v>4946</v>
      </c>
      <c r="G1078">
        <f t="shared" si="83"/>
        <v>0</v>
      </c>
      <c r="H1078">
        <f t="shared" si="84"/>
        <v>0</v>
      </c>
    </row>
    <row r="1079" spans="1:8" x14ac:dyDescent="0.25">
      <c r="A1079" s="5">
        <v>40158</v>
      </c>
      <c r="B1079" s="6" t="s">
        <v>27</v>
      </c>
      <c r="C1079" s="11">
        <v>18</v>
      </c>
      <c r="D1079">
        <f t="shared" si="81"/>
        <v>12</v>
      </c>
      <c r="E1079">
        <f t="shared" si="82"/>
        <v>4928</v>
      </c>
      <c r="F1079">
        <f t="shared" si="85"/>
        <v>4928</v>
      </c>
      <c r="G1079">
        <f t="shared" si="83"/>
        <v>0</v>
      </c>
      <c r="H1079">
        <f t="shared" si="84"/>
        <v>0</v>
      </c>
    </row>
    <row r="1080" spans="1:8" x14ac:dyDescent="0.25">
      <c r="A1080" s="5">
        <v>40160</v>
      </c>
      <c r="B1080" s="6" t="s">
        <v>202</v>
      </c>
      <c r="C1080" s="11">
        <v>11</v>
      </c>
      <c r="D1080">
        <f t="shared" si="81"/>
        <v>12</v>
      </c>
      <c r="E1080">
        <f t="shared" si="82"/>
        <v>4917</v>
      </c>
      <c r="F1080">
        <f t="shared" si="85"/>
        <v>4917</v>
      </c>
      <c r="G1080">
        <f t="shared" si="83"/>
        <v>0</v>
      </c>
      <c r="H1080">
        <f t="shared" si="84"/>
        <v>0</v>
      </c>
    </row>
    <row r="1081" spans="1:8" x14ac:dyDescent="0.25">
      <c r="A1081" s="5">
        <v>40164</v>
      </c>
      <c r="B1081" s="6" t="s">
        <v>23</v>
      </c>
      <c r="C1081" s="11">
        <v>131</v>
      </c>
      <c r="D1081">
        <f t="shared" si="81"/>
        <v>12</v>
      </c>
      <c r="E1081">
        <f t="shared" si="82"/>
        <v>4786</v>
      </c>
      <c r="F1081">
        <f t="shared" si="85"/>
        <v>4786</v>
      </c>
      <c r="G1081">
        <f t="shared" si="83"/>
        <v>0</v>
      </c>
      <c r="H1081">
        <f t="shared" si="84"/>
        <v>0</v>
      </c>
    </row>
    <row r="1082" spans="1:8" x14ac:dyDescent="0.25">
      <c r="A1082" s="5">
        <v>40165</v>
      </c>
      <c r="B1082" s="6" t="s">
        <v>39</v>
      </c>
      <c r="C1082" s="11">
        <v>67</v>
      </c>
      <c r="D1082">
        <f t="shared" si="81"/>
        <v>12</v>
      </c>
      <c r="E1082">
        <f t="shared" si="82"/>
        <v>4719</v>
      </c>
      <c r="F1082">
        <f t="shared" si="85"/>
        <v>4719</v>
      </c>
      <c r="G1082">
        <f t="shared" si="83"/>
        <v>0</v>
      </c>
      <c r="H1082">
        <f t="shared" si="84"/>
        <v>0</v>
      </c>
    </row>
    <row r="1083" spans="1:8" x14ac:dyDescent="0.25">
      <c r="A1083" s="3">
        <v>40166</v>
      </c>
      <c r="B1083" s="4" t="s">
        <v>10</v>
      </c>
      <c r="C1083" s="10">
        <v>151</v>
      </c>
      <c r="D1083">
        <f t="shared" si="81"/>
        <v>12</v>
      </c>
      <c r="E1083">
        <f t="shared" si="82"/>
        <v>4568</v>
      </c>
      <c r="F1083">
        <f t="shared" si="85"/>
        <v>4568</v>
      </c>
      <c r="G1083">
        <f t="shared" si="83"/>
        <v>0</v>
      </c>
      <c r="H1083">
        <f t="shared" si="84"/>
        <v>0</v>
      </c>
    </row>
    <row r="1084" spans="1:8" x14ac:dyDescent="0.25">
      <c r="A1084" s="3">
        <v>40171</v>
      </c>
      <c r="B1084" s="4" t="s">
        <v>23</v>
      </c>
      <c r="C1084" s="10">
        <v>105</v>
      </c>
      <c r="D1084">
        <f t="shared" si="81"/>
        <v>12</v>
      </c>
      <c r="E1084">
        <f t="shared" si="82"/>
        <v>4463</v>
      </c>
      <c r="F1084">
        <f t="shared" si="85"/>
        <v>4463</v>
      </c>
      <c r="G1084">
        <f t="shared" si="83"/>
        <v>0</v>
      </c>
      <c r="H1084">
        <f t="shared" si="84"/>
        <v>0</v>
      </c>
    </row>
    <row r="1085" spans="1:8" x14ac:dyDescent="0.25">
      <c r="A1085" s="3">
        <v>40172</v>
      </c>
      <c r="B1085" s="4" t="s">
        <v>17</v>
      </c>
      <c r="C1085" s="10">
        <v>142</v>
      </c>
      <c r="D1085">
        <f t="shared" si="81"/>
        <v>12</v>
      </c>
      <c r="E1085">
        <f t="shared" si="82"/>
        <v>4321</v>
      </c>
      <c r="F1085">
        <f t="shared" si="85"/>
        <v>4321</v>
      </c>
      <c r="G1085">
        <f t="shared" si="83"/>
        <v>0</v>
      </c>
      <c r="H1085">
        <f t="shared" si="84"/>
        <v>0</v>
      </c>
    </row>
    <row r="1086" spans="1:8" x14ac:dyDescent="0.25">
      <c r="A1086" s="5">
        <v>40172</v>
      </c>
      <c r="B1086" s="6" t="s">
        <v>203</v>
      </c>
      <c r="C1086" s="11">
        <v>17</v>
      </c>
      <c r="D1086">
        <f t="shared" si="81"/>
        <v>12</v>
      </c>
      <c r="E1086">
        <f t="shared" si="82"/>
        <v>4304</v>
      </c>
      <c r="F1086">
        <f t="shared" si="85"/>
        <v>4304</v>
      </c>
      <c r="G1086">
        <f t="shared" si="83"/>
        <v>0</v>
      </c>
      <c r="H1086">
        <f t="shared" si="84"/>
        <v>0</v>
      </c>
    </row>
    <row r="1087" spans="1:8" x14ac:dyDescent="0.25">
      <c r="A1087" s="3">
        <v>40172</v>
      </c>
      <c r="B1087" s="4" t="s">
        <v>71</v>
      </c>
      <c r="C1087" s="10">
        <v>132</v>
      </c>
      <c r="D1087">
        <f t="shared" si="81"/>
        <v>12</v>
      </c>
      <c r="E1087">
        <f t="shared" si="82"/>
        <v>4172</v>
      </c>
      <c r="F1087">
        <f t="shared" si="85"/>
        <v>4172</v>
      </c>
      <c r="G1087">
        <f t="shared" si="83"/>
        <v>0</v>
      </c>
      <c r="H1087">
        <f t="shared" si="84"/>
        <v>0</v>
      </c>
    </row>
    <row r="1088" spans="1:8" x14ac:dyDescent="0.25">
      <c r="A1088" s="5">
        <v>40173</v>
      </c>
      <c r="B1088" s="6" t="s">
        <v>7</v>
      </c>
      <c r="C1088" s="11">
        <v>444</v>
      </c>
      <c r="D1088">
        <f t="shared" si="81"/>
        <v>12</v>
      </c>
      <c r="E1088">
        <f t="shared" si="82"/>
        <v>3728</v>
      </c>
      <c r="F1088">
        <f t="shared" si="85"/>
        <v>3728</v>
      </c>
      <c r="G1088">
        <f t="shared" si="83"/>
        <v>0</v>
      </c>
      <c r="H1088">
        <f t="shared" si="84"/>
        <v>0</v>
      </c>
    </row>
    <row r="1089" spans="1:8" x14ac:dyDescent="0.25">
      <c r="A1089" s="5">
        <v>40173</v>
      </c>
      <c r="B1089" s="6" t="s">
        <v>50</v>
      </c>
      <c r="C1089" s="11">
        <v>294</v>
      </c>
      <c r="D1089">
        <f t="shared" si="81"/>
        <v>12</v>
      </c>
      <c r="E1089">
        <f t="shared" si="82"/>
        <v>3434</v>
      </c>
      <c r="F1089">
        <f t="shared" si="85"/>
        <v>3434</v>
      </c>
      <c r="G1089">
        <f t="shared" si="83"/>
        <v>0</v>
      </c>
      <c r="H1089">
        <f t="shared" si="84"/>
        <v>0</v>
      </c>
    </row>
    <row r="1090" spans="1:8" x14ac:dyDescent="0.25">
      <c r="A1090" s="3">
        <v>40174</v>
      </c>
      <c r="B1090" s="4" t="s">
        <v>7</v>
      </c>
      <c r="C1090" s="10">
        <v>274</v>
      </c>
      <c r="D1090">
        <f t="shared" si="81"/>
        <v>12</v>
      </c>
      <c r="E1090">
        <f t="shared" si="82"/>
        <v>3160</v>
      </c>
      <c r="F1090">
        <f t="shared" si="85"/>
        <v>3160</v>
      </c>
      <c r="G1090">
        <f t="shared" si="83"/>
        <v>0</v>
      </c>
      <c r="H1090">
        <f t="shared" si="84"/>
        <v>0</v>
      </c>
    </row>
    <row r="1091" spans="1:8" x14ac:dyDescent="0.25">
      <c r="A1091" s="3">
        <v>40176</v>
      </c>
      <c r="B1091" s="4" t="s">
        <v>35</v>
      </c>
      <c r="C1091" s="10">
        <v>168</v>
      </c>
      <c r="D1091">
        <f t="shared" si="81"/>
        <v>12</v>
      </c>
      <c r="E1091">
        <f t="shared" si="82"/>
        <v>2992</v>
      </c>
      <c r="F1091">
        <f t="shared" si="85"/>
        <v>2992</v>
      </c>
      <c r="G1091">
        <f t="shared" si="83"/>
        <v>0</v>
      </c>
      <c r="H1091">
        <f t="shared" si="84"/>
        <v>0</v>
      </c>
    </row>
    <row r="1092" spans="1:8" x14ac:dyDescent="0.25">
      <c r="A1092" s="5">
        <v>40177</v>
      </c>
      <c r="B1092" s="6" t="s">
        <v>30</v>
      </c>
      <c r="C1092" s="11">
        <v>126</v>
      </c>
      <c r="D1092">
        <f t="shared" si="81"/>
        <v>12</v>
      </c>
      <c r="E1092">
        <f t="shared" si="82"/>
        <v>2866</v>
      </c>
      <c r="F1092">
        <f t="shared" si="85"/>
        <v>2866</v>
      </c>
      <c r="G1092">
        <f t="shared" si="83"/>
        <v>0</v>
      </c>
      <c r="H1092">
        <f t="shared" si="84"/>
        <v>0</v>
      </c>
    </row>
    <row r="1093" spans="1:8" x14ac:dyDescent="0.25">
      <c r="A1093" s="3">
        <v>40177</v>
      </c>
      <c r="B1093" s="4" t="s">
        <v>8</v>
      </c>
      <c r="C1093" s="10">
        <v>115</v>
      </c>
      <c r="D1093">
        <f t="shared" si="81"/>
        <v>12</v>
      </c>
      <c r="E1093">
        <f t="shared" si="82"/>
        <v>2751</v>
      </c>
      <c r="F1093">
        <f t="shared" si="85"/>
        <v>5751</v>
      </c>
      <c r="G1093">
        <f t="shared" si="83"/>
        <v>0</v>
      </c>
      <c r="H1093">
        <f t="shared" si="84"/>
        <v>1</v>
      </c>
    </row>
    <row r="1094" spans="1:8" x14ac:dyDescent="0.25">
      <c r="A1094" s="3">
        <v>40180</v>
      </c>
      <c r="B1094" s="4" t="s">
        <v>22</v>
      </c>
      <c r="C1094" s="10">
        <v>413</v>
      </c>
      <c r="D1094">
        <f t="shared" ref="D1094:D1157" si="86">MONTH(A1094)</f>
        <v>1</v>
      </c>
      <c r="E1094">
        <f t="shared" si="82"/>
        <v>5338</v>
      </c>
      <c r="F1094">
        <f t="shared" si="85"/>
        <v>5338</v>
      </c>
      <c r="G1094">
        <f t="shared" si="83"/>
        <v>0</v>
      </c>
      <c r="H1094">
        <f t="shared" si="84"/>
        <v>0</v>
      </c>
    </row>
    <row r="1095" spans="1:8" x14ac:dyDescent="0.25">
      <c r="A1095" s="5">
        <v>40180</v>
      </c>
      <c r="B1095" s="6" t="s">
        <v>28</v>
      </c>
      <c r="C1095" s="11">
        <v>73</v>
      </c>
      <c r="D1095">
        <f t="shared" si="86"/>
        <v>1</v>
      </c>
      <c r="E1095">
        <f t="shared" ref="E1095:E1158" si="87">F1094-C1095</f>
        <v>5265</v>
      </c>
      <c r="F1095">
        <f t="shared" si="85"/>
        <v>5265</v>
      </c>
      <c r="G1095">
        <f t="shared" ref="G1095:G1158" si="88">IF(AND(D1096&lt;&gt;D1095,E1095&lt;5000,(F1095-E1095)&gt;=4000),1,0)</f>
        <v>0</v>
      </c>
      <c r="H1095">
        <f t="shared" ref="H1095:H1158" si="89">IF(D1096&lt;&gt;D1095,1,0)</f>
        <v>0</v>
      </c>
    </row>
    <row r="1096" spans="1:8" x14ac:dyDescent="0.25">
      <c r="A1096" s="5">
        <v>40181</v>
      </c>
      <c r="B1096" s="6" t="s">
        <v>7</v>
      </c>
      <c r="C1096" s="11">
        <v>393</v>
      </c>
      <c r="D1096">
        <f t="shared" si="86"/>
        <v>1</v>
      </c>
      <c r="E1096">
        <f t="shared" si="87"/>
        <v>4872</v>
      </c>
      <c r="F1096">
        <f t="shared" si="85"/>
        <v>4872</v>
      </c>
      <c r="G1096">
        <f t="shared" si="88"/>
        <v>0</v>
      </c>
      <c r="H1096">
        <f t="shared" si="89"/>
        <v>0</v>
      </c>
    </row>
    <row r="1097" spans="1:8" x14ac:dyDescent="0.25">
      <c r="A1097" s="3">
        <v>40184</v>
      </c>
      <c r="B1097" s="4" t="s">
        <v>143</v>
      </c>
      <c r="C1097" s="10">
        <v>13</v>
      </c>
      <c r="D1097">
        <f t="shared" si="86"/>
        <v>1</v>
      </c>
      <c r="E1097">
        <f t="shared" si="87"/>
        <v>4859</v>
      </c>
      <c r="F1097">
        <f t="shared" si="85"/>
        <v>4859</v>
      </c>
      <c r="G1097">
        <f t="shared" si="88"/>
        <v>0</v>
      </c>
      <c r="H1097">
        <f t="shared" si="89"/>
        <v>0</v>
      </c>
    </row>
    <row r="1098" spans="1:8" x14ac:dyDescent="0.25">
      <c r="A1098" s="5">
        <v>40185</v>
      </c>
      <c r="B1098" s="6" t="s">
        <v>22</v>
      </c>
      <c r="C1098" s="11">
        <v>211</v>
      </c>
      <c r="D1098">
        <f t="shared" si="86"/>
        <v>1</v>
      </c>
      <c r="E1098">
        <f t="shared" si="87"/>
        <v>4648</v>
      </c>
      <c r="F1098">
        <f t="shared" si="85"/>
        <v>4648</v>
      </c>
      <c r="G1098">
        <f t="shared" si="88"/>
        <v>0</v>
      </c>
      <c r="H1098">
        <f t="shared" si="89"/>
        <v>0</v>
      </c>
    </row>
    <row r="1099" spans="1:8" x14ac:dyDescent="0.25">
      <c r="A1099" s="5">
        <v>40189</v>
      </c>
      <c r="B1099" s="6" t="s">
        <v>61</v>
      </c>
      <c r="C1099" s="11">
        <v>116</v>
      </c>
      <c r="D1099">
        <f t="shared" si="86"/>
        <v>1</v>
      </c>
      <c r="E1099">
        <f t="shared" si="87"/>
        <v>4532</v>
      </c>
      <c r="F1099">
        <f t="shared" si="85"/>
        <v>4532</v>
      </c>
      <c r="G1099">
        <f t="shared" si="88"/>
        <v>0</v>
      </c>
      <c r="H1099">
        <f t="shared" si="89"/>
        <v>0</v>
      </c>
    </row>
    <row r="1100" spans="1:8" x14ac:dyDescent="0.25">
      <c r="A1100" s="5">
        <v>40189</v>
      </c>
      <c r="B1100" s="6" t="s">
        <v>0</v>
      </c>
      <c r="C1100" s="11">
        <v>9</v>
      </c>
      <c r="D1100">
        <f t="shared" si="86"/>
        <v>1</v>
      </c>
      <c r="E1100">
        <f t="shared" si="87"/>
        <v>4523</v>
      </c>
      <c r="F1100">
        <f t="shared" si="85"/>
        <v>4523</v>
      </c>
      <c r="G1100">
        <f t="shared" si="88"/>
        <v>0</v>
      </c>
      <c r="H1100">
        <f t="shared" si="89"/>
        <v>0</v>
      </c>
    </row>
    <row r="1101" spans="1:8" x14ac:dyDescent="0.25">
      <c r="A1101" s="5">
        <v>40193</v>
      </c>
      <c r="B1101" s="6" t="s">
        <v>45</v>
      </c>
      <c r="C1101" s="11">
        <v>117</v>
      </c>
      <c r="D1101">
        <f t="shared" si="86"/>
        <v>1</v>
      </c>
      <c r="E1101">
        <f t="shared" si="87"/>
        <v>4406</v>
      </c>
      <c r="F1101">
        <f t="shared" si="85"/>
        <v>4406</v>
      </c>
      <c r="G1101">
        <f t="shared" si="88"/>
        <v>0</v>
      </c>
      <c r="H1101">
        <f t="shared" si="89"/>
        <v>0</v>
      </c>
    </row>
    <row r="1102" spans="1:8" x14ac:dyDescent="0.25">
      <c r="A1102" s="3">
        <v>40194</v>
      </c>
      <c r="B1102" s="4" t="s">
        <v>50</v>
      </c>
      <c r="C1102" s="10">
        <v>221</v>
      </c>
      <c r="D1102">
        <f t="shared" si="86"/>
        <v>1</v>
      </c>
      <c r="E1102">
        <f t="shared" si="87"/>
        <v>4185</v>
      </c>
      <c r="F1102">
        <f t="shared" si="85"/>
        <v>4185</v>
      </c>
      <c r="G1102">
        <f t="shared" si="88"/>
        <v>0</v>
      </c>
      <c r="H1102">
        <f t="shared" si="89"/>
        <v>0</v>
      </c>
    </row>
    <row r="1103" spans="1:8" x14ac:dyDescent="0.25">
      <c r="A1103" s="3">
        <v>40198</v>
      </c>
      <c r="B1103" s="4" t="s">
        <v>152</v>
      </c>
      <c r="C1103" s="10">
        <v>9</v>
      </c>
      <c r="D1103">
        <f t="shared" si="86"/>
        <v>1</v>
      </c>
      <c r="E1103">
        <f t="shared" si="87"/>
        <v>4176</v>
      </c>
      <c r="F1103">
        <f t="shared" si="85"/>
        <v>4176</v>
      </c>
      <c r="G1103">
        <f t="shared" si="88"/>
        <v>0</v>
      </c>
      <c r="H1103">
        <f t="shared" si="89"/>
        <v>0</v>
      </c>
    </row>
    <row r="1104" spans="1:8" x14ac:dyDescent="0.25">
      <c r="A1104" s="5">
        <v>40199</v>
      </c>
      <c r="B1104" s="6" t="s">
        <v>17</v>
      </c>
      <c r="C1104" s="11">
        <v>214</v>
      </c>
      <c r="D1104">
        <f t="shared" si="86"/>
        <v>1</v>
      </c>
      <c r="E1104">
        <f t="shared" si="87"/>
        <v>3962</v>
      </c>
      <c r="F1104">
        <f t="shared" si="85"/>
        <v>3962</v>
      </c>
      <c r="G1104">
        <f t="shared" si="88"/>
        <v>0</v>
      </c>
      <c r="H1104">
        <f t="shared" si="89"/>
        <v>0</v>
      </c>
    </row>
    <row r="1105" spans="1:8" x14ac:dyDescent="0.25">
      <c r="A1105" s="3">
        <v>40200</v>
      </c>
      <c r="B1105" s="4" t="s">
        <v>37</v>
      </c>
      <c r="C1105" s="10">
        <v>138</v>
      </c>
      <c r="D1105">
        <f t="shared" si="86"/>
        <v>1</v>
      </c>
      <c r="E1105">
        <f t="shared" si="87"/>
        <v>3824</v>
      </c>
      <c r="F1105">
        <f t="shared" si="85"/>
        <v>3824</v>
      </c>
      <c r="G1105">
        <f t="shared" si="88"/>
        <v>0</v>
      </c>
      <c r="H1105">
        <f t="shared" si="89"/>
        <v>0</v>
      </c>
    </row>
    <row r="1106" spans="1:8" x14ac:dyDescent="0.25">
      <c r="A1106" s="3">
        <v>40201</v>
      </c>
      <c r="B1106" s="4" t="s">
        <v>52</v>
      </c>
      <c r="C1106" s="10">
        <v>128</v>
      </c>
      <c r="D1106">
        <f t="shared" si="86"/>
        <v>1</v>
      </c>
      <c r="E1106">
        <f t="shared" si="87"/>
        <v>3696</v>
      </c>
      <c r="F1106">
        <f t="shared" si="85"/>
        <v>3696</v>
      </c>
      <c r="G1106">
        <f t="shared" si="88"/>
        <v>0</v>
      </c>
      <c r="H1106">
        <f t="shared" si="89"/>
        <v>0</v>
      </c>
    </row>
    <row r="1107" spans="1:8" x14ac:dyDescent="0.25">
      <c r="A1107" s="3">
        <v>40201</v>
      </c>
      <c r="B1107" s="4" t="s">
        <v>81</v>
      </c>
      <c r="C1107" s="10">
        <v>11</v>
      </c>
      <c r="D1107">
        <f t="shared" si="86"/>
        <v>1</v>
      </c>
      <c r="E1107">
        <f t="shared" si="87"/>
        <v>3685</v>
      </c>
      <c r="F1107">
        <f t="shared" si="85"/>
        <v>3685</v>
      </c>
      <c r="G1107">
        <f t="shared" si="88"/>
        <v>0</v>
      </c>
      <c r="H1107">
        <f t="shared" si="89"/>
        <v>0</v>
      </c>
    </row>
    <row r="1108" spans="1:8" x14ac:dyDescent="0.25">
      <c r="A1108" s="3">
        <v>40202</v>
      </c>
      <c r="B1108" s="4" t="s">
        <v>17</v>
      </c>
      <c r="C1108" s="10">
        <v>376</v>
      </c>
      <c r="D1108">
        <f t="shared" si="86"/>
        <v>1</v>
      </c>
      <c r="E1108">
        <f t="shared" si="87"/>
        <v>3309</v>
      </c>
      <c r="F1108">
        <f t="shared" ref="F1108:F1171" si="90">IF(AND(D1109&lt;&gt;D1108,E1108&lt;5000),ROUNDUP((5000-E1108)/1000,0)*1000+E1108,E1108)</f>
        <v>3309</v>
      </c>
      <c r="G1108">
        <f t="shared" si="88"/>
        <v>0</v>
      </c>
      <c r="H1108">
        <f t="shared" si="89"/>
        <v>0</v>
      </c>
    </row>
    <row r="1109" spans="1:8" x14ac:dyDescent="0.25">
      <c r="A1109" s="5">
        <v>40203</v>
      </c>
      <c r="B1109" s="6" t="s">
        <v>17</v>
      </c>
      <c r="C1109" s="11">
        <v>121</v>
      </c>
      <c r="D1109">
        <f t="shared" si="86"/>
        <v>1</v>
      </c>
      <c r="E1109">
        <f t="shared" si="87"/>
        <v>3188</v>
      </c>
      <c r="F1109">
        <f t="shared" si="90"/>
        <v>3188</v>
      </c>
      <c r="G1109">
        <f t="shared" si="88"/>
        <v>0</v>
      </c>
      <c r="H1109">
        <f t="shared" si="89"/>
        <v>0</v>
      </c>
    </row>
    <row r="1110" spans="1:8" x14ac:dyDescent="0.25">
      <c r="A1110" s="3">
        <v>40203</v>
      </c>
      <c r="B1110" s="4" t="s">
        <v>14</v>
      </c>
      <c r="C1110" s="10">
        <v>200</v>
      </c>
      <c r="D1110">
        <f t="shared" si="86"/>
        <v>1</v>
      </c>
      <c r="E1110">
        <f t="shared" si="87"/>
        <v>2988</v>
      </c>
      <c r="F1110">
        <f t="shared" si="90"/>
        <v>2988</v>
      </c>
      <c r="G1110">
        <f t="shared" si="88"/>
        <v>0</v>
      </c>
      <c r="H1110">
        <f t="shared" si="89"/>
        <v>0</v>
      </c>
    </row>
    <row r="1111" spans="1:8" x14ac:dyDescent="0.25">
      <c r="A1111" s="3">
        <v>40204</v>
      </c>
      <c r="B1111" s="4" t="s">
        <v>17</v>
      </c>
      <c r="C1111" s="10">
        <v>500</v>
      </c>
      <c r="D1111">
        <f t="shared" si="86"/>
        <v>1</v>
      </c>
      <c r="E1111">
        <f t="shared" si="87"/>
        <v>2488</v>
      </c>
      <c r="F1111">
        <f t="shared" si="90"/>
        <v>2488</v>
      </c>
      <c r="G1111">
        <f t="shared" si="88"/>
        <v>0</v>
      </c>
      <c r="H1111">
        <f t="shared" si="89"/>
        <v>0</v>
      </c>
    </row>
    <row r="1112" spans="1:8" x14ac:dyDescent="0.25">
      <c r="A1112" s="5">
        <v>40206</v>
      </c>
      <c r="B1112" s="6" t="s">
        <v>71</v>
      </c>
      <c r="C1112" s="11">
        <v>108</v>
      </c>
      <c r="D1112">
        <f t="shared" si="86"/>
        <v>1</v>
      </c>
      <c r="E1112">
        <f t="shared" si="87"/>
        <v>2380</v>
      </c>
      <c r="F1112">
        <f t="shared" si="90"/>
        <v>2380</v>
      </c>
      <c r="G1112">
        <f t="shared" si="88"/>
        <v>0</v>
      </c>
      <c r="H1112">
        <f t="shared" si="89"/>
        <v>0</v>
      </c>
    </row>
    <row r="1113" spans="1:8" x14ac:dyDescent="0.25">
      <c r="A1113" s="3">
        <v>40207</v>
      </c>
      <c r="B1113" s="4" t="s">
        <v>25</v>
      </c>
      <c r="C1113" s="10">
        <v>59</v>
      </c>
      <c r="D1113">
        <f t="shared" si="86"/>
        <v>1</v>
      </c>
      <c r="E1113">
        <f t="shared" si="87"/>
        <v>2321</v>
      </c>
      <c r="F1113">
        <f t="shared" si="90"/>
        <v>2321</v>
      </c>
      <c r="G1113">
        <f t="shared" si="88"/>
        <v>0</v>
      </c>
      <c r="H1113">
        <f t="shared" si="89"/>
        <v>0</v>
      </c>
    </row>
    <row r="1114" spans="1:8" x14ac:dyDescent="0.25">
      <c r="A1114" s="5">
        <v>40208</v>
      </c>
      <c r="B1114" s="6" t="s">
        <v>10</v>
      </c>
      <c r="C1114" s="11">
        <v>191</v>
      </c>
      <c r="D1114">
        <f t="shared" si="86"/>
        <v>1</v>
      </c>
      <c r="E1114">
        <f t="shared" si="87"/>
        <v>2130</v>
      </c>
      <c r="F1114">
        <f t="shared" si="90"/>
        <v>2130</v>
      </c>
      <c r="G1114">
        <f t="shared" si="88"/>
        <v>0</v>
      </c>
      <c r="H1114">
        <f t="shared" si="89"/>
        <v>0</v>
      </c>
    </row>
    <row r="1115" spans="1:8" x14ac:dyDescent="0.25">
      <c r="A1115" s="5">
        <v>40209</v>
      </c>
      <c r="B1115" s="6" t="s">
        <v>19</v>
      </c>
      <c r="C1115" s="11">
        <v>189</v>
      </c>
      <c r="D1115">
        <f t="shared" si="86"/>
        <v>1</v>
      </c>
      <c r="E1115">
        <f t="shared" si="87"/>
        <v>1941</v>
      </c>
      <c r="F1115">
        <f t="shared" si="90"/>
        <v>5941</v>
      </c>
      <c r="G1115">
        <f t="shared" si="88"/>
        <v>1</v>
      </c>
      <c r="H1115">
        <f t="shared" si="89"/>
        <v>1</v>
      </c>
    </row>
    <row r="1116" spans="1:8" x14ac:dyDescent="0.25">
      <c r="A1116" s="3">
        <v>40211</v>
      </c>
      <c r="B1116" s="4" t="s">
        <v>45</v>
      </c>
      <c r="C1116" s="10">
        <v>247</v>
      </c>
      <c r="D1116">
        <f t="shared" si="86"/>
        <v>2</v>
      </c>
      <c r="E1116">
        <f t="shared" si="87"/>
        <v>5694</v>
      </c>
      <c r="F1116">
        <f t="shared" si="90"/>
        <v>5694</v>
      </c>
      <c r="G1116">
        <f t="shared" si="88"/>
        <v>0</v>
      </c>
      <c r="H1116">
        <f t="shared" si="89"/>
        <v>0</v>
      </c>
    </row>
    <row r="1117" spans="1:8" x14ac:dyDescent="0.25">
      <c r="A1117" s="5">
        <v>40211</v>
      </c>
      <c r="B1117" s="6" t="s">
        <v>35</v>
      </c>
      <c r="C1117" s="11">
        <v>195</v>
      </c>
      <c r="D1117">
        <f t="shared" si="86"/>
        <v>2</v>
      </c>
      <c r="E1117">
        <f t="shared" si="87"/>
        <v>5499</v>
      </c>
      <c r="F1117">
        <f t="shared" si="90"/>
        <v>5499</v>
      </c>
      <c r="G1117">
        <f t="shared" si="88"/>
        <v>0</v>
      </c>
      <c r="H1117">
        <f t="shared" si="89"/>
        <v>0</v>
      </c>
    </row>
    <row r="1118" spans="1:8" x14ac:dyDescent="0.25">
      <c r="A1118" s="5">
        <v>40212</v>
      </c>
      <c r="B1118" s="6" t="s">
        <v>204</v>
      </c>
      <c r="C1118" s="11">
        <v>6</v>
      </c>
      <c r="D1118">
        <f t="shared" si="86"/>
        <v>2</v>
      </c>
      <c r="E1118">
        <f t="shared" si="87"/>
        <v>5493</v>
      </c>
      <c r="F1118">
        <f t="shared" si="90"/>
        <v>5493</v>
      </c>
      <c r="G1118">
        <f t="shared" si="88"/>
        <v>0</v>
      </c>
      <c r="H1118">
        <f t="shared" si="89"/>
        <v>0</v>
      </c>
    </row>
    <row r="1119" spans="1:8" x14ac:dyDescent="0.25">
      <c r="A1119" s="3">
        <v>40213</v>
      </c>
      <c r="B1119" s="4" t="s">
        <v>205</v>
      </c>
      <c r="C1119" s="10">
        <v>1</v>
      </c>
      <c r="D1119">
        <f t="shared" si="86"/>
        <v>2</v>
      </c>
      <c r="E1119">
        <f t="shared" si="87"/>
        <v>5492</v>
      </c>
      <c r="F1119">
        <f t="shared" si="90"/>
        <v>5492</v>
      </c>
      <c r="G1119">
        <f t="shared" si="88"/>
        <v>0</v>
      </c>
      <c r="H1119">
        <f t="shared" si="89"/>
        <v>0</v>
      </c>
    </row>
    <row r="1120" spans="1:8" x14ac:dyDescent="0.25">
      <c r="A1120" s="5">
        <v>40214</v>
      </c>
      <c r="B1120" s="6" t="s">
        <v>50</v>
      </c>
      <c r="C1120" s="11">
        <v>347</v>
      </c>
      <c r="D1120">
        <f t="shared" si="86"/>
        <v>2</v>
      </c>
      <c r="E1120">
        <f t="shared" si="87"/>
        <v>5145</v>
      </c>
      <c r="F1120">
        <f t="shared" si="90"/>
        <v>5145</v>
      </c>
      <c r="G1120">
        <f t="shared" si="88"/>
        <v>0</v>
      </c>
      <c r="H1120">
        <f t="shared" si="89"/>
        <v>0</v>
      </c>
    </row>
    <row r="1121" spans="1:8" x14ac:dyDescent="0.25">
      <c r="A1121" s="5">
        <v>40217</v>
      </c>
      <c r="B1121" s="6" t="s">
        <v>14</v>
      </c>
      <c r="C1121" s="11">
        <v>317</v>
      </c>
      <c r="D1121">
        <f t="shared" si="86"/>
        <v>2</v>
      </c>
      <c r="E1121">
        <f t="shared" si="87"/>
        <v>4828</v>
      </c>
      <c r="F1121">
        <f t="shared" si="90"/>
        <v>4828</v>
      </c>
      <c r="G1121">
        <f t="shared" si="88"/>
        <v>0</v>
      </c>
      <c r="H1121">
        <f t="shared" si="89"/>
        <v>0</v>
      </c>
    </row>
    <row r="1122" spans="1:8" x14ac:dyDescent="0.25">
      <c r="A1122" s="5">
        <v>40218</v>
      </c>
      <c r="B1122" s="6" t="s">
        <v>45</v>
      </c>
      <c r="C1122" s="11">
        <v>271</v>
      </c>
      <c r="D1122">
        <f t="shared" si="86"/>
        <v>2</v>
      </c>
      <c r="E1122">
        <f t="shared" si="87"/>
        <v>4557</v>
      </c>
      <c r="F1122">
        <f t="shared" si="90"/>
        <v>4557</v>
      </c>
      <c r="G1122">
        <f t="shared" si="88"/>
        <v>0</v>
      </c>
      <c r="H1122">
        <f t="shared" si="89"/>
        <v>0</v>
      </c>
    </row>
    <row r="1123" spans="1:8" x14ac:dyDescent="0.25">
      <c r="A1123" s="5">
        <v>40218</v>
      </c>
      <c r="B1123" s="6" t="s">
        <v>85</v>
      </c>
      <c r="C1123" s="11">
        <v>4</v>
      </c>
      <c r="D1123">
        <f t="shared" si="86"/>
        <v>2</v>
      </c>
      <c r="E1123">
        <f t="shared" si="87"/>
        <v>4553</v>
      </c>
      <c r="F1123">
        <f t="shared" si="90"/>
        <v>4553</v>
      </c>
      <c r="G1123">
        <f t="shared" si="88"/>
        <v>0</v>
      </c>
      <c r="H1123">
        <f t="shared" si="89"/>
        <v>0</v>
      </c>
    </row>
    <row r="1124" spans="1:8" x14ac:dyDescent="0.25">
      <c r="A1124" s="3">
        <v>40220</v>
      </c>
      <c r="B1124" s="4" t="s">
        <v>28</v>
      </c>
      <c r="C1124" s="10">
        <v>121</v>
      </c>
      <c r="D1124">
        <f t="shared" si="86"/>
        <v>2</v>
      </c>
      <c r="E1124">
        <f t="shared" si="87"/>
        <v>4432</v>
      </c>
      <c r="F1124">
        <f t="shared" si="90"/>
        <v>4432</v>
      </c>
      <c r="G1124">
        <f t="shared" si="88"/>
        <v>0</v>
      </c>
      <c r="H1124">
        <f t="shared" si="89"/>
        <v>0</v>
      </c>
    </row>
    <row r="1125" spans="1:8" x14ac:dyDescent="0.25">
      <c r="A1125" s="5">
        <v>40221</v>
      </c>
      <c r="B1125" s="6" t="s">
        <v>6</v>
      </c>
      <c r="C1125" s="11">
        <v>81</v>
      </c>
      <c r="D1125">
        <f t="shared" si="86"/>
        <v>2</v>
      </c>
      <c r="E1125">
        <f t="shared" si="87"/>
        <v>4351</v>
      </c>
      <c r="F1125">
        <f t="shared" si="90"/>
        <v>4351</v>
      </c>
      <c r="G1125">
        <f t="shared" si="88"/>
        <v>0</v>
      </c>
      <c r="H1125">
        <f t="shared" si="89"/>
        <v>0</v>
      </c>
    </row>
    <row r="1126" spans="1:8" x14ac:dyDescent="0.25">
      <c r="A1126" s="5">
        <v>40221</v>
      </c>
      <c r="B1126" s="6" t="s">
        <v>84</v>
      </c>
      <c r="C1126" s="11">
        <v>1</v>
      </c>
      <c r="D1126">
        <f t="shared" si="86"/>
        <v>2</v>
      </c>
      <c r="E1126">
        <f t="shared" si="87"/>
        <v>4350</v>
      </c>
      <c r="F1126">
        <f t="shared" si="90"/>
        <v>4350</v>
      </c>
      <c r="G1126">
        <f t="shared" si="88"/>
        <v>0</v>
      </c>
      <c r="H1126">
        <f t="shared" si="89"/>
        <v>0</v>
      </c>
    </row>
    <row r="1127" spans="1:8" x14ac:dyDescent="0.25">
      <c r="A1127" s="3">
        <v>40223</v>
      </c>
      <c r="B1127" s="4" t="s">
        <v>30</v>
      </c>
      <c r="C1127" s="10">
        <v>142</v>
      </c>
      <c r="D1127">
        <f t="shared" si="86"/>
        <v>2</v>
      </c>
      <c r="E1127">
        <f t="shared" si="87"/>
        <v>4208</v>
      </c>
      <c r="F1127">
        <f t="shared" si="90"/>
        <v>4208</v>
      </c>
      <c r="G1127">
        <f t="shared" si="88"/>
        <v>0</v>
      </c>
      <c r="H1127">
        <f t="shared" si="89"/>
        <v>0</v>
      </c>
    </row>
    <row r="1128" spans="1:8" x14ac:dyDescent="0.25">
      <c r="A1128" s="3">
        <v>40224</v>
      </c>
      <c r="B1128" s="4" t="s">
        <v>22</v>
      </c>
      <c r="C1128" s="10">
        <v>265</v>
      </c>
      <c r="D1128">
        <f t="shared" si="86"/>
        <v>2</v>
      </c>
      <c r="E1128">
        <f t="shared" si="87"/>
        <v>3943</v>
      </c>
      <c r="F1128">
        <f t="shared" si="90"/>
        <v>3943</v>
      </c>
      <c r="G1128">
        <f t="shared" si="88"/>
        <v>0</v>
      </c>
      <c r="H1128">
        <f t="shared" si="89"/>
        <v>0</v>
      </c>
    </row>
    <row r="1129" spans="1:8" x14ac:dyDescent="0.25">
      <c r="A1129" s="3">
        <v>40225</v>
      </c>
      <c r="B1129" s="4" t="s">
        <v>6</v>
      </c>
      <c r="C1129" s="10">
        <v>194</v>
      </c>
      <c r="D1129">
        <f t="shared" si="86"/>
        <v>2</v>
      </c>
      <c r="E1129">
        <f t="shared" si="87"/>
        <v>3749</v>
      </c>
      <c r="F1129">
        <f t="shared" si="90"/>
        <v>3749</v>
      </c>
      <c r="G1129">
        <f t="shared" si="88"/>
        <v>0</v>
      </c>
      <c r="H1129">
        <f t="shared" si="89"/>
        <v>0</v>
      </c>
    </row>
    <row r="1130" spans="1:8" x14ac:dyDescent="0.25">
      <c r="A1130" s="5">
        <v>40225</v>
      </c>
      <c r="B1130" s="6" t="s">
        <v>161</v>
      </c>
      <c r="C1130" s="11">
        <v>15</v>
      </c>
      <c r="D1130">
        <f t="shared" si="86"/>
        <v>2</v>
      </c>
      <c r="E1130">
        <f t="shared" si="87"/>
        <v>3734</v>
      </c>
      <c r="F1130">
        <f t="shared" si="90"/>
        <v>3734</v>
      </c>
      <c r="G1130">
        <f t="shared" si="88"/>
        <v>0</v>
      </c>
      <c r="H1130">
        <f t="shared" si="89"/>
        <v>0</v>
      </c>
    </row>
    <row r="1131" spans="1:8" x14ac:dyDescent="0.25">
      <c r="A1131" s="5">
        <v>40227</v>
      </c>
      <c r="B1131" s="6" t="s">
        <v>22</v>
      </c>
      <c r="C1131" s="11">
        <v>279</v>
      </c>
      <c r="D1131">
        <f t="shared" si="86"/>
        <v>2</v>
      </c>
      <c r="E1131">
        <f t="shared" si="87"/>
        <v>3455</v>
      </c>
      <c r="F1131">
        <f t="shared" si="90"/>
        <v>3455</v>
      </c>
      <c r="G1131">
        <f t="shared" si="88"/>
        <v>0</v>
      </c>
      <c r="H1131">
        <f t="shared" si="89"/>
        <v>0</v>
      </c>
    </row>
    <row r="1132" spans="1:8" x14ac:dyDescent="0.25">
      <c r="A1132" s="3">
        <v>40227</v>
      </c>
      <c r="B1132" s="4" t="s">
        <v>10</v>
      </c>
      <c r="C1132" s="10">
        <v>23</v>
      </c>
      <c r="D1132">
        <f t="shared" si="86"/>
        <v>2</v>
      </c>
      <c r="E1132">
        <f t="shared" si="87"/>
        <v>3432</v>
      </c>
      <c r="F1132">
        <f t="shared" si="90"/>
        <v>3432</v>
      </c>
      <c r="G1132">
        <f t="shared" si="88"/>
        <v>0</v>
      </c>
      <c r="H1132">
        <f t="shared" si="89"/>
        <v>0</v>
      </c>
    </row>
    <row r="1133" spans="1:8" x14ac:dyDescent="0.25">
      <c r="A1133" s="5">
        <v>40229</v>
      </c>
      <c r="B1133" s="6" t="s">
        <v>206</v>
      </c>
      <c r="C1133" s="11">
        <v>1</v>
      </c>
      <c r="D1133">
        <f t="shared" si="86"/>
        <v>2</v>
      </c>
      <c r="E1133">
        <f t="shared" si="87"/>
        <v>3431</v>
      </c>
      <c r="F1133">
        <f t="shared" si="90"/>
        <v>3431</v>
      </c>
      <c r="G1133">
        <f t="shared" si="88"/>
        <v>0</v>
      </c>
      <c r="H1133">
        <f t="shared" si="89"/>
        <v>0</v>
      </c>
    </row>
    <row r="1134" spans="1:8" x14ac:dyDescent="0.25">
      <c r="A1134" s="3">
        <v>40234</v>
      </c>
      <c r="B1134" s="4" t="s">
        <v>22</v>
      </c>
      <c r="C1134" s="10">
        <v>487</v>
      </c>
      <c r="D1134">
        <f t="shared" si="86"/>
        <v>2</v>
      </c>
      <c r="E1134">
        <f t="shared" si="87"/>
        <v>2944</v>
      </c>
      <c r="F1134">
        <f t="shared" si="90"/>
        <v>2944</v>
      </c>
      <c r="G1134">
        <f t="shared" si="88"/>
        <v>0</v>
      </c>
      <c r="H1134">
        <f t="shared" si="89"/>
        <v>0</v>
      </c>
    </row>
    <row r="1135" spans="1:8" x14ac:dyDescent="0.25">
      <c r="A1135" s="3">
        <v>40234</v>
      </c>
      <c r="B1135" s="4" t="s">
        <v>7</v>
      </c>
      <c r="C1135" s="10">
        <v>395</v>
      </c>
      <c r="D1135">
        <f t="shared" si="86"/>
        <v>2</v>
      </c>
      <c r="E1135">
        <f t="shared" si="87"/>
        <v>2549</v>
      </c>
      <c r="F1135">
        <f t="shared" si="90"/>
        <v>2549</v>
      </c>
      <c r="G1135">
        <f t="shared" si="88"/>
        <v>0</v>
      </c>
      <c r="H1135">
        <f t="shared" si="89"/>
        <v>0</v>
      </c>
    </row>
    <row r="1136" spans="1:8" x14ac:dyDescent="0.25">
      <c r="A1136" s="5">
        <v>40236</v>
      </c>
      <c r="B1136" s="6" t="s">
        <v>22</v>
      </c>
      <c r="C1136" s="11">
        <v>312</v>
      </c>
      <c r="D1136">
        <f t="shared" si="86"/>
        <v>2</v>
      </c>
      <c r="E1136">
        <f t="shared" si="87"/>
        <v>2237</v>
      </c>
      <c r="F1136">
        <f t="shared" si="90"/>
        <v>2237</v>
      </c>
      <c r="G1136">
        <f t="shared" si="88"/>
        <v>0</v>
      </c>
      <c r="H1136">
        <f t="shared" si="89"/>
        <v>0</v>
      </c>
    </row>
    <row r="1137" spans="1:8" x14ac:dyDescent="0.25">
      <c r="A1137" s="5">
        <v>40236</v>
      </c>
      <c r="B1137" s="6" t="s">
        <v>25</v>
      </c>
      <c r="C1137" s="11">
        <v>39</v>
      </c>
      <c r="D1137">
        <f t="shared" si="86"/>
        <v>2</v>
      </c>
      <c r="E1137">
        <f t="shared" si="87"/>
        <v>2198</v>
      </c>
      <c r="F1137">
        <f t="shared" si="90"/>
        <v>2198</v>
      </c>
      <c r="G1137">
        <f t="shared" si="88"/>
        <v>0</v>
      </c>
      <c r="H1137">
        <f t="shared" si="89"/>
        <v>0</v>
      </c>
    </row>
    <row r="1138" spans="1:8" x14ac:dyDescent="0.25">
      <c r="A1138" s="3">
        <v>40236</v>
      </c>
      <c r="B1138" s="4" t="s">
        <v>71</v>
      </c>
      <c r="C1138" s="10">
        <v>91</v>
      </c>
      <c r="D1138">
        <f t="shared" si="86"/>
        <v>2</v>
      </c>
      <c r="E1138">
        <f t="shared" si="87"/>
        <v>2107</v>
      </c>
      <c r="F1138">
        <f t="shared" si="90"/>
        <v>2107</v>
      </c>
      <c r="G1138">
        <f t="shared" si="88"/>
        <v>0</v>
      </c>
      <c r="H1138">
        <f t="shared" si="89"/>
        <v>0</v>
      </c>
    </row>
    <row r="1139" spans="1:8" x14ac:dyDescent="0.25">
      <c r="A1139" s="3">
        <v>40237</v>
      </c>
      <c r="B1139" s="4" t="s">
        <v>207</v>
      </c>
      <c r="C1139" s="10">
        <v>20</v>
      </c>
      <c r="D1139">
        <f t="shared" si="86"/>
        <v>2</v>
      </c>
      <c r="E1139">
        <f t="shared" si="87"/>
        <v>2087</v>
      </c>
      <c r="F1139">
        <f t="shared" si="90"/>
        <v>5087</v>
      </c>
      <c r="G1139">
        <f t="shared" si="88"/>
        <v>0</v>
      </c>
      <c r="H1139">
        <f t="shared" si="89"/>
        <v>1</v>
      </c>
    </row>
    <row r="1140" spans="1:8" x14ac:dyDescent="0.25">
      <c r="A1140" s="5">
        <v>40240</v>
      </c>
      <c r="B1140" s="6" t="s">
        <v>28</v>
      </c>
      <c r="C1140" s="11">
        <v>35</v>
      </c>
      <c r="D1140">
        <f t="shared" si="86"/>
        <v>3</v>
      </c>
      <c r="E1140">
        <f t="shared" si="87"/>
        <v>5052</v>
      </c>
      <c r="F1140">
        <f t="shared" si="90"/>
        <v>5052</v>
      </c>
      <c r="G1140">
        <f t="shared" si="88"/>
        <v>0</v>
      </c>
      <c r="H1140">
        <f t="shared" si="89"/>
        <v>0</v>
      </c>
    </row>
    <row r="1141" spans="1:8" x14ac:dyDescent="0.25">
      <c r="A1141" s="3">
        <v>40242</v>
      </c>
      <c r="B1141" s="4" t="s">
        <v>203</v>
      </c>
      <c r="C1141" s="10">
        <v>20</v>
      </c>
      <c r="D1141">
        <f t="shared" si="86"/>
        <v>3</v>
      </c>
      <c r="E1141">
        <f t="shared" si="87"/>
        <v>5032</v>
      </c>
      <c r="F1141">
        <f t="shared" si="90"/>
        <v>5032</v>
      </c>
      <c r="G1141">
        <f t="shared" si="88"/>
        <v>0</v>
      </c>
      <c r="H1141">
        <f t="shared" si="89"/>
        <v>0</v>
      </c>
    </row>
    <row r="1142" spans="1:8" x14ac:dyDescent="0.25">
      <c r="A1142" s="3">
        <v>40245</v>
      </c>
      <c r="B1142" s="4" t="s">
        <v>45</v>
      </c>
      <c r="C1142" s="10">
        <v>396</v>
      </c>
      <c r="D1142">
        <f t="shared" si="86"/>
        <v>3</v>
      </c>
      <c r="E1142">
        <f t="shared" si="87"/>
        <v>4636</v>
      </c>
      <c r="F1142">
        <f t="shared" si="90"/>
        <v>4636</v>
      </c>
      <c r="G1142">
        <f t="shared" si="88"/>
        <v>0</v>
      </c>
      <c r="H1142">
        <f t="shared" si="89"/>
        <v>0</v>
      </c>
    </row>
    <row r="1143" spans="1:8" x14ac:dyDescent="0.25">
      <c r="A1143" s="5">
        <v>40245</v>
      </c>
      <c r="B1143" s="6" t="s">
        <v>30</v>
      </c>
      <c r="C1143" s="11">
        <v>125</v>
      </c>
      <c r="D1143">
        <f t="shared" si="86"/>
        <v>3</v>
      </c>
      <c r="E1143">
        <f t="shared" si="87"/>
        <v>4511</v>
      </c>
      <c r="F1143">
        <f t="shared" si="90"/>
        <v>4511</v>
      </c>
      <c r="G1143">
        <f t="shared" si="88"/>
        <v>0</v>
      </c>
      <c r="H1143">
        <f t="shared" si="89"/>
        <v>0</v>
      </c>
    </row>
    <row r="1144" spans="1:8" x14ac:dyDescent="0.25">
      <c r="A1144" s="3">
        <v>40246</v>
      </c>
      <c r="B1144" s="4" t="s">
        <v>208</v>
      </c>
      <c r="C1144" s="10">
        <v>7</v>
      </c>
      <c r="D1144">
        <f t="shared" si="86"/>
        <v>3</v>
      </c>
      <c r="E1144">
        <f t="shared" si="87"/>
        <v>4504</v>
      </c>
      <c r="F1144">
        <f t="shared" si="90"/>
        <v>4504</v>
      </c>
      <c r="G1144">
        <f t="shared" si="88"/>
        <v>0</v>
      </c>
      <c r="H1144">
        <f t="shared" si="89"/>
        <v>0</v>
      </c>
    </row>
    <row r="1145" spans="1:8" x14ac:dyDescent="0.25">
      <c r="A1145" s="3">
        <v>40247</v>
      </c>
      <c r="B1145" s="4" t="s">
        <v>78</v>
      </c>
      <c r="C1145" s="10">
        <v>59</v>
      </c>
      <c r="D1145">
        <f t="shared" si="86"/>
        <v>3</v>
      </c>
      <c r="E1145">
        <f t="shared" si="87"/>
        <v>4445</v>
      </c>
      <c r="F1145">
        <f t="shared" si="90"/>
        <v>4445</v>
      </c>
      <c r="G1145">
        <f t="shared" si="88"/>
        <v>0</v>
      </c>
      <c r="H1145">
        <f t="shared" si="89"/>
        <v>0</v>
      </c>
    </row>
    <row r="1146" spans="1:8" x14ac:dyDescent="0.25">
      <c r="A1146" s="5">
        <v>40250</v>
      </c>
      <c r="B1146" s="6" t="s">
        <v>45</v>
      </c>
      <c r="C1146" s="11">
        <v>115</v>
      </c>
      <c r="D1146">
        <f t="shared" si="86"/>
        <v>3</v>
      </c>
      <c r="E1146">
        <f t="shared" si="87"/>
        <v>4330</v>
      </c>
      <c r="F1146">
        <f t="shared" si="90"/>
        <v>4330</v>
      </c>
      <c r="G1146">
        <f t="shared" si="88"/>
        <v>0</v>
      </c>
      <c r="H1146">
        <f t="shared" si="89"/>
        <v>0</v>
      </c>
    </row>
    <row r="1147" spans="1:8" x14ac:dyDescent="0.25">
      <c r="A1147" s="3">
        <v>40250</v>
      </c>
      <c r="B1147" s="4" t="s">
        <v>14</v>
      </c>
      <c r="C1147" s="10">
        <v>417</v>
      </c>
      <c r="D1147">
        <f t="shared" si="86"/>
        <v>3</v>
      </c>
      <c r="E1147">
        <f t="shared" si="87"/>
        <v>3913</v>
      </c>
      <c r="F1147">
        <f t="shared" si="90"/>
        <v>3913</v>
      </c>
      <c r="G1147">
        <f t="shared" si="88"/>
        <v>0</v>
      </c>
      <c r="H1147">
        <f t="shared" si="89"/>
        <v>0</v>
      </c>
    </row>
    <row r="1148" spans="1:8" x14ac:dyDescent="0.25">
      <c r="A1148" s="3">
        <v>40253</v>
      </c>
      <c r="B1148" s="4" t="s">
        <v>54</v>
      </c>
      <c r="C1148" s="10">
        <v>6</v>
      </c>
      <c r="D1148">
        <f t="shared" si="86"/>
        <v>3</v>
      </c>
      <c r="E1148">
        <f t="shared" si="87"/>
        <v>3907</v>
      </c>
      <c r="F1148">
        <f t="shared" si="90"/>
        <v>3907</v>
      </c>
      <c r="G1148">
        <f t="shared" si="88"/>
        <v>0</v>
      </c>
      <c r="H1148">
        <f t="shared" si="89"/>
        <v>0</v>
      </c>
    </row>
    <row r="1149" spans="1:8" x14ac:dyDescent="0.25">
      <c r="A1149" s="3">
        <v>40254</v>
      </c>
      <c r="B1149" s="4" t="s">
        <v>19</v>
      </c>
      <c r="C1149" s="10">
        <v>69</v>
      </c>
      <c r="D1149">
        <f t="shared" si="86"/>
        <v>3</v>
      </c>
      <c r="E1149">
        <f t="shared" si="87"/>
        <v>3838</v>
      </c>
      <c r="F1149">
        <f t="shared" si="90"/>
        <v>3838</v>
      </c>
      <c r="G1149">
        <f t="shared" si="88"/>
        <v>0</v>
      </c>
      <c r="H1149">
        <f t="shared" si="89"/>
        <v>0</v>
      </c>
    </row>
    <row r="1150" spans="1:8" x14ac:dyDescent="0.25">
      <c r="A1150" s="3">
        <v>40256</v>
      </c>
      <c r="B1150" s="4" t="s">
        <v>25</v>
      </c>
      <c r="C1150" s="10">
        <v>159</v>
      </c>
      <c r="D1150">
        <f t="shared" si="86"/>
        <v>3</v>
      </c>
      <c r="E1150">
        <f t="shared" si="87"/>
        <v>3679</v>
      </c>
      <c r="F1150">
        <f t="shared" si="90"/>
        <v>3679</v>
      </c>
      <c r="G1150">
        <f t="shared" si="88"/>
        <v>0</v>
      </c>
      <c r="H1150">
        <f t="shared" si="89"/>
        <v>0</v>
      </c>
    </row>
    <row r="1151" spans="1:8" x14ac:dyDescent="0.25">
      <c r="A1151" s="5">
        <v>40256</v>
      </c>
      <c r="B1151" s="6" t="s">
        <v>12</v>
      </c>
      <c r="C1151" s="11">
        <v>58</v>
      </c>
      <c r="D1151">
        <f t="shared" si="86"/>
        <v>3</v>
      </c>
      <c r="E1151">
        <f t="shared" si="87"/>
        <v>3621</v>
      </c>
      <c r="F1151">
        <f t="shared" si="90"/>
        <v>3621</v>
      </c>
      <c r="G1151">
        <f t="shared" si="88"/>
        <v>0</v>
      </c>
      <c r="H1151">
        <f t="shared" si="89"/>
        <v>0</v>
      </c>
    </row>
    <row r="1152" spans="1:8" x14ac:dyDescent="0.25">
      <c r="A1152" s="3">
        <v>40258</v>
      </c>
      <c r="B1152" s="4" t="s">
        <v>209</v>
      </c>
      <c r="C1152" s="10">
        <v>6</v>
      </c>
      <c r="D1152">
        <f t="shared" si="86"/>
        <v>3</v>
      </c>
      <c r="E1152">
        <f t="shared" si="87"/>
        <v>3615</v>
      </c>
      <c r="F1152">
        <f t="shared" si="90"/>
        <v>3615</v>
      </c>
      <c r="G1152">
        <f t="shared" si="88"/>
        <v>0</v>
      </c>
      <c r="H1152">
        <f t="shared" si="89"/>
        <v>0</v>
      </c>
    </row>
    <row r="1153" spans="1:8" x14ac:dyDescent="0.25">
      <c r="A1153" s="3">
        <v>40259</v>
      </c>
      <c r="B1153" s="4" t="s">
        <v>12</v>
      </c>
      <c r="C1153" s="10">
        <v>103</v>
      </c>
      <c r="D1153">
        <f t="shared" si="86"/>
        <v>3</v>
      </c>
      <c r="E1153">
        <f t="shared" si="87"/>
        <v>3512</v>
      </c>
      <c r="F1153">
        <f t="shared" si="90"/>
        <v>3512</v>
      </c>
      <c r="G1153">
        <f t="shared" si="88"/>
        <v>0</v>
      </c>
      <c r="H1153">
        <f t="shared" si="89"/>
        <v>0</v>
      </c>
    </row>
    <row r="1154" spans="1:8" x14ac:dyDescent="0.25">
      <c r="A1154" s="5">
        <v>40263</v>
      </c>
      <c r="B1154" s="6" t="s">
        <v>7</v>
      </c>
      <c r="C1154" s="11">
        <v>155</v>
      </c>
      <c r="D1154">
        <f t="shared" si="86"/>
        <v>3</v>
      </c>
      <c r="E1154">
        <f t="shared" si="87"/>
        <v>3357</v>
      </c>
      <c r="F1154">
        <f t="shared" si="90"/>
        <v>3357</v>
      </c>
      <c r="G1154">
        <f t="shared" si="88"/>
        <v>0</v>
      </c>
      <c r="H1154">
        <f t="shared" si="89"/>
        <v>0</v>
      </c>
    </row>
    <row r="1155" spans="1:8" x14ac:dyDescent="0.25">
      <c r="A1155" s="5">
        <v>40263</v>
      </c>
      <c r="B1155" s="6" t="s">
        <v>81</v>
      </c>
      <c r="C1155" s="11">
        <v>10</v>
      </c>
      <c r="D1155">
        <f t="shared" si="86"/>
        <v>3</v>
      </c>
      <c r="E1155">
        <f t="shared" si="87"/>
        <v>3347</v>
      </c>
      <c r="F1155">
        <f t="shared" si="90"/>
        <v>3347</v>
      </c>
      <c r="G1155">
        <f t="shared" si="88"/>
        <v>0</v>
      </c>
      <c r="H1155">
        <f t="shared" si="89"/>
        <v>0</v>
      </c>
    </row>
    <row r="1156" spans="1:8" x14ac:dyDescent="0.25">
      <c r="A1156" s="3">
        <v>40265</v>
      </c>
      <c r="B1156" s="4" t="s">
        <v>28</v>
      </c>
      <c r="C1156" s="10">
        <v>158</v>
      </c>
      <c r="D1156">
        <f t="shared" si="86"/>
        <v>3</v>
      </c>
      <c r="E1156">
        <f t="shared" si="87"/>
        <v>3189</v>
      </c>
      <c r="F1156">
        <f t="shared" si="90"/>
        <v>3189</v>
      </c>
      <c r="G1156">
        <f t="shared" si="88"/>
        <v>0</v>
      </c>
      <c r="H1156">
        <f t="shared" si="89"/>
        <v>0</v>
      </c>
    </row>
    <row r="1157" spans="1:8" x14ac:dyDescent="0.25">
      <c r="A1157" s="5">
        <v>40267</v>
      </c>
      <c r="B1157" s="6" t="s">
        <v>55</v>
      </c>
      <c r="C1157" s="11">
        <v>146</v>
      </c>
      <c r="D1157">
        <f t="shared" si="86"/>
        <v>3</v>
      </c>
      <c r="E1157">
        <f t="shared" si="87"/>
        <v>3043</v>
      </c>
      <c r="F1157">
        <f t="shared" si="90"/>
        <v>3043</v>
      </c>
      <c r="G1157">
        <f t="shared" si="88"/>
        <v>0</v>
      </c>
      <c r="H1157">
        <f t="shared" si="89"/>
        <v>0</v>
      </c>
    </row>
    <row r="1158" spans="1:8" x14ac:dyDescent="0.25">
      <c r="A1158" s="3">
        <v>40268</v>
      </c>
      <c r="B1158" s="4" t="s">
        <v>22</v>
      </c>
      <c r="C1158" s="10">
        <v>230</v>
      </c>
      <c r="D1158">
        <f t="shared" ref="D1158:D1221" si="91">MONTH(A1158)</f>
        <v>3</v>
      </c>
      <c r="E1158">
        <f t="shared" si="87"/>
        <v>2813</v>
      </c>
      <c r="F1158">
        <f t="shared" si="90"/>
        <v>5813</v>
      </c>
      <c r="G1158">
        <f t="shared" si="88"/>
        <v>0</v>
      </c>
      <c r="H1158">
        <f t="shared" si="89"/>
        <v>1</v>
      </c>
    </row>
    <row r="1159" spans="1:8" x14ac:dyDescent="0.25">
      <c r="A1159" s="5">
        <v>40270</v>
      </c>
      <c r="B1159" s="6" t="s">
        <v>52</v>
      </c>
      <c r="C1159" s="11">
        <v>119</v>
      </c>
      <c r="D1159">
        <f t="shared" si="91"/>
        <v>4</v>
      </c>
      <c r="E1159">
        <f t="shared" ref="E1159:E1222" si="92">F1158-C1159</f>
        <v>5694</v>
      </c>
      <c r="F1159">
        <f t="shared" si="90"/>
        <v>5694</v>
      </c>
      <c r="G1159">
        <f t="shared" ref="G1159:G1222" si="93">IF(AND(D1160&lt;&gt;D1159,E1159&lt;5000,(F1159-E1159)&gt;=4000),1,0)</f>
        <v>0</v>
      </c>
      <c r="H1159">
        <f t="shared" ref="H1159:H1222" si="94">IF(D1160&lt;&gt;D1159,1,0)</f>
        <v>0</v>
      </c>
    </row>
    <row r="1160" spans="1:8" x14ac:dyDescent="0.25">
      <c r="A1160" s="3">
        <v>40270</v>
      </c>
      <c r="B1160" s="4" t="s">
        <v>61</v>
      </c>
      <c r="C1160" s="10">
        <v>167</v>
      </c>
      <c r="D1160">
        <f t="shared" si="91"/>
        <v>4</v>
      </c>
      <c r="E1160">
        <f t="shared" si="92"/>
        <v>5527</v>
      </c>
      <c r="F1160">
        <f t="shared" si="90"/>
        <v>5527</v>
      </c>
      <c r="G1160">
        <f t="shared" si="93"/>
        <v>0</v>
      </c>
      <c r="H1160">
        <f t="shared" si="94"/>
        <v>0</v>
      </c>
    </row>
    <row r="1161" spans="1:8" x14ac:dyDescent="0.25">
      <c r="A1161" s="3">
        <v>40270</v>
      </c>
      <c r="B1161" s="4" t="s">
        <v>39</v>
      </c>
      <c r="C1161" s="10">
        <v>143</v>
      </c>
      <c r="D1161">
        <f t="shared" si="91"/>
        <v>4</v>
      </c>
      <c r="E1161">
        <f t="shared" si="92"/>
        <v>5384</v>
      </c>
      <c r="F1161">
        <f t="shared" si="90"/>
        <v>5384</v>
      </c>
      <c r="G1161">
        <f t="shared" si="93"/>
        <v>0</v>
      </c>
      <c r="H1161">
        <f t="shared" si="94"/>
        <v>0</v>
      </c>
    </row>
    <row r="1162" spans="1:8" x14ac:dyDescent="0.25">
      <c r="A1162" s="5">
        <v>40272</v>
      </c>
      <c r="B1162" s="6" t="s">
        <v>14</v>
      </c>
      <c r="C1162" s="11">
        <v>400</v>
      </c>
      <c r="D1162">
        <f t="shared" si="91"/>
        <v>4</v>
      </c>
      <c r="E1162">
        <f t="shared" si="92"/>
        <v>4984</v>
      </c>
      <c r="F1162">
        <f t="shared" si="90"/>
        <v>4984</v>
      </c>
      <c r="G1162">
        <f t="shared" si="93"/>
        <v>0</v>
      </c>
      <c r="H1162">
        <f t="shared" si="94"/>
        <v>0</v>
      </c>
    </row>
    <row r="1163" spans="1:8" x14ac:dyDescent="0.25">
      <c r="A1163" s="5">
        <v>40274</v>
      </c>
      <c r="B1163" s="6" t="s">
        <v>37</v>
      </c>
      <c r="C1163" s="11">
        <v>172</v>
      </c>
      <c r="D1163">
        <f t="shared" si="91"/>
        <v>4</v>
      </c>
      <c r="E1163">
        <f t="shared" si="92"/>
        <v>4812</v>
      </c>
      <c r="F1163">
        <f t="shared" si="90"/>
        <v>4812</v>
      </c>
      <c r="G1163">
        <f t="shared" si="93"/>
        <v>0</v>
      </c>
      <c r="H1163">
        <f t="shared" si="94"/>
        <v>0</v>
      </c>
    </row>
    <row r="1164" spans="1:8" x14ac:dyDescent="0.25">
      <c r="A1164" s="5">
        <v>40275</v>
      </c>
      <c r="B1164" s="6" t="s">
        <v>98</v>
      </c>
      <c r="C1164" s="11">
        <v>19</v>
      </c>
      <c r="D1164">
        <f t="shared" si="91"/>
        <v>4</v>
      </c>
      <c r="E1164">
        <f t="shared" si="92"/>
        <v>4793</v>
      </c>
      <c r="F1164">
        <f t="shared" si="90"/>
        <v>4793</v>
      </c>
      <c r="G1164">
        <f t="shared" si="93"/>
        <v>0</v>
      </c>
      <c r="H1164">
        <f t="shared" si="94"/>
        <v>0</v>
      </c>
    </row>
    <row r="1165" spans="1:8" x14ac:dyDescent="0.25">
      <c r="A1165" s="3">
        <v>40277</v>
      </c>
      <c r="B1165" s="4" t="s">
        <v>7</v>
      </c>
      <c r="C1165" s="10">
        <v>116</v>
      </c>
      <c r="D1165">
        <f t="shared" si="91"/>
        <v>4</v>
      </c>
      <c r="E1165">
        <f t="shared" si="92"/>
        <v>4677</v>
      </c>
      <c r="F1165">
        <f t="shared" si="90"/>
        <v>4677</v>
      </c>
      <c r="G1165">
        <f t="shared" si="93"/>
        <v>0</v>
      </c>
      <c r="H1165">
        <f t="shared" si="94"/>
        <v>0</v>
      </c>
    </row>
    <row r="1166" spans="1:8" x14ac:dyDescent="0.25">
      <c r="A1166" s="5">
        <v>40279</v>
      </c>
      <c r="B1166" s="6" t="s">
        <v>22</v>
      </c>
      <c r="C1166" s="11">
        <v>143</v>
      </c>
      <c r="D1166">
        <f t="shared" si="91"/>
        <v>4</v>
      </c>
      <c r="E1166">
        <f t="shared" si="92"/>
        <v>4534</v>
      </c>
      <c r="F1166">
        <f t="shared" si="90"/>
        <v>4534</v>
      </c>
      <c r="G1166">
        <f t="shared" si="93"/>
        <v>0</v>
      </c>
      <c r="H1166">
        <f t="shared" si="94"/>
        <v>0</v>
      </c>
    </row>
    <row r="1167" spans="1:8" x14ac:dyDescent="0.25">
      <c r="A1167" s="5">
        <v>40280</v>
      </c>
      <c r="B1167" s="6" t="s">
        <v>9</v>
      </c>
      <c r="C1167" s="11">
        <v>222</v>
      </c>
      <c r="D1167">
        <f t="shared" si="91"/>
        <v>4</v>
      </c>
      <c r="E1167">
        <f t="shared" si="92"/>
        <v>4312</v>
      </c>
      <c r="F1167">
        <f t="shared" si="90"/>
        <v>4312</v>
      </c>
      <c r="G1167">
        <f t="shared" si="93"/>
        <v>0</v>
      </c>
      <c r="H1167">
        <f t="shared" si="94"/>
        <v>0</v>
      </c>
    </row>
    <row r="1168" spans="1:8" x14ac:dyDescent="0.25">
      <c r="A1168" s="3">
        <v>40282</v>
      </c>
      <c r="B1168" s="4" t="s">
        <v>52</v>
      </c>
      <c r="C1168" s="10">
        <v>69</v>
      </c>
      <c r="D1168">
        <f t="shared" si="91"/>
        <v>4</v>
      </c>
      <c r="E1168">
        <f t="shared" si="92"/>
        <v>4243</v>
      </c>
      <c r="F1168">
        <f t="shared" si="90"/>
        <v>4243</v>
      </c>
      <c r="G1168">
        <f t="shared" si="93"/>
        <v>0</v>
      </c>
      <c r="H1168">
        <f t="shared" si="94"/>
        <v>0</v>
      </c>
    </row>
    <row r="1169" spans="1:8" x14ac:dyDescent="0.25">
      <c r="A1169" s="3">
        <v>40282</v>
      </c>
      <c r="B1169" s="4" t="s">
        <v>9</v>
      </c>
      <c r="C1169" s="10">
        <v>352</v>
      </c>
      <c r="D1169">
        <f t="shared" si="91"/>
        <v>4</v>
      </c>
      <c r="E1169">
        <f t="shared" si="92"/>
        <v>3891</v>
      </c>
      <c r="F1169">
        <f t="shared" si="90"/>
        <v>3891</v>
      </c>
      <c r="G1169">
        <f t="shared" si="93"/>
        <v>0</v>
      </c>
      <c r="H1169">
        <f t="shared" si="94"/>
        <v>0</v>
      </c>
    </row>
    <row r="1170" spans="1:8" x14ac:dyDescent="0.25">
      <c r="A1170" s="3">
        <v>40283</v>
      </c>
      <c r="B1170" s="4" t="s">
        <v>45</v>
      </c>
      <c r="C1170" s="10">
        <v>182</v>
      </c>
      <c r="D1170">
        <f t="shared" si="91"/>
        <v>4</v>
      </c>
      <c r="E1170">
        <f t="shared" si="92"/>
        <v>3709</v>
      </c>
      <c r="F1170">
        <f t="shared" si="90"/>
        <v>3709</v>
      </c>
      <c r="G1170">
        <f t="shared" si="93"/>
        <v>0</v>
      </c>
      <c r="H1170">
        <f t="shared" si="94"/>
        <v>0</v>
      </c>
    </row>
    <row r="1171" spans="1:8" x14ac:dyDescent="0.25">
      <c r="A1171" s="5">
        <v>40285</v>
      </c>
      <c r="B1171" s="6" t="s">
        <v>52</v>
      </c>
      <c r="C1171" s="11">
        <v>165</v>
      </c>
      <c r="D1171">
        <f t="shared" si="91"/>
        <v>4</v>
      </c>
      <c r="E1171">
        <f t="shared" si="92"/>
        <v>3544</v>
      </c>
      <c r="F1171">
        <f t="shared" si="90"/>
        <v>3544</v>
      </c>
      <c r="G1171">
        <f t="shared" si="93"/>
        <v>0</v>
      </c>
      <c r="H1171">
        <f t="shared" si="94"/>
        <v>0</v>
      </c>
    </row>
    <row r="1172" spans="1:8" x14ac:dyDescent="0.25">
      <c r="A1172" s="5">
        <v>40285</v>
      </c>
      <c r="B1172" s="6" t="s">
        <v>9</v>
      </c>
      <c r="C1172" s="11">
        <v>182</v>
      </c>
      <c r="D1172">
        <f t="shared" si="91"/>
        <v>4</v>
      </c>
      <c r="E1172">
        <f t="shared" si="92"/>
        <v>3362</v>
      </c>
      <c r="F1172">
        <f t="shared" ref="F1172:F1235" si="95">IF(AND(D1173&lt;&gt;D1172,E1172&lt;5000),ROUNDUP((5000-E1172)/1000,0)*1000+E1172,E1172)</f>
        <v>3362</v>
      </c>
      <c r="G1172">
        <f t="shared" si="93"/>
        <v>0</v>
      </c>
      <c r="H1172">
        <f t="shared" si="94"/>
        <v>0</v>
      </c>
    </row>
    <row r="1173" spans="1:8" x14ac:dyDescent="0.25">
      <c r="A1173" s="3">
        <v>40286</v>
      </c>
      <c r="B1173" s="4" t="s">
        <v>210</v>
      </c>
      <c r="C1173" s="10">
        <v>2</v>
      </c>
      <c r="D1173">
        <f t="shared" si="91"/>
        <v>4</v>
      </c>
      <c r="E1173">
        <f t="shared" si="92"/>
        <v>3360</v>
      </c>
      <c r="F1173">
        <f t="shared" si="95"/>
        <v>3360</v>
      </c>
      <c r="G1173">
        <f t="shared" si="93"/>
        <v>0</v>
      </c>
      <c r="H1173">
        <f t="shared" si="94"/>
        <v>0</v>
      </c>
    </row>
    <row r="1174" spans="1:8" x14ac:dyDescent="0.25">
      <c r="A1174" s="5">
        <v>40286</v>
      </c>
      <c r="B1174" s="6" t="s">
        <v>40</v>
      </c>
      <c r="C1174" s="11">
        <v>18</v>
      </c>
      <c r="D1174">
        <f t="shared" si="91"/>
        <v>4</v>
      </c>
      <c r="E1174">
        <f t="shared" si="92"/>
        <v>3342</v>
      </c>
      <c r="F1174">
        <f t="shared" si="95"/>
        <v>3342</v>
      </c>
      <c r="G1174">
        <f t="shared" si="93"/>
        <v>0</v>
      </c>
      <c r="H1174">
        <f t="shared" si="94"/>
        <v>0</v>
      </c>
    </row>
    <row r="1175" spans="1:8" x14ac:dyDescent="0.25">
      <c r="A1175" s="3">
        <v>40287</v>
      </c>
      <c r="B1175" s="4" t="s">
        <v>184</v>
      </c>
      <c r="C1175" s="10">
        <v>15</v>
      </c>
      <c r="D1175">
        <f t="shared" si="91"/>
        <v>4</v>
      </c>
      <c r="E1175">
        <f t="shared" si="92"/>
        <v>3327</v>
      </c>
      <c r="F1175">
        <f t="shared" si="95"/>
        <v>3327</v>
      </c>
      <c r="G1175">
        <f t="shared" si="93"/>
        <v>0</v>
      </c>
      <c r="H1175">
        <f t="shared" si="94"/>
        <v>0</v>
      </c>
    </row>
    <row r="1176" spans="1:8" x14ac:dyDescent="0.25">
      <c r="A1176" s="3">
        <v>40288</v>
      </c>
      <c r="B1176" s="4" t="s">
        <v>211</v>
      </c>
      <c r="C1176" s="10">
        <v>19</v>
      </c>
      <c r="D1176">
        <f t="shared" si="91"/>
        <v>4</v>
      </c>
      <c r="E1176">
        <f t="shared" si="92"/>
        <v>3308</v>
      </c>
      <c r="F1176">
        <f t="shared" si="95"/>
        <v>3308</v>
      </c>
      <c r="G1176">
        <f t="shared" si="93"/>
        <v>0</v>
      </c>
      <c r="H1176">
        <f t="shared" si="94"/>
        <v>0</v>
      </c>
    </row>
    <row r="1177" spans="1:8" x14ac:dyDescent="0.25">
      <c r="A1177" s="5">
        <v>40289</v>
      </c>
      <c r="B1177" s="6" t="s">
        <v>170</v>
      </c>
      <c r="C1177" s="11">
        <v>12</v>
      </c>
      <c r="D1177">
        <f t="shared" si="91"/>
        <v>4</v>
      </c>
      <c r="E1177">
        <f t="shared" si="92"/>
        <v>3296</v>
      </c>
      <c r="F1177">
        <f t="shared" si="95"/>
        <v>3296</v>
      </c>
      <c r="G1177">
        <f t="shared" si="93"/>
        <v>0</v>
      </c>
      <c r="H1177">
        <f t="shared" si="94"/>
        <v>0</v>
      </c>
    </row>
    <row r="1178" spans="1:8" x14ac:dyDescent="0.25">
      <c r="A1178" s="3">
        <v>40289</v>
      </c>
      <c r="B1178" s="4" t="s">
        <v>37</v>
      </c>
      <c r="C1178" s="10">
        <v>66</v>
      </c>
      <c r="D1178">
        <f t="shared" si="91"/>
        <v>4</v>
      </c>
      <c r="E1178">
        <f t="shared" si="92"/>
        <v>3230</v>
      </c>
      <c r="F1178">
        <f t="shared" si="95"/>
        <v>3230</v>
      </c>
      <c r="G1178">
        <f t="shared" si="93"/>
        <v>0</v>
      </c>
      <c r="H1178">
        <f t="shared" si="94"/>
        <v>0</v>
      </c>
    </row>
    <row r="1179" spans="1:8" x14ac:dyDescent="0.25">
      <c r="A1179" s="5">
        <v>40290</v>
      </c>
      <c r="B1179" s="6" t="s">
        <v>23</v>
      </c>
      <c r="C1179" s="11">
        <v>96</v>
      </c>
      <c r="D1179">
        <f t="shared" si="91"/>
        <v>4</v>
      </c>
      <c r="E1179">
        <f t="shared" si="92"/>
        <v>3134</v>
      </c>
      <c r="F1179">
        <f t="shared" si="95"/>
        <v>3134</v>
      </c>
      <c r="G1179">
        <f t="shared" si="93"/>
        <v>0</v>
      </c>
      <c r="H1179">
        <f t="shared" si="94"/>
        <v>0</v>
      </c>
    </row>
    <row r="1180" spans="1:8" x14ac:dyDescent="0.25">
      <c r="A1180" s="3">
        <v>40290</v>
      </c>
      <c r="B1180" s="4" t="s">
        <v>118</v>
      </c>
      <c r="C1180" s="10">
        <v>19</v>
      </c>
      <c r="D1180">
        <f t="shared" si="91"/>
        <v>4</v>
      </c>
      <c r="E1180">
        <f t="shared" si="92"/>
        <v>3115</v>
      </c>
      <c r="F1180">
        <f t="shared" si="95"/>
        <v>3115</v>
      </c>
      <c r="G1180">
        <f t="shared" si="93"/>
        <v>0</v>
      </c>
      <c r="H1180">
        <f t="shared" si="94"/>
        <v>0</v>
      </c>
    </row>
    <row r="1181" spans="1:8" x14ac:dyDescent="0.25">
      <c r="A1181" s="3">
        <v>40293</v>
      </c>
      <c r="B1181" s="4" t="s">
        <v>9</v>
      </c>
      <c r="C1181" s="10">
        <v>240</v>
      </c>
      <c r="D1181">
        <f t="shared" si="91"/>
        <v>4</v>
      </c>
      <c r="E1181">
        <f t="shared" si="92"/>
        <v>2875</v>
      </c>
      <c r="F1181">
        <f t="shared" si="95"/>
        <v>2875</v>
      </c>
      <c r="G1181">
        <f t="shared" si="93"/>
        <v>0</v>
      </c>
      <c r="H1181">
        <f t="shared" si="94"/>
        <v>0</v>
      </c>
    </row>
    <row r="1182" spans="1:8" x14ac:dyDescent="0.25">
      <c r="A1182" s="5">
        <v>40295</v>
      </c>
      <c r="B1182" s="6" t="s">
        <v>28</v>
      </c>
      <c r="C1182" s="11">
        <v>57</v>
      </c>
      <c r="D1182">
        <f t="shared" si="91"/>
        <v>4</v>
      </c>
      <c r="E1182">
        <f t="shared" si="92"/>
        <v>2818</v>
      </c>
      <c r="F1182">
        <f t="shared" si="95"/>
        <v>5818</v>
      </c>
      <c r="G1182">
        <f t="shared" si="93"/>
        <v>0</v>
      </c>
      <c r="H1182">
        <f t="shared" si="94"/>
        <v>1</v>
      </c>
    </row>
    <row r="1183" spans="1:8" x14ac:dyDescent="0.25">
      <c r="A1183" s="3">
        <v>40299</v>
      </c>
      <c r="B1183" s="4" t="s">
        <v>14</v>
      </c>
      <c r="C1183" s="10">
        <v>475</v>
      </c>
      <c r="D1183">
        <f t="shared" si="91"/>
        <v>5</v>
      </c>
      <c r="E1183">
        <f t="shared" si="92"/>
        <v>5343</v>
      </c>
      <c r="F1183">
        <f t="shared" si="95"/>
        <v>5343</v>
      </c>
      <c r="G1183">
        <f t="shared" si="93"/>
        <v>0</v>
      </c>
      <c r="H1183">
        <f t="shared" si="94"/>
        <v>0</v>
      </c>
    </row>
    <row r="1184" spans="1:8" x14ac:dyDescent="0.25">
      <c r="A1184" s="5">
        <v>40300</v>
      </c>
      <c r="B1184" s="6" t="s">
        <v>7</v>
      </c>
      <c r="C1184" s="11">
        <v>162</v>
      </c>
      <c r="D1184">
        <f t="shared" si="91"/>
        <v>5</v>
      </c>
      <c r="E1184">
        <f t="shared" si="92"/>
        <v>5181</v>
      </c>
      <c r="F1184">
        <f t="shared" si="95"/>
        <v>5181</v>
      </c>
      <c r="G1184">
        <f t="shared" si="93"/>
        <v>0</v>
      </c>
      <c r="H1184">
        <f t="shared" si="94"/>
        <v>0</v>
      </c>
    </row>
    <row r="1185" spans="1:8" x14ac:dyDescent="0.25">
      <c r="A1185" s="3">
        <v>40302</v>
      </c>
      <c r="B1185" s="4" t="s">
        <v>7</v>
      </c>
      <c r="C1185" s="10">
        <v>150</v>
      </c>
      <c r="D1185">
        <f t="shared" si="91"/>
        <v>5</v>
      </c>
      <c r="E1185">
        <f t="shared" si="92"/>
        <v>5031</v>
      </c>
      <c r="F1185">
        <f t="shared" si="95"/>
        <v>5031</v>
      </c>
      <c r="G1185">
        <f t="shared" si="93"/>
        <v>0</v>
      </c>
      <c r="H1185">
        <f t="shared" si="94"/>
        <v>0</v>
      </c>
    </row>
    <row r="1186" spans="1:8" x14ac:dyDescent="0.25">
      <c r="A1186" s="3">
        <v>40303</v>
      </c>
      <c r="B1186" s="4" t="s">
        <v>50</v>
      </c>
      <c r="C1186" s="10">
        <v>139</v>
      </c>
      <c r="D1186">
        <f t="shared" si="91"/>
        <v>5</v>
      </c>
      <c r="E1186">
        <f t="shared" si="92"/>
        <v>4892</v>
      </c>
      <c r="F1186">
        <f t="shared" si="95"/>
        <v>4892</v>
      </c>
      <c r="G1186">
        <f t="shared" si="93"/>
        <v>0</v>
      </c>
      <c r="H1186">
        <f t="shared" si="94"/>
        <v>0</v>
      </c>
    </row>
    <row r="1187" spans="1:8" x14ac:dyDescent="0.25">
      <c r="A1187" s="5">
        <v>40305</v>
      </c>
      <c r="B1187" s="6" t="s">
        <v>19</v>
      </c>
      <c r="C1187" s="11">
        <v>183</v>
      </c>
      <c r="D1187">
        <f t="shared" si="91"/>
        <v>5</v>
      </c>
      <c r="E1187">
        <f t="shared" si="92"/>
        <v>4709</v>
      </c>
      <c r="F1187">
        <f t="shared" si="95"/>
        <v>4709</v>
      </c>
      <c r="G1187">
        <f t="shared" si="93"/>
        <v>0</v>
      </c>
      <c r="H1187">
        <f t="shared" si="94"/>
        <v>0</v>
      </c>
    </row>
    <row r="1188" spans="1:8" x14ac:dyDescent="0.25">
      <c r="A1188" s="5">
        <v>40315</v>
      </c>
      <c r="B1188" s="6" t="s">
        <v>7</v>
      </c>
      <c r="C1188" s="11">
        <v>214</v>
      </c>
      <c r="D1188">
        <f t="shared" si="91"/>
        <v>5</v>
      </c>
      <c r="E1188">
        <f t="shared" si="92"/>
        <v>4495</v>
      </c>
      <c r="F1188">
        <f t="shared" si="95"/>
        <v>4495</v>
      </c>
      <c r="G1188">
        <f t="shared" si="93"/>
        <v>0</v>
      </c>
      <c r="H1188">
        <f t="shared" si="94"/>
        <v>0</v>
      </c>
    </row>
    <row r="1189" spans="1:8" x14ac:dyDescent="0.25">
      <c r="A1189" s="5">
        <v>40318</v>
      </c>
      <c r="B1189" s="6" t="s">
        <v>175</v>
      </c>
      <c r="C1189" s="11">
        <v>14</v>
      </c>
      <c r="D1189">
        <f t="shared" si="91"/>
        <v>5</v>
      </c>
      <c r="E1189">
        <f t="shared" si="92"/>
        <v>4481</v>
      </c>
      <c r="F1189">
        <f t="shared" si="95"/>
        <v>4481</v>
      </c>
      <c r="G1189">
        <f t="shared" si="93"/>
        <v>0</v>
      </c>
      <c r="H1189">
        <f t="shared" si="94"/>
        <v>0</v>
      </c>
    </row>
    <row r="1190" spans="1:8" x14ac:dyDescent="0.25">
      <c r="A1190" s="5">
        <v>40319</v>
      </c>
      <c r="B1190" s="6" t="s">
        <v>195</v>
      </c>
      <c r="C1190" s="11">
        <v>2</v>
      </c>
      <c r="D1190">
        <f t="shared" si="91"/>
        <v>5</v>
      </c>
      <c r="E1190">
        <f t="shared" si="92"/>
        <v>4479</v>
      </c>
      <c r="F1190">
        <f t="shared" si="95"/>
        <v>4479</v>
      </c>
      <c r="G1190">
        <f t="shared" si="93"/>
        <v>0</v>
      </c>
      <c r="H1190">
        <f t="shared" si="94"/>
        <v>0</v>
      </c>
    </row>
    <row r="1191" spans="1:8" x14ac:dyDescent="0.25">
      <c r="A1191" s="3">
        <v>40320</v>
      </c>
      <c r="B1191" s="4" t="s">
        <v>22</v>
      </c>
      <c r="C1191" s="10">
        <v>383</v>
      </c>
      <c r="D1191">
        <f t="shared" si="91"/>
        <v>5</v>
      </c>
      <c r="E1191">
        <f t="shared" si="92"/>
        <v>4096</v>
      </c>
      <c r="F1191">
        <f t="shared" si="95"/>
        <v>4096</v>
      </c>
      <c r="G1191">
        <f t="shared" si="93"/>
        <v>0</v>
      </c>
      <c r="H1191">
        <f t="shared" si="94"/>
        <v>0</v>
      </c>
    </row>
    <row r="1192" spans="1:8" x14ac:dyDescent="0.25">
      <c r="A1192" s="3">
        <v>40321</v>
      </c>
      <c r="B1192" s="4" t="s">
        <v>52</v>
      </c>
      <c r="C1192" s="10">
        <v>127</v>
      </c>
      <c r="D1192">
        <f t="shared" si="91"/>
        <v>5</v>
      </c>
      <c r="E1192">
        <f t="shared" si="92"/>
        <v>3969</v>
      </c>
      <c r="F1192">
        <f t="shared" si="95"/>
        <v>3969</v>
      </c>
      <c r="G1192">
        <f t="shared" si="93"/>
        <v>0</v>
      </c>
      <c r="H1192">
        <f t="shared" si="94"/>
        <v>0</v>
      </c>
    </row>
    <row r="1193" spans="1:8" x14ac:dyDescent="0.25">
      <c r="A1193" s="3">
        <v>40321</v>
      </c>
      <c r="B1193" s="4" t="s">
        <v>0</v>
      </c>
      <c r="C1193" s="10">
        <v>14</v>
      </c>
      <c r="D1193">
        <f t="shared" si="91"/>
        <v>5</v>
      </c>
      <c r="E1193">
        <f t="shared" si="92"/>
        <v>3955</v>
      </c>
      <c r="F1193">
        <f t="shared" si="95"/>
        <v>3955</v>
      </c>
      <c r="G1193">
        <f t="shared" si="93"/>
        <v>0</v>
      </c>
      <c r="H1193">
        <f t="shared" si="94"/>
        <v>0</v>
      </c>
    </row>
    <row r="1194" spans="1:8" x14ac:dyDescent="0.25">
      <c r="A1194" s="3">
        <v>40322</v>
      </c>
      <c r="B1194" s="4" t="s">
        <v>30</v>
      </c>
      <c r="C1194" s="10">
        <v>179</v>
      </c>
      <c r="D1194">
        <f t="shared" si="91"/>
        <v>5</v>
      </c>
      <c r="E1194">
        <f t="shared" si="92"/>
        <v>3776</v>
      </c>
      <c r="F1194">
        <f t="shared" si="95"/>
        <v>3776</v>
      </c>
      <c r="G1194">
        <f t="shared" si="93"/>
        <v>0</v>
      </c>
      <c r="H1194">
        <f t="shared" si="94"/>
        <v>0</v>
      </c>
    </row>
    <row r="1195" spans="1:8" x14ac:dyDescent="0.25">
      <c r="A1195" s="3">
        <v>40323</v>
      </c>
      <c r="B1195" s="4" t="s">
        <v>23</v>
      </c>
      <c r="C1195" s="10">
        <v>74</v>
      </c>
      <c r="D1195">
        <f t="shared" si="91"/>
        <v>5</v>
      </c>
      <c r="E1195">
        <f t="shared" si="92"/>
        <v>3702</v>
      </c>
      <c r="F1195">
        <f t="shared" si="95"/>
        <v>3702</v>
      </c>
      <c r="G1195">
        <f t="shared" si="93"/>
        <v>0</v>
      </c>
      <c r="H1195">
        <f t="shared" si="94"/>
        <v>0</v>
      </c>
    </row>
    <row r="1196" spans="1:8" x14ac:dyDescent="0.25">
      <c r="A1196" s="5">
        <v>40323</v>
      </c>
      <c r="B1196" s="6" t="s">
        <v>50</v>
      </c>
      <c r="C1196" s="11">
        <v>311</v>
      </c>
      <c r="D1196">
        <f t="shared" si="91"/>
        <v>5</v>
      </c>
      <c r="E1196">
        <f t="shared" si="92"/>
        <v>3391</v>
      </c>
      <c r="F1196">
        <f t="shared" si="95"/>
        <v>3391</v>
      </c>
      <c r="G1196">
        <f t="shared" si="93"/>
        <v>0</v>
      </c>
      <c r="H1196">
        <f t="shared" si="94"/>
        <v>0</v>
      </c>
    </row>
    <row r="1197" spans="1:8" x14ac:dyDescent="0.25">
      <c r="A1197" s="5">
        <v>40327</v>
      </c>
      <c r="B1197" s="6" t="s">
        <v>66</v>
      </c>
      <c r="C1197" s="11">
        <v>190</v>
      </c>
      <c r="D1197">
        <f t="shared" si="91"/>
        <v>5</v>
      </c>
      <c r="E1197">
        <f t="shared" si="92"/>
        <v>3201</v>
      </c>
      <c r="F1197">
        <f t="shared" si="95"/>
        <v>3201</v>
      </c>
      <c r="G1197">
        <f t="shared" si="93"/>
        <v>0</v>
      </c>
      <c r="H1197">
        <f t="shared" si="94"/>
        <v>0</v>
      </c>
    </row>
    <row r="1198" spans="1:8" x14ac:dyDescent="0.25">
      <c r="A1198" s="3">
        <v>40329</v>
      </c>
      <c r="B1198" s="4" t="s">
        <v>31</v>
      </c>
      <c r="C1198" s="10">
        <v>67</v>
      </c>
      <c r="D1198">
        <f t="shared" si="91"/>
        <v>5</v>
      </c>
      <c r="E1198">
        <f t="shared" si="92"/>
        <v>3134</v>
      </c>
      <c r="F1198">
        <f t="shared" si="95"/>
        <v>5134</v>
      </c>
      <c r="G1198">
        <f t="shared" si="93"/>
        <v>0</v>
      </c>
      <c r="H1198">
        <f t="shared" si="94"/>
        <v>1</v>
      </c>
    </row>
    <row r="1199" spans="1:8" x14ac:dyDescent="0.25">
      <c r="A1199" s="3">
        <v>40331</v>
      </c>
      <c r="B1199" s="4" t="s">
        <v>7</v>
      </c>
      <c r="C1199" s="10">
        <v>331</v>
      </c>
      <c r="D1199">
        <f t="shared" si="91"/>
        <v>6</v>
      </c>
      <c r="E1199">
        <f t="shared" si="92"/>
        <v>4803</v>
      </c>
      <c r="F1199">
        <f t="shared" si="95"/>
        <v>4803</v>
      </c>
      <c r="G1199">
        <f t="shared" si="93"/>
        <v>0</v>
      </c>
      <c r="H1199">
        <f t="shared" si="94"/>
        <v>0</v>
      </c>
    </row>
    <row r="1200" spans="1:8" x14ac:dyDescent="0.25">
      <c r="A1200" s="5">
        <v>40331</v>
      </c>
      <c r="B1200" s="6" t="s">
        <v>39</v>
      </c>
      <c r="C1200" s="11">
        <v>114</v>
      </c>
      <c r="D1200">
        <f t="shared" si="91"/>
        <v>6</v>
      </c>
      <c r="E1200">
        <f t="shared" si="92"/>
        <v>4689</v>
      </c>
      <c r="F1200">
        <f t="shared" si="95"/>
        <v>4689</v>
      </c>
      <c r="G1200">
        <f t="shared" si="93"/>
        <v>0</v>
      </c>
      <c r="H1200">
        <f t="shared" si="94"/>
        <v>0</v>
      </c>
    </row>
    <row r="1201" spans="1:8" x14ac:dyDescent="0.25">
      <c r="A1201" s="5">
        <v>40332</v>
      </c>
      <c r="B1201" s="6" t="s">
        <v>52</v>
      </c>
      <c r="C1201" s="11">
        <v>79</v>
      </c>
      <c r="D1201">
        <f t="shared" si="91"/>
        <v>6</v>
      </c>
      <c r="E1201">
        <f t="shared" si="92"/>
        <v>4610</v>
      </c>
      <c r="F1201">
        <f t="shared" si="95"/>
        <v>4610</v>
      </c>
      <c r="G1201">
        <f t="shared" si="93"/>
        <v>0</v>
      </c>
      <c r="H1201">
        <f t="shared" si="94"/>
        <v>0</v>
      </c>
    </row>
    <row r="1202" spans="1:8" x14ac:dyDescent="0.25">
      <c r="A1202" s="5">
        <v>40333</v>
      </c>
      <c r="B1202" s="6" t="s">
        <v>92</v>
      </c>
      <c r="C1202" s="11">
        <v>5</v>
      </c>
      <c r="D1202">
        <f t="shared" si="91"/>
        <v>6</v>
      </c>
      <c r="E1202">
        <f t="shared" si="92"/>
        <v>4605</v>
      </c>
      <c r="F1202">
        <f t="shared" si="95"/>
        <v>4605</v>
      </c>
      <c r="G1202">
        <f t="shared" si="93"/>
        <v>0</v>
      </c>
      <c r="H1202">
        <f t="shared" si="94"/>
        <v>0</v>
      </c>
    </row>
    <row r="1203" spans="1:8" x14ac:dyDescent="0.25">
      <c r="A1203" s="5">
        <v>40333</v>
      </c>
      <c r="B1203" s="6" t="s">
        <v>71</v>
      </c>
      <c r="C1203" s="11">
        <v>22</v>
      </c>
      <c r="D1203">
        <f t="shared" si="91"/>
        <v>6</v>
      </c>
      <c r="E1203">
        <f t="shared" si="92"/>
        <v>4583</v>
      </c>
      <c r="F1203">
        <f t="shared" si="95"/>
        <v>4583</v>
      </c>
      <c r="G1203">
        <f t="shared" si="93"/>
        <v>0</v>
      </c>
      <c r="H1203">
        <f t="shared" si="94"/>
        <v>0</v>
      </c>
    </row>
    <row r="1204" spans="1:8" x14ac:dyDescent="0.25">
      <c r="A1204" s="3">
        <v>40336</v>
      </c>
      <c r="B1204" s="4" t="s">
        <v>72</v>
      </c>
      <c r="C1204" s="10">
        <v>17</v>
      </c>
      <c r="D1204">
        <f t="shared" si="91"/>
        <v>6</v>
      </c>
      <c r="E1204">
        <f t="shared" si="92"/>
        <v>4566</v>
      </c>
      <c r="F1204">
        <f t="shared" si="95"/>
        <v>4566</v>
      </c>
      <c r="G1204">
        <f t="shared" si="93"/>
        <v>0</v>
      </c>
      <c r="H1204">
        <f t="shared" si="94"/>
        <v>0</v>
      </c>
    </row>
    <row r="1205" spans="1:8" x14ac:dyDescent="0.25">
      <c r="A1205" s="5">
        <v>40337</v>
      </c>
      <c r="B1205" s="6" t="s">
        <v>45</v>
      </c>
      <c r="C1205" s="11">
        <v>344</v>
      </c>
      <c r="D1205">
        <f t="shared" si="91"/>
        <v>6</v>
      </c>
      <c r="E1205">
        <f t="shared" si="92"/>
        <v>4222</v>
      </c>
      <c r="F1205">
        <f t="shared" si="95"/>
        <v>4222</v>
      </c>
      <c r="G1205">
        <f t="shared" si="93"/>
        <v>0</v>
      </c>
      <c r="H1205">
        <f t="shared" si="94"/>
        <v>0</v>
      </c>
    </row>
    <row r="1206" spans="1:8" x14ac:dyDescent="0.25">
      <c r="A1206" s="3">
        <v>40337</v>
      </c>
      <c r="B1206" s="4" t="s">
        <v>112</v>
      </c>
      <c r="C1206" s="10">
        <v>10</v>
      </c>
      <c r="D1206">
        <f t="shared" si="91"/>
        <v>6</v>
      </c>
      <c r="E1206">
        <f t="shared" si="92"/>
        <v>4212</v>
      </c>
      <c r="F1206">
        <f t="shared" si="95"/>
        <v>4212</v>
      </c>
      <c r="G1206">
        <f t="shared" si="93"/>
        <v>0</v>
      </c>
      <c r="H1206">
        <f t="shared" si="94"/>
        <v>0</v>
      </c>
    </row>
    <row r="1207" spans="1:8" x14ac:dyDescent="0.25">
      <c r="A1207" s="5">
        <v>40337</v>
      </c>
      <c r="B1207" s="6" t="s">
        <v>14</v>
      </c>
      <c r="C1207" s="11">
        <v>329</v>
      </c>
      <c r="D1207">
        <f t="shared" si="91"/>
        <v>6</v>
      </c>
      <c r="E1207">
        <f t="shared" si="92"/>
        <v>3883</v>
      </c>
      <c r="F1207">
        <f t="shared" si="95"/>
        <v>3883</v>
      </c>
      <c r="G1207">
        <f t="shared" si="93"/>
        <v>0</v>
      </c>
      <c r="H1207">
        <f t="shared" si="94"/>
        <v>0</v>
      </c>
    </row>
    <row r="1208" spans="1:8" x14ac:dyDescent="0.25">
      <c r="A1208" s="5">
        <v>40341</v>
      </c>
      <c r="B1208" s="6" t="s">
        <v>30</v>
      </c>
      <c r="C1208" s="11">
        <v>105</v>
      </c>
      <c r="D1208">
        <f t="shared" si="91"/>
        <v>6</v>
      </c>
      <c r="E1208">
        <f t="shared" si="92"/>
        <v>3778</v>
      </c>
      <c r="F1208">
        <f t="shared" si="95"/>
        <v>3778</v>
      </c>
      <c r="G1208">
        <f t="shared" si="93"/>
        <v>0</v>
      </c>
      <c r="H1208">
        <f t="shared" si="94"/>
        <v>0</v>
      </c>
    </row>
    <row r="1209" spans="1:8" x14ac:dyDescent="0.25">
      <c r="A1209" s="5">
        <v>40342</v>
      </c>
      <c r="B1209" s="6" t="s">
        <v>69</v>
      </c>
      <c r="C1209" s="11">
        <v>26</v>
      </c>
      <c r="D1209">
        <f t="shared" si="91"/>
        <v>6</v>
      </c>
      <c r="E1209">
        <f t="shared" si="92"/>
        <v>3752</v>
      </c>
      <c r="F1209">
        <f t="shared" si="95"/>
        <v>3752</v>
      </c>
      <c r="G1209">
        <f t="shared" si="93"/>
        <v>0</v>
      </c>
      <c r="H1209">
        <f t="shared" si="94"/>
        <v>0</v>
      </c>
    </row>
    <row r="1210" spans="1:8" x14ac:dyDescent="0.25">
      <c r="A1210" s="3">
        <v>40343</v>
      </c>
      <c r="B1210" s="4" t="s">
        <v>39</v>
      </c>
      <c r="C1210" s="10">
        <v>121</v>
      </c>
      <c r="D1210">
        <f t="shared" si="91"/>
        <v>6</v>
      </c>
      <c r="E1210">
        <f t="shared" si="92"/>
        <v>3631</v>
      </c>
      <c r="F1210">
        <f t="shared" si="95"/>
        <v>3631</v>
      </c>
      <c r="G1210">
        <f t="shared" si="93"/>
        <v>0</v>
      </c>
      <c r="H1210">
        <f t="shared" si="94"/>
        <v>0</v>
      </c>
    </row>
    <row r="1211" spans="1:8" x14ac:dyDescent="0.25">
      <c r="A1211" s="5">
        <v>40345</v>
      </c>
      <c r="B1211" s="6" t="s">
        <v>8</v>
      </c>
      <c r="C1211" s="11">
        <v>174</v>
      </c>
      <c r="D1211">
        <f t="shared" si="91"/>
        <v>6</v>
      </c>
      <c r="E1211">
        <f t="shared" si="92"/>
        <v>3457</v>
      </c>
      <c r="F1211">
        <f t="shared" si="95"/>
        <v>3457</v>
      </c>
      <c r="G1211">
        <f t="shared" si="93"/>
        <v>0</v>
      </c>
      <c r="H1211">
        <f t="shared" si="94"/>
        <v>0</v>
      </c>
    </row>
    <row r="1212" spans="1:8" x14ac:dyDescent="0.25">
      <c r="A1212" s="3">
        <v>40346</v>
      </c>
      <c r="B1212" s="4" t="s">
        <v>14</v>
      </c>
      <c r="C1212" s="10">
        <v>233</v>
      </c>
      <c r="D1212">
        <f t="shared" si="91"/>
        <v>6</v>
      </c>
      <c r="E1212">
        <f t="shared" si="92"/>
        <v>3224</v>
      </c>
      <c r="F1212">
        <f t="shared" si="95"/>
        <v>3224</v>
      </c>
      <c r="G1212">
        <f t="shared" si="93"/>
        <v>0</v>
      </c>
      <c r="H1212">
        <f t="shared" si="94"/>
        <v>0</v>
      </c>
    </row>
    <row r="1213" spans="1:8" x14ac:dyDescent="0.25">
      <c r="A1213" s="5">
        <v>40347</v>
      </c>
      <c r="B1213" s="6" t="s">
        <v>10</v>
      </c>
      <c r="C1213" s="11">
        <v>117</v>
      </c>
      <c r="D1213">
        <f t="shared" si="91"/>
        <v>6</v>
      </c>
      <c r="E1213">
        <f t="shared" si="92"/>
        <v>3107</v>
      </c>
      <c r="F1213">
        <f t="shared" si="95"/>
        <v>3107</v>
      </c>
      <c r="G1213">
        <f t="shared" si="93"/>
        <v>0</v>
      </c>
      <c r="H1213">
        <f t="shared" si="94"/>
        <v>0</v>
      </c>
    </row>
    <row r="1214" spans="1:8" x14ac:dyDescent="0.25">
      <c r="A1214" s="5">
        <v>40348</v>
      </c>
      <c r="B1214" s="6" t="s">
        <v>72</v>
      </c>
      <c r="C1214" s="11">
        <v>11</v>
      </c>
      <c r="D1214">
        <f t="shared" si="91"/>
        <v>6</v>
      </c>
      <c r="E1214">
        <f t="shared" si="92"/>
        <v>3096</v>
      </c>
      <c r="F1214">
        <f t="shared" si="95"/>
        <v>3096</v>
      </c>
      <c r="G1214">
        <f t="shared" si="93"/>
        <v>0</v>
      </c>
      <c r="H1214">
        <f t="shared" si="94"/>
        <v>0</v>
      </c>
    </row>
    <row r="1215" spans="1:8" x14ac:dyDescent="0.25">
      <c r="A1215" s="3">
        <v>40348</v>
      </c>
      <c r="B1215" s="4" t="s">
        <v>45</v>
      </c>
      <c r="C1215" s="10">
        <v>332</v>
      </c>
      <c r="D1215">
        <f t="shared" si="91"/>
        <v>6</v>
      </c>
      <c r="E1215">
        <f t="shared" si="92"/>
        <v>2764</v>
      </c>
      <c r="F1215">
        <f t="shared" si="95"/>
        <v>2764</v>
      </c>
      <c r="G1215">
        <f t="shared" si="93"/>
        <v>0</v>
      </c>
      <c r="H1215">
        <f t="shared" si="94"/>
        <v>0</v>
      </c>
    </row>
    <row r="1216" spans="1:8" x14ac:dyDescent="0.25">
      <c r="A1216" s="3">
        <v>40348</v>
      </c>
      <c r="B1216" s="4" t="s">
        <v>212</v>
      </c>
      <c r="C1216" s="10">
        <v>18</v>
      </c>
      <c r="D1216">
        <f t="shared" si="91"/>
        <v>6</v>
      </c>
      <c r="E1216">
        <f t="shared" si="92"/>
        <v>2746</v>
      </c>
      <c r="F1216">
        <f t="shared" si="95"/>
        <v>2746</v>
      </c>
      <c r="G1216">
        <f t="shared" si="93"/>
        <v>0</v>
      </c>
      <c r="H1216">
        <f t="shared" si="94"/>
        <v>0</v>
      </c>
    </row>
    <row r="1217" spans="1:8" x14ac:dyDescent="0.25">
      <c r="A1217" s="5">
        <v>40349</v>
      </c>
      <c r="B1217" s="6" t="s">
        <v>156</v>
      </c>
      <c r="C1217" s="11">
        <v>6</v>
      </c>
      <c r="D1217">
        <f t="shared" si="91"/>
        <v>6</v>
      </c>
      <c r="E1217">
        <f t="shared" si="92"/>
        <v>2740</v>
      </c>
      <c r="F1217">
        <f t="shared" si="95"/>
        <v>2740</v>
      </c>
      <c r="G1217">
        <f t="shared" si="93"/>
        <v>0</v>
      </c>
      <c r="H1217">
        <f t="shared" si="94"/>
        <v>0</v>
      </c>
    </row>
    <row r="1218" spans="1:8" x14ac:dyDescent="0.25">
      <c r="A1218" s="5">
        <v>40350</v>
      </c>
      <c r="B1218" s="6" t="s">
        <v>80</v>
      </c>
      <c r="C1218" s="11">
        <v>22</v>
      </c>
      <c r="D1218">
        <f t="shared" si="91"/>
        <v>6</v>
      </c>
      <c r="E1218">
        <f t="shared" si="92"/>
        <v>2718</v>
      </c>
      <c r="F1218">
        <f t="shared" si="95"/>
        <v>2718</v>
      </c>
      <c r="G1218">
        <f t="shared" si="93"/>
        <v>0</v>
      </c>
      <c r="H1218">
        <f t="shared" si="94"/>
        <v>0</v>
      </c>
    </row>
    <row r="1219" spans="1:8" x14ac:dyDescent="0.25">
      <c r="A1219" s="5">
        <v>40350</v>
      </c>
      <c r="B1219" s="6" t="s">
        <v>102</v>
      </c>
      <c r="C1219" s="11">
        <v>260</v>
      </c>
      <c r="D1219">
        <f t="shared" si="91"/>
        <v>6</v>
      </c>
      <c r="E1219">
        <f t="shared" si="92"/>
        <v>2458</v>
      </c>
      <c r="F1219">
        <f t="shared" si="95"/>
        <v>2458</v>
      </c>
      <c r="G1219">
        <f t="shared" si="93"/>
        <v>0</v>
      </c>
      <c r="H1219">
        <f t="shared" si="94"/>
        <v>0</v>
      </c>
    </row>
    <row r="1220" spans="1:8" x14ac:dyDescent="0.25">
      <c r="A1220" s="3">
        <v>40352</v>
      </c>
      <c r="B1220" s="4" t="s">
        <v>129</v>
      </c>
      <c r="C1220" s="10">
        <v>9</v>
      </c>
      <c r="D1220">
        <f t="shared" si="91"/>
        <v>6</v>
      </c>
      <c r="E1220">
        <f t="shared" si="92"/>
        <v>2449</v>
      </c>
      <c r="F1220">
        <f t="shared" si="95"/>
        <v>2449</v>
      </c>
      <c r="G1220">
        <f t="shared" si="93"/>
        <v>0</v>
      </c>
      <c r="H1220">
        <f t="shared" si="94"/>
        <v>0</v>
      </c>
    </row>
    <row r="1221" spans="1:8" x14ac:dyDescent="0.25">
      <c r="A1221" s="3">
        <v>40353</v>
      </c>
      <c r="B1221" s="4" t="s">
        <v>66</v>
      </c>
      <c r="C1221" s="10">
        <v>79</v>
      </c>
      <c r="D1221">
        <f t="shared" si="91"/>
        <v>6</v>
      </c>
      <c r="E1221">
        <f t="shared" si="92"/>
        <v>2370</v>
      </c>
      <c r="F1221">
        <f t="shared" si="95"/>
        <v>2370</v>
      </c>
      <c r="G1221">
        <f t="shared" si="93"/>
        <v>0</v>
      </c>
      <c r="H1221">
        <f t="shared" si="94"/>
        <v>0</v>
      </c>
    </row>
    <row r="1222" spans="1:8" x14ac:dyDescent="0.25">
      <c r="A1222" s="5">
        <v>40355</v>
      </c>
      <c r="B1222" s="6" t="s">
        <v>45</v>
      </c>
      <c r="C1222" s="11">
        <v>480</v>
      </c>
      <c r="D1222">
        <f t="shared" ref="D1222:D1285" si="96">MONTH(A1222)</f>
        <v>6</v>
      </c>
      <c r="E1222">
        <f t="shared" si="92"/>
        <v>1890</v>
      </c>
      <c r="F1222">
        <f t="shared" si="95"/>
        <v>5890</v>
      </c>
      <c r="G1222">
        <f t="shared" si="93"/>
        <v>1</v>
      </c>
      <c r="H1222">
        <f t="shared" si="94"/>
        <v>1</v>
      </c>
    </row>
    <row r="1223" spans="1:8" x14ac:dyDescent="0.25">
      <c r="A1223" s="5">
        <v>40360</v>
      </c>
      <c r="B1223" s="6" t="s">
        <v>9</v>
      </c>
      <c r="C1223" s="11">
        <v>154</v>
      </c>
      <c r="D1223">
        <f t="shared" si="96"/>
        <v>7</v>
      </c>
      <c r="E1223">
        <f t="shared" ref="E1223:E1286" si="97">F1222-C1223</f>
        <v>5736</v>
      </c>
      <c r="F1223">
        <f t="shared" si="95"/>
        <v>5736</v>
      </c>
      <c r="G1223">
        <f t="shared" ref="G1223:G1286" si="98">IF(AND(D1224&lt;&gt;D1223,E1223&lt;5000,(F1223-E1223)&gt;=4000),1,0)</f>
        <v>0</v>
      </c>
      <c r="H1223">
        <f t="shared" ref="H1223:H1286" si="99">IF(D1224&lt;&gt;D1223,1,0)</f>
        <v>0</v>
      </c>
    </row>
    <row r="1224" spans="1:8" x14ac:dyDescent="0.25">
      <c r="A1224" s="3">
        <v>40360</v>
      </c>
      <c r="B1224" s="4" t="s">
        <v>35</v>
      </c>
      <c r="C1224" s="10">
        <v>170</v>
      </c>
      <c r="D1224">
        <f t="shared" si="96"/>
        <v>7</v>
      </c>
      <c r="E1224">
        <f t="shared" si="97"/>
        <v>5566</v>
      </c>
      <c r="F1224">
        <f t="shared" si="95"/>
        <v>5566</v>
      </c>
      <c r="G1224">
        <f t="shared" si="98"/>
        <v>0</v>
      </c>
      <c r="H1224">
        <f t="shared" si="99"/>
        <v>0</v>
      </c>
    </row>
    <row r="1225" spans="1:8" x14ac:dyDescent="0.25">
      <c r="A1225" s="5">
        <v>40361</v>
      </c>
      <c r="B1225" s="6" t="s">
        <v>213</v>
      </c>
      <c r="C1225" s="11">
        <v>13</v>
      </c>
      <c r="D1225">
        <f t="shared" si="96"/>
        <v>7</v>
      </c>
      <c r="E1225">
        <f t="shared" si="97"/>
        <v>5553</v>
      </c>
      <c r="F1225">
        <f t="shared" si="95"/>
        <v>5553</v>
      </c>
      <c r="G1225">
        <f t="shared" si="98"/>
        <v>0</v>
      </c>
      <c r="H1225">
        <f t="shared" si="99"/>
        <v>0</v>
      </c>
    </row>
    <row r="1226" spans="1:8" x14ac:dyDescent="0.25">
      <c r="A1226" s="5">
        <v>40364</v>
      </c>
      <c r="B1226" s="6" t="s">
        <v>18</v>
      </c>
      <c r="C1226" s="11">
        <v>29</v>
      </c>
      <c r="D1226">
        <f t="shared" si="96"/>
        <v>7</v>
      </c>
      <c r="E1226">
        <f t="shared" si="97"/>
        <v>5524</v>
      </c>
      <c r="F1226">
        <f t="shared" si="95"/>
        <v>5524</v>
      </c>
      <c r="G1226">
        <f t="shared" si="98"/>
        <v>0</v>
      </c>
      <c r="H1226">
        <f t="shared" si="99"/>
        <v>0</v>
      </c>
    </row>
    <row r="1227" spans="1:8" x14ac:dyDescent="0.25">
      <c r="A1227" s="3">
        <v>40366</v>
      </c>
      <c r="B1227" s="4" t="s">
        <v>19</v>
      </c>
      <c r="C1227" s="10">
        <v>80</v>
      </c>
      <c r="D1227">
        <f t="shared" si="96"/>
        <v>7</v>
      </c>
      <c r="E1227">
        <f t="shared" si="97"/>
        <v>5444</v>
      </c>
      <c r="F1227">
        <f t="shared" si="95"/>
        <v>5444</v>
      </c>
      <c r="G1227">
        <f t="shared" si="98"/>
        <v>0</v>
      </c>
      <c r="H1227">
        <f t="shared" si="99"/>
        <v>0</v>
      </c>
    </row>
    <row r="1228" spans="1:8" x14ac:dyDescent="0.25">
      <c r="A1228" s="5">
        <v>40370</v>
      </c>
      <c r="B1228" s="6" t="s">
        <v>176</v>
      </c>
      <c r="C1228" s="11">
        <v>20</v>
      </c>
      <c r="D1228">
        <f t="shared" si="96"/>
        <v>7</v>
      </c>
      <c r="E1228">
        <f t="shared" si="97"/>
        <v>5424</v>
      </c>
      <c r="F1228">
        <f t="shared" si="95"/>
        <v>5424</v>
      </c>
      <c r="G1228">
        <f t="shared" si="98"/>
        <v>0</v>
      </c>
      <c r="H1228">
        <f t="shared" si="99"/>
        <v>0</v>
      </c>
    </row>
    <row r="1229" spans="1:8" x14ac:dyDescent="0.25">
      <c r="A1229" s="3">
        <v>40370</v>
      </c>
      <c r="B1229" s="4" t="s">
        <v>9</v>
      </c>
      <c r="C1229" s="10">
        <v>401</v>
      </c>
      <c r="D1229">
        <f t="shared" si="96"/>
        <v>7</v>
      </c>
      <c r="E1229">
        <f t="shared" si="97"/>
        <v>5023</v>
      </c>
      <c r="F1229">
        <f t="shared" si="95"/>
        <v>5023</v>
      </c>
      <c r="G1229">
        <f t="shared" si="98"/>
        <v>0</v>
      </c>
      <c r="H1229">
        <f t="shared" si="99"/>
        <v>0</v>
      </c>
    </row>
    <row r="1230" spans="1:8" x14ac:dyDescent="0.25">
      <c r="A1230" s="5">
        <v>40372</v>
      </c>
      <c r="B1230" s="6" t="s">
        <v>39</v>
      </c>
      <c r="C1230" s="11">
        <v>134</v>
      </c>
      <c r="D1230">
        <f t="shared" si="96"/>
        <v>7</v>
      </c>
      <c r="E1230">
        <f t="shared" si="97"/>
        <v>4889</v>
      </c>
      <c r="F1230">
        <f t="shared" si="95"/>
        <v>4889</v>
      </c>
      <c r="G1230">
        <f t="shared" si="98"/>
        <v>0</v>
      </c>
      <c r="H1230">
        <f t="shared" si="99"/>
        <v>0</v>
      </c>
    </row>
    <row r="1231" spans="1:8" x14ac:dyDescent="0.25">
      <c r="A1231" s="5">
        <v>40374</v>
      </c>
      <c r="B1231" s="6" t="s">
        <v>37</v>
      </c>
      <c r="C1231" s="11">
        <v>107</v>
      </c>
      <c r="D1231">
        <f t="shared" si="96"/>
        <v>7</v>
      </c>
      <c r="E1231">
        <f t="shared" si="97"/>
        <v>4782</v>
      </c>
      <c r="F1231">
        <f t="shared" si="95"/>
        <v>4782</v>
      </c>
      <c r="G1231">
        <f t="shared" si="98"/>
        <v>0</v>
      </c>
      <c r="H1231">
        <f t="shared" si="99"/>
        <v>0</v>
      </c>
    </row>
    <row r="1232" spans="1:8" x14ac:dyDescent="0.25">
      <c r="A1232" s="3">
        <v>40379</v>
      </c>
      <c r="B1232" s="4" t="s">
        <v>10</v>
      </c>
      <c r="C1232" s="10">
        <v>30</v>
      </c>
      <c r="D1232">
        <f t="shared" si="96"/>
        <v>7</v>
      </c>
      <c r="E1232">
        <f t="shared" si="97"/>
        <v>4752</v>
      </c>
      <c r="F1232">
        <f t="shared" si="95"/>
        <v>4752</v>
      </c>
      <c r="G1232">
        <f t="shared" si="98"/>
        <v>0</v>
      </c>
      <c r="H1232">
        <f t="shared" si="99"/>
        <v>0</v>
      </c>
    </row>
    <row r="1233" spans="1:8" x14ac:dyDescent="0.25">
      <c r="A1233" s="3">
        <v>40381</v>
      </c>
      <c r="B1233" s="4" t="s">
        <v>24</v>
      </c>
      <c r="C1233" s="10">
        <v>138</v>
      </c>
      <c r="D1233">
        <f t="shared" si="96"/>
        <v>7</v>
      </c>
      <c r="E1233">
        <f t="shared" si="97"/>
        <v>4614</v>
      </c>
      <c r="F1233">
        <f t="shared" si="95"/>
        <v>4614</v>
      </c>
      <c r="G1233">
        <f t="shared" si="98"/>
        <v>0</v>
      </c>
      <c r="H1233">
        <f t="shared" si="99"/>
        <v>0</v>
      </c>
    </row>
    <row r="1234" spans="1:8" x14ac:dyDescent="0.25">
      <c r="A1234" s="5">
        <v>40382</v>
      </c>
      <c r="B1234" s="6" t="s">
        <v>22</v>
      </c>
      <c r="C1234" s="11">
        <v>404</v>
      </c>
      <c r="D1234">
        <f t="shared" si="96"/>
        <v>7</v>
      </c>
      <c r="E1234">
        <f t="shared" si="97"/>
        <v>4210</v>
      </c>
      <c r="F1234">
        <f t="shared" si="95"/>
        <v>4210</v>
      </c>
      <c r="G1234">
        <f t="shared" si="98"/>
        <v>0</v>
      </c>
      <c r="H1234">
        <f t="shared" si="99"/>
        <v>0</v>
      </c>
    </row>
    <row r="1235" spans="1:8" x14ac:dyDescent="0.25">
      <c r="A1235" s="3">
        <v>40386</v>
      </c>
      <c r="B1235" s="4" t="s">
        <v>37</v>
      </c>
      <c r="C1235" s="10">
        <v>117</v>
      </c>
      <c r="D1235">
        <f t="shared" si="96"/>
        <v>7</v>
      </c>
      <c r="E1235">
        <f t="shared" si="97"/>
        <v>4093</v>
      </c>
      <c r="F1235">
        <f t="shared" si="95"/>
        <v>4093</v>
      </c>
      <c r="G1235">
        <f t="shared" si="98"/>
        <v>0</v>
      </c>
      <c r="H1235">
        <f t="shared" si="99"/>
        <v>0</v>
      </c>
    </row>
    <row r="1236" spans="1:8" x14ac:dyDescent="0.25">
      <c r="A1236" s="5">
        <v>40389</v>
      </c>
      <c r="B1236" s="6" t="s">
        <v>9</v>
      </c>
      <c r="C1236" s="11">
        <v>124</v>
      </c>
      <c r="D1236">
        <f t="shared" si="96"/>
        <v>7</v>
      </c>
      <c r="E1236">
        <f t="shared" si="97"/>
        <v>3969</v>
      </c>
      <c r="F1236">
        <f t="shared" ref="F1236:F1299" si="100">IF(AND(D1237&lt;&gt;D1236,E1236&lt;5000),ROUNDUP((5000-E1236)/1000,0)*1000+E1236,E1236)</f>
        <v>3969</v>
      </c>
      <c r="G1236">
        <f t="shared" si="98"/>
        <v>0</v>
      </c>
      <c r="H1236">
        <f t="shared" si="99"/>
        <v>0</v>
      </c>
    </row>
    <row r="1237" spans="1:8" x14ac:dyDescent="0.25">
      <c r="A1237" s="3">
        <v>40390</v>
      </c>
      <c r="B1237" s="4" t="s">
        <v>52</v>
      </c>
      <c r="C1237" s="10">
        <v>155</v>
      </c>
      <c r="D1237">
        <f t="shared" si="96"/>
        <v>7</v>
      </c>
      <c r="E1237">
        <f t="shared" si="97"/>
        <v>3814</v>
      </c>
      <c r="F1237">
        <f t="shared" si="100"/>
        <v>5814</v>
      </c>
      <c r="G1237">
        <f t="shared" si="98"/>
        <v>0</v>
      </c>
      <c r="H1237">
        <f t="shared" si="99"/>
        <v>1</v>
      </c>
    </row>
    <row r="1238" spans="1:8" x14ac:dyDescent="0.25">
      <c r="A1238" s="3">
        <v>40391</v>
      </c>
      <c r="B1238" s="4" t="s">
        <v>28</v>
      </c>
      <c r="C1238" s="10">
        <v>161</v>
      </c>
      <c r="D1238">
        <f t="shared" si="96"/>
        <v>8</v>
      </c>
      <c r="E1238">
        <f t="shared" si="97"/>
        <v>5653</v>
      </c>
      <c r="F1238">
        <f t="shared" si="100"/>
        <v>5653</v>
      </c>
      <c r="G1238">
        <f t="shared" si="98"/>
        <v>0</v>
      </c>
      <c r="H1238">
        <f t="shared" si="99"/>
        <v>0</v>
      </c>
    </row>
    <row r="1239" spans="1:8" x14ac:dyDescent="0.25">
      <c r="A1239" s="5">
        <v>40395</v>
      </c>
      <c r="B1239" s="6" t="s">
        <v>172</v>
      </c>
      <c r="C1239" s="11">
        <v>9</v>
      </c>
      <c r="D1239">
        <f t="shared" si="96"/>
        <v>8</v>
      </c>
      <c r="E1239">
        <f t="shared" si="97"/>
        <v>5644</v>
      </c>
      <c r="F1239">
        <f t="shared" si="100"/>
        <v>5644</v>
      </c>
      <c r="G1239">
        <f t="shared" si="98"/>
        <v>0</v>
      </c>
      <c r="H1239">
        <f t="shared" si="99"/>
        <v>0</v>
      </c>
    </row>
    <row r="1240" spans="1:8" x14ac:dyDescent="0.25">
      <c r="A1240" s="5">
        <v>40395</v>
      </c>
      <c r="B1240" s="6" t="s">
        <v>12</v>
      </c>
      <c r="C1240" s="11">
        <v>80</v>
      </c>
      <c r="D1240">
        <f t="shared" si="96"/>
        <v>8</v>
      </c>
      <c r="E1240">
        <f t="shared" si="97"/>
        <v>5564</v>
      </c>
      <c r="F1240">
        <f t="shared" si="100"/>
        <v>5564</v>
      </c>
      <c r="G1240">
        <f t="shared" si="98"/>
        <v>0</v>
      </c>
      <c r="H1240">
        <f t="shared" si="99"/>
        <v>0</v>
      </c>
    </row>
    <row r="1241" spans="1:8" x14ac:dyDescent="0.25">
      <c r="A1241" s="3">
        <v>40396</v>
      </c>
      <c r="B1241" s="4" t="s">
        <v>12</v>
      </c>
      <c r="C1241" s="10">
        <v>160</v>
      </c>
      <c r="D1241">
        <f t="shared" si="96"/>
        <v>8</v>
      </c>
      <c r="E1241">
        <f t="shared" si="97"/>
        <v>5404</v>
      </c>
      <c r="F1241">
        <f t="shared" si="100"/>
        <v>5404</v>
      </c>
      <c r="G1241">
        <f t="shared" si="98"/>
        <v>0</v>
      </c>
      <c r="H1241">
        <f t="shared" si="99"/>
        <v>0</v>
      </c>
    </row>
    <row r="1242" spans="1:8" x14ac:dyDescent="0.25">
      <c r="A1242" s="5">
        <v>40399</v>
      </c>
      <c r="B1242" s="6" t="s">
        <v>113</v>
      </c>
      <c r="C1242" s="11">
        <v>18</v>
      </c>
      <c r="D1242">
        <f t="shared" si="96"/>
        <v>8</v>
      </c>
      <c r="E1242">
        <f t="shared" si="97"/>
        <v>5386</v>
      </c>
      <c r="F1242">
        <f t="shared" si="100"/>
        <v>5386</v>
      </c>
      <c r="G1242">
        <f t="shared" si="98"/>
        <v>0</v>
      </c>
      <c r="H1242">
        <f t="shared" si="99"/>
        <v>0</v>
      </c>
    </row>
    <row r="1243" spans="1:8" x14ac:dyDescent="0.25">
      <c r="A1243" s="5">
        <v>40401</v>
      </c>
      <c r="B1243" s="6" t="s">
        <v>10</v>
      </c>
      <c r="C1243" s="11">
        <v>150</v>
      </c>
      <c r="D1243">
        <f t="shared" si="96"/>
        <v>8</v>
      </c>
      <c r="E1243">
        <f t="shared" si="97"/>
        <v>5236</v>
      </c>
      <c r="F1243">
        <f t="shared" si="100"/>
        <v>5236</v>
      </c>
      <c r="G1243">
        <f t="shared" si="98"/>
        <v>0</v>
      </c>
      <c r="H1243">
        <f t="shared" si="99"/>
        <v>0</v>
      </c>
    </row>
    <row r="1244" spans="1:8" x14ac:dyDescent="0.25">
      <c r="A1244" s="3">
        <v>40405</v>
      </c>
      <c r="B1244" s="4" t="s">
        <v>214</v>
      </c>
      <c r="C1244" s="10">
        <v>16</v>
      </c>
      <c r="D1244">
        <f t="shared" si="96"/>
        <v>8</v>
      </c>
      <c r="E1244">
        <f t="shared" si="97"/>
        <v>5220</v>
      </c>
      <c r="F1244">
        <f t="shared" si="100"/>
        <v>5220</v>
      </c>
      <c r="G1244">
        <f t="shared" si="98"/>
        <v>0</v>
      </c>
      <c r="H1244">
        <f t="shared" si="99"/>
        <v>0</v>
      </c>
    </row>
    <row r="1245" spans="1:8" x14ac:dyDescent="0.25">
      <c r="A1245" s="3">
        <v>40412</v>
      </c>
      <c r="B1245" s="4" t="s">
        <v>69</v>
      </c>
      <c r="C1245" s="10">
        <v>158</v>
      </c>
      <c r="D1245">
        <f t="shared" si="96"/>
        <v>8</v>
      </c>
      <c r="E1245">
        <f t="shared" si="97"/>
        <v>5062</v>
      </c>
      <c r="F1245">
        <f t="shared" si="100"/>
        <v>5062</v>
      </c>
      <c r="G1245">
        <f t="shared" si="98"/>
        <v>0</v>
      </c>
      <c r="H1245">
        <f t="shared" si="99"/>
        <v>0</v>
      </c>
    </row>
    <row r="1246" spans="1:8" x14ac:dyDescent="0.25">
      <c r="A1246" s="5">
        <v>40414</v>
      </c>
      <c r="B1246" s="6" t="s">
        <v>61</v>
      </c>
      <c r="C1246" s="11">
        <v>29</v>
      </c>
      <c r="D1246">
        <f t="shared" si="96"/>
        <v>8</v>
      </c>
      <c r="E1246">
        <f t="shared" si="97"/>
        <v>5033</v>
      </c>
      <c r="F1246">
        <f t="shared" si="100"/>
        <v>5033</v>
      </c>
      <c r="G1246">
        <f t="shared" si="98"/>
        <v>0</v>
      </c>
      <c r="H1246">
        <f t="shared" si="99"/>
        <v>1</v>
      </c>
    </row>
    <row r="1247" spans="1:8" x14ac:dyDescent="0.25">
      <c r="A1247" s="3">
        <v>40423</v>
      </c>
      <c r="B1247" s="4" t="s">
        <v>106</v>
      </c>
      <c r="C1247" s="10">
        <v>6</v>
      </c>
      <c r="D1247">
        <f t="shared" si="96"/>
        <v>9</v>
      </c>
      <c r="E1247">
        <f t="shared" si="97"/>
        <v>5027</v>
      </c>
      <c r="F1247">
        <f t="shared" si="100"/>
        <v>5027</v>
      </c>
      <c r="G1247">
        <f t="shared" si="98"/>
        <v>0</v>
      </c>
      <c r="H1247">
        <f t="shared" si="99"/>
        <v>0</v>
      </c>
    </row>
    <row r="1248" spans="1:8" x14ac:dyDescent="0.25">
      <c r="A1248" s="3">
        <v>40423</v>
      </c>
      <c r="B1248" s="4" t="s">
        <v>9</v>
      </c>
      <c r="C1248" s="10">
        <v>489</v>
      </c>
      <c r="D1248">
        <f t="shared" si="96"/>
        <v>9</v>
      </c>
      <c r="E1248">
        <f t="shared" si="97"/>
        <v>4538</v>
      </c>
      <c r="F1248">
        <f t="shared" si="100"/>
        <v>4538</v>
      </c>
      <c r="G1248">
        <f t="shared" si="98"/>
        <v>0</v>
      </c>
      <c r="H1248">
        <f t="shared" si="99"/>
        <v>0</v>
      </c>
    </row>
    <row r="1249" spans="1:8" x14ac:dyDescent="0.25">
      <c r="A1249" s="5">
        <v>40425</v>
      </c>
      <c r="B1249" s="6" t="s">
        <v>35</v>
      </c>
      <c r="C1249" s="11">
        <v>200</v>
      </c>
      <c r="D1249">
        <f t="shared" si="96"/>
        <v>9</v>
      </c>
      <c r="E1249">
        <f t="shared" si="97"/>
        <v>4338</v>
      </c>
      <c r="F1249">
        <f t="shared" si="100"/>
        <v>4338</v>
      </c>
      <c r="G1249">
        <f t="shared" si="98"/>
        <v>0</v>
      </c>
      <c r="H1249">
        <f t="shared" si="99"/>
        <v>0</v>
      </c>
    </row>
    <row r="1250" spans="1:8" x14ac:dyDescent="0.25">
      <c r="A1250" s="3">
        <v>40427</v>
      </c>
      <c r="B1250" s="4" t="s">
        <v>10</v>
      </c>
      <c r="C1250" s="10">
        <v>28</v>
      </c>
      <c r="D1250">
        <f t="shared" si="96"/>
        <v>9</v>
      </c>
      <c r="E1250">
        <f t="shared" si="97"/>
        <v>4310</v>
      </c>
      <c r="F1250">
        <f t="shared" si="100"/>
        <v>4310</v>
      </c>
      <c r="G1250">
        <f t="shared" si="98"/>
        <v>0</v>
      </c>
      <c r="H1250">
        <f t="shared" si="99"/>
        <v>0</v>
      </c>
    </row>
    <row r="1251" spans="1:8" x14ac:dyDescent="0.25">
      <c r="A1251" s="5">
        <v>40431</v>
      </c>
      <c r="B1251" s="6" t="s">
        <v>10</v>
      </c>
      <c r="C1251" s="11">
        <v>28</v>
      </c>
      <c r="D1251">
        <f t="shared" si="96"/>
        <v>9</v>
      </c>
      <c r="E1251">
        <f t="shared" si="97"/>
        <v>4282</v>
      </c>
      <c r="F1251">
        <f t="shared" si="100"/>
        <v>4282</v>
      </c>
      <c r="G1251">
        <f t="shared" si="98"/>
        <v>0</v>
      </c>
      <c r="H1251">
        <f t="shared" si="99"/>
        <v>0</v>
      </c>
    </row>
    <row r="1252" spans="1:8" x14ac:dyDescent="0.25">
      <c r="A1252" s="5">
        <v>40432</v>
      </c>
      <c r="B1252" s="6" t="s">
        <v>9</v>
      </c>
      <c r="C1252" s="11">
        <v>297</v>
      </c>
      <c r="D1252">
        <f t="shared" si="96"/>
        <v>9</v>
      </c>
      <c r="E1252">
        <f t="shared" si="97"/>
        <v>3985</v>
      </c>
      <c r="F1252">
        <f t="shared" si="100"/>
        <v>3985</v>
      </c>
      <c r="G1252">
        <f t="shared" si="98"/>
        <v>0</v>
      </c>
      <c r="H1252">
        <f t="shared" si="99"/>
        <v>0</v>
      </c>
    </row>
    <row r="1253" spans="1:8" x14ac:dyDescent="0.25">
      <c r="A1253" s="5">
        <v>40434</v>
      </c>
      <c r="B1253" s="6" t="s">
        <v>17</v>
      </c>
      <c r="C1253" s="11">
        <v>227</v>
      </c>
      <c r="D1253">
        <f t="shared" si="96"/>
        <v>9</v>
      </c>
      <c r="E1253">
        <f t="shared" si="97"/>
        <v>3758</v>
      </c>
      <c r="F1253">
        <f t="shared" si="100"/>
        <v>3758</v>
      </c>
      <c r="G1253">
        <f t="shared" si="98"/>
        <v>0</v>
      </c>
      <c r="H1253">
        <f t="shared" si="99"/>
        <v>0</v>
      </c>
    </row>
    <row r="1254" spans="1:8" x14ac:dyDescent="0.25">
      <c r="A1254" s="5">
        <v>40434</v>
      </c>
      <c r="B1254" s="6" t="s">
        <v>140</v>
      </c>
      <c r="C1254" s="11">
        <v>14</v>
      </c>
      <c r="D1254">
        <f t="shared" si="96"/>
        <v>9</v>
      </c>
      <c r="E1254">
        <f t="shared" si="97"/>
        <v>3744</v>
      </c>
      <c r="F1254">
        <f t="shared" si="100"/>
        <v>3744</v>
      </c>
      <c r="G1254">
        <f t="shared" si="98"/>
        <v>0</v>
      </c>
      <c r="H1254">
        <f t="shared" si="99"/>
        <v>0</v>
      </c>
    </row>
    <row r="1255" spans="1:8" x14ac:dyDescent="0.25">
      <c r="A1255" s="3">
        <v>40437</v>
      </c>
      <c r="B1255" s="4" t="s">
        <v>98</v>
      </c>
      <c r="C1255" s="10">
        <v>20</v>
      </c>
      <c r="D1255">
        <f t="shared" si="96"/>
        <v>9</v>
      </c>
      <c r="E1255">
        <f t="shared" si="97"/>
        <v>3724</v>
      </c>
      <c r="F1255">
        <f t="shared" si="100"/>
        <v>3724</v>
      </c>
      <c r="G1255">
        <f t="shared" si="98"/>
        <v>0</v>
      </c>
      <c r="H1255">
        <f t="shared" si="99"/>
        <v>0</v>
      </c>
    </row>
    <row r="1256" spans="1:8" x14ac:dyDescent="0.25">
      <c r="A1256" s="5">
        <v>40439</v>
      </c>
      <c r="B1256" s="6" t="s">
        <v>63</v>
      </c>
      <c r="C1256" s="11">
        <v>194</v>
      </c>
      <c r="D1256">
        <f t="shared" si="96"/>
        <v>9</v>
      </c>
      <c r="E1256">
        <f t="shared" si="97"/>
        <v>3530</v>
      </c>
      <c r="F1256">
        <f t="shared" si="100"/>
        <v>3530</v>
      </c>
      <c r="G1256">
        <f t="shared" si="98"/>
        <v>0</v>
      </c>
      <c r="H1256">
        <f t="shared" si="99"/>
        <v>0</v>
      </c>
    </row>
    <row r="1257" spans="1:8" x14ac:dyDescent="0.25">
      <c r="A1257" s="3">
        <v>40439</v>
      </c>
      <c r="B1257" s="4" t="s">
        <v>35</v>
      </c>
      <c r="C1257" s="10">
        <v>58</v>
      </c>
      <c r="D1257">
        <f t="shared" si="96"/>
        <v>9</v>
      </c>
      <c r="E1257">
        <f t="shared" si="97"/>
        <v>3472</v>
      </c>
      <c r="F1257">
        <f t="shared" si="100"/>
        <v>3472</v>
      </c>
      <c r="G1257">
        <f t="shared" si="98"/>
        <v>0</v>
      </c>
      <c r="H1257">
        <f t="shared" si="99"/>
        <v>0</v>
      </c>
    </row>
    <row r="1258" spans="1:8" x14ac:dyDescent="0.25">
      <c r="A1258" s="3">
        <v>40440</v>
      </c>
      <c r="B1258" s="4" t="s">
        <v>17</v>
      </c>
      <c r="C1258" s="10">
        <v>159</v>
      </c>
      <c r="D1258">
        <f t="shared" si="96"/>
        <v>9</v>
      </c>
      <c r="E1258">
        <f t="shared" si="97"/>
        <v>3313</v>
      </c>
      <c r="F1258">
        <f t="shared" si="100"/>
        <v>3313</v>
      </c>
      <c r="G1258">
        <f t="shared" si="98"/>
        <v>0</v>
      </c>
      <c r="H1258">
        <f t="shared" si="99"/>
        <v>0</v>
      </c>
    </row>
    <row r="1259" spans="1:8" x14ac:dyDescent="0.25">
      <c r="A1259" s="5">
        <v>40440</v>
      </c>
      <c r="B1259" s="6" t="s">
        <v>66</v>
      </c>
      <c r="C1259" s="11">
        <v>30</v>
      </c>
      <c r="D1259">
        <f t="shared" si="96"/>
        <v>9</v>
      </c>
      <c r="E1259">
        <f t="shared" si="97"/>
        <v>3283</v>
      </c>
      <c r="F1259">
        <f t="shared" si="100"/>
        <v>3283</v>
      </c>
      <c r="G1259">
        <f t="shared" si="98"/>
        <v>0</v>
      </c>
      <c r="H1259">
        <f t="shared" si="99"/>
        <v>0</v>
      </c>
    </row>
    <row r="1260" spans="1:8" x14ac:dyDescent="0.25">
      <c r="A1260" s="3">
        <v>40443</v>
      </c>
      <c r="B1260" s="4" t="s">
        <v>22</v>
      </c>
      <c r="C1260" s="10">
        <v>279</v>
      </c>
      <c r="D1260">
        <f t="shared" si="96"/>
        <v>9</v>
      </c>
      <c r="E1260">
        <f t="shared" si="97"/>
        <v>3004</v>
      </c>
      <c r="F1260">
        <f t="shared" si="100"/>
        <v>3004</v>
      </c>
      <c r="G1260">
        <f t="shared" si="98"/>
        <v>0</v>
      </c>
      <c r="H1260">
        <f t="shared" si="99"/>
        <v>0</v>
      </c>
    </row>
    <row r="1261" spans="1:8" x14ac:dyDescent="0.25">
      <c r="A1261" s="5">
        <v>40444</v>
      </c>
      <c r="B1261" s="6" t="s">
        <v>26</v>
      </c>
      <c r="C1261" s="11">
        <v>38</v>
      </c>
      <c r="D1261">
        <f t="shared" si="96"/>
        <v>9</v>
      </c>
      <c r="E1261">
        <f t="shared" si="97"/>
        <v>2966</v>
      </c>
      <c r="F1261">
        <f t="shared" si="100"/>
        <v>2966</v>
      </c>
      <c r="G1261">
        <f t="shared" si="98"/>
        <v>0</v>
      </c>
      <c r="H1261">
        <f t="shared" si="99"/>
        <v>0</v>
      </c>
    </row>
    <row r="1262" spans="1:8" x14ac:dyDescent="0.25">
      <c r="A1262" s="3">
        <v>40446</v>
      </c>
      <c r="B1262" s="4" t="s">
        <v>36</v>
      </c>
      <c r="C1262" s="10">
        <v>7</v>
      </c>
      <c r="D1262">
        <f t="shared" si="96"/>
        <v>9</v>
      </c>
      <c r="E1262">
        <f t="shared" si="97"/>
        <v>2959</v>
      </c>
      <c r="F1262">
        <f t="shared" si="100"/>
        <v>2959</v>
      </c>
      <c r="G1262">
        <f t="shared" si="98"/>
        <v>0</v>
      </c>
      <c r="H1262">
        <f t="shared" si="99"/>
        <v>0</v>
      </c>
    </row>
    <row r="1263" spans="1:8" x14ac:dyDescent="0.25">
      <c r="A1263" s="5">
        <v>40447</v>
      </c>
      <c r="B1263" s="6" t="s">
        <v>22</v>
      </c>
      <c r="C1263" s="11">
        <v>154</v>
      </c>
      <c r="D1263">
        <f t="shared" si="96"/>
        <v>9</v>
      </c>
      <c r="E1263">
        <f t="shared" si="97"/>
        <v>2805</v>
      </c>
      <c r="F1263">
        <f t="shared" si="100"/>
        <v>2805</v>
      </c>
      <c r="G1263">
        <f t="shared" si="98"/>
        <v>0</v>
      </c>
      <c r="H1263">
        <f t="shared" si="99"/>
        <v>0</v>
      </c>
    </row>
    <row r="1264" spans="1:8" x14ac:dyDescent="0.25">
      <c r="A1264" s="3">
        <v>40447</v>
      </c>
      <c r="B1264" s="4" t="s">
        <v>50</v>
      </c>
      <c r="C1264" s="10">
        <v>274</v>
      </c>
      <c r="D1264">
        <f t="shared" si="96"/>
        <v>9</v>
      </c>
      <c r="E1264">
        <f t="shared" si="97"/>
        <v>2531</v>
      </c>
      <c r="F1264">
        <f t="shared" si="100"/>
        <v>2531</v>
      </c>
      <c r="G1264">
        <f t="shared" si="98"/>
        <v>0</v>
      </c>
      <c r="H1264">
        <f t="shared" si="99"/>
        <v>0</v>
      </c>
    </row>
    <row r="1265" spans="1:8" x14ac:dyDescent="0.25">
      <c r="A1265" s="5">
        <v>40448</v>
      </c>
      <c r="B1265" s="6" t="s">
        <v>14</v>
      </c>
      <c r="C1265" s="11">
        <v>219</v>
      </c>
      <c r="D1265">
        <f t="shared" si="96"/>
        <v>9</v>
      </c>
      <c r="E1265">
        <f t="shared" si="97"/>
        <v>2312</v>
      </c>
      <c r="F1265">
        <f t="shared" si="100"/>
        <v>2312</v>
      </c>
      <c r="G1265">
        <f t="shared" si="98"/>
        <v>0</v>
      </c>
      <c r="H1265">
        <f t="shared" si="99"/>
        <v>0</v>
      </c>
    </row>
    <row r="1266" spans="1:8" x14ac:dyDescent="0.25">
      <c r="A1266" s="3">
        <v>40449</v>
      </c>
      <c r="B1266" s="4" t="s">
        <v>30</v>
      </c>
      <c r="C1266" s="10">
        <v>57</v>
      </c>
      <c r="D1266">
        <f t="shared" si="96"/>
        <v>9</v>
      </c>
      <c r="E1266">
        <f t="shared" si="97"/>
        <v>2255</v>
      </c>
      <c r="F1266">
        <f t="shared" si="100"/>
        <v>2255</v>
      </c>
      <c r="G1266">
        <f t="shared" si="98"/>
        <v>0</v>
      </c>
      <c r="H1266">
        <f t="shared" si="99"/>
        <v>0</v>
      </c>
    </row>
    <row r="1267" spans="1:8" x14ac:dyDescent="0.25">
      <c r="A1267" s="5">
        <v>40449</v>
      </c>
      <c r="B1267" s="6" t="s">
        <v>12</v>
      </c>
      <c r="C1267" s="11">
        <v>152</v>
      </c>
      <c r="D1267">
        <f t="shared" si="96"/>
        <v>9</v>
      </c>
      <c r="E1267">
        <f t="shared" si="97"/>
        <v>2103</v>
      </c>
      <c r="F1267">
        <f t="shared" si="100"/>
        <v>5103</v>
      </c>
      <c r="G1267">
        <f t="shared" si="98"/>
        <v>0</v>
      </c>
      <c r="H1267">
        <f t="shared" si="99"/>
        <v>1</v>
      </c>
    </row>
    <row r="1268" spans="1:8" x14ac:dyDescent="0.25">
      <c r="A1268" s="3">
        <v>40454</v>
      </c>
      <c r="B1268" s="4" t="s">
        <v>45</v>
      </c>
      <c r="C1268" s="10">
        <v>263</v>
      </c>
      <c r="D1268">
        <f t="shared" si="96"/>
        <v>10</v>
      </c>
      <c r="E1268">
        <f t="shared" si="97"/>
        <v>4840</v>
      </c>
      <c r="F1268">
        <f t="shared" si="100"/>
        <v>4840</v>
      </c>
      <c r="G1268">
        <f t="shared" si="98"/>
        <v>0</v>
      </c>
      <c r="H1268">
        <f t="shared" si="99"/>
        <v>0</v>
      </c>
    </row>
    <row r="1269" spans="1:8" x14ac:dyDescent="0.25">
      <c r="A1269" s="5">
        <v>40456</v>
      </c>
      <c r="B1269" s="6" t="s">
        <v>28</v>
      </c>
      <c r="C1269" s="11">
        <v>61</v>
      </c>
      <c r="D1269">
        <f t="shared" si="96"/>
        <v>10</v>
      </c>
      <c r="E1269">
        <f t="shared" si="97"/>
        <v>4779</v>
      </c>
      <c r="F1269">
        <f t="shared" si="100"/>
        <v>4779</v>
      </c>
      <c r="G1269">
        <f t="shared" si="98"/>
        <v>0</v>
      </c>
      <c r="H1269">
        <f t="shared" si="99"/>
        <v>0</v>
      </c>
    </row>
    <row r="1270" spans="1:8" x14ac:dyDescent="0.25">
      <c r="A1270" s="5">
        <v>40456</v>
      </c>
      <c r="B1270" s="6" t="s">
        <v>50</v>
      </c>
      <c r="C1270" s="11">
        <v>217</v>
      </c>
      <c r="D1270">
        <f t="shared" si="96"/>
        <v>10</v>
      </c>
      <c r="E1270">
        <f t="shared" si="97"/>
        <v>4562</v>
      </c>
      <c r="F1270">
        <f t="shared" si="100"/>
        <v>4562</v>
      </c>
      <c r="G1270">
        <f t="shared" si="98"/>
        <v>0</v>
      </c>
      <c r="H1270">
        <f t="shared" si="99"/>
        <v>0</v>
      </c>
    </row>
    <row r="1271" spans="1:8" x14ac:dyDescent="0.25">
      <c r="A1271" s="5">
        <v>40457</v>
      </c>
      <c r="B1271" s="6" t="s">
        <v>45</v>
      </c>
      <c r="C1271" s="11">
        <v>299</v>
      </c>
      <c r="D1271">
        <f t="shared" si="96"/>
        <v>10</v>
      </c>
      <c r="E1271">
        <f t="shared" si="97"/>
        <v>4263</v>
      </c>
      <c r="F1271">
        <f t="shared" si="100"/>
        <v>4263</v>
      </c>
      <c r="G1271">
        <f t="shared" si="98"/>
        <v>0</v>
      </c>
      <c r="H1271">
        <f t="shared" si="99"/>
        <v>0</v>
      </c>
    </row>
    <row r="1272" spans="1:8" x14ac:dyDescent="0.25">
      <c r="A1272" s="3">
        <v>40457</v>
      </c>
      <c r="B1272" s="4" t="s">
        <v>61</v>
      </c>
      <c r="C1272" s="10">
        <v>28</v>
      </c>
      <c r="D1272">
        <f t="shared" si="96"/>
        <v>10</v>
      </c>
      <c r="E1272">
        <f t="shared" si="97"/>
        <v>4235</v>
      </c>
      <c r="F1272">
        <f t="shared" si="100"/>
        <v>4235</v>
      </c>
      <c r="G1272">
        <f t="shared" si="98"/>
        <v>0</v>
      </c>
      <c r="H1272">
        <f t="shared" si="99"/>
        <v>0</v>
      </c>
    </row>
    <row r="1273" spans="1:8" x14ac:dyDescent="0.25">
      <c r="A1273" s="3">
        <v>40460</v>
      </c>
      <c r="B1273" s="4" t="s">
        <v>14</v>
      </c>
      <c r="C1273" s="10">
        <v>429</v>
      </c>
      <c r="D1273">
        <f t="shared" si="96"/>
        <v>10</v>
      </c>
      <c r="E1273">
        <f t="shared" si="97"/>
        <v>3806</v>
      </c>
      <c r="F1273">
        <f t="shared" si="100"/>
        <v>3806</v>
      </c>
      <c r="G1273">
        <f t="shared" si="98"/>
        <v>0</v>
      </c>
      <c r="H1273">
        <f t="shared" si="99"/>
        <v>0</v>
      </c>
    </row>
    <row r="1274" spans="1:8" x14ac:dyDescent="0.25">
      <c r="A1274" s="3">
        <v>40463</v>
      </c>
      <c r="B1274" s="4" t="s">
        <v>141</v>
      </c>
      <c r="C1274" s="10">
        <v>17</v>
      </c>
      <c r="D1274">
        <f t="shared" si="96"/>
        <v>10</v>
      </c>
      <c r="E1274">
        <f t="shared" si="97"/>
        <v>3789</v>
      </c>
      <c r="F1274">
        <f t="shared" si="100"/>
        <v>3789</v>
      </c>
      <c r="G1274">
        <f t="shared" si="98"/>
        <v>0</v>
      </c>
      <c r="H1274">
        <f t="shared" si="99"/>
        <v>0</v>
      </c>
    </row>
    <row r="1275" spans="1:8" x14ac:dyDescent="0.25">
      <c r="A1275" s="5">
        <v>40463</v>
      </c>
      <c r="B1275" s="6" t="s">
        <v>14</v>
      </c>
      <c r="C1275" s="11">
        <v>427</v>
      </c>
      <c r="D1275">
        <f t="shared" si="96"/>
        <v>10</v>
      </c>
      <c r="E1275">
        <f t="shared" si="97"/>
        <v>3362</v>
      </c>
      <c r="F1275">
        <f t="shared" si="100"/>
        <v>3362</v>
      </c>
      <c r="G1275">
        <f t="shared" si="98"/>
        <v>0</v>
      </c>
      <c r="H1275">
        <f t="shared" si="99"/>
        <v>0</v>
      </c>
    </row>
    <row r="1276" spans="1:8" x14ac:dyDescent="0.25">
      <c r="A1276" s="3">
        <v>40463</v>
      </c>
      <c r="B1276" s="4" t="s">
        <v>12</v>
      </c>
      <c r="C1276" s="10">
        <v>87</v>
      </c>
      <c r="D1276">
        <f t="shared" si="96"/>
        <v>10</v>
      </c>
      <c r="E1276">
        <f t="shared" si="97"/>
        <v>3275</v>
      </c>
      <c r="F1276">
        <f t="shared" si="100"/>
        <v>3275</v>
      </c>
      <c r="G1276">
        <f t="shared" si="98"/>
        <v>0</v>
      </c>
      <c r="H1276">
        <f t="shared" si="99"/>
        <v>0</v>
      </c>
    </row>
    <row r="1277" spans="1:8" x14ac:dyDescent="0.25">
      <c r="A1277" s="5">
        <v>40465</v>
      </c>
      <c r="B1277" s="6" t="s">
        <v>35</v>
      </c>
      <c r="C1277" s="11">
        <v>124</v>
      </c>
      <c r="D1277">
        <f t="shared" si="96"/>
        <v>10</v>
      </c>
      <c r="E1277">
        <f t="shared" si="97"/>
        <v>3151</v>
      </c>
      <c r="F1277">
        <f t="shared" si="100"/>
        <v>3151</v>
      </c>
      <c r="G1277">
        <f t="shared" si="98"/>
        <v>0</v>
      </c>
      <c r="H1277">
        <f t="shared" si="99"/>
        <v>0</v>
      </c>
    </row>
    <row r="1278" spans="1:8" x14ac:dyDescent="0.25">
      <c r="A1278" s="5">
        <v>40467</v>
      </c>
      <c r="B1278" s="6" t="s">
        <v>7</v>
      </c>
      <c r="C1278" s="11">
        <v>406</v>
      </c>
      <c r="D1278">
        <f t="shared" si="96"/>
        <v>10</v>
      </c>
      <c r="E1278">
        <f t="shared" si="97"/>
        <v>2745</v>
      </c>
      <c r="F1278">
        <f t="shared" si="100"/>
        <v>2745</v>
      </c>
      <c r="G1278">
        <f t="shared" si="98"/>
        <v>0</v>
      </c>
      <c r="H1278">
        <f t="shared" si="99"/>
        <v>0</v>
      </c>
    </row>
    <row r="1279" spans="1:8" x14ac:dyDescent="0.25">
      <c r="A1279" s="5">
        <v>40467</v>
      </c>
      <c r="B1279" s="6" t="s">
        <v>52</v>
      </c>
      <c r="C1279" s="11">
        <v>136</v>
      </c>
      <c r="D1279">
        <f t="shared" si="96"/>
        <v>10</v>
      </c>
      <c r="E1279">
        <f t="shared" si="97"/>
        <v>2609</v>
      </c>
      <c r="F1279">
        <f t="shared" si="100"/>
        <v>2609</v>
      </c>
      <c r="G1279">
        <f t="shared" si="98"/>
        <v>0</v>
      </c>
      <c r="H1279">
        <f t="shared" si="99"/>
        <v>0</v>
      </c>
    </row>
    <row r="1280" spans="1:8" x14ac:dyDescent="0.25">
      <c r="A1280" s="5">
        <v>40468</v>
      </c>
      <c r="B1280" s="6" t="s">
        <v>25</v>
      </c>
      <c r="C1280" s="11">
        <v>44</v>
      </c>
      <c r="D1280">
        <f t="shared" si="96"/>
        <v>10</v>
      </c>
      <c r="E1280">
        <f t="shared" si="97"/>
        <v>2565</v>
      </c>
      <c r="F1280">
        <f t="shared" si="100"/>
        <v>2565</v>
      </c>
      <c r="G1280">
        <f t="shared" si="98"/>
        <v>0</v>
      </c>
      <c r="H1280">
        <f t="shared" si="99"/>
        <v>0</v>
      </c>
    </row>
    <row r="1281" spans="1:8" x14ac:dyDescent="0.25">
      <c r="A1281" s="3">
        <v>40470</v>
      </c>
      <c r="B1281" s="4" t="s">
        <v>39</v>
      </c>
      <c r="C1281" s="10">
        <v>76</v>
      </c>
      <c r="D1281">
        <f t="shared" si="96"/>
        <v>10</v>
      </c>
      <c r="E1281">
        <f t="shared" si="97"/>
        <v>2489</v>
      </c>
      <c r="F1281">
        <f t="shared" si="100"/>
        <v>2489</v>
      </c>
      <c r="G1281">
        <f t="shared" si="98"/>
        <v>0</v>
      </c>
      <c r="H1281">
        <f t="shared" si="99"/>
        <v>0</v>
      </c>
    </row>
    <row r="1282" spans="1:8" x14ac:dyDescent="0.25">
      <c r="A1282" s="5">
        <v>40473</v>
      </c>
      <c r="B1282" s="6" t="s">
        <v>19</v>
      </c>
      <c r="C1282" s="11">
        <v>104</v>
      </c>
      <c r="D1282">
        <f t="shared" si="96"/>
        <v>10</v>
      </c>
      <c r="E1282">
        <f t="shared" si="97"/>
        <v>2385</v>
      </c>
      <c r="F1282">
        <f t="shared" si="100"/>
        <v>2385</v>
      </c>
      <c r="G1282">
        <f t="shared" si="98"/>
        <v>0</v>
      </c>
      <c r="H1282">
        <f t="shared" si="99"/>
        <v>0</v>
      </c>
    </row>
    <row r="1283" spans="1:8" x14ac:dyDescent="0.25">
      <c r="A1283" s="5">
        <v>40474</v>
      </c>
      <c r="B1283" s="6" t="s">
        <v>12</v>
      </c>
      <c r="C1283" s="11">
        <v>107</v>
      </c>
      <c r="D1283">
        <f t="shared" si="96"/>
        <v>10</v>
      </c>
      <c r="E1283">
        <f t="shared" si="97"/>
        <v>2278</v>
      </c>
      <c r="F1283">
        <f t="shared" si="100"/>
        <v>2278</v>
      </c>
      <c r="G1283">
        <f t="shared" si="98"/>
        <v>0</v>
      </c>
      <c r="H1283">
        <f t="shared" si="99"/>
        <v>0</v>
      </c>
    </row>
    <row r="1284" spans="1:8" x14ac:dyDescent="0.25">
      <c r="A1284" s="3">
        <v>40477</v>
      </c>
      <c r="B1284" s="4" t="s">
        <v>22</v>
      </c>
      <c r="C1284" s="10">
        <v>339</v>
      </c>
      <c r="D1284">
        <f t="shared" si="96"/>
        <v>10</v>
      </c>
      <c r="E1284">
        <f t="shared" si="97"/>
        <v>1939</v>
      </c>
      <c r="F1284">
        <f t="shared" si="100"/>
        <v>1939</v>
      </c>
      <c r="G1284">
        <f t="shared" si="98"/>
        <v>0</v>
      </c>
      <c r="H1284">
        <f t="shared" si="99"/>
        <v>0</v>
      </c>
    </row>
    <row r="1285" spans="1:8" x14ac:dyDescent="0.25">
      <c r="A1285" s="3">
        <v>40480</v>
      </c>
      <c r="B1285" s="4" t="s">
        <v>45</v>
      </c>
      <c r="C1285" s="10">
        <v>313</v>
      </c>
      <c r="D1285">
        <f t="shared" si="96"/>
        <v>10</v>
      </c>
      <c r="E1285">
        <f t="shared" si="97"/>
        <v>1626</v>
      </c>
      <c r="F1285">
        <f t="shared" si="100"/>
        <v>1626</v>
      </c>
      <c r="G1285">
        <f t="shared" si="98"/>
        <v>0</v>
      </c>
      <c r="H1285">
        <f t="shared" si="99"/>
        <v>0</v>
      </c>
    </row>
    <row r="1286" spans="1:8" x14ac:dyDescent="0.25">
      <c r="A1286" s="5">
        <v>40481</v>
      </c>
      <c r="B1286" s="6" t="s">
        <v>45</v>
      </c>
      <c r="C1286" s="11">
        <v>251</v>
      </c>
      <c r="D1286">
        <f t="shared" ref="D1286:D1349" si="101">MONTH(A1286)</f>
        <v>10</v>
      </c>
      <c r="E1286">
        <f t="shared" si="97"/>
        <v>1375</v>
      </c>
      <c r="F1286">
        <f t="shared" si="100"/>
        <v>1375</v>
      </c>
      <c r="G1286">
        <f t="shared" si="98"/>
        <v>0</v>
      </c>
      <c r="H1286">
        <f t="shared" si="99"/>
        <v>0</v>
      </c>
    </row>
    <row r="1287" spans="1:8" x14ac:dyDescent="0.25">
      <c r="A1287" s="3">
        <v>40481</v>
      </c>
      <c r="B1287" s="4" t="s">
        <v>14</v>
      </c>
      <c r="C1287" s="10">
        <v>126</v>
      </c>
      <c r="D1287">
        <f t="shared" si="101"/>
        <v>10</v>
      </c>
      <c r="E1287">
        <f t="shared" ref="E1287:E1350" si="102">F1286-C1287</f>
        <v>1249</v>
      </c>
      <c r="F1287">
        <f t="shared" si="100"/>
        <v>5249</v>
      </c>
      <c r="G1287">
        <f t="shared" ref="G1287:G1350" si="103">IF(AND(D1288&lt;&gt;D1287,E1287&lt;5000,(F1287-E1287)&gt;=4000),1,0)</f>
        <v>1</v>
      </c>
      <c r="H1287">
        <f t="shared" ref="H1287:H1350" si="104">IF(D1288&lt;&gt;D1287,1,0)</f>
        <v>1</v>
      </c>
    </row>
    <row r="1288" spans="1:8" x14ac:dyDescent="0.25">
      <c r="A1288" s="3">
        <v>40483</v>
      </c>
      <c r="B1288" s="4" t="s">
        <v>25</v>
      </c>
      <c r="C1288" s="10">
        <v>20</v>
      </c>
      <c r="D1288">
        <f t="shared" si="101"/>
        <v>11</v>
      </c>
      <c r="E1288">
        <f t="shared" si="102"/>
        <v>5229</v>
      </c>
      <c r="F1288">
        <f t="shared" si="100"/>
        <v>5229</v>
      </c>
      <c r="G1288">
        <f t="shared" si="103"/>
        <v>0</v>
      </c>
      <c r="H1288">
        <f t="shared" si="104"/>
        <v>0</v>
      </c>
    </row>
    <row r="1289" spans="1:8" x14ac:dyDescent="0.25">
      <c r="A1289" s="5">
        <v>40484</v>
      </c>
      <c r="B1289" s="6" t="s">
        <v>69</v>
      </c>
      <c r="C1289" s="11">
        <v>80</v>
      </c>
      <c r="D1289">
        <f t="shared" si="101"/>
        <v>11</v>
      </c>
      <c r="E1289">
        <f t="shared" si="102"/>
        <v>5149</v>
      </c>
      <c r="F1289">
        <f t="shared" si="100"/>
        <v>5149</v>
      </c>
      <c r="G1289">
        <f t="shared" si="103"/>
        <v>0</v>
      </c>
      <c r="H1289">
        <f t="shared" si="104"/>
        <v>0</v>
      </c>
    </row>
    <row r="1290" spans="1:8" x14ac:dyDescent="0.25">
      <c r="A1290" s="5">
        <v>40485</v>
      </c>
      <c r="B1290" s="6" t="s">
        <v>136</v>
      </c>
      <c r="C1290" s="11">
        <v>9</v>
      </c>
      <c r="D1290">
        <f t="shared" si="101"/>
        <v>11</v>
      </c>
      <c r="E1290">
        <f t="shared" si="102"/>
        <v>5140</v>
      </c>
      <c r="F1290">
        <f t="shared" si="100"/>
        <v>5140</v>
      </c>
      <c r="G1290">
        <f t="shared" si="103"/>
        <v>0</v>
      </c>
      <c r="H1290">
        <f t="shared" si="104"/>
        <v>0</v>
      </c>
    </row>
    <row r="1291" spans="1:8" x14ac:dyDescent="0.25">
      <c r="A1291" s="3">
        <v>40487</v>
      </c>
      <c r="B1291" s="4" t="s">
        <v>19</v>
      </c>
      <c r="C1291" s="10">
        <v>50</v>
      </c>
      <c r="D1291">
        <f t="shared" si="101"/>
        <v>11</v>
      </c>
      <c r="E1291">
        <f t="shared" si="102"/>
        <v>5090</v>
      </c>
      <c r="F1291">
        <f t="shared" si="100"/>
        <v>5090</v>
      </c>
      <c r="G1291">
        <f t="shared" si="103"/>
        <v>0</v>
      </c>
      <c r="H1291">
        <f t="shared" si="104"/>
        <v>0</v>
      </c>
    </row>
    <row r="1292" spans="1:8" x14ac:dyDescent="0.25">
      <c r="A1292" s="5">
        <v>40488</v>
      </c>
      <c r="B1292" s="6" t="s">
        <v>23</v>
      </c>
      <c r="C1292" s="11">
        <v>100</v>
      </c>
      <c r="D1292">
        <f t="shared" si="101"/>
        <v>11</v>
      </c>
      <c r="E1292">
        <f t="shared" si="102"/>
        <v>4990</v>
      </c>
      <c r="F1292">
        <f t="shared" si="100"/>
        <v>4990</v>
      </c>
      <c r="G1292">
        <f t="shared" si="103"/>
        <v>0</v>
      </c>
      <c r="H1292">
        <f t="shared" si="104"/>
        <v>0</v>
      </c>
    </row>
    <row r="1293" spans="1:8" x14ac:dyDescent="0.25">
      <c r="A1293" s="5">
        <v>40489</v>
      </c>
      <c r="B1293" s="6" t="s">
        <v>142</v>
      </c>
      <c r="C1293" s="11">
        <v>2</v>
      </c>
      <c r="D1293">
        <f t="shared" si="101"/>
        <v>11</v>
      </c>
      <c r="E1293">
        <f t="shared" si="102"/>
        <v>4988</v>
      </c>
      <c r="F1293">
        <f t="shared" si="100"/>
        <v>4988</v>
      </c>
      <c r="G1293">
        <f t="shared" si="103"/>
        <v>0</v>
      </c>
      <c r="H1293">
        <f t="shared" si="104"/>
        <v>0</v>
      </c>
    </row>
    <row r="1294" spans="1:8" x14ac:dyDescent="0.25">
      <c r="A1294" s="5">
        <v>40490</v>
      </c>
      <c r="B1294" s="6" t="s">
        <v>17</v>
      </c>
      <c r="C1294" s="11">
        <v>214</v>
      </c>
      <c r="D1294">
        <f t="shared" si="101"/>
        <v>11</v>
      </c>
      <c r="E1294">
        <f t="shared" si="102"/>
        <v>4774</v>
      </c>
      <c r="F1294">
        <f t="shared" si="100"/>
        <v>4774</v>
      </c>
      <c r="G1294">
        <f t="shared" si="103"/>
        <v>0</v>
      </c>
      <c r="H1294">
        <f t="shared" si="104"/>
        <v>0</v>
      </c>
    </row>
    <row r="1295" spans="1:8" x14ac:dyDescent="0.25">
      <c r="A1295" s="5">
        <v>40491</v>
      </c>
      <c r="B1295" s="6" t="s">
        <v>70</v>
      </c>
      <c r="C1295" s="11">
        <v>17</v>
      </c>
      <c r="D1295">
        <f t="shared" si="101"/>
        <v>11</v>
      </c>
      <c r="E1295">
        <f t="shared" si="102"/>
        <v>4757</v>
      </c>
      <c r="F1295">
        <f t="shared" si="100"/>
        <v>4757</v>
      </c>
      <c r="G1295">
        <f t="shared" si="103"/>
        <v>0</v>
      </c>
      <c r="H1295">
        <f t="shared" si="104"/>
        <v>0</v>
      </c>
    </row>
    <row r="1296" spans="1:8" x14ac:dyDescent="0.25">
      <c r="A1296" s="3">
        <v>40492</v>
      </c>
      <c r="B1296" s="4" t="s">
        <v>45</v>
      </c>
      <c r="C1296" s="10">
        <v>269</v>
      </c>
      <c r="D1296">
        <f t="shared" si="101"/>
        <v>11</v>
      </c>
      <c r="E1296">
        <f t="shared" si="102"/>
        <v>4488</v>
      </c>
      <c r="F1296">
        <f t="shared" si="100"/>
        <v>4488</v>
      </c>
      <c r="G1296">
        <f t="shared" si="103"/>
        <v>0</v>
      </c>
      <c r="H1296">
        <f t="shared" si="104"/>
        <v>0</v>
      </c>
    </row>
    <row r="1297" spans="1:8" x14ac:dyDescent="0.25">
      <c r="A1297" s="3">
        <v>40496</v>
      </c>
      <c r="B1297" s="4" t="s">
        <v>172</v>
      </c>
      <c r="C1297" s="10">
        <v>2</v>
      </c>
      <c r="D1297">
        <f t="shared" si="101"/>
        <v>11</v>
      </c>
      <c r="E1297">
        <f t="shared" si="102"/>
        <v>4486</v>
      </c>
      <c r="F1297">
        <f t="shared" si="100"/>
        <v>4486</v>
      </c>
      <c r="G1297">
        <f t="shared" si="103"/>
        <v>0</v>
      </c>
      <c r="H1297">
        <f t="shared" si="104"/>
        <v>0</v>
      </c>
    </row>
    <row r="1298" spans="1:8" x14ac:dyDescent="0.25">
      <c r="A1298" s="3">
        <v>40503</v>
      </c>
      <c r="B1298" s="4" t="s">
        <v>12</v>
      </c>
      <c r="C1298" s="10">
        <v>159</v>
      </c>
      <c r="D1298">
        <f t="shared" si="101"/>
        <v>11</v>
      </c>
      <c r="E1298">
        <f t="shared" si="102"/>
        <v>4327</v>
      </c>
      <c r="F1298">
        <f t="shared" si="100"/>
        <v>4327</v>
      </c>
      <c r="G1298">
        <f t="shared" si="103"/>
        <v>0</v>
      </c>
      <c r="H1298">
        <f t="shared" si="104"/>
        <v>0</v>
      </c>
    </row>
    <row r="1299" spans="1:8" x14ac:dyDescent="0.25">
      <c r="A1299" s="3">
        <v>40504</v>
      </c>
      <c r="B1299" s="4" t="s">
        <v>28</v>
      </c>
      <c r="C1299" s="10">
        <v>167</v>
      </c>
      <c r="D1299">
        <f t="shared" si="101"/>
        <v>11</v>
      </c>
      <c r="E1299">
        <f t="shared" si="102"/>
        <v>4160</v>
      </c>
      <c r="F1299">
        <f t="shared" si="100"/>
        <v>4160</v>
      </c>
      <c r="G1299">
        <f t="shared" si="103"/>
        <v>0</v>
      </c>
      <c r="H1299">
        <f t="shared" si="104"/>
        <v>0</v>
      </c>
    </row>
    <row r="1300" spans="1:8" x14ac:dyDescent="0.25">
      <c r="A1300" s="3">
        <v>40505</v>
      </c>
      <c r="B1300" s="4" t="s">
        <v>7</v>
      </c>
      <c r="C1300" s="10">
        <v>276</v>
      </c>
      <c r="D1300">
        <f t="shared" si="101"/>
        <v>11</v>
      </c>
      <c r="E1300">
        <f t="shared" si="102"/>
        <v>3884</v>
      </c>
      <c r="F1300">
        <f t="shared" ref="F1300:F1363" si="105">IF(AND(D1301&lt;&gt;D1300,E1300&lt;5000),ROUNDUP((5000-E1300)/1000,0)*1000+E1300,E1300)</f>
        <v>3884</v>
      </c>
      <c r="G1300">
        <f t="shared" si="103"/>
        <v>0</v>
      </c>
      <c r="H1300">
        <f t="shared" si="104"/>
        <v>0</v>
      </c>
    </row>
    <row r="1301" spans="1:8" x14ac:dyDescent="0.25">
      <c r="A1301" s="5">
        <v>40505</v>
      </c>
      <c r="B1301" s="6" t="s">
        <v>28</v>
      </c>
      <c r="C1301" s="11">
        <v>32</v>
      </c>
      <c r="D1301">
        <f t="shared" si="101"/>
        <v>11</v>
      </c>
      <c r="E1301">
        <f t="shared" si="102"/>
        <v>3852</v>
      </c>
      <c r="F1301">
        <f t="shared" si="105"/>
        <v>3852</v>
      </c>
      <c r="G1301">
        <f t="shared" si="103"/>
        <v>0</v>
      </c>
      <c r="H1301">
        <f t="shared" si="104"/>
        <v>0</v>
      </c>
    </row>
    <row r="1302" spans="1:8" x14ac:dyDescent="0.25">
      <c r="A1302" s="5">
        <v>40505</v>
      </c>
      <c r="B1302" s="6" t="s">
        <v>37</v>
      </c>
      <c r="C1302" s="11">
        <v>123</v>
      </c>
      <c r="D1302">
        <f t="shared" si="101"/>
        <v>11</v>
      </c>
      <c r="E1302">
        <f t="shared" si="102"/>
        <v>3729</v>
      </c>
      <c r="F1302">
        <f t="shared" si="105"/>
        <v>3729</v>
      </c>
      <c r="G1302">
        <f t="shared" si="103"/>
        <v>0</v>
      </c>
      <c r="H1302">
        <f t="shared" si="104"/>
        <v>0</v>
      </c>
    </row>
    <row r="1303" spans="1:8" x14ac:dyDescent="0.25">
      <c r="A1303" s="5">
        <v>40508</v>
      </c>
      <c r="B1303" s="6" t="s">
        <v>14</v>
      </c>
      <c r="C1303" s="11">
        <v>191</v>
      </c>
      <c r="D1303">
        <f t="shared" si="101"/>
        <v>11</v>
      </c>
      <c r="E1303">
        <f t="shared" si="102"/>
        <v>3538</v>
      </c>
      <c r="F1303">
        <f t="shared" si="105"/>
        <v>3538</v>
      </c>
      <c r="G1303">
        <f t="shared" si="103"/>
        <v>0</v>
      </c>
      <c r="H1303">
        <f t="shared" si="104"/>
        <v>0</v>
      </c>
    </row>
    <row r="1304" spans="1:8" x14ac:dyDescent="0.25">
      <c r="A1304" s="5">
        <v>40510</v>
      </c>
      <c r="B1304" s="6" t="s">
        <v>215</v>
      </c>
      <c r="C1304" s="11">
        <v>9</v>
      </c>
      <c r="D1304">
        <f t="shared" si="101"/>
        <v>11</v>
      </c>
      <c r="E1304">
        <f t="shared" si="102"/>
        <v>3529</v>
      </c>
      <c r="F1304">
        <f t="shared" si="105"/>
        <v>3529</v>
      </c>
      <c r="G1304">
        <f t="shared" si="103"/>
        <v>0</v>
      </c>
      <c r="H1304">
        <f t="shared" si="104"/>
        <v>0</v>
      </c>
    </row>
    <row r="1305" spans="1:8" x14ac:dyDescent="0.25">
      <c r="A1305" s="5">
        <v>40511</v>
      </c>
      <c r="B1305" s="6" t="s">
        <v>30</v>
      </c>
      <c r="C1305" s="11">
        <v>174</v>
      </c>
      <c r="D1305">
        <f t="shared" si="101"/>
        <v>11</v>
      </c>
      <c r="E1305">
        <f t="shared" si="102"/>
        <v>3355</v>
      </c>
      <c r="F1305">
        <f t="shared" si="105"/>
        <v>3355</v>
      </c>
      <c r="G1305">
        <f t="shared" si="103"/>
        <v>0</v>
      </c>
      <c r="H1305">
        <f t="shared" si="104"/>
        <v>0</v>
      </c>
    </row>
    <row r="1306" spans="1:8" x14ac:dyDescent="0.25">
      <c r="A1306" s="3">
        <v>40512</v>
      </c>
      <c r="B1306" s="4" t="s">
        <v>69</v>
      </c>
      <c r="C1306" s="10">
        <v>39</v>
      </c>
      <c r="D1306">
        <f t="shared" si="101"/>
        <v>11</v>
      </c>
      <c r="E1306">
        <f t="shared" si="102"/>
        <v>3316</v>
      </c>
      <c r="F1306">
        <f t="shared" si="105"/>
        <v>5316</v>
      </c>
      <c r="G1306">
        <f t="shared" si="103"/>
        <v>0</v>
      </c>
      <c r="H1306">
        <f t="shared" si="104"/>
        <v>1</v>
      </c>
    </row>
    <row r="1307" spans="1:8" x14ac:dyDescent="0.25">
      <c r="A1307" s="3">
        <v>40513</v>
      </c>
      <c r="B1307" s="4" t="s">
        <v>146</v>
      </c>
      <c r="C1307" s="10">
        <v>5</v>
      </c>
      <c r="D1307">
        <f t="shared" si="101"/>
        <v>12</v>
      </c>
      <c r="E1307">
        <f t="shared" si="102"/>
        <v>5311</v>
      </c>
      <c r="F1307">
        <f t="shared" si="105"/>
        <v>5311</v>
      </c>
      <c r="G1307">
        <f t="shared" si="103"/>
        <v>0</v>
      </c>
      <c r="H1307">
        <f t="shared" si="104"/>
        <v>0</v>
      </c>
    </row>
    <row r="1308" spans="1:8" x14ac:dyDescent="0.25">
      <c r="A1308" s="5">
        <v>40513</v>
      </c>
      <c r="B1308" s="6" t="s">
        <v>7</v>
      </c>
      <c r="C1308" s="11">
        <v>330</v>
      </c>
      <c r="D1308">
        <f t="shared" si="101"/>
        <v>12</v>
      </c>
      <c r="E1308">
        <f t="shared" si="102"/>
        <v>4981</v>
      </c>
      <c r="F1308">
        <f t="shared" si="105"/>
        <v>4981</v>
      </c>
      <c r="G1308">
        <f t="shared" si="103"/>
        <v>0</v>
      </c>
      <c r="H1308">
        <f t="shared" si="104"/>
        <v>0</v>
      </c>
    </row>
    <row r="1309" spans="1:8" x14ac:dyDescent="0.25">
      <c r="A1309" s="3">
        <v>40516</v>
      </c>
      <c r="B1309" s="4" t="s">
        <v>14</v>
      </c>
      <c r="C1309" s="10">
        <v>175</v>
      </c>
      <c r="D1309">
        <f t="shared" si="101"/>
        <v>12</v>
      </c>
      <c r="E1309">
        <f t="shared" si="102"/>
        <v>4806</v>
      </c>
      <c r="F1309">
        <f t="shared" si="105"/>
        <v>4806</v>
      </c>
      <c r="G1309">
        <f t="shared" si="103"/>
        <v>0</v>
      </c>
      <c r="H1309">
        <f t="shared" si="104"/>
        <v>0</v>
      </c>
    </row>
    <row r="1310" spans="1:8" x14ac:dyDescent="0.25">
      <c r="A1310" s="3">
        <v>40520</v>
      </c>
      <c r="B1310" s="4" t="s">
        <v>131</v>
      </c>
      <c r="C1310" s="10">
        <v>183</v>
      </c>
      <c r="D1310">
        <f t="shared" si="101"/>
        <v>12</v>
      </c>
      <c r="E1310">
        <f t="shared" si="102"/>
        <v>4623</v>
      </c>
      <c r="F1310">
        <f t="shared" si="105"/>
        <v>4623</v>
      </c>
      <c r="G1310">
        <f t="shared" si="103"/>
        <v>0</v>
      </c>
      <c r="H1310">
        <f t="shared" si="104"/>
        <v>0</v>
      </c>
    </row>
    <row r="1311" spans="1:8" x14ac:dyDescent="0.25">
      <c r="A1311" s="5">
        <v>40520</v>
      </c>
      <c r="B1311" s="6" t="s">
        <v>45</v>
      </c>
      <c r="C1311" s="11">
        <v>423</v>
      </c>
      <c r="D1311">
        <f t="shared" si="101"/>
        <v>12</v>
      </c>
      <c r="E1311">
        <f t="shared" si="102"/>
        <v>4200</v>
      </c>
      <c r="F1311">
        <f t="shared" si="105"/>
        <v>4200</v>
      </c>
      <c r="G1311">
        <f t="shared" si="103"/>
        <v>0</v>
      </c>
      <c r="H1311">
        <f t="shared" si="104"/>
        <v>0</v>
      </c>
    </row>
    <row r="1312" spans="1:8" x14ac:dyDescent="0.25">
      <c r="A1312" s="3">
        <v>40520</v>
      </c>
      <c r="B1312" s="4" t="s">
        <v>52</v>
      </c>
      <c r="C1312" s="10">
        <v>88</v>
      </c>
      <c r="D1312">
        <f t="shared" si="101"/>
        <v>12</v>
      </c>
      <c r="E1312">
        <f t="shared" si="102"/>
        <v>4112</v>
      </c>
      <c r="F1312">
        <f t="shared" si="105"/>
        <v>4112</v>
      </c>
      <c r="G1312">
        <f t="shared" si="103"/>
        <v>0</v>
      </c>
      <c r="H1312">
        <f t="shared" si="104"/>
        <v>0</v>
      </c>
    </row>
    <row r="1313" spans="1:8" x14ac:dyDescent="0.25">
      <c r="A1313" s="3">
        <v>40521</v>
      </c>
      <c r="B1313" s="4" t="s">
        <v>17</v>
      </c>
      <c r="C1313" s="10">
        <v>241</v>
      </c>
      <c r="D1313">
        <f t="shared" si="101"/>
        <v>12</v>
      </c>
      <c r="E1313">
        <f t="shared" si="102"/>
        <v>3871</v>
      </c>
      <c r="F1313">
        <f t="shared" si="105"/>
        <v>3871</v>
      </c>
      <c r="G1313">
        <f t="shared" si="103"/>
        <v>0</v>
      </c>
      <c r="H1313">
        <f t="shared" si="104"/>
        <v>0</v>
      </c>
    </row>
    <row r="1314" spans="1:8" x14ac:dyDescent="0.25">
      <c r="A1314" s="5">
        <v>40522</v>
      </c>
      <c r="B1314" s="6" t="s">
        <v>12</v>
      </c>
      <c r="C1314" s="11">
        <v>37</v>
      </c>
      <c r="D1314">
        <f t="shared" si="101"/>
        <v>12</v>
      </c>
      <c r="E1314">
        <f t="shared" si="102"/>
        <v>3834</v>
      </c>
      <c r="F1314">
        <f t="shared" si="105"/>
        <v>3834</v>
      </c>
      <c r="G1314">
        <f t="shared" si="103"/>
        <v>0</v>
      </c>
      <c r="H1314">
        <f t="shared" si="104"/>
        <v>0</v>
      </c>
    </row>
    <row r="1315" spans="1:8" x14ac:dyDescent="0.25">
      <c r="A1315" s="5">
        <v>40528</v>
      </c>
      <c r="B1315" s="6" t="s">
        <v>78</v>
      </c>
      <c r="C1315" s="11">
        <v>164</v>
      </c>
      <c r="D1315">
        <f t="shared" si="101"/>
        <v>12</v>
      </c>
      <c r="E1315">
        <f t="shared" si="102"/>
        <v>3670</v>
      </c>
      <c r="F1315">
        <f t="shared" si="105"/>
        <v>3670</v>
      </c>
      <c r="G1315">
        <f t="shared" si="103"/>
        <v>0</v>
      </c>
      <c r="H1315">
        <f t="shared" si="104"/>
        <v>0</v>
      </c>
    </row>
    <row r="1316" spans="1:8" x14ac:dyDescent="0.25">
      <c r="A1316" s="3">
        <v>40529</v>
      </c>
      <c r="B1316" s="4" t="s">
        <v>94</v>
      </c>
      <c r="C1316" s="10">
        <v>20</v>
      </c>
      <c r="D1316">
        <f t="shared" si="101"/>
        <v>12</v>
      </c>
      <c r="E1316">
        <f t="shared" si="102"/>
        <v>3650</v>
      </c>
      <c r="F1316">
        <f t="shared" si="105"/>
        <v>3650</v>
      </c>
      <c r="G1316">
        <f t="shared" si="103"/>
        <v>0</v>
      </c>
      <c r="H1316">
        <f t="shared" si="104"/>
        <v>0</v>
      </c>
    </row>
    <row r="1317" spans="1:8" x14ac:dyDescent="0.25">
      <c r="A1317" s="3">
        <v>40533</v>
      </c>
      <c r="B1317" s="4" t="s">
        <v>156</v>
      </c>
      <c r="C1317" s="10">
        <v>4</v>
      </c>
      <c r="D1317">
        <f t="shared" si="101"/>
        <v>12</v>
      </c>
      <c r="E1317">
        <f t="shared" si="102"/>
        <v>3646</v>
      </c>
      <c r="F1317">
        <f t="shared" si="105"/>
        <v>3646</v>
      </c>
      <c r="G1317">
        <f t="shared" si="103"/>
        <v>0</v>
      </c>
      <c r="H1317">
        <f t="shared" si="104"/>
        <v>0</v>
      </c>
    </row>
    <row r="1318" spans="1:8" x14ac:dyDescent="0.25">
      <c r="A1318" s="5">
        <v>40533</v>
      </c>
      <c r="B1318" s="6" t="s">
        <v>182</v>
      </c>
      <c r="C1318" s="11">
        <v>8</v>
      </c>
      <c r="D1318">
        <f t="shared" si="101"/>
        <v>12</v>
      </c>
      <c r="E1318">
        <f t="shared" si="102"/>
        <v>3638</v>
      </c>
      <c r="F1318">
        <f t="shared" si="105"/>
        <v>3638</v>
      </c>
      <c r="G1318">
        <f t="shared" si="103"/>
        <v>0</v>
      </c>
      <c r="H1318">
        <f t="shared" si="104"/>
        <v>0</v>
      </c>
    </row>
    <row r="1319" spans="1:8" x14ac:dyDescent="0.25">
      <c r="A1319" s="5">
        <v>40538</v>
      </c>
      <c r="B1319" s="6" t="s">
        <v>22</v>
      </c>
      <c r="C1319" s="11">
        <v>408</v>
      </c>
      <c r="D1319">
        <f t="shared" si="101"/>
        <v>12</v>
      </c>
      <c r="E1319">
        <f t="shared" si="102"/>
        <v>3230</v>
      </c>
      <c r="F1319">
        <f t="shared" si="105"/>
        <v>5230</v>
      </c>
      <c r="G1319">
        <f t="shared" si="103"/>
        <v>0</v>
      </c>
      <c r="H1319">
        <f t="shared" si="104"/>
        <v>1</v>
      </c>
    </row>
    <row r="1320" spans="1:8" x14ac:dyDescent="0.25">
      <c r="A1320" s="3">
        <v>40544</v>
      </c>
      <c r="B1320" s="4" t="s">
        <v>142</v>
      </c>
      <c r="C1320" s="10">
        <v>20</v>
      </c>
      <c r="D1320">
        <f t="shared" si="101"/>
        <v>1</v>
      </c>
      <c r="E1320">
        <f t="shared" si="102"/>
        <v>5210</v>
      </c>
      <c r="F1320">
        <f t="shared" si="105"/>
        <v>5210</v>
      </c>
      <c r="G1320">
        <f t="shared" si="103"/>
        <v>0</v>
      </c>
      <c r="H1320">
        <f t="shared" si="104"/>
        <v>0</v>
      </c>
    </row>
    <row r="1321" spans="1:8" x14ac:dyDescent="0.25">
      <c r="A1321" s="5">
        <v>40545</v>
      </c>
      <c r="B1321" s="6" t="s">
        <v>31</v>
      </c>
      <c r="C1321" s="11">
        <v>102</v>
      </c>
      <c r="D1321">
        <f t="shared" si="101"/>
        <v>1</v>
      </c>
      <c r="E1321">
        <f t="shared" si="102"/>
        <v>5108</v>
      </c>
      <c r="F1321">
        <f t="shared" si="105"/>
        <v>5108</v>
      </c>
      <c r="G1321">
        <f t="shared" si="103"/>
        <v>0</v>
      </c>
      <c r="H1321">
        <f t="shared" si="104"/>
        <v>0</v>
      </c>
    </row>
    <row r="1322" spans="1:8" x14ac:dyDescent="0.25">
      <c r="A1322" s="3">
        <v>40546</v>
      </c>
      <c r="B1322" s="4" t="s">
        <v>9</v>
      </c>
      <c r="C1322" s="10">
        <v>240</v>
      </c>
      <c r="D1322">
        <f t="shared" si="101"/>
        <v>1</v>
      </c>
      <c r="E1322">
        <f t="shared" si="102"/>
        <v>4868</v>
      </c>
      <c r="F1322">
        <f t="shared" si="105"/>
        <v>4868</v>
      </c>
      <c r="G1322">
        <f t="shared" si="103"/>
        <v>0</v>
      </c>
      <c r="H1322">
        <f t="shared" si="104"/>
        <v>0</v>
      </c>
    </row>
    <row r="1323" spans="1:8" x14ac:dyDescent="0.25">
      <c r="A1323" s="3">
        <v>40548</v>
      </c>
      <c r="B1323" s="4" t="s">
        <v>10</v>
      </c>
      <c r="C1323" s="10">
        <v>124</v>
      </c>
      <c r="D1323">
        <f t="shared" si="101"/>
        <v>1</v>
      </c>
      <c r="E1323">
        <f t="shared" si="102"/>
        <v>4744</v>
      </c>
      <c r="F1323">
        <f t="shared" si="105"/>
        <v>4744</v>
      </c>
      <c r="G1323">
        <f t="shared" si="103"/>
        <v>0</v>
      </c>
      <c r="H1323">
        <f t="shared" si="104"/>
        <v>0</v>
      </c>
    </row>
    <row r="1324" spans="1:8" x14ac:dyDescent="0.25">
      <c r="A1324" s="3">
        <v>40550</v>
      </c>
      <c r="B1324" s="4" t="s">
        <v>45</v>
      </c>
      <c r="C1324" s="10">
        <v>330</v>
      </c>
      <c r="D1324">
        <f t="shared" si="101"/>
        <v>1</v>
      </c>
      <c r="E1324">
        <f t="shared" si="102"/>
        <v>4414</v>
      </c>
      <c r="F1324">
        <f t="shared" si="105"/>
        <v>4414</v>
      </c>
      <c r="G1324">
        <f t="shared" si="103"/>
        <v>0</v>
      </c>
      <c r="H1324">
        <f t="shared" si="104"/>
        <v>0</v>
      </c>
    </row>
    <row r="1325" spans="1:8" x14ac:dyDescent="0.25">
      <c r="A1325" s="3">
        <v>40554</v>
      </c>
      <c r="B1325" s="4" t="s">
        <v>26</v>
      </c>
      <c r="C1325" s="10">
        <v>187</v>
      </c>
      <c r="D1325">
        <f t="shared" si="101"/>
        <v>1</v>
      </c>
      <c r="E1325">
        <f t="shared" si="102"/>
        <v>4227</v>
      </c>
      <c r="F1325">
        <f t="shared" si="105"/>
        <v>4227</v>
      </c>
      <c r="G1325">
        <f t="shared" si="103"/>
        <v>0</v>
      </c>
      <c r="H1325">
        <f t="shared" si="104"/>
        <v>0</v>
      </c>
    </row>
    <row r="1326" spans="1:8" x14ac:dyDescent="0.25">
      <c r="A1326" s="5">
        <v>40561</v>
      </c>
      <c r="B1326" s="6" t="s">
        <v>52</v>
      </c>
      <c r="C1326" s="11">
        <v>165</v>
      </c>
      <c r="D1326">
        <f t="shared" si="101"/>
        <v>1</v>
      </c>
      <c r="E1326">
        <f t="shared" si="102"/>
        <v>4062</v>
      </c>
      <c r="F1326">
        <f t="shared" si="105"/>
        <v>4062</v>
      </c>
      <c r="G1326">
        <f t="shared" si="103"/>
        <v>0</v>
      </c>
      <c r="H1326">
        <f t="shared" si="104"/>
        <v>0</v>
      </c>
    </row>
    <row r="1327" spans="1:8" x14ac:dyDescent="0.25">
      <c r="A1327" s="5">
        <v>40562</v>
      </c>
      <c r="B1327" s="6" t="s">
        <v>5</v>
      </c>
      <c r="C1327" s="11">
        <v>371</v>
      </c>
      <c r="D1327">
        <f t="shared" si="101"/>
        <v>1</v>
      </c>
      <c r="E1327">
        <f t="shared" si="102"/>
        <v>3691</v>
      </c>
      <c r="F1327">
        <f t="shared" si="105"/>
        <v>3691</v>
      </c>
      <c r="G1327">
        <f t="shared" si="103"/>
        <v>0</v>
      </c>
      <c r="H1327">
        <f t="shared" si="104"/>
        <v>0</v>
      </c>
    </row>
    <row r="1328" spans="1:8" x14ac:dyDescent="0.25">
      <c r="A1328" s="5">
        <v>40564</v>
      </c>
      <c r="B1328" s="6" t="s">
        <v>39</v>
      </c>
      <c r="C1328" s="11">
        <v>185</v>
      </c>
      <c r="D1328">
        <f t="shared" si="101"/>
        <v>1</v>
      </c>
      <c r="E1328">
        <f t="shared" si="102"/>
        <v>3506</v>
      </c>
      <c r="F1328">
        <f t="shared" si="105"/>
        <v>3506</v>
      </c>
      <c r="G1328">
        <f t="shared" si="103"/>
        <v>0</v>
      </c>
      <c r="H1328">
        <f t="shared" si="104"/>
        <v>0</v>
      </c>
    </row>
    <row r="1329" spans="1:8" x14ac:dyDescent="0.25">
      <c r="A1329" s="5">
        <v>40566</v>
      </c>
      <c r="B1329" s="6" t="s">
        <v>9</v>
      </c>
      <c r="C1329" s="11">
        <v>401</v>
      </c>
      <c r="D1329">
        <f t="shared" si="101"/>
        <v>1</v>
      </c>
      <c r="E1329">
        <f t="shared" si="102"/>
        <v>3105</v>
      </c>
      <c r="F1329">
        <f t="shared" si="105"/>
        <v>3105</v>
      </c>
      <c r="G1329">
        <f t="shared" si="103"/>
        <v>0</v>
      </c>
      <c r="H1329">
        <f t="shared" si="104"/>
        <v>0</v>
      </c>
    </row>
    <row r="1330" spans="1:8" x14ac:dyDescent="0.25">
      <c r="A1330" s="3">
        <v>40568</v>
      </c>
      <c r="B1330" s="4" t="s">
        <v>93</v>
      </c>
      <c r="C1330" s="10">
        <v>3</v>
      </c>
      <c r="D1330">
        <f t="shared" si="101"/>
        <v>1</v>
      </c>
      <c r="E1330">
        <f t="shared" si="102"/>
        <v>3102</v>
      </c>
      <c r="F1330">
        <f t="shared" si="105"/>
        <v>3102</v>
      </c>
      <c r="G1330">
        <f t="shared" si="103"/>
        <v>0</v>
      </c>
      <c r="H1330">
        <f t="shared" si="104"/>
        <v>0</v>
      </c>
    </row>
    <row r="1331" spans="1:8" x14ac:dyDescent="0.25">
      <c r="A1331" s="3">
        <v>40568</v>
      </c>
      <c r="B1331" s="4" t="s">
        <v>55</v>
      </c>
      <c r="C1331" s="10">
        <v>25</v>
      </c>
      <c r="D1331">
        <f t="shared" si="101"/>
        <v>1</v>
      </c>
      <c r="E1331">
        <f t="shared" si="102"/>
        <v>3077</v>
      </c>
      <c r="F1331">
        <f t="shared" si="105"/>
        <v>3077</v>
      </c>
      <c r="G1331">
        <f t="shared" si="103"/>
        <v>0</v>
      </c>
      <c r="H1331">
        <f t="shared" si="104"/>
        <v>0</v>
      </c>
    </row>
    <row r="1332" spans="1:8" x14ac:dyDescent="0.25">
      <c r="A1332" s="3">
        <v>40568</v>
      </c>
      <c r="B1332" s="4" t="s">
        <v>170</v>
      </c>
      <c r="C1332" s="10">
        <v>11</v>
      </c>
      <c r="D1332">
        <f t="shared" si="101"/>
        <v>1</v>
      </c>
      <c r="E1332">
        <f t="shared" si="102"/>
        <v>3066</v>
      </c>
      <c r="F1332">
        <f t="shared" si="105"/>
        <v>3066</v>
      </c>
      <c r="G1332">
        <f t="shared" si="103"/>
        <v>0</v>
      </c>
      <c r="H1332">
        <f t="shared" si="104"/>
        <v>0</v>
      </c>
    </row>
    <row r="1333" spans="1:8" x14ac:dyDescent="0.25">
      <c r="A1333" s="5">
        <v>40573</v>
      </c>
      <c r="B1333" s="6" t="s">
        <v>45</v>
      </c>
      <c r="C1333" s="11">
        <v>154</v>
      </c>
      <c r="D1333">
        <f t="shared" si="101"/>
        <v>1</v>
      </c>
      <c r="E1333">
        <f t="shared" si="102"/>
        <v>2912</v>
      </c>
      <c r="F1333">
        <f t="shared" si="105"/>
        <v>2912</v>
      </c>
      <c r="G1333">
        <f t="shared" si="103"/>
        <v>0</v>
      </c>
      <c r="H1333">
        <f t="shared" si="104"/>
        <v>0</v>
      </c>
    </row>
    <row r="1334" spans="1:8" x14ac:dyDescent="0.25">
      <c r="A1334" s="5">
        <v>40573</v>
      </c>
      <c r="B1334" s="6" t="s">
        <v>216</v>
      </c>
      <c r="C1334" s="11">
        <v>18</v>
      </c>
      <c r="D1334">
        <f t="shared" si="101"/>
        <v>1</v>
      </c>
      <c r="E1334">
        <f t="shared" si="102"/>
        <v>2894</v>
      </c>
      <c r="F1334">
        <f t="shared" si="105"/>
        <v>2894</v>
      </c>
      <c r="G1334">
        <f t="shared" si="103"/>
        <v>0</v>
      </c>
      <c r="H1334">
        <f t="shared" si="104"/>
        <v>0</v>
      </c>
    </row>
    <row r="1335" spans="1:8" x14ac:dyDescent="0.25">
      <c r="A1335" s="3">
        <v>40574</v>
      </c>
      <c r="B1335" s="4" t="s">
        <v>50</v>
      </c>
      <c r="C1335" s="10">
        <v>423</v>
      </c>
      <c r="D1335">
        <f t="shared" si="101"/>
        <v>1</v>
      </c>
      <c r="E1335">
        <f t="shared" si="102"/>
        <v>2471</v>
      </c>
      <c r="F1335">
        <f t="shared" si="105"/>
        <v>5471</v>
      </c>
      <c r="G1335">
        <f t="shared" si="103"/>
        <v>0</v>
      </c>
      <c r="H1335">
        <f t="shared" si="104"/>
        <v>1</v>
      </c>
    </row>
    <row r="1336" spans="1:8" x14ac:dyDescent="0.25">
      <c r="A1336" s="3">
        <v>40576</v>
      </c>
      <c r="B1336" s="4" t="s">
        <v>127</v>
      </c>
      <c r="C1336" s="10">
        <v>6</v>
      </c>
      <c r="D1336">
        <f t="shared" si="101"/>
        <v>2</v>
      </c>
      <c r="E1336">
        <f t="shared" si="102"/>
        <v>5465</v>
      </c>
      <c r="F1336">
        <f t="shared" si="105"/>
        <v>5465</v>
      </c>
      <c r="G1336">
        <f t="shared" si="103"/>
        <v>0</v>
      </c>
      <c r="H1336">
        <f t="shared" si="104"/>
        <v>0</v>
      </c>
    </row>
    <row r="1337" spans="1:8" x14ac:dyDescent="0.25">
      <c r="A1337" s="3">
        <v>40580</v>
      </c>
      <c r="B1337" s="4" t="s">
        <v>28</v>
      </c>
      <c r="C1337" s="10">
        <v>62</v>
      </c>
      <c r="D1337">
        <f t="shared" si="101"/>
        <v>2</v>
      </c>
      <c r="E1337">
        <f t="shared" si="102"/>
        <v>5403</v>
      </c>
      <c r="F1337">
        <f t="shared" si="105"/>
        <v>5403</v>
      </c>
      <c r="G1337">
        <f t="shared" si="103"/>
        <v>0</v>
      </c>
      <c r="H1337">
        <f t="shared" si="104"/>
        <v>0</v>
      </c>
    </row>
    <row r="1338" spans="1:8" x14ac:dyDescent="0.25">
      <c r="A1338" s="3">
        <v>40581</v>
      </c>
      <c r="B1338" s="4" t="s">
        <v>136</v>
      </c>
      <c r="C1338" s="10">
        <v>15</v>
      </c>
      <c r="D1338">
        <f t="shared" si="101"/>
        <v>2</v>
      </c>
      <c r="E1338">
        <f t="shared" si="102"/>
        <v>5388</v>
      </c>
      <c r="F1338">
        <f t="shared" si="105"/>
        <v>5388</v>
      </c>
      <c r="G1338">
        <f t="shared" si="103"/>
        <v>0</v>
      </c>
      <c r="H1338">
        <f t="shared" si="104"/>
        <v>0</v>
      </c>
    </row>
    <row r="1339" spans="1:8" x14ac:dyDescent="0.25">
      <c r="A1339" s="3">
        <v>40583</v>
      </c>
      <c r="B1339" s="4" t="s">
        <v>9</v>
      </c>
      <c r="C1339" s="10">
        <v>311</v>
      </c>
      <c r="D1339">
        <f t="shared" si="101"/>
        <v>2</v>
      </c>
      <c r="E1339">
        <f t="shared" si="102"/>
        <v>5077</v>
      </c>
      <c r="F1339">
        <f t="shared" si="105"/>
        <v>5077</v>
      </c>
      <c r="G1339">
        <f t="shared" si="103"/>
        <v>0</v>
      </c>
      <c r="H1339">
        <f t="shared" si="104"/>
        <v>0</v>
      </c>
    </row>
    <row r="1340" spans="1:8" x14ac:dyDescent="0.25">
      <c r="A1340" s="5">
        <v>40584</v>
      </c>
      <c r="B1340" s="6" t="s">
        <v>19</v>
      </c>
      <c r="C1340" s="11">
        <v>127</v>
      </c>
      <c r="D1340">
        <f t="shared" si="101"/>
        <v>2</v>
      </c>
      <c r="E1340">
        <f t="shared" si="102"/>
        <v>4950</v>
      </c>
      <c r="F1340">
        <f t="shared" si="105"/>
        <v>4950</v>
      </c>
      <c r="G1340">
        <f t="shared" si="103"/>
        <v>0</v>
      </c>
      <c r="H1340">
        <f t="shared" si="104"/>
        <v>0</v>
      </c>
    </row>
    <row r="1341" spans="1:8" x14ac:dyDescent="0.25">
      <c r="A1341" s="3">
        <v>40585</v>
      </c>
      <c r="B1341" s="4" t="s">
        <v>22</v>
      </c>
      <c r="C1341" s="10">
        <v>483</v>
      </c>
      <c r="D1341">
        <f t="shared" si="101"/>
        <v>2</v>
      </c>
      <c r="E1341">
        <f t="shared" si="102"/>
        <v>4467</v>
      </c>
      <c r="F1341">
        <f t="shared" si="105"/>
        <v>4467</v>
      </c>
      <c r="G1341">
        <f t="shared" si="103"/>
        <v>0</v>
      </c>
      <c r="H1341">
        <f t="shared" si="104"/>
        <v>0</v>
      </c>
    </row>
    <row r="1342" spans="1:8" x14ac:dyDescent="0.25">
      <c r="A1342" s="3">
        <v>40588</v>
      </c>
      <c r="B1342" s="4" t="s">
        <v>217</v>
      </c>
      <c r="C1342" s="10">
        <v>9</v>
      </c>
      <c r="D1342">
        <f t="shared" si="101"/>
        <v>2</v>
      </c>
      <c r="E1342">
        <f t="shared" si="102"/>
        <v>4458</v>
      </c>
      <c r="F1342">
        <f t="shared" si="105"/>
        <v>4458</v>
      </c>
      <c r="G1342">
        <f t="shared" si="103"/>
        <v>0</v>
      </c>
      <c r="H1342">
        <f t="shared" si="104"/>
        <v>0</v>
      </c>
    </row>
    <row r="1343" spans="1:8" x14ac:dyDescent="0.25">
      <c r="A1343" s="5">
        <v>40593</v>
      </c>
      <c r="B1343" s="6" t="s">
        <v>20</v>
      </c>
      <c r="C1343" s="11">
        <v>75</v>
      </c>
      <c r="D1343">
        <f t="shared" si="101"/>
        <v>2</v>
      </c>
      <c r="E1343">
        <f t="shared" si="102"/>
        <v>4383</v>
      </c>
      <c r="F1343">
        <f t="shared" si="105"/>
        <v>4383</v>
      </c>
      <c r="G1343">
        <f t="shared" si="103"/>
        <v>0</v>
      </c>
      <c r="H1343">
        <f t="shared" si="104"/>
        <v>0</v>
      </c>
    </row>
    <row r="1344" spans="1:8" x14ac:dyDescent="0.25">
      <c r="A1344" s="3">
        <v>40598</v>
      </c>
      <c r="B1344" s="4" t="s">
        <v>218</v>
      </c>
      <c r="C1344" s="10">
        <v>7</v>
      </c>
      <c r="D1344">
        <f t="shared" si="101"/>
        <v>2</v>
      </c>
      <c r="E1344">
        <f t="shared" si="102"/>
        <v>4376</v>
      </c>
      <c r="F1344">
        <f t="shared" si="105"/>
        <v>4376</v>
      </c>
      <c r="G1344">
        <f t="shared" si="103"/>
        <v>0</v>
      </c>
      <c r="H1344">
        <f t="shared" si="104"/>
        <v>0</v>
      </c>
    </row>
    <row r="1345" spans="1:8" x14ac:dyDescent="0.25">
      <c r="A1345" s="3">
        <v>40602</v>
      </c>
      <c r="B1345" s="4" t="s">
        <v>35</v>
      </c>
      <c r="C1345" s="10">
        <v>114</v>
      </c>
      <c r="D1345">
        <f t="shared" si="101"/>
        <v>2</v>
      </c>
      <c r="E1345">
        <f t="shared" si="102"/>
        <v>4262</v>
      </c>
      <c r="F1345">
        <f t="shared" si="105"/>
        <v>5262</v>
      </c>
      <c r="G1345">
        <f t="shared" si="103"/>
        <v>0</v>
      </c>
      <c r="H1345">
        <f t="shared" si="104"/>
        <v>1</v>
      </c>
    </row>
    <row r="1346" spans="1:8" x14ac:dyDescent="0.25">
      <c r="A1346" s="5">
        <v>40605</v>
      </c>
      <c r="B1346" s="6" t="s">
        <v>123</v>
      </c>
      <c r="C1346" s="11">
        <v>151</v>
      </c>
      <c r="D1346">
        <f t="shared" si="101"/>
        <v>3</v>
      </c>
      <c r="E1346">
        <f t="shared" si="102"/>
        <v>5111</v>
      </c>
      <c r="F1346">
        <f t="shared" si="105"/>
        <v>5111</v>
      </c>
      <c r="G1346">
        <f t="shared" si="103"/>
        <v>0</v>
      </c>
      <c r="H1346">
        <f t="shared" si="104"/>
        <v>0</v>
      </c>
    </row>
    <row r="1347" spans="1:8" x14ac:dyDescent="0.25">
      <c r="A1347" s="5">
        <v>40608</v>
      </c>
      <c r="B1347" s="6" t="s">
        <v>10</v>
      </c>
      <c r="C1347" s="11">
        <v>116</v>
      </c>
      <c r="D1347">
        <f t="shared" si="101"/>
        <v>3</v>
      </c>
      <c r="E1347">
        <f t="shared" si="102"/>
        <v>4995</v>
      </c>
      <c r="F1347">
        <f t="shared" si="105"/>
        <v>4995</v>
      </c>
      <c r="G1347">
        <f t="shared" si="103"/>
        <v>0</v>
      </c>
      <c r="H1347">
        <f t="shared" si="104"/>
        <v>0</v>
      </c>
    </row>
    <row r="1348" spans="1:8" x14ac:dyDescent="0.25">
      <c r="A1348" s="3">
        <v>40609</v>
      </c>
      <c r="B1348" s="4" t="s">
        <v>12</v>
      </c>
      <c r="C1348" s="10">
        <v>76</v>
      </c>
      <c r="D1348">
        <f t="shared" si="101"/>
        <v>3</v>
      </c>
      <c r="E1348">
        <f t="shared" si="102"/>
        <v>4919</v>
      </c>
      <c r="F1348">
        <f t="shared" si="105"/>
        <v>4919</v>
      </c>
      <c r="G1348">
        <f t="shared" si="103"/>
        <v>0</v>
      </c>
      <c r="H1348">
        <f t="shared" si="104"/>
        <v>0</v>
      </c>
    </row>
    <row r="1349" spans="1:8" x14ac:dyDescent="0.25">
      <c r="A1349" s="5">
        <v>40610</v>
      </c>
      <c r="B1349" s="6" t="s">
        <v>6</v>
      </c>
      <c r="C1349" s="11">
        <v>25</v>
      </c>
      <c r="D1349">
        <f t="shared" si="101"/>
        <v>3</v>
      </c>
      <c r="E1349">
        <f t="shared" si="102"/>
        <v>4894</v>
      </c>
      <c r="F1349">
        <f t="shared" si="105"/>
        <v>4894</v>
      </c>
      <c r="G1349">
        <f t="shared" si="103"/>
        <v>0</v>
      </c>
      <c r="H1349">
        <f t="shared" si="104"/>
        <v>0</v>
      </c>
    </row>
    <row r="1350" spans="1:8" x14ac:dyDescent="0.25">
      <c r="A1350" s="3">
        <v>40614</v>
      </c>
      <c r="B1350" s="4" t="s">
        <v>31</v>
      </c>
      <c r="C1350" s="10">
        <v>37</v>
      </c>
      <c r="D1350">
        <f t="shared" ref="D1350:D1413" si="106">MONTH(A1350)</f>
        <v>3</v>
      </c>
      <c r="E1350">
        <f t="shared" si="102"/>
        <v>4857</v>
      </c>
      <c r="F1350">
        <f t="shared" si="105"/>
        <v>4857</v>
      </c>
      <c r="G1350">
        <f t="shared" si="103"/>
        <v>0</v>
      </c>
      <c r="H1350">
        <f t="shared" si="104"/>
        <v>0</v>
      </c>
    </row>
    <row r="1351" spans="1:8" x14ac:dyDescent="0.25">
      <c r="A1351" s="3">
        <v>40616</v>
      </c>
      <c r="B1351" s="4" t="s">
        <v>80</v>
      </c>
      <c r="C1351" s="10">
        <v>108</v>
      </c>
      <c r="D1351">
        <f t="shared" si="106"/>
        <v>3</v>
      </c>
      <c r="E1351">
        <f t="shared" ref="E1351:E1414" si="107">F1350-C1351</f>
        <v>4749</v>
      </c>
      <c r="F1351">
        <f t="shared" si="105"/>
        <v>4749</v>
      </c>
      <c r="G1351">
        <f t="shared" ref="G1351:G1414" si="108">IF(AND(D1352&lt;&gt;D1351,E1351&lt;5000,(F1351-E1351)&gt;=4000),1,0)</f>
        <v>0</v>
      </c>
      <c r="H1351">
        <f t="shared" ref="H1351:H1414" si="109">IF(D1352&lt;&gt;D1351,1,0)</f>
        <v>0</v>
      </c>
    </row>
    <row r="1352" spans="1:8" x14ac:dyDescent="0.25">
      <c r="A1352" s="3">
        <v>40617</v>
      </c>
      <c r="B1352" s="4" t="s">
        <v>7</v>
      </c>
      <c r="C1352" s="10">
        <v>199</v>
      </c>
      <c r="D1352">
        <f t="shared" si="106"/>
        <v>3</v>
      </c>
      <c r="E1352">
        <f t="shared" si="107"/>
        <v>4550</v>
      </c>
      <c r="F1352">
        <f t="shared" si="105"/>
        <v>4550</v>
      </c>
      <c r="G1352">
        <f t="shared" si="108"/>
        <v>0</v>
      </c>
      <c r="H1352">
        <f t="shared" si="109"/>
        <v>0</v>
      </c>
    </row>
    <row r="1353" spans="1:8" x14ac:dyDescent="0.25">
      <c r="A1353" s="3">
        <v>40617</v>
      </c>
      <c r="B1353" s="4" t="s">
        <v>45</v>
      </c>
      <c r="C1353" s="10">
        <v>128</v>
      </c>
      <c r="D1353">
        <f t="shared" si="106"/>
        <v>3</v>
      </c>
      <c r="E1353">
        <f t="shared" si="107"/>
        <v>4422</v>
      </c>
      <c r="F1353">
        <f t="shared" si="105"/>
        <v>4422</v>
      </c>
      <c r="G1353">
        <f t="shared" si="108"/>
        <v>0</v>
      </c>
      <c r="H1353">
        <f t="shared" si="109"/>
        <v>0</v>
      </c>
    </row>
    <row r="1354" spans="1:8" x14ac:dyDescent="0.25">
      <c r="A1354" s="5">
        <v>40618</v>
      </c>
      <c r="B1354" s="6" t="s">
        <v>58</v>
      </c>
      <c r="C1354" s="11">
        <v>32</v>
      </c>
      <c r="D1354">
        <f t="shared" si="106"/>
        <v>3</v>
      </c>
      <c r="E1354">
        <f t="shared" si="107"/>
        <v>4390</v>
      </c>
      <c r="F1354">
        <f t="shared" si="105"/>
        <v>4390</v>
      </c>
      <c r="G1354">
        <f t="shared" si="108"/>
        <v>0</v>
      </c>
      <c r="H1354">
        <f t="shared" si="109"/>
        <v>0</v>
      </c>
    </row>
    <row r="1355" spans="1:8" x14ac:dyDescent="0.25">
      <c r="A1355" s="3">
        <v>40625</v>
      </c>
      <c r="B1355" s="4" t="s">
        <v>30</v>
      </c>
      <c r="C1355" s="10">
        <v>151</v>
      </c>
      <c r="D1355">
        <f t="shared" si="106"/>
        <v>3</v>
      </c>
      <c r="E1355">
        <f t="shared" si="107"/>
        <v>4239</v>
      </c>
      <c r="F1355">
        <f t="shared" si="105"/>
        <v>4239</v>
      </c>
      <c r="G1355">
        <f t="shared" si="108"/>
        <v>0</v>
      </c>
      <c r="H1355">
        <f t="shared" si="109"/>
        <v>0</v>
      </c>
    </row>
    <row r="1356" spans="1:8" x14ac:dyDescent="0.25">
      <c r="A1356" s="3">
        <v>40626</v>
      </c>
      <c r="B1356" s="4" t="s">
        <v>153</v>
      </c>
      <c r="C1356" s="10">
        <v>8</v>
      </c>
      <c r="D1356">
        <f t="shared" si="106"/>
        <v>3</v>
      </c>
      <c r="E1356">
        <f t="shared" si="107"/>
        <v>4231</v>
      </c>
      <c r="F1356">
        <f t="shared" si="105"/>
        <v>4231</v>
      </c>
      <c r="G1356">
        <f t="shared" si="108"/>
        <v>0</v>
      </c>
      <c r="H1356">
        <f t="shared" si="109"/>
        <v>0</v>
      </c>
    </row>
    <row r="1357" spans="1:8" x14ac:dyDescent="0.25">
      <c r="A1357" s="5">
        <v>40627</v>
      </c>
      <c r="B1357" s="6" t="s">
        <v>14</v>
      </c>
      <c r="C1357" s="11">
        <v>411</v>
      </c>
      <c r="D1357">
        <f t="shared" si="106"/>
        <v>3</v>
      </c>
      <c r="E1357">
        <f t="shared" si="107"/>
        <v>3820</v>
      </c>
      <c r="F1357">
        <f t="shared" si="105"/>
        <v>3820</v>
      </c>
      <c r="G1357">
        <f t="shared" si="108"/>
        <v>0</v>
      </c>
      <c r="H1357">
        <f t="shared" si="109"/>
        <v>0</v>
      </c>
    </row>
    <row r="1358" spans="1:8" x14ac:dyDescent="0.25">
      <c r="A1358" s="3">
        <v>40628</v>
      </c>
      <c r="B1358" s="4" t="s">
        <v>52</v>
      </c>
      <c r="C1358" s="10">
        <v>119</v>
      </c>
      <c r="D1358">
        <f t="shared" si="106"/>
        <v>3</v>
      </c>
      <c r="E1358">
        <f t="shared" si="107"/>
        <v>3701</v>
      </c>
      <c r="F1358">
        <f t="shared" si="105"/>
        <v>3701</v>
      </c>
      <c r="G1358">
        <f t="shared" si="108"/>
        <v>0</v>
      </c>
      <c r="H1358">
        <f t="shared" si="109"/>
        <v>0</v>
      </c>
    </row>
    <row r="1359" spans="1:8" x14ac:dyDescent="0.25">
      <c r="A1359" s="5">
        <v>40630</v>
      </c>
      <c r="B1359" s="6" t="s">
        <v>17</v>
      </c>
      <c r="C1359" s="11">
        <v>366</v>
      </c>
      <c r="D1359">
        <f t="shared" si="106"/>
        <v>3</v>
      </c>
      <c r="E1359">
        <f t="shared" si="107"/>
        <v>3335</v>
      </c>
      <c r="F1359">
        <f t="shared" si="105"/>
        <v>3335</v>
      </c>
      <c r="G1359">
        <f t="shared" si="108"/>
        <v>0</v>
      </c>
      <c r="H1359">
        <f t="shared" si="109"/>
        <v>0</v>
      </c>
    </row>
    <row r="1360" spans="1:8" x14ac:dyDescent="0.25">
      <c r="A1360" s="5">
        <v>40633</v>
      </c>
      <c r="B1360" s="6" t="s">
        <v>69</v>
      </c>
      <c r="C1360" s="11">
        <v>20</v>
      </c>
      <c r="D1360">
        <f t="shared" si="106"/>
        <v>3</v>
      </c>
      <c r="E1360">
        <f t="shared" si="107"/>
        <v>3315</v>
      </c>
      <c r="F1360">
        <f t="shared" si="105"/>
        <v>5315</v>
      </c>
      <c r="G1360">
        <f t="shared" si="108"/>
        <v>0</v>
      </c>
      <c r="H1360">
        <f t="shared" si="109"/>
        <v>1</v>
      </c>
    </row>
    <row r="1361" spans="1:8" x14ac:dyDescent="0.25">
      <c r="A1361" s="3">
        <v>40635</v>
      </c>
      <c r="B1361" s="4" t="s">
        <v>123</v>
      </c>
      <c r="C1361" s="10">
        <v>124</v>
      </c>
      <c r="D1361">
        <f t="shared" si="106"/>
        <v>4</v>
      </c>
      <c r="E1361">
        <f t="shared" si="107"/>
        <v>5191</v>
      </c>
      <c r="F1361">
        <f t="shared" si="105"/>
        <v>5191</v>
      </c>
      <c r="G1361">
        <f t="shared" si="108"/>
        <v>0</v>
      </c>
      <c r="H1361">
        <f t="shared" si="109"/>
        <v>0</v>
      </c>
    </row>
    <row r="1362" spans="1:8" x14ac:dyDescent="0.25">
      <c r="A1362" s="3">
        <v>40635</v>
      </c>
      <c r="B1362" s="4" t="s">
        <v>10</v>
      </c>
      <c r="C1362" s="10">
        <v>30</v>
      </c>
      <c r="D1362">
        <f t="shared" si="106"/>
        <v>4</v>
      </c>
      <c r="E1362">
        <f t="shared" si="107"/>
        <v>5161</v>
      </c>
      <c r="F1362">
        <f t="shared" si="105"/>
        <v>5161</v>
      </c>
      <c r="G1362">
        <f t="shared" si="108"/>
        <v>0</v>
      </c>
      <c r="H1362">
        <f t="shared" si="109"/>
        <v>0</v>
      </c>
    </row>
    <row r="1363" spans="1:8" x14ac:dyDescent="0.25">
      <c r="A1363" s="3">
        <v>40636</v>
      </c>
      <c r="B1363" s="4" t="s">
        <v>14</v>
      </c>
      <c r="C1363" s="10">
        <v>237</v>
      </c>
      <c r="D1363">
        <f t="shared" si="106"/>
        <v>4</v>
      </c>
      <c r="E1363">
        <f t="shared" si="107"/>
        <v>4924</v>
      </c>
      <c r="F1363">
        <f t="shared" si="105"/>
        <v>4924</v>
      </c>
      <c r="G1363">
        <f t="shared" si="108"/>
        <v>0</v>
      </c>
      <c r="H1363">
        <f t="shared" si="109"/>
        <v>0</v>
      </c>
    </row>
    <row r="1364" spans="1:8" x14ac:dyDescent="0.25">
      <c r="A1364" s="5">
        <v>40638</v>
      </c>
      <c r="B1364" s="6" t="s">
        <v>22</v>
      </c>
      <c r="C1364" s="11">
        <v>355</v>
      </c>
      <c r="D1364">
        <f t="shared" si="106"/>
        <v>4</v>
      </c>
      <c r="E1364">
        <f t="shared" si="107"/>
        <v>4569</v>
      </c>
      <c r="F1364">
        <f t="shared" ref="F1364:F1427" si="110">IF(AND(D1365&lt;&gt;D1364,E1364&lt;5000),ROUNDUP((5000-E1364)/1000,0)*1000+E1364,E1364)</f>
        <v>4569</v>
      </c>
      <c r="G1364">
        <f t="shared" si="108"/>
        <v>0</v>
      </c>
      <c r="H1364">
        <f t="shared" si="109"/>
        <v>0</v>
      </c>
    </row>
    <row r="1365" spans="1:8" x14ac:dyDescent="0.25">
      <c r="A1365" s="5">
        <v>40642</v>
      </c>
      <c r="B1365" s="6" t="s">
        <v>45</v>
      </c>
      <c r="C1365" s="11">
        <v>162</v>
      </c>
      <c r="D1365">
        <f t="shared" si="106"/>
        <v>4</v>
      </c>
      <c r="E1365">
        <f t="shared" si="107"/>
        <v>4407</v>
      </c>
      <c r="F1365">
        <f t="shared" si="110"/>
        <v>4407</v>
      </c>
      <c r="G1365">
        <f t="shared" si="108"/>
        <v>0</v>
      </c>
      <c r="H1365">
        <f t="shared" si="109"/>
        <v>0</v>
      </c>
    </row>
    <row r="1366" spans="1:8" x14ac:dyDescent="0.25">
      <c r="A1366" s="5">
        <v>40647</v>
      </c>
      <c r="B1366" s="6" t="s">
        <v>118</v>
      </c>
      <c r="C1366" s="11">
        <v>14</v>
      </c>
      <c r="D1366">
        <f t="shared" si="106"/>
        <v>4</v>
      </c>
      <c r="E1366">
        <f t="shared" si="107"/>
        <v>4393</v>
      </c>
      <c r="F1366">
        <f t="shared" si="110"/>
        <v>4393</v>
      </c>
      <c r="G1366">
        <f t="shared" si="108"/>
        <v>0</v>
      </c>
      <c r="H1366">
        <f t="shared" si="109"/>
        <v>0</v>
      </c>
    </row>
    <row r="1367" spans="1:8" x14ac:dyDescent="0.25">
      <c r="A1367" s="3">
        <v>40647</v>
      </c>
      <c r="B1367" s="4" t="s">
        <v>219</v>
      </c>
      <c r="C1367" s="10">
        <v>13</v>
      </c>
      <c r="D1367">
        <f t="shared" si="106"/>
        <v>4</v>
      </c>
      <c r="E1367">
        <f t="shared" si="107"/>
        <v>4380</v>
      </c>
      <c r="F1367">
        <f t="shared" si="110"/>
        <v>4380</v>
      </c>
      <c r="G1367">
        <f t="shared" si="108"/>
        <v>0</v>
      </c>
      <c r="H1367">
        <f t="shared" si="109"/>
        <v>0</v>
      </c>
    </row>
    <row r="1368" spans="1:8" x14ac:dyDescent="0.25">
      <c r="A1368" s="5">
        <v>40647</v>
      </c>
      <c r="B1368" s="6" t="s">
        <v>220</v>
      </c>
      <c r="C1368" s="11">
        <v>4</v>
      </c>
      <c r="D1368">
        <f t="shared" si="106"/>
        <v>4</v>
      </c>
      <c r="E1368">
        <f t="shared" si="107"/>
        <v>4376</v>
      </c>
      <c r="F1368">
        <f t="shared" si="110"/>
        <v>4376</v>
      </c>
      <c r="G1368">
        <f t="shared" si="108"/>
        <v>0</v>
      </c>
      <c r="H1368">
        <f t="shared" si="109"/>
        <v>0</v>
      </c>
    </row>
    <row r="1369" spans="1:8" x14ac:dyDescent="0.25">
      <c r="A1369" s="5">
        <v>40647</v>
      </c>
      <c r="B1369" s="6" t="s">
        <v>35</v>
      </c>
      <c r="C1369" s="11">
        <v>46</v>
      </c>
      <c r="D1369">
        <f t="shared" si="106"/>
        <v>4</v>
      </c>
      <c r="E1369">
        <f t="shared" si="107"/>
        <v>4330</v>
      </c>
      <c r="F1369">
        <f t="shared" si="110"/>
        <v>4330</v>
      </c>
      <c r="G1369">
        <f t="shared" si="108"/>
        <v>0</v>
      </c>
      <c r="H1369">
        <f t="shared" si="109"/>
        <v>0</v>
      </c>
    </row>
    <row r="1370" spans="1:8" x14ac:dyDescent="0.25">
      <c r="A1370" s="3">
        <v>40651</v>
      </c>
      <c r="B1370" s="4" t="s">
        <v>58</v>
      </c>
      <c r="C1370" s="10">
        <v>37</v>
      </c>
      <c r="D1370">
        <f t="shared" si="106"/>
        <v>4</v>
      </c>
      <c r="E1370">
        <f t="shared" si="107"/>
        <v>4293</v>
      </c>
      <c r="F1370">
        <f t="shared" si="110"/>
        <v>4293</v>
      </c>
      <c r="G1370">
        <f t="shared" si="108"/>
        <v>0</v>
      </c>
      <c r="H1370">
        <f t="shared" si="109"/>
        <v>0</v>
      </c>
    </row>
    <row r="1371" spans="1:8" x14ac:dyDescent="0.25">
      <c r="A1371" s="3">
        <v>40651</v>
      </c>
      <c r="B1371" s="4" t="s">
        <v>221</v>
      </c>
      <c r="C1371" s="10">
        <v>9</v>
      </c>
      <c r="D1371">
        <f t="shared" si="106"/>
        <v>4</v>
      </c>
      <c r="E1371">
        <f t="shared" si="107"/>
        <v>4284</v>
      </c>
      <c r="F1371">
        <f t="shared" si="110"/>
        <v>4284</v>
      </c>
      <c r="G1371">
        <f t="shared" si="108"/>
        <v>0</v>
      </c>
      <c r="H1371">
        <f t="shared" si="109"/>
        <v>0</v>
      </c>
    </row>
    <row r="1372" spans="1:8" x14ac:dyDescent="0.25">
      <c r="A1372" s="5">
        <v>40651</v>
      </c>
      <c r="B1372" s="6" t="s">
        <v>9</v>
      </c>
      <c r="C1372" s="11">
        <v>470</v>
      </c>
      <c r="D1372">
        <f t="shared" si="106"/>
        <v>4</v>
      </c>
      <c r="E1372">
        <f t="shared" si="107"/>
        <v>3814</v>
      </c>
      <c r="F1372">
        <f t="shared" si="110"/>
        <v>3814</v>
      </c>
      <c r="G1372">
        <f t="shared" si="108"/>
        <v>0</v>
      </c>
      <c r="H1372">
        <f t="shared" si="109"/>
        <v>0</v>
      </c>
    </row>
    <row r="1373" spans="1:8" x14ac:dyDescent="0.25">
      <c r="A1373" s="5">
        <v>40652</v>
      </c>
      <c r="B1373" s="6" t="s">
        <v>28</v>
      </c>
      <c r="C1373" s="11">
        <v>55</v>
      </c>
      <c r="D1373">
        <f t="shared" si="106"/>
        <v>4</v>
      </c>
      <c r="E1373">
        <f t="shared" si="107"/>
        <v>3759</v>
      </c>
      <c r="F1373">
        <f t="shared" si="110"/>
        <v>3759</v>
      </c>
      <c r="G1373">
        <f t="shared" si="108"/>
        <v>0</v>
      </c>
      <c r="H1373">
        <f t="shared" si="109"/>
        <v>0</v>
      </c>
    </row>
    <row r="1374" spans="1:8" x14ac:dyDescent="0.25">
      <c r="A1374" s="5">
        <v>40654</v>
      </c>
      <c r="B1374" s="6" t="s">
        <v>55</v>
      </c>
      <c r="C1374" s="11">
        <v>140</v>
      </c>
      <c r="D1374">
        <f t="shared" si="106"/>
        <v>4</v>
      </c>
      <c r="E1374">
        <f t="shared" si="107"/>
        <v>3619</v>
      </c>
      <c r="F1374">
        <f t="shared" si="110"/>
        <v>3619</v>
      </c>
      <c r="G1374">
        <f t="shared" si="108"/>
        <v>0</v>
      </c>
      <c r="H1374">
        <f t="shared" si="109"/>
        <v>0</v>
      </c>
    </row>
    <row r="1375" spans="1:8" x14ac:dyDescent="0.25">
      <c r="A1375" s="3">
        <v>40656</v>
      </c>
      <c r="B1375" s="4" t="s">
        <v>222</v>
      </c>
      <c r="C1375" s="10">
        <v>12</v>
      </c>
      <c r="D1375">
        <f t="shared" si="106"/>
        <v>4</v>
      </c>
      <c r="E1375">
        <f t="shared" si="107"/>
        <v>3607</v>
      </c>
      <c r="F1375">
        <f t="shared" si="110"/>
        <v>3607</v>
      </c>
      <c r="G1375">
        <f t="shared" si="108"/>
        <v>0</v>
      </c>
      <c r="H1375">
        <f t="shared" si="109"/>
        <v>0</v>
      </c>
    </row>
    <row r="1376" spans="1:8" x14ac:dyDescent="0.25">
      <c r="A1376" s="5">
        <v>40658</v>
      </c>
      <c r="B1376" s="6" t="s">
        <v>12</v>
      </c>
      <c r="C1376" s="11">
        <v>20</v>
      </c>
      <c r="D1376">
        <f t="shared" si="106"/>
        <v>4</v>
      </c>
      <c r="E1376">
        <f t="shared" si="107"/>
        <v>3587</v>
      </c>
      <c r="F1376">
        <f t="shared" si="110"/>
        <v>3587</v>
      </c>
      <c r="G1376">
        <f t="shared" si="108"/>
        <v>0</v>
      </c>
      <c r="H1376">
        <f t="shared" si="109"/>
        <v>0</v>
      </c>
    </row>
    <row r="1377" spans="1:8" x14ac:dyDescent="0.25">
      <c r="A1377" s="5">
        <v>40662</v>
      </c>
      <c r="B1377" s="6" t="s">
        <v>50</v>
      </c>
      <c r="C1377" s="11">
        <v>478</v>
      </c>
      <c r="D1377">
        <f t="shared" si="106"/>
        <v>4</v>
      </c>
      <c r="E1377">
        <f t="shared" si="107"/>
        <v>3109</v>
      </c>
      <c r="F1377">
        <f t="shared" si="110"/>
        <v>5109</v>
      </c>
      <c r="G1377">
        <f t="shared" si="108"/>
        <v>0</v>
      </c>
      <c r="H1377">
        <f t="shared" si="109"/>
        <v>1</v>
      </c>
    </row>
    <row r="1378" spans="1:8" x14ac:dyDescent="0.25">
      <c r="A1378" s="3">
        <v>40664</v>
      </c>
      <c r="B1378" s="4" t="s">
        <v>22</v>
      </c>
      <c r="C1378" s="10">
        <v>289</v>
      </c>
      <c r="D1378">
        <f t="shared" si="106"/>
        <v>5</v>
      </c>
      <c r="E1378">
        <f t="shared" si="107"/>
        <v>4820</v>
      </c>
      <c r="F1378">
        <f t="shared" si="110"/>
        <v>4820</v>
      </c>
      <c r="G1378">
        <f t="shared" si="108"/>
        <v>0</v>
      </c>
      <c r="H1378">
        <f t="shared" si="109"/>
        <v>0</v>
      </c>
    </row>
    <row r="1379" spans="1:8" x14ac:dyDescent="0.25">
      <c r="A1379" s="3">
        <v>40665</v>
      </c>
      <c r="B1379" s="4" t="s">
        <v>57</v>
      </c>
      <c r="C1379" s="10">
        <v>1</v>
      </c>
      <c r="D1379">
        <f t="shared" si="106"/>
        <v>5</v>
      </c>
      <c r="E1379">
        <f t="shared" si="107"/>
        <v>4819</v>
      </c>
      <c r="F1379">
        <f t="shared" si="110"/>
        <v>4819</v>
      </c>
      <c r="G1379">
        <f t="shared" si="108"/>
        <v>0</v>
      </c>
      <c r="H1379">
        <f t="shared" si="109"/>
        <v>0</v>
      </c>
    </row>
    <row r="1380" spans="1:8" x14ac:dyDescent="0.25">
      <c r="A1380" s="5">
        <v>40665</v>
      </c>
      <c r="B1380" s="6" t="s">
        <v>149</v>
      </c>
      <c r="C1380" s="11">
        <v>15</v>
      </c>
      <c r="D1380">
        <f t="shared" si="106"/>
        <v>5</v>
      </c>
      <c r="E1380">
        <f t="shared" si="107"/>
        <v>4804</v>
      </c>
      <c r="F1380">
        <f t="shared" si="110"/>
        <v>4804</v>
      </c>
      <c r="G1380">
        <f t="shared" si="108"/>
        <v>0</v>
      </c>
      <c r="H1380">
        <f t="shared" si="109"/>
        <v>0</v>
      </c>
    </row>
    <row r="1381" spans="1:8" x14ac:dyDescent="0.25">
      <c r="A1381" s="5">
        <v>40668</v>
      </c>
      <c r="B1381" s="6" t="s">
        <v>7</v>
      </c>
      <c r="C1381" s="11">
        <v>400</v>
      </c>
      <c r="D1381">
        <f t="shared" si="106"/>
        <v>5</v>
      </c>
      <c r="E1381">
        <f t="shared" si="107"/>
        <v>4404</v>
      </c>
      <c r="F1381">
        <f t="shared" si="110"/>
        <v>4404</v>
      </c>
      <c r="G1381">
        <f t="shared" si="108"/>
        <v>0</v>
      </c>
      <c r="H1381">
        <f t="shared" si="109"/>
        <v>0</v>
      </c>
    </row>
    <row r="1382" spans="1:8" x14ac:dyDescent="0.25">
      <c r="A1382" s="3">
        <v>40669</v>
      </c>
      <c r="B1382" s="4" t="s">
        <v>108</v>
      </c>
      <c r="C1382" s="10">
        <v>1</v>
      </c>
      <c r="D1382">
        <f t="shared" si="106"/>
        <v>5</v>
      </c>
      <c r="E1382">
        <f t="shared" si="107"/>
        <v>4403</v>
      </c>
      <c r="F1382">
        <f t="shared" si="110"/>
        <v>4403</v>
      </c>
      <c r="G1382">
        <f t="shared" si="108"/>
        <v>0</v>
      </c>
      <c r="H1382">
        <f t="shared" si="109"/>
        <v>0</v>
      </c>
    </row>
    <row r="1383" spans="1:8" x14ac:dyDescent="0.25">
      <c r="A1383" s="3">
        <v>40670</v>
      </c>
      <c r="B1383" s="4" t="s">
        <v>6</v>
      </c>
      <c r="C1383" s="10">
        <v>99</v>
      </c>
      <c r="D1383">
        <f t="shared" si="106"/>
        <v>5</v>
      </c>
      <c r="E1383">
        <f t="shared" si="107"/>
        <v>4304</v>
      </c>
      <c r="F1383">
        <f t="shared" si="110"/>
        <v>4304</v>
      </c>
      <c r="G1383">
        <f t="shared" si="108"/>
        <v>0</v>
      </c>
      <c r="H1383">
        <f t="shared" si="109"/>
        <v>0</v>
      </c>
    </row>
    <row r="1384" spans="1:8" x14ac:dyDescent="0.25">
      <c r="A1384" s="3">
        <v>40670</v>
      </c>
      <c r="B1384" s="4" t="s">
        <v>8</v>
      </c>
      <c r="C1384" s="10">
        <v>184</v>
      </c>
      <c r="D1384">
        <f t="shared" si="106"/>
        <v>5</v>
      </c>
      <c r="E1384">
        <f t="shared" si="107"/>
        <v>4120</v>
      </c>
      <c r="F1384">
        <f t="shared" si="110"/>
        <v>4120</v>
      </c>
      <c r="G1384">
        <f t="shared" si="108"/>
        <v>0</v>
      </c>
      <c r="H1384">
        <f t="shared" si="109"/>
        <v>0</v>
      </c>
    </row>
    <row r="1385" spans="1:8" x14ac:dyDescent="0.25">
      <c r="A1385" s="5">
        <v>40671</v>
      </c>
      <c r="B1385" s="6" t="s">
        <v>10</v>
      </c>
      <c r="C1385" s="11">
        <v>143</v>
      </c>
      <c r="D1385">
        <f t="shared" si="106"/>
        <v>5</v>
      </c>
      <c r="E1385">
        <f t="shared" si="107"/>
        <v>3977</v>
      </c>
      <c r="F1385">
        <f t="shared" si="110"/>
        <v>3977</v>
      </c>
      <c r="G1385">
        <f t="shared" si="108"/>
        <v>0</v>
      </c>
      <c r="H1385">
        <f t="shared" si="109"/>
        <v>0</v>
      </c>
    </row>
    <row r="1386" spans="1:8" x14ac:dyDescent="0.25">
      <c r="A1386" s="5">
        <v>40672</v>
      </c>
      <c r="B1386" s="6" t="s">
        <v>30</v>
      </c>
      <c r="C1386" s="11">
        <v>184</v>
      </c>
      <c r="D1386">
        <f t="shared" si="106"/>
        <v>5</v>
      </c>
      <c r="E1386">
        <f t="shared" si="107"/>
        <v>3793</v>
      </c>
      <c r="F1386">
        <f t="shared" si="110"/>
        <v>3793</v>
      </c>
      <c r="G1386">
        <f t="shared" si="108"/>
        <v>0</v>
      </c>
      <c r="H1386">
        <f t="shared" si="109"/>
        <v>0</v>
      </c>
    </row>
    <row r="1387" spans="1:8" x14ac:dyDescent="0.25">
      <c r="A1387" s="5">
        <v>40676</v>
      </c>
      <c r="B1387" s="6" t="s">
        <v>163</v>
      </c>
      <c r="C1387" s="11">
        <v>3</v>
      </c>
      <c r="D1387">
        <f t="shared" si="106"/>
        <v>5</v>
      </c>
      <c r="E1387">
        <f t="shared" si="107"/>
        <v>3790</v>
      </c>
      <c r="F1387">
        <f t="shared" si="110"/>
        <v>3790</v>
      </c>
      <c r="G1387">
        <f t="shared" si="108"/>
        <v>0</v>
      </c>
      <c r="H1387">
        <f t="shared" si="109"/>
        <v>0</v>
      </c>
    </row>
    <row r="1388" spans="1:8" x14ac:dyDescent="0.25">
      <c r="A1388" s="3">
        <v>40676</v>
      </c>
      <c r="B1388" s="4" t="s">
        <v>18</v>
      </c>
      <c r="C1388" s="10">
        <v>197</v>
      </c>
      <c r="D1388">
        <f t="shared" si="106"/>
        <v>5</v>
      </c>
      <c r="E1388">
        <f t="shared" si="107"/>
        <v>3593</v>
      </c>
      <c r="F1388">
        <f t="shared" si="110"/>
        <v>3593</v>
      </c>
      <c r="G1388">
        <f t="shared" si="108"/>
        <v>0</v>
      </c>
      <c r="H1388">
        <f t="shared" si="109"/>
        <v>0</v>
      </c>
    </row>
    <row r="1389" spans="1:8" x14ac:dyDescent="0.25">
      <c r="A1389" s="3">
        <v>40680</v>
      </c>
      <c r="B1389" s="4" t="s">
        <v>4</v>
      </c>
      <c r="C1389" s="10">
        <v>18</v>
      </c>
      <c r="D1389">
        <f t="shared" si="106"/>
        <v>5</v>
      </c>
      <c r="E1389">
        <f t="shared" si="107"/>
        <v>3575</v>
      </c>
      <c r="F1389">
        <f t="shared" si="110"/>
        <v>3575</v>
      </c>
      <c r="G1389">
        <f t="shared" si="108"/>
        <v>0</v>
      </c>
      <c r="H1389">
        <f t="shared" si="109"/>
        <v>0</v>
      </c>
    </row>
    <row r="1390" spans="1:8" x14ac:dyDescent="0.25">
      <c r="A1390" s="5">
        <v>40685</v>
      </c>
      <c r="B1390" s="6" t="s">
        <v>0</v>
      </c>
      <c r="C1390" s="11">
        <v>7</v>
      </c>
      <c r="D1390">
        <f t="shared" si="106"/>
        <v>5</v>
      </c>
      <c r="E1390">
        <f t="shared" si="107"/>
        <v>3568</v>
      </c>
      <c r="F1390">
        <f t="shared" si="110"/>
        <v>3568</v>
      </c>
      <c r="G1390">
        <f t="shared" si="108"/>
        <v>0</v>
      </c>
      <c r="H1390">
        <f t="shared" si="109"/>
        <v>0</v>
      </c>
    </row>
    <row r="1391" spans="1:8" x14ac:dyDescent="0.25">
      <c r="A1391" s="3">
        <v>40686</v>
      </c>
      <c r="B1391" s="4" t="s">
        <v>9</v>
      </c>
      <c r="C1391" s="10">
        <v>381</v>
      </c>
      <c r="D1391">
        <f t="shared" si="106"/>
        <v>5</v>
      </c>
      <c r="E1391">
        <f t="shared" si="107"/>
        <v>3187</v>
      </c>
      <c r="F1391">
        <f t="shared" si="110"/>
        <v>3187</v>
      </c>
      <c r="G1391">
        <f t="shared" si="108"/>
        <v>0</v>
      </c>
      <c r="H1391">
        <f t="shared" si="109"/>
        <v>0</v>
      </c>
    </row>
    <row r="1392" spans="1:8" x14ac:dyDescent="0.25">
      <c r="A1392" s="5">
        <v>40689</v>
      </c>
      <c r="B1392" s="6" t="s">
        <v>61</v>
      </c>
      <c r="C1392" s="11">
        <v>45</v>
      </c>
      <c r="D1392">
        <f t="shared" si="106"/>
        <v>5</v>
      </c>
      <c r="E1392">
        <f t="shared" si="107"/>
        <v>3142</v>
      </c>
      <c r="F1392">
        <f t="shared" si="110"/>
        <v>3142</v>
      </c>
      <c r="G1392">
        <f t="shared" si="108"/>
        <v>0</v>
      </c>
      <c r="H1392">
        <f t="shared" si="109"/>
        <v>0</v>
      </c>
    </row>
    <row r="1393" spans="1:8" x14ac:dyDescent="0.25">
      <c r="A1393" s="3">
        <v>40691</v>
      </c>
      <c r="B1393" s="4" t="s">
        <v>17</v>
      </c>
      <c r="C1393" s="10">
        <v>499</v>
      </c>
      <c r="D1393">
        <f t="shared" si="106"/>
        <v>5</v>
      </c>
      <c r="E1393">
        <f t="shared" si="107"/>
        <v>2643</v>
      </c>
      <c r="F1393">
        <f t="shared" si="110"/>
        <v>5643</v>
      </c>
      <c r="G1393">
        <f t="shared" si="108"/>
        <v>0</v>
      </c>
      <c r="H1393">
        <f t="shared" si="109"/>
        <v>1</v>
      </c>
    </row>
    <row r="1394" spans="1:8" x14ac:dyDescent="0.25">
      <c r="A1394" s="5">
        <v>40695</v>
      </c>
      <c r="B1394" s="6" t="s">
        <v>17</v>
      </c>
      <c r="C1394" s="11">
        <v>134</v>
      </c>
      <c r="D1394">
        <f t="shared" si="106"/>
        <v>6</v>
      </c>
      <c r="E1394">
        <f t="shared" si="107"/>
        <v>5509</v>
      </c>
      <c r="F1394">
        <f t="shared" si="110"/>
        <v>5509</v>
      </c>
      <c r="G1394">
        <f t="shared" si="108"/>
        <v>0</v>
      </c>
      <c r="H1394">
        <f t="shared" si="109"/>
        <v>0</v>
      </c>
    </row>
    <row r="1395" spans="1:8" x14ac:dyDescent="0.25">
      <c r="A1395" s="5">
        <v>40695</v>
      </c>
      <c r="B1395" s="6" t="s">
        <v>52</v>
      </c>
      <c r="C1395" s="11">
        <v>132</v>
      </c>
      <c r="D1395">
        <f t="shared" si="106"/>
        <v>6</v>
      </c>
      <c r="E1395">
        <f t="shared" si="107"/>
        <v>5377</v>
      </c>
      <c r="F1395">
        <f t="shared" si="110"/>
        <v>5377</v>
      </c>
      <c r="G1395">
        <f t="shared" si="108"/>
        <v>0</v>
      </c>
      <c r="H1395">
        <f t="shared" si="109"/>
        <v>0</v>
      </c>
    </row>
    <row r="1396" spans="1:8" x14ac:dyDescent="0.25">
      <c r="A1396" s="3">
        <v>40696</v>
      </c>
      <c r="B1396" s="4" t="s">
        <v>19</v>
      </c>
      <c r="C1396" s="10">
        <v>180</v>
      </c>
      <c r="D1396">
        <f t="shared" si="106"/>
        <v>6</v>
      </c>
      <c r="E1396">
        <f t="shared" si="107"/>
        <v>5197</v>
      </c>
      <c r="F1396">
        <f t="shared" si="110"/>
        <v>5197</v>
      </c>
      <c r="G1396">
        <f t="shared" si="108"/>
        <v>0</v>
      </c>
      <c r="H1396">
        <f t="shared" si="109"/>
        <v>0</v>
      </c>
    </row>
    <row r="1397" spans="1:8" x14ac:dyDescent="0.25">
      <c r="A1397" s="5">
        <v>40699</v>
      </c>
      <c r="B1397" s="6" t="s">
        <v>221</v>
      </c>
      <c r="C1397" s="11">
        <v>5</v>
      </c>
      <c r="D1397">
        <f t="shared" si="106"/>
        <v>6</v>
      </c>
      <c r="E1397">
        <f t="shared" si="107"/>
        <v>5192</v>
      </c>
      <c r="F1397">
        <f t="shared" si="110"/>
        <v>5192</v>
      </c>
      <c r="G1397">
        <f t="shared" si="108"/>
        <v>0</v>
      </c>
      <c r="H1397">
        <f t="shared" si="109"/>
        <v>0</v>
      </c>
    </row>
    <row r="1398" spans="1:8" x14ac:dyDescent="0.25">
      <c r="A1398" s="5">
        <v>40701</v>
      </c>
      <c r="B1398" s="6" t="s">
        <v>24</v>
      </c>
      <c r="C1398" s="11">
        <v>110</v>
      </c>
      <c r="D1398">
        <f t="shared" si="106"/>
        <v>6</v>
      </c>
      <c r="E1398">
        <f t="shared" si="107"/>
        <v>5082</v>
      </c>
      <c r="F1398">
        <f t="shared" si="110"/>
        <v>5082</v>
      </c>
      <c r="G1398">
        <f t="shared" si="108"/>
        <v>0</v>
      </c>
      <c r="H1398">
        <f t="shared" si="109"/>
        <v>0</v>
      </c>
    </row>
    <row r="1399" spans="1:8" x14ac:dyDescent="0.25">
      <c r="A1399" s="3">
        <v>40702</v>
      </c>
      <c r="B1399" s="4" t="s">
        <v>52</v>
      </c>
      <c r="C1399" s="10">
        <v>54</v>
      </c>
      <c r="D1399">
        <f t="shared" si="106"/>
        <v>6</v>
      </c>
      <c r="E1399">
        <f t="shared" si="107"/>
        <v>5028</v>
      </c>
      <c r="F1399">
        <f t="shared" si="110"/>
        <v>5028</v>
      </c>
      <c r="G1399">
        <f t="shared" si="108"/>
        <v>0</v>
      </c>
      <c r="H1399">
        <f t="shared" si="109"/>
        <v>0</v>
      </c>
    </row>
    <row r="1400" spans="1:8" x14ac:dyDescent="0.25">
      <c r="A1400" s="5">
        <v>40703</v>
      </c>
      <c r="B1400" s="6" t="s">
        <v>209</v>
      </c>
      <c r="C1400" s="11">
        <v>6</v>
      </c>
      <c r="D1400">
        <f t="shared" si="106"/>
        <v>6</v>
      </c>
      <c r="E1400">
        <f t="shared" si="107"/>
        <v>5022</v>
      </c>
      <c r="F1400">
        <f t="shared" si="110"/>
        <v>5022</v>
      </c>
      <c r="G1400">
        <f t="shared" si="108"/>
        <v>0</v>
      </c>
      <c r="H1400">
        <f t="shared" si="109"/>
        <v>0</v>
      </c>
    </row>
    <row r="1401" spans="1:8" x14ac:dyDescent="0.25">
      <c r="A1401" s="5">
        <v>40704</v>
      </c>
      <c r="B1401" s="6" t="s">
        <v>19</v>
      </c>
      <c r="C1401" s="11">
        <v>104</v>
      </c>
      <c r="D1401">
        <f t="shared" si="106"/>
        <v>6</v>
      </c>
      <c r="E1401">
        <f t="shared" si="107"/>
        <v>4918</v>
      </c>
      <c r="F1401">
        <f t="shared" si="110"/>
        <v>4918</v>
      </c>
      <c r="G1401">
        <f t="shared" si="108"/>
        <v>0</v>
      </c>
      <c r="H1401">
        <f t="shared" si="109"/>
        <v>0</v>
      </c>
    </row>
    <row r="1402" spans="1:8" x14ac:dyDescent="0.25">
      <c r="A1402" s="5">
        <v>40704</v>
      </c>
      <c r="B1402" s="6" t="s">
        <v>31</v>
      </c>
      <c r="C1402" s="11">
        <v>104</v>
      </c>
      <c r="D1402">
        <f t="shared" si="106"/>
        <v>6</v>
      </c>
      <c r="E1402">
        <f t="shared" si="107"/>
        <v>4814</v>
      </c>
      <c r="F1402">
        <f t="shared" si="110"/>
        <v>4814</v>
      </c>
      <c r="G1402">
        <f t="shared" si="108"/>
        <v>0</v>
      </c>
      <c r="H1402">
        <f t="shared" si="109"/>
        <v>0</v>
      </c>
    </row>
    <row r="1403" spans="1:8" x14ac:dyDescent="0.25">
      <c r="A1403" s="3">
        <v>40704</v>
      </c>
      <c r="B1403" s="4" t="s">
        <v>50</v>
      </c>
      <c r="C1403" s="10">
        <v>476</v>
      </c>
      <c r="D1403">
        <f t="shared" si="106"/>
        <v>6</v>
      </c>
      <c r="E1403">
        <f t="shared" si="107"/>
        <v>4338</v>
      </c>
      <c r="F1403">
        <f t="shared" si="110"/>
        <v>4338</v>
      </c>
      <c r="G1403">
        <f t="shared" si="108"/>
        <v>0</v>
      </c>
      <c r="H1403">
        <f t="shared" si="109"/>
        <v>0</v>
      </c>
    </row>
    <row r="1404" spans="1:8" x14ac:dyDescent="0.25">
      <c r="A1404" s="5">
        <v>40706</v>
      </c>
      <c r="B1404" s="6" t="s">
        <v>18</v>
      </c>
      <c r="C1404" s="11">
        <v>47</v>
      </c>
      <c r="D1404">
        <f t="shared" si="106"/>
        <v>6</v>
      </c>
      <c r="E1404">
        <f t="shared" si="107"/>
        <v>4291</v>
      </c>
      <c r="F1404">
        <f t="shared" si="110"/>
        <v>4291</v>
      </c>
      <c r="G1404">
        <f t="shared" si="108"/>
        <v>0</v>
      </c>
      <c r="H1404">
        <f t="shared" si="109"/>
        <v>0</v>
      </c>
    </row>
    <row r="1405" spans="1:8" x14ac:dyDescent="0.25">
      <c r="A1405" s="3">
        <v>40706</v>
      </c>
      <c r="B1405" s="4" t="s">
        <v>35</v>
      </c>
      <c r="C1405" s="10">
        <v>127</v>
      </c>
      <c r="D1405">
        <f t="shared" si="106"/>
        <v>6</v>
      </c>
      <c r="E1405">
        <f t="shared" si="107"/>
        <v>4164</v>
      </c>
      <c r="F1405">
        <f t="shared" si="110"/>
        <v>4164</v>
      </c>
      <c r="G1405">
        <f t="shared" si="108"/>
        <v>0</v>
      </c>
      <c r="H1405">
        <f t="shared" si="109"/>
        <v>0</v>
      </c>
    </row>
    <row r="1406" spans="1:8" x14ac:dyDescent="0.25">
      <c r="A1406" s="5">
        <v>40708</v>
      </c>
      <c r="B1406" s="6" t="s">
        <v>25</v>
      </c>
      <c r="C1406" s="11">
        <v>143</v>
      </c>
      <c r="D1406">
        <f t="shared" si="106"/>
        <v>6</v>
      </c>
      <c r="E1406">
        <f t="shared" si="107"/>
        <v>4021</v>
      </c>
      <c r="F1406">
        <f t="shared" si="110"/>
        <v>4021</v>
      </c>
      <c r="G1406">
        <f t="shared" si="108"/>
        <v>0</v>
      </c>
      <c r="H1406">
        <f t="shared" si="109"/>
        <v>0</v>
      </c>
    </row>
    <row r="1407" spans="1:8" x14ac:dyDescent="0.25">
      <c r="A1407" s="5">
        <v>40711</v>
      </c>
      <c r="B1407" s="6" t="s">
        <v>58</v>
      </c>
      <c r="C1407" s="11">
        <v>181</v>
      </c>
      <c r="D1407">
        <f t="shared" si="106"/>
        <v>6</v>
      </c>
      <c r="E1407">
        <f t="shared" si="107"/>
        <v>3840</v>
      </c>
      <c r="F1407">
        <f t="shared" si="110"/>
        <v>3840</v>
      </c>
      <c r="G1407">
        <f t="shared" si="108"/>
        <v>0</v>
      </c>
      <c r="H1407">
        <f t="shared" si="109"/>
        <v>0</v>
      </c>
    </row>
    <row r="1408" spans="1:8" x14ac:dyDescent="0.25">
      <c r="A1408" s="3">
        <v>40714</v>
      </c>
      <c r="B1408" s="4" t="s">
        <v>19</v>
      </c>
      <c r="C1408" s="10">
        <v>139</v>
      </c>
      <c r="D1408">
        <f t="shared" si="106"/>
        <v>6</v>
      </c>
      <c r="E1408">
        <f t="shared" si="107"/>
        <v>3701</v>
      </c>
      <c r="F1408">
        <f t="shared" si="110"/>
        <v>3701</v>
      </c>
      <c r="G1408">
        <f t="shared" si="108"/>
        <v>0</v>
      </c>
      <c r="H1408">
        <f t="shared" si="109"/>
        <v>0</v>
      </c>
    </row>
    <row r="1409" spans="1:8" x14ac:dyDescent="0.25">
      <c r="A1409" s="5">
        <v>40717</v>
      </c>
      <c r="B1409" s="6" t="s">
        <v>52</v>
      </c>
      <c r="C1409" s="11">
        <v>187</v>
      </c>
      <c r="D1409">
        <f t="shared" si="106"/>
        <v>6</v>
      </c>
      <c r="E1409">
        <f t="shared" si="107"/>
        <v>3514</v>
      </c>
      <c r="F1409">
        <f t="shared" si="110"/>
        <v>3514</v>
      </c>
      <c r="G1409">
        <f t="shared" si="108"/>
        <v>0</v>
      </c>
      <c r="H1409">
        <f t="shared" si="109"/>
        <v>0</v>
      </c>
    </row>
    <row r="1410" spans="1:8" x14ac:dyDescent="0.25">
      <c r="A1410" s="5">
        <v>40717</v>
      </c>
      <c r="B1410" s="6" t="s">
        <v>201</v>
      </c>
      <c r="C1410" s="11">
        <v>11</v>
      </c>
      <c r="D1410">
        <f t="shared" si="106"/>
        <v>6</v>
      </c>
      <c r="E1410">
        <f t="shared" si="107"/>
        <v>3503</v>
      </c>
      <c r="F1410">
        <f t="shared" si="110"/>
        <v>3503</v>
      </c>
      <c r="G1410">
        <f t="shared" si="108"/>
        <v>0</v>
      </c>
      <c r="H1410">
        <f t="shared" si="109"/>
        <v>0</v>
      </c>
    </row>
    <row r="1411" spans="1:8" x14ac:dyDescent="0.25">
      <c r="A1411" s="3">
        <v>40718</v>
      </c>
      <c r="B1411" s="4" t="s">
        <v>55</v>
      </c>
      <c r="C1411" s="10">
        <v>170</v>
      </c>
      <c r="D1411">
        <f t="shared" si="106"/>
        <v>6</v>
      </c>
      <c r="E1411">
        <f t="shared" si="107"/>
        <v>3333</v>
      </c>
      <c r="F1411">
        <f t="shared" si="110"/>
        <v>3333</v>
      </c>
      <c r="G1411">
        <f t="shared" si="108"/>
        <v>0</v>
      </c>
      <c r="H1411">
        <f t="shared" si="109"/>
        <v>0</v>
      </c>
    </row>
    <row r="1412" spans="1:8" x14ac:dyDescent="0.25">
      <c r="A1412" s="5">
        <v>40723</v>
      </c>
      <c r="B1412" s="6" t="s">
        <v>116</v>
      </c>
      <c r="C1412" s="11">
        <v>7</v>
      </c>
      <c r="D1412">
        <f t="shared" si="106"/>
        <v>6</v>
      </c>
      <c r="E1412">
        <f t="shared" si="107"/>
        <v>3326</v>
      </c>
      <c r="F1412">
        <f t="shared" si="110"/>
        <v>5326</v>
      </c>
      <c r="G1412">
        <f t="shared" si="108"/>
        <v>0</v>
      </c>
      <c r="H1412">
        <f t="shared" si="109"/>
        <v>1</v>
      </c>
    </row>
    <row r="1413" spans="1:8" x14ac:dyDescent="0.25">
      <c r="A1413" s="5">
        <v>40727</v>
      </c>
      <c r="B1413" s="6" t="s">
        <v>9</v>
      </c>
      <c r="C1413" s="11">
        <v>145</v>
      </c>
      <c r="D1413">
        <f t="shared" si="106"/>
        <v>7</v>
      </c>
      <c r="E1413">
        <f t="shared" si="107"/>
        <v>5181</v>
      </c>
      <c r="F1413">
        <f t="shared" si="110"/>
        <v>5181</v>
      </c>
      <c r="G1413">
        <f t="shared" si="108"/>
        <v>0</v>
      </c>
      <c r="H1413">
        <f t="shared" si="109"/>
        <v>0</v>
      </c>
    </row>
    <row r="1414" spans="1:8" x14ac:dyDescent="0.25">
      <c r="A1414" s="5">
        <v>40727</v>
      </c>
      <c r="B1414" s="6" t="s">
        <v>205</v>
      </c>
      <c r="C1414" s="11">
        <v>4</v>
      </c>
      <c r="D1414">
        <f t="shared" ref="D1414:D1477" si="111">MONTH(A1414)</f>
        <v>7</v>
      </c>
      <c r="E1414">
        <f t="shared" si="107"/>
        <v>5177</v>
      </c>
      <c r="F1414">
        <f t="shared" si="110"/>
        <v>5177</v>
      </c>
      <c r="G1414">
        <f t="shared" si="108"/>
        <v>0</v>
      </c>
      <c r="H1414">
        <f t="shared" si="109"/>
        <v>0</v>
      </c>
    </row>
    <row r="1415" spans="1:8" x14ac:dyDescent="0.25">
      <c r="A1415" s="3">
        <v>40727</v>
      </c>
      <c r="B1415" s="4" t="s">
        <v>12</v>
      </c>
      <c r="C1415" s="10">
        <v>168</v>
      </c>
      <c r="D1415">
        <f t="shared" si="111"/>
        <v>7</v>
      </c>
      <c r="E1415">
        <f t="shared" ref="E1415:E1478" si="112">F1414-C1415</f>
        <v>5009</v>
      </c>
      <c r="F1415">
        <f t="shared" si="110"/>
        <v>5009</v>
      </c>
      <c r="G1415">
        <f t="shared" ref="G1415:G1478" si="113">IF(AND(D1416&lt;&gt;D1415,E1415&lt;5000,(F1415-E1415)&gt;=4000),1,0)</f>
        <v>0</v>
      </c>
      <c r="H1415">
        <f t="shared" ref="H1415:H1478" si="114">IF(D1416&lt;&gt;D1415,1,0)</f>
        <v>0</v>
      </c>
    </row>
    <row r="1416" spans="1:8" x14ac:dyDescent="0.25">
      <c r="A1416" s="5">
        <v>40730</v>
      </c>
      <c r="B1416" s="6" t="s">
        <v>19</v>
      </c>
      <c r="C1416" s="11">
        <v>103</v>
      </c>
      <c r="D1416">
        <f t="shared" si="111"/>
        <v>7</v>
      </c>
      <c r="E1416">
        <f t="shared" si="112"/>
        <v>4906</v>
      </c>
      <c r="F1416">
        <f t="shared" si="110"/>
        <v>4906</v>
      </c>
      <c r="G1416">
        <f t="shared" si="113"/>
        <v>0</v>
      </c>
      <c r="H1416">
        <f t="shared" si="114"/>
        <v>0</v>
      </c>
    </row>
    <row r="1417" spans="1:8" x14ac:dyDescent="0.25">
      <c r="A1417" s="3">
        <v>40732</v>
      </c>
      <c r="B1417" s="4" t="s">
        <v>17</v>
      </c>
      <c r="C1417" s="10">
        <v>101</v>
      </c>
      <c r="D1417">
        <f t="shared" si="111"/>
        <v>7</v>
      </c>
      <c r="E1417">
        <f t="shared" si="112"/>
        <v>4805</v>
      </c>
      <c r="F1417">
        <f t="shared" si="110"/>
        <v>4805</v>
      </c>
      <c r="G1417">
        <f t="shared" si="113"/>
        <v>0</v>
      </c>
      <c r="H1417">
        <f t="shared" si="114"/>
        <v>0</v>
      </c>
    </row>
    <row r="1418" spans="1:8" x14ac:dyDescent="0.25">
      <c r="A1418" s="3">
        <v>40733</v>
      </c>
      <c r="B1418" s="4" t="s">
        <v>194</v>
      </c>
      <c r="C1418" s="10">
        <v>6</v>
      </c>
      <c r="D1418">
        <f t="shared" si="111"/>
        <v>7</v>
      </c>
      <c r="E1418">
        <f t="shared" si="112"/>
        <v>4799</v>
      </c>
      <c r="F1418">
        <f t="shared" si="110"/>
        <v>4799</v>
      </c>
      <c r="G1418">
        <f t="shared" si="113"/>
        <v>0</v>
      </c>
      <c r="H1418">
        <f t="shared" si="114"/>
        <v>0</v>
      </c>
    </row>
    <row r="1419" spans="1:8" x14ac:dyDescent="0.25">
      <c r="A1419" s="5">
        <v>40733</v>
      </c>
      <c r="B1419" s="6" t="s">
        <v>178</v>
      </c>
      <c r="C1419" s="11">
        <v>16</v>
      </c>
      <c r="D1419">
        <f t="shared" si="111"/>
        <v>7</v>
      </c>
      <c r="E1419">
        <f t="shared" si="112"/>
        <v>4783</v>
      </c>
      <c r="F1419">
        <f t="shared" si="110"/>
        <v>4783</v>
      </c>
      <c r="G1419">
        <f t="shared" si="113"/>
        <v>0</v>
      </c>
      <c r="H1419">
        <f t="shared" si="114"/>
        <v>0</v>
      </c>
    </row>
    <row r="1420" spans="1:8" x14ac:dyDescent="0.25">
      <c r="A1420" s="5">
        <v>40733</v>
      </c>
      <c r="B1420" s="6" t="s">
        <v>35</v>
      </c>
      <c r="C1420" s="11">
        <v>141</v>
      </c>
      <c r="D1420">
        <f t="shared" si="111"/>
        <v>7</v>
      </c>
      <c r="E1420">
        <f t="shared" si="112"/>
        <v>4642</v>
      </c>
      <c r="F1420">
        <f t="shared" si="110"/>
        <v>4642</v>
      </c>
      <c r="G1420">
        <f t="shared" si="113"/>
        <v>0</v>
      </c>
      <c r="H1420">
        <f t="shared" si="114"/>
        <v>0</v>
      </c>
    </row>
    <row r="1421" spans="1:8" x14ac:dyDescent="0.25">
      <c r="A1421" s="5">
        <v>40735</v>
      </c>
      <c r="B1421" s="6" t="s">
        <v>17</v>
      </c>
      <c r="C1421" s="11">
        <v>276</v>
      </c>
      <c r="D1421">
        <f t="shared" si="111"/>
        <v>7</v>
      </c>
      <c r="E1421">
        <f t="shared" si="112"/>
        <v>4366</v>
      </c>
      <c r="F1421">
        <f t="shared" si="110"/>
        <v>4366</v>
      </c>
      <c r="G1421">
        <f t="shared" si="113"/>
        <v>0</v>
      </c>
      <c r="H1421">
        <f t="shared" si="114"/>
        <v>0</v>
      </c>
    </row>
    <row r="1422" spans="1:8" x14ac:dyDescent="0.25">
      <c r="A1422" s="3">
        <v>40736</v>
      </c>
      <c r="B1422" s="4" t="s">
        <v>102</v>
      </c>
      <c r="C1422" s="10">
        <v>329</v>
      </c>
      <c r="D1422">
        <f t="shared" si="111"/>
        <v>7</v>
      </c>
      <c r="E1422">
        <f t="shared" si="112"/>
        <v>4037</v>
      </c>
      <c r="F1422">
        <f t="shared" si="110"/>
        <v>4037</v>
      </c>
      <c r="G1422">
        <f t="shared" si="113"/>
        <v>0</v>
      </c>
      <c r="H1422">
        <f t="shared" si="114"/>
        <v>0</v>
      </c>
    </row>
    <row r="1423" spans="1:8" x14ac:dyDescent="0.25">
      <c r="A1423" s="3">
        <v>40737</v>
      </c>
      <c r="B1423" s="4" t="s">
        <v>52</v>
      </c>
      <c r="C1423" s="10">
        <v>200</v>
      </c>
      <c r="D1423">
        <f t="shared" si="111"/>
        <v>7</v>
      </c>
      <c r="E1423">
        <f t="shared" si="112"/>
        <v>3837</v>
      </c>
      <c r="F1423">
        <f t="shared" si="110"/>
        <v>3837</v>
      </c>
      <c r="G1423">
        <f t="shared" si="113"/>
        <v>0</v>
      </c>
      <c r="H1423">
        <f t="shared" si="114"/>
        <v>0</v>
      </c>
    </row>
    <row r="1424" spans="1:8" x14ac:dyDescent="0.25">
      <c r="A1424" s="3">
        <v>40740</v>
      </c>
      <c r="B1424" s="4" t="s">
        <v>10</v>
      </c>
      <c r="C1424" s="10">
        <v>82</v>
      </c>
      <c r="D1424">
        <f t="shared" si="111"/>
        <v>7</v>
      </c>
      <c r="E1424">
        <f t="shared" si="112"/>
        <v>3755</v>
      </c>
      <c r="F1424">
        <f t="shared" si="110"/>
        <v>3755</v>
      </c>
      <c r="G1424">
        <f t="shared" si="113"/>
        <v>0</v>
      </c>
      <c r="H1424">
        <f t="shared" si="114"/>
        <v>0</v>
      </c>
    </row>
    <row r="1425" spans="1:8" x14ac:dyDescent="0.25">
      <c r="A1425" s="3">
        <v>40740</v>
      </c>
      <c r="B1425" s="4" t="s">
        <v>37</v>
      </c>
      <c r="C1425" s="10">
        <v>66</v>
      </c>
      <c r="D1425">
        <f t="shared" si="111"/>
        <v>7</v>
      </c>
      <c r="E1425">
        <f t="shared" si="112"/>
        <v>3689</v>
      </c>
      <c r="F1425">
        <f t="shared" si="110"/>
        <v>3689</v>
      </c>
      <c r="G1425">
        <f t="shared" si="113"/>
        <v>0</v>
      </c>
      <c r="H1425">
        <f t="shared" si="114"/>
        <v>0</v>
      </c>
    </row>
    <row r="1426" spans="1:8" x14ac:dyDescent="0.25">
      <c r="A1426" s="5">
        <v>40745</v>
      </c>
      <c r="B1426" s="6" t="s">
        <v>22</v>
      </c>
      <c r="C1426" s="11">
        <v>150</v>
      </c>
      <c r="D1426">
        <f t="shared" si="111"/>
        <v>7</v>
      </c>
      <c r="E1426">
        <f t="shared" si="112"/>
        <v>3539</v>
      </c>
      <c r="F1426">
        <f t="shared" si="110"/>
        <v>3539</v>
      </c>
      <c r="G1426">
        <f t="shared" si="113"/>
        <v>0</v>
      </c>
      <c r="H1426">
        <f t="shared" si="114"/>
        <v>0</v>
      </c>
    </row>
    <row r="1427" spans="1:8" x14ac:dyDescent="0.25">
      <c r="A1427" s="3">
        <v>40745</v>
      </c>
      <c r="B1427" s="4" t="s">
        <v>69</v>
      </c>
      <c r="C1427" s="10">
        <v>63</v>
      </c>
      <c r="D1427">
        <f t="shared" si="111"/>
        <v>7</v>
      </c>
      <c r="E1427">
        <f t="shared" si="112"/>
        <v>3476</v>
      </c>
      <c r="F1427">
        <f t="shared" si="110"/>
        <v>3476</v>
      </c>
      <c r="G1427">
        <f t="shared" si="113"/>
        <v>0</v>
      </c>
      <c r="H1427">
        <f t="shared" si="114"/>
        <v>0</v>
      </c>
    </row>
    <row r="1428" spans="1:8" x14ac:dyDescent="0.25">
      <c r="A1428" s="3">
        <v>40746</v>
      </c>
      <c r="B1428" s="4" t="s">
        <v>66</v>
      </c>
      <c r="C1428" s="10">
        <v>120</v>
      </c>
      <c r="D1428">
        <f t="shared" si="111"/>
        <v>7</v>
      </c>
      <c r="E1428">
        <f t="shared" si="112"/>
        <v>3356</v>
      </c>
      <c r="F1428">
        <f t="shared" ref="F1428:F1491" si="115">IF(AND(D1429&lt;&gt;D1428,E1428&lt;5000),ROUNDUP((5000-E1428)/1000,0)*1000+E1428,E1428)</f>
        <v>3356</v>
      </c>
      <c r="G1428">
        <f t="shared" si="113"/>
        <v>0</v>
      </c>
      <c r="H1428">
        <f t="shared" si="114"/>
        <v>0</v>
      </c>
    </row>
    <row r="1429" spans="1:8" x14ac:dyDescent="0.25">
      <c r="A1429" s="3">
        <v>40747</v>
      </c>
      <c r="B1429" s="4" t="s">
        <v>7</v>
      </c>
      <c r="C1429" s="10">
        <v>155</v>
      </c>
      <c r="D1429">
        <f t="shared" si="111"/>
        <v>7</v>
      </c>
      <c r="E1429">
        <f t="shared" si="112"/>
        <v>3201</v>
      </c>
      <c r="F1429">
        <f t="shared" si="115"/>
        <v>3201</v>
      </c>
      <c r="G1429">
        <f t="shared" si="113"/>
        <v>0</v>
      </c>
      <c r="H1429">
        <f t="shared" si="114"/>
        <v>0</v>
      </c>
    </row>
    <row r="1430" spans="1:8" x14ac:dyDescent="0.25">
      <c r="A1430" s="3">
        <v>40748</v>
      </c>
      <c r="B1430" s="4" t="s">
        <v>19</v>
      </c>
      <c r="C1430" s="10">
        <v>30</v>
      </c>
      <c r="D1430">
        <f t="shared" si="111"/>
        <v>7</v>
      </c>
      <c r="E1430">
        <f t="shared" si="112"/>
        <v>3171</v>
      </c>
      <c r="F1430">
        <f t="shared" si="115"/>
        <v>3171</v>
      </c>
      <c r="G1430">
        <f t="shared" si="113"/>
        <v>0</v>
      </c>
      <c r="H1430">
        <f t="shared" si="114"/>
        <v>0</v>
      </c>
    </row>
    <row r="1431" spans="1:8" x14ac:dyDescent="0.25">
      <c r="A1431" s="3">
        <v>40748</v>
      </c>
      <c r="B1431" s="4" t="s">
        <v>71</v>
      </c>
      <c r="C1431" s="10">
        <v>34</v>
      </c>
      <c r="D1431">
        <f t="shared" si="111"/>
        <v>7</v>
      </c>
      <c r="E1431">
        <f t="shared" si="112"/>
        <v>3137</v>
      </c>
      <c r="F1431">
        <f t="shared" si="115"/>
        <v>3137</v>
      </c>
      <c r="G1431">
        <f t="shared" si="113"/>
        <v>0</v>
      </c>
      <c r="H1431">
        <f t="shared" si="114"/>
        <v>0</v>
      </c>
    </row>
    <row r="1432" spans="1:8" x14ac:dyDescent="0.25">
      <c r="A1432" s="5">
        <v>40753</v>
      </c>
      <c r="B1432" s="6" t="s">
        <v>6</v>
      </c>
      <c r="C1432" s="11">
        <v>162</v>
      </c>
      <c r="D1432">
        <f t="shared" si="111"/>
        <v>7</v>
      </c>
      <c r="E1432">
        <f t="shared" si="112"/>
        <v>2975</v>
      </c>
      <c r="F1432">
        <f t="shared" si="115"/>
        <v>2975</v>
      </c>
      <c r="G1432">
        <f t="shared" si="113"/>
        <v>0</v>
      </c>
      <c r="H1432">
        <f t="shared" si="114"/>
        <v>0</v>
      </c>
    </row>
    <row r="1433" spans="1:8" x14ac:dyDescent="0.25">
      <c r="A1433" s="5">
        <v>40753</v>
      </c>
      <c r="B1433" s="6" t="s">
        <v>12</v>
      </c>
      <c r="C1433" s="11">
        <v>30</v>
      </c>
      <c r="D1433">
        <f t="shared" si="111"/>
        <v>7</v>
      </c>
      <c r="E1433">
        <f t="shared" si="112"/>
        <v>2945</v>
      </c>
      <c r="F1433">
        <f t="shared" si="115"/>
        <v>2945</v>
      </c>
      <c r="G1433">
        <f t="shared" si="113"/>
        <v>0</v>
      </c>
      <c r="H1433">
        <f t="shared" si="114"/>
        <v>0</v>
      </c>
    </row>
    <row r="1434" spans="1:8" x14ac:dyDescent="0.25">
      <c r="A1434" s="3">
        <v>40754</v>
      </c>
      <c r="B1434" s="4" t="s">
        <v>63</v>
      </c>
      <c r="C1434" s="10">
        <v>71</v>
      </c>
      <c r="D1434">
        <f t="shared" si="111"/>
        <v>7</v>
      </c>
      <c r="E1434">
        <f t="shared" si="112"/>
        <v>2874</v>
      </c>
      <c r="F1434">
        <f t="shared" si="115"/>
        <v>2874</v>
      </c>
      <c r="G1434">
        <f t="shared" si="113"/>
        <v>0</v>
      </c>
      <c r="H1434">
        <f t="shared" si="114"/>
        <v>0</v>
      </c>
    </row>
    <row r="1435" spans="1:8" x14ac:dyDescent="0.25">
      <c r="A1435" s="5">
        <v>40755</v>
      </c>
      <c r="B1435" s="6" t="s">
        <v>155</v>
      </c>
      <c r="C1435" s="11">
        <v>16</v>
      </c>
      <c r="D1435">
        <f t="shared" si="111"/>
        <v>7</v>
      </c>
      <c r="E1435">
        <f t="shared" si="112"/>
        <v>2858</v>
      </c>
      <c r="F1435">
        <f t="shared" si="115"/>
        <v>5858</v>
      </c>
      <c r="G1435">
        <f t="shared" si="113"/>
        <v>0</v>
      </c>
      <c r="H1435">
        <f t="shared" si="114"/>
        <v>1</v>
      </c>
    </row>
    <row r="1436" spans="1:8" x14ac:dyDescent="0.25">
      <c r="A1436" s="3">
        <v>40759</v>
      </c>
      <c r="B1436" s="4" t="s">
        <v>35</v>
      </c>
      <c r="C1436" s="10">
        <v>165</v>
      </c>
      <c r="D1436">
        <f t="shared" si="111"/>
        <v>8</v>
      </c>
      <c r="E1436">
        <f t="shared" si="112"/>
        <v>5693</v>
      </c>
      <c r="F1436">
        <f t="shared" si="115"/>
        <v>5693</v>
      </c>
      <c r="G1436">
        <f t="shared" si="113"/>
        <v>0</v>
      </c>
      <c r="H1436">
        <f t="shared" si="114"/>
        <v>0</v>
      </c>
    </row>
    <row r="1437" spans="1:8" x14ac:dyDescent="0.25">
      <c r="A1437" s="5">
        <v>40760</v>
      </c>
      <c r="B1437" s="6" t="s">
        <v>35</v>
      </c>
      <c r="C1437" s="11">
        <v>180</v>
      </c>
      <c r="D1437">
        <f t="shared" si="111"/>
        <v>8</v>
      </c>
      <c r="E1437">
        <f t="shared" si="112"/>
        <v>5513</v>
      </c>
      <c r="F1437">
        <f t="shared" si="115"/>
        <v>5513</v>
      </c>
      <c r="G1437">
        <f t="shared" si="113"/>
        <v>0</v>
      </c>
      <c r="H1437">
        <f t="shared" si="114"/>
        <v>0</v>
      </c>
    </row>
    <row r="1438" spans="1:8" x14ac:dyDescent="0.25">
      <c r="A1438" s="3">
        <v>40761</v>
      </c>
      <c r="B1438" s="4" t="s">
        <v>84</v>
      </c>
      <c r="C1438" s="10">
        <v>2</v>
      </c>
      <c r="D1438">
        <f t="shared" si="111"/>
        <v>8</v>
      </c>
      <c r="E1438">
        <f t="shared" si="112"/>
        <v>5511</v>
      </c>
      <c r="F1438">
        <f t="shared" si="115"/>
        <v>5511</v>
      </c>
      <c r="G1438">
        <f t="shared" si="113"/>
        <v>0</v>
      </c>
      <c r="H1438">
        <f t="shared" si="114"/>
        <v>0</v>
      </c>
    </row>
    <row r="1439" spans="1:8" x14ac:dyDescent="0.25">
      <c r="A1439" s="5">
        <v>40766</v>
      </c>
      <c r="B1439" s="6" t="s">
        <v>37</v>
      </c>
      <c r="C1439" s="11">
        <v>111</v>
      </c>
      <c r="D1439">
        <f t="shared" si="111"/>
        <v>8</v>
      </c>
      <c r="E1439">
        <f t="shared" si="112"/>
        <v>5400</v>
      </c>
      <c r="F1439">
        <f t="shared" si="115"/>
        <v>5400</v>
      </c>
      <c r="G1439">
        <f t="shared" si="113"/>
        <v>0</v>
      </c>
      <c r="H1439">
        <f t="shared" si="114"/>
        <v>0</v>
      </c>
    </row>
    <row r="1440" spans="1:8" x14ac:dyDescent="0.25">
      <c r="A1440" s="3">
        <v>40767</v>
      </c>
      <c r="B1440" s="4" t="s">
        <v>35</v>
      </c>
      <c r="C1440" s="10">
        <v>128</v>
      </c>
      <c r="D1440">
        <f t="shared" si="111"/>
        <v>8</v>
      </c>
      <c r="E1440">
        <f t="shared" si="112"/>
        <v>5272</v>
      </c>
      <c r="F1440">
        <f t="shared" si="115"/>
        <v>5272</v>
      </c>
      <c r="G1440">
        <f t="shared" si="113"/>
        <v>0</v>
      </c>
      <c r="H1440">
        <f t="shared" si="114"/>
        <v>0</v>
      </c>
    </row>
    <row r="1441" spans="1:8" x14ac:dyDescent="0.25">
      <c r="A1441" s="3">
        <v>40768</v>
      </c>
      <c r="B1441" s="4" t="s">
        <v>6</v>
      </c>
      <c r="C1441" s="10">
        <v>184</v>
      </c>
      <c r="D1441">
        <f t="shared" si="111"/>
        <v>8</v>
      </c>
      <c r="E1441">
        <f t="shared" si="112"/>
        <v>5088</v>
      </c>
      <c r="F1441">
        <f t="shared" si="115"/>
        <v>5088</v>
      </c>
      <c r="G1441">
        <f t="shared" si="113"/>
        <v>0</v>
      </c>
      <c r="H1441">
        <f t="shared" si="114"/>
        <v>0</v>
      </c>
    </row>
    <row r="1442" spans="1:8" x14ac:dyDescent="0.25">
      <c r="A1442" s="3">
        <v>40768</v>
      </c>
      <c r="B1442" s="4" t="s">
        <v>110</v>
      </c>
      <c r="C1442" s="10">
        <v>7</v>
      </c>
      <c r="D1442">
        <f t="shared" si="111"/>
        <v>8</v>
      </c>
      <c r="E1442">
        <f t="shared" si="112"/>
        <v>5081</v>
      </c>
      <c r="F1442">
        <f t="shared" si="115"/>
        <v>5081</v>
      </c>
      <c r="G1442">
        <f t="shared" si="113"/>
        <v>0</v>
      </c>
      <c r="H1442">
        <f t="shared" si="114"/>
        <v>0</v>
      </c>
    </row>
    <row r="1443" spans="1:8" x14ac:dyDescent="0.25">
      <c r="A1443" s="3">
        <v>40768</v>
      </c>
      <c r="B1443" s="4" t="s">
        <v>9</v>
      </c>
      <c r="C1443" s="10">
        <v>211</v>
      </c>
      <c r="D1443">
        <f t="shared" si="111"/>
        <v>8</v>
      </c>
      <c r="E1443">
        <f t="shared" si="112"/>
        <v>4870</v>
      </c>
      <c r="F1443">
        <f t="shared" si="115"/>
        <v>4870</v>
      </c>
      <c r="G1443">
        <f t="shared" si="113"/>
        <v>0</v>
      </c>
      <c r="H1443">
        <f t="shared" si="114"/>
        <v>0</v>
      </c>
    </row>
    <row r="1444" spans="1:8" x14ac:dyDescent="0.25">
      <c r="A1444" s="5">
        <v>40771</v>
      </c>
      <c r="B1444" s="6" t="s">
        <v>14</v>
      </c>
      <c r="C1444" s="11">
        <v>450</v>
      </c>
      <c r="D1444">
        <f t="shared" si="111"/>
        <v>8</v>
      </c>
      <c r="E1444">
        <f t="shared" si="112"/>
        <v>4420</v>
      </c>
      <c r="F1444">
        <f t="shared" si="115"/>
        <v>4420</v>
      </c>
      <c r="G1444">
        <f t="shared" si="113"/>
        <v>0</v>
      </c>
      <c r="H1444">
        <f t="shared" si="114"/>
        <v>0</v>
      </c>
    </row>
    <row r="1445" spans="1:8" x14ac:dyDescent="0.25">
      <c r="A1445" s="5">
        <v>40771</v>
      </c>
      <c r="B1445" s="6" t="s">
        <v>120</v>
      </c>
      <c r="C1445" s="11">
        <v>140</v>
      </c>
      <c r="D1445">
        <f t="shared" si="111"/>
        <v>8</v>
      </c>
      <c r="E1445">
        <f t="shared" si="112"/>
        <v>4280</v>
      </c>
      <c r="F1445">
        <f t="shared" si="115"/>
        <v>4280</v>
      </c>
      <c r="G1445">
        <f t="shared" si="113"/>
        <v>0</v>
      </c>
      <c r="H1445">
        <f t="shared" si="114"/>
        <v>0</v>
      </c>
    </row>
    <row r="1446" spans="1:8" x14ac:dyDescent="0.25">
      <c r="A1446" s="5">
        <v>40775</v>
      </c>
      <c r="B1446" s="6" t="s">
        <v>8</v>
      </c>
      <c r="C1446" s="11">
        <v>52</v>
      </c>
      <c r="D1446">
        <f t="shared" si="111"/>
        <v>8</v>
      </c>
      <c r="E1446">
        <f t="shared" si="112"/>
        <v>4228</v>
      </c>
      <c r="F1446">
        <f t="shared" si="115"/>
        <v>4228</v>
      </c>
      <c r="G1446">
        <f t="shared" si="113"/>
        <v>0</v>
      </c>
      <c r="H1446">
        <f t="shared" si="114"/>
        <v>0</v>
      </c>
    </row>
    <row r="1447" spans="1:8" x14ac:dyDescent="0.25">
      <c r="A1447" s="3">
        <v>40777</v>
      </c>
      <c r="B1447" s="4" t="s">
        <v>96</v>
      </c>
      <c r="C1447" s="10">
        <v>13</v>
      </c>
      <c r="D1447">
        <f t="shared" si="111"/>
        <v>8</v>
      </c>
      <c r="E1447">
        <f t="shared" si="112"/>
        <v>4215</v>
      </c>
      <c r="F1447">
        <f t="shared" si="115"/>
        <v>4215</v>
      </c>
      <c r="G1447">
        <f t="shared" si="113"/>
        <v>0</v>
      </c>
      <c r="H1447">
        <f t="shared" si="114"/>
        <v>0</v>
      </c>
    </row>
    <row r="1448" spans="1:8" x14ac:dyDescent="0.25">
      <c r="A1448" s="3">
        <v>40777</v>
      </c>
      <c r="B1448" s="4" t="s">
        <v>181</v>
      </c>
      <c r="C1448" s="10">
        <v>2</v>
      </c>
      <c r="D1448">
        <f t="shared" si="111"/>
        <v>8</v>
      </c>
      <c r="E1448">
        <f t="shared" si="112"/>
        <v>4213</v>
      </c>
      <c r="F1448">
        <f t="shared" si="115"/>
        <v>4213</v>
      </c>
      <c r="G1448">
        <f t="shared" si="113"/>
        <v>0</v>
      </c>
      <c r="H1448">
        <f t="shared" si="114"/>
        <v>0</v>
      </c>
    </row>
    <row r="1449" spans="1:8" x14ac:dyDescent="0.25">
      <c r="A1449" s="3">
        <v>40777</v>
      </c>
      <c r="B1449" s="4" t="s">
        <v>37</v>
      </c>
      <c r="C1449" s="10">
        <v>73</v>
      </c>
      <c r="D1449">
        <f t="shared" si="111"/>
        <v>8</v>
      </c>
      <c r="E1449">
        <f t="shared" si="112"/>
        <v>4140</v>
      </c>
      <c r="F1449">
        <f t="shared" si="115"/>
        <v>4140</v>
      </c>
      <c r="G1449">
        <f t="shared" si="113"/>
        <v>0</v>
      </c>
      <c r="H1449">
        <f t="shared" si="114"/>
        <v>0</v>
      </c>
    </row>
    <row r="1450" spans="1:8" x14ac:dyDescent="0.25">
      <c r="A1450" s="3">
        <v>40781</v>
      </c>
      <c r="B1450" s="4" t="s">
        <v>18</v>
      </c>
      <c r="C1450" s="10">
        <v>123</v>
      </c>
      <c r="D1450">
        <f t="shared" si="111"/>
        <v>8</v>
      </c>
      <c r="E1450">
        <f t="shared" si="112"/>
        <v>4017</v>
      </c>
      <c r="F1450">
        <f t="shared" si="115"/>
        <v>4017</v>
      </c>
      <c r="G1450">
        <f t="shared" si="113"/>
        <v>0</v>
      </c>
      <c r="H1450">
        <f t="shared" si="114"/>
        <v>0</v>
      </c>
    </row>
    <row r="1451" spans="1:8" x14ac:dyDescent="0.25">
      <c r="A1451" s="3">
        <v>40783</v>
      </c>
      <c r="B1451" s="4" t="s">
        <v>68</v>
      </c>
      <c r="C1451" s="10">
        <v>3</v>
      </c>
      <c r="D1451">
        <f t="shared" si="111"/>
        <v>8</v>
      </c>
      <c r="E1451">
        <f t="shared" si="112"/>
        <v>4014</v>
      </c>
      <c r="F1451">
        <f t="shared" si="115"/>
        <v>4014</v>
      </c>
      <c r="G1451">
        <f t="shared" si="113"/>
        <v>0</v>
      </c>
      <c r="H1451">
        <f t="shared" si="114"/>
        <v>0</v>
      </c>
    </row>
    <row r="1452" spans="1:8" x14ac:dyDescent="0.25">
      <c r="A1452" s="3">
        <v>40784</v>
      </c>
      <c r="B1452" s="4" t="s">
        <v>12</v>
      </c>
      <c r="C1452" s="10">
        <v>93</v>
      </c>
      <c r="D1452">
        <f t="shared" si="111"/>
        <v>8</v>
      </c>
      <c r="E1452">
        <f t="shared" si="112"/>
        <v>3921</v>
      </c>
      <c r="F1452">
        <f t="shared" si="115"/>
        <v>5921</v>
      </c>
      <c r="G1452">
        <f t="shared" si="113"/>
        <v>0</v>
      </c>
      <c r="H1452">
        <f t="shared" si="114"/>
        <v>1</v>
      </c>
    </row>
    <row r="1453" spans="1:8" x14ac:dyDescent="0.25">
      <c r="A1453" s="5">
        <v>40789</v>
      </c>
      <c r="B1453" s="6" t="s">
        <v>6</v>
      </c>
      <c r="C1453" s="11">
        <v>77</v>
      </c>
      <c r="D1453">
        <f t="shared" si="111"/>
        <v>9</v>
      </c>
      <c r="E1453">
        <f t="shared" si="112"/>
        <v>5844</v>
      </c>
      <c r="F1453">
        <f t="shared" si="115"/>
        <v>5844</v>
      </c>
      <c r="G1453">
        <f t="shared" si="113"/>
        <v>0</v>
      </c>
      <c r="H1453">
        <f t="shared" si="114"/>
        <v>0</v>
      </c>
    </row>
    <row r="1454" spans="1:8" x14ac:dyDescent="0.25">
      <c r="A1454" s="3">
        <v>40789</v>
      </c>
      <c r="B1454" s="4" t="s">
        <v>24</v>
      </c>
      <c r="C1454" s="10">
        <v>310</v>
      </c>
      <c r="D1454">
        <f t="shared" si="111"/>
        <v>9</v>
      </c>
      <c r="E1454">
        <f t="shared" si="112"/>
        <v>5534</v>
      </c>
      <c r="F1454">
        <f t="shared" si="115"/>
        <v>5534</v>
      </c>
      <c r="G1454">
        <f t="shared" si="113"/>
        <v>0</v>
      </c>
      <c r="H1454">
        <f t="shared" si="114"/>
        <v>0</v>
      </c>
    </row>
    <row r="1455" spans="1:8" x14ac:dyDescent="0.25">
      <c r="A1455" s="5">
        <v>40793</v>
      </c>
      <c r="B1455" s="6" t="s">
        <v>10</v>
      </c>
      <c r="C1455" s="11">
        <v>21</v>
      </c>
      <c r="D1455">
        <f t="shared" si="111"/>
        <v>9</v>
      </c>
      <c r="E1455">
        <f t="shared" si="112"/>
        <v>5513</v>
      </c>
      <c r="F1455">
        <f t="shared" si="115"/>
        <v>5513</v>
      </c>
      <c r="G1455">
        <f t="shared" si="113"/>
        <v>0</v>
      </c>
      <c r="H1455">
        <f t="shared" si="114"/>
        <v>0</v>
      </c>
    </row>
    <row r="1456" spans="1:8" x14ac:dyDescent="0.25">
      <c r="A1456" s="3">
        <v>40797</v>
      </c>
      <c r="B1456" s="4" t="s">
        <v>21</v>
      </c>
      <c r="C1456" s="10">
        <v>3</v>
      </c>
      <c r="D1456">
        <f t="shared" si="111"/>
        <v>9</v>
      </c>
      <c r="E1456">
        <f t="shared" si="112"/>
        <v>5510</v>
      </c>
      <c r="F1456">
        <f t="shared" si="115"/>
        <v>5510</v>
      </c>
      <c r="G1456">
        <f t="shared" si="113"/>
        <v>0</v>
      </c>
      <c r="H1456">
        <f t="shared" si="114"/>
        <v>0</v>
      </c>
    </row>
    <row r="1457" spans="1:8" x14ac:dyDescent="0.25">
      <c r="A1457" s="3">
        <v>40799</v>
      </c>
      <c r="B1457" s="4" t="s">
        <v>28</v>
      </c>
      <c r="C1457" s="10">
        <v>176</v>
      </c>
      <c r="D1457">
        <f t="shared" si="111"/>
        <v>9</v>
      </c>
      <c r="E1457">
        <f t="shared" si="112"/>
        <v>5334</v>
      </c>
      <c r="F1457">
        <f t="shared" si="115"/>
        <v>5334</v>
      </c>
      <c r="G1457">
        <f t="shared" si="113"/>
        <v>0</v>
      </c>
      <c r="H1457">
        <f t="shared" si="114"/>
        <v>0</v>
      </c>
    </row>
    <row r="1458" spans="1:8" x14ac:dyDescent="0.25">
      <c r="A1458" s="3">
        <v>40799</v>
      </c>
      <c r="B1458" s="4" t="s">
        <v>13</v>
      </c>
      <c r="C1458" s="10">
        <v>20</v>
      </c>
      <c r="D1458">
        <f t="shared" si="111"/>
        <v>9</v>
      </c>
      <c r="E1458">
        <f t="shared" si="112"/>
        <v>5314</v>
      </c>
      <c r="F1458">
        <f t="shared" si="115"/>
        <v>5314</v>
      </c>
      <c r="G1458">
        <f t="shared" si="113"/>
        <v>0</v>
      </c>
      <c r="H1458">
        <f t="shared" si="114"/>
        <v>0</v>
      </c>
    </row>
    <row r="1459" spans="1:8" x14ac:dyDescent="0.25">
      <c r="A1459" s="3">
        <v>40800</v>
      </c>
      <c r="B1459" s="4" t="s">
        <v>155</v>
      </c>
      <c r="C1459" s="10">
        <v>10</v>
      </c>
      <c r="D1459">
        <f t="shared" si="111"/>
        <v>9</v>
      </c>
      <c r="E1459">
        <f t="shared" si="112"/>
        <v>5304</v>
      </c>
      <c r="F1459">
        <f t="shared" si="115"/>
        <v>5304</v>
      </c>
      <c r="G1459">
        <f t="shared" si="113"/>
        <v>0</v>
      </c>
      <c r="H1459">
        <f t="shared" si="114"/>
        <v>0</v>
      </c>
    </row>
    <row r="1460" spans="1:8" x14ac:dyDescent="0.25">
      <c r="A1460" s="5">
        <v>40800</v>
      </c>
      <c r="B1460" s="6" t="s">
        <v>24</v>
      </c>
      <c r="C1460" s="11">
        <v>230</v>
      </c>
      <c r="D1460">
        <f t="shared" si="111"/>
        <v>9</v>
      </c>
      <c r="E1460">
        <f t="shared" si="112"/>
        <v>5074</v>
      </c>
      <c r="F1460">
        <f t="shared" si="115"/>
        <v>5074</v>
      </c>
      <c r="G1460">
        <f t="shared" si="113"/>
        <v>0</v>
      </c>
      <c r="H1460">
        <f t="shared" si="114"/>
        <v>0</v>
      </c>
    </row>
    <row r="1461" spans="1:8" x14ac:dyDescent="0.25">
      <c r="A1461" s="5">
        <v>40802</v>
      </c>
      <c r="B1461" s="6" t="s">
        <v>152</v>
      </c>
      <c r="C1461" s="11">
        <v>11</v>
      </c>
      <c r="D1461">
        <f t="shared" si="111"/>
        <v>9</v>
      </c>
      <c r="E1461">
        <f t="shared" si="112"/>
        <v>5063</v>
      </c>
      <c r="F1461">
        <f t="shared" si="115"/>
        <v>5063</v>
      </c>
      <c r="G1461">
        <f t="shared" si="113"/>
        <v>0</v>
      </c>
      <c r="H1461">
        <f t="shared" si="114"/>
        <v>0</v>
      </c>
    </row>
    <row r="1462" spans="1:8" x14ac:dyDescent="0.25">
      <c r="A1462" s="3">
        <v>40802</v>
      </c>
      <c r="B1462" s="4" t="s">
        <v>163</v>
      </c>
      <c r="C1462" s="10">
        <v>12</v>
      </c>
      <c r="D1462">
        <f t="shared" si="111"/>
        <v>9</v>
      </c>
      <c r="E1462">
        <f t="shared" si="112"/>
        <v>5051</v>
      </c>
      <c r="F1462">
        <f t="shared" si="115"/>
        <v>5051</v>
      </c>
      <c r="G1462">
        <f t="shared" si="113"/>
        <v>0</v>
      </c>
      <c r="H1462">
        <f t="shared" si="114"/>
        <v>0</v>
      </c>
    </row>
    <row r="1463" spans="1:8" x14ac:dyDescent="0.25">
      <c r="A1463" s="5">
        <v>40803</v>
      </c>
      <c r="B1463" s="6" t="s">
        <v>9</v>
      </c>
      <c r="C1463" s="11">
        <v>383</v>
      </c>
      <c r="D1463">
        <f t="shared" si="111"/>
        <v>9</v>
      </c>
      <c r="E1463">
        <f t="shared" si="112"/>
        <v>4668</v>
      </c>
      <c r="F1463">
        <f t="shared" si="115"/>
        <v>4668</v>
      </c>
      <c r="G1463">
        <f t="shared" si="113"/>
        <v>0</v>
      </c>
      <c r="H1463">
        <f t="shared" si="114"/>
        <v>0</v>
      </c>
    </row>
    <row r="1464" spans="1:8" x14ac:dyDescent="0.25">
      <c r="A1464" s="5">
        <v>40807</v>
      </c>
      <c r="B1464" s="6" t="s">
        <v>102</v>
      </c>
      <c r="C1464" s="11">
        <v>249</v>
      </c>
      <c r="D1464">
        <f t="shared" si="111"/>
        <v>9</v>
      </c>
      <c r="E1464">
        <f t="shared" si="112"/>
        <v>4419</v>
      </c>
      <c r="F1464">
        <f t="shared" si="115"/>
        <v>4419</v>
      </c>
      <c r="G1464">
        <f t="shared" si="113"/>
        <v>0</v>
      </c>
      <c r="H1464">
        <f t="shared" si="114"/>
        <v>0</v>
      </c>
    </row>
    <row r="1465" spans="1:8" x14ac:dyDescent="0.25">
      <c r="A1465" s="5">
        <v>40810</v>
      </c>
      <c r="B1465" s="6" t="s">
        <v>164</v>
      </c>
      <c r="C1465" s="11">
        <v>8</v>
      </c>
      <c r="D1465">
        <f t="shared" si="111"/>
        <v>9</v>
      </c>
      <c r="E1465">
        <f t="shared" si="112"/>
        <v>4411</v>
      </c>
      <c r="F1465">
        <f t="shared" si="115"/>
        <v>4411</v>
      </c>
      <c r="G1465">
        <f t="shared" si="113"/>
        <v>0</v>
      </c>
      <c r="H1465">
        <f t="shared" si="114"/>
        <v>0</v>
      </c>
    </row>
    <row r="1466" spans="1:8" x14ac:dyDescent="0.25">
      <c r="A1466" s="3">
        <v>40812</v>
      </c>
      <c r="B1466" s="4" t="s">
        <v>30</v>
      </c>
      <c r="C1466" s="10">
        <v>42</v>
      </c>
      <c r="D1466">
        <f t="shared" si="111"/>
        <v>9</v>
      </c>
      <c r="E1466">
        <f t="shared" si="112"/>
        <v>4369</v>
      </c>
      <c r="F1466">
        <f t="shared" si="115"/>
        <v>4369</v>
      </c>
      <c r="G1466">
        <f t="shared" si="113"/>
        <v>0</v>
      </c>
      <c r="H1466">
        <f t="shared" si="114"/>
        <v>0</v>
      </c>
    </row>
    <row r="1467" spans="1:8" x14ac:dyDescent="0.25">
      <c r="A1467" s="3">
        <v>40815</v>
      </c>
      <c r="B1467" s="4" t="s">
        <v>223</v>
      </c>
      <c r="C1467" s="10">
        <v>1</v>
      </c>
      <c r="D1467">
        <f t="shared" si="111"/>
        <v>9</v>
      </c>
      <c r="E1467">
        <f t="shared" si="112"/>
        <v>4368</v>
      </c>
      <c r="F1467">
        <f t="shared" si="115"/>
        <v>4368</v>
      </c>
      <c r="G1467">
        <f t="shared" si="113"/>
        <v>0</v>
      </c>
      <c r="H1467">
        <f t="shared" si="114"/>
        <v>0</v>
      </c>
    </row>
    <row r="1468" spans="1:8" x14ac:dyDescent="0.25">
      <c r="A1468" s="3">
        <v>40815</v>
      </c>
      <c r="B1468" s="4" t="s">
        <v>22</v>
      </c>
      <c r="C1468" s="10">
        <v>340</v>
      </c>
      <c r="D1468">
        <f t="shared" si="111"/>
        <v>9</v>
      </c>
      <c r="E1468">
        <f t="shared" si="112"/>
        <v>4028</v>
      </c>
      <c r="F1468">
        <f t="shared" si="115"/>
        <v>5028</v>
      </c>
      <c r="G1468">
        <f t="shared" si="113"/>
        <v>0</v>
      </c>
      <c r="H1468">
        <f t="shared" si="114"/>
        <v>1</v>
      </c>
    </row>
    <row r="1469" spans="1:8" x14ac:dyDescent="0.25">
      <c r="A1469" s="3">
        <v>40817</v>
      </c>
      <c r="B1469" s="4" t="s">
        <v>17</v>
      </c>
      <c r="C1469" s="10">
        <v>394</v>
      </c>
      <c r="D1469">
        <f t="shared" si="111"/>
        <v>10</v>
      </c>
      <c r="E1469">
        <f t="shared" si="112"/>
        <v>4634</v>
      </c>
      <c r="F1469">
        <f t="shared" si="115"/>
        <v>4634</v>
      </c>
      <c r="G1469">
        <f t="shared" si="113"/>
        <v>0</v>
      </c>
      <c r="H1469">
        <f t="shared" si="114"/>
        <v>0</v>
      </c>
    </row>
    <row r="1470" spans="1:8" x14ac:dyDescent="0.25">
      <c r="A1470" s="3">
        <v>40817</v>
      </c>
      <c r="B1470" s="4" t="s">
        <v>5</v>
      </c>
      <c r="C1470" s="10">
        <v>176</v>
      </c>
      <c r="D1470">
        <f t="shared" si="111"/>
        <v>10</v>
      </c>
      <c r="E1470">
        <f t="shared" si="112"/>
        <v>4458</v>
      </c>
      <c r="F1470">
        <f t="shared" si="115"/>
        <v>4458</v>
      </c>
      <c r="G1470">
        <f t="shared" si="113"/>
        <v>0</v>
      </c>
      <c r="H1470">
        <f t="shared" si="114"/>
        <v>0</v>
      </c>
    </row>
    <row r="1471" spans="1:8" x14ac:dyDescent="0.25">
      <c r="A1471" s="5">
        <v>40818</v>
      </c>
      <c r="B1471" s="6" t="s">
        <v>28</v>
      </c>
      <c r="C1471" s="11">
        <v>181</v>
      </c>
      <c r="D1471">
        <f t="shared" si="111"/>
        <v>10</v>
      </c>
      <c r="E1471">
        <f t="shared" si="112"/>
        <v>4277</v>
      </c>
      <c r="F1471">
        <f t="shared" si="115"/>
        <v>4277</v>
      </c>
      <c r="G1471">
        <f t="shared" si="113"/>
        <v>0</v>
      </c>
      <c r="H1471">
        <f t="shared" si="114"/>
        <v>0</v>
      </c>
    </row>
    <row r="1472" spans="1:8" x14ac:dyDescent="0.25">
      <c r="A1472" s="5">
        <v>40822</v>
      </c>
      <c r="B1472" s="6" t="s">
        <v>55</v>
      </c>
      <c r="C1472" s="11">
        <v>26</v>
      </c>
      <c r="D1472">
        <f t="shared" si="111"/>
        <v>10</v>
      </c>
      <c r="E1472">
        <f t="shared" si="112"/>
        <v>4251</v>
      </c>
      <c r="F1472">
        <f t="shared" si="115"/>
        <v>4251</v>
      </c>
      <c r="G1472">
        <f t="shared" si="113"/>
        <v>0</v>
      </c>
      <c r="H1472">
        <f t="shared" si="114"/>
        <v>0</v>
      </c>
    </row>
    <row r="1473" spans="1:8" x14ac:dyDescent="0.25">
      <c r="A1473" s="3">
        <v>40826</v>
      </c>
      <c r="B1473" s="4" t="s">
        <v>25</v>
      </c>
      <c r="C1473" s="10">
        <v>73</v>
      </c>
      <c r="D1473">
        <f t="shared" si="111"/>
        <v>10</v>
      </c>
      <c r="E1473">
        <f t="shared" si="112"/>
        <v>4178</v>
      </c>
      <c r="F1473">
        <f t="shared" si="115"/>
        <v>4178</v>
      </c>
      <c r="G1473">
        <f t="shared" si="113"/>
        <v>0</v>
      </c>
      <c r="H1473">
        <f t="shared" si="114"/>
        <v>0</v>
      </c>
    </row>
    <row r="1474" spans="1:8" x14ac:dyDescent="0.25">
      <c r="A1474" s="5">
        <v>40830</v>
      </c>
      <c r="B1474" s="6" t="s">
        <v>50</v>
      </c>
      <c r="C1474" s="11">
        <v>274</v>
      </c>
      <c r="D1474">
        <f t="shared" si="111"/>
        <v>10</v>
      </c>
      <c r="E1474">
        <f t="shared" si="112"/>
        <v>3904</v>
      </c>
      <c r="F1474">
        <f t="shared" si="115"/>
        <v>3904</v>
      </c>
      <c r="G1474">
        <f t="shared" si="113"/>
        <v>0</v>
      </c>
      <c r="H1474">
        <f t="shared" si="114"/>
        <v>0</v>
      </c>
    </row>
    <row r="1475" spans="1:8" x14ac:dyDescent="0.25">
      <c r="A1475" s="5">
        <v>40833</v>
      </c>
      <c r="B1475" s="6" t="s">
        <v>212</v>
      </c>
      <c r="C1475" s="11">
        <v>8</v>
      </c>
      <c r="D1475">
        <f t="shared" si="111"/>
        <v>10</v>
      </c>
      <c r="E1475">
        <f t="shared" si="112"/>
        <v>3896</v>
      </c>
      <c r="F1475">
        <f t="shared" si="115"/>
        <v>3896</v>
      </c>
      <c r="G1475">
        <f t="shared" si="113"/>
        <v>0</v>
      </c>
      <c r="H1475">
        <f t="shared" si="114"/>
        <v>0</v>
      </c>
    </row>
    <row r="1476" spans="1:8" x14ac:dyDescent="0.25">
      <c r="A1476" s="5">
        <v>40833</v>
      </c>
      <c r="B1476" s="6" t="s">
        <v>21</v>
      </c>
      <c r="C1476" s="11">
        <v>12</v>
      </c>
      <c r="D1476">
        <f t="shared" si="111"/>
        <v>10</v>
      </c>
      <c r="E1476">
        <f t="shared" si="112"/>
        <v>3884</v>
      </c>
      <c r="F1476">
        <f t="shared" si="115"/>
        <v>3884</v>
      </c>
      <c r="G1476">
        <f t="shared" si="113"/>
        <v>0</v>
      </c>
      <c r="H1476">
        <f t="shared" si="114"/>
        <v>0</v>
      </c>
    </row>
    <row r="1477" spans="1:8" x14ac:dyDescent="0.25">
      <c r="A1477" s="3">
        <v>40837</v>
      </c>
      <c r="B1477" s="4" t="s">
        <v>50</v>
      </c>
      <c r="C1477" s="10">
        <v>496</v>
      </c>
      <c r="D1477">
        <f t="shared" si="111"/>
        <v>10</v>
      </c>
      <c r="E1477">
        <f t="shared" si="112"/>
        <v>3388</v>
      </c>
      <c r="F1477">
        <f t="shared" si="115"/>
        <v>3388</v>
      </c>
      <c r="G1477">
        <f t="shared" si="113"/>
        <v>0</v>
      </c>
      <c r="H1477">
        <f t="shared" si="114"/>
        <v>0</v>
      </c>
    </row>
    <row r="1478" spans="1:8" x14ac:dyDescent="0.25">
      <c r="A1478" s="5">
        <v>40838</v>
      </c>
      <c r="B1478" s="6" t="s">
        <v>184</v>
      </c>
      <c r="C1478" s="11">
        <v>5</v>
      </c>
      <c r="D1478">
        <f t="shared" ref="D1478:D1541" si="116">MONTH(A1478)</f>
        <v>10</v>
      </c>
      <c r="E1478">
        <f t="shared" si="112"/>
        <v>3383</v>
      </c>
      <c r="F1478">
        <f t="shared" si="115"/>
        <v>3383</v>
      </c>
      <c r="G1478">
        <f t="shared" si="113"/>
        <v>0</v>
      </c>
      <c r="H1478">
        <f t="shared" si="114"/>
        <v>0</v>
      </c>
    </row>
    <row r="1479" spans="1:8" x14ac:dyDescent="0.25">
      <c r="A1479" s="5">
        <v>40839</v>
      </c>
      <c r="B1479" s="6" t="s">
        <v>66</v>
      </c>
      <c r="C1479" s="11">
        <v>77</v>
      </c>
      <c r="D1479">
        <f t="shared" si="116"/>
        <v>10</v>
      </c>
      <c r="E1479">
        <f t="shared" ref="E1479:E1542" si="117">F1478-C1479</f>
        <v>3306</v>
      </c>
      <c r="F1479">
        <f t="shared" si="115"/>
        <v>3306</v>
      </c>
      <c r="G1479">
        <f t="shared" ref="G1479:G1542" si="118">IF(AND(D1480&lt;&gt;D1479,E1479&lt;5000,(F1479-E1479)&gt;=4000),1,0)</f>
        <v>0</v>
      </c>
      <c r="H1479">
        <f t="shared" ref="H1479:H1542" si="119">IF(D1480&lt;&gt;D1479,1,0)</f>
        <v>0</v>
      </c>
    </row>
    <row r="1480" spans="1:8" x14ac:dyDescent="0.25">
      <c r="A1480" s="3">
        <v>40839</v>
      </c>
      <c r="B1480" s="4" t="s">
        <v>75</v>
      </c>
      <c r="C1480" s="10">
        <v>2</v>
      </c>
      <c r="D1480">
        <f t="shared" si="116"/>
        <v>10</v>
      </c>
      <c r="E1480">
        <f t="shared" si="117"/>
        <v>3304</v>
      </c>
      <c r="F1480">
        <f t="shared" si="115"/>
        <v>3304</v>
      </c>
      <c r="G1480">
        <f t="shared" si="118"/>
        <v>0</v>
      </c>
      <c r="H1480">
        <f t="shared" si="119"/>
        <v>0</v>
      </c>
    </row>
    <row r="1481" spans="1:8" x14ac:dyDescent="0.25">
      <c r="A1481" s="5">
        <v>40847</v>
      </c>
      <c r="B1481" s="6" t="s">
        <v>25</v>
      </c>
      <c r="C1481" s="11">
        <v>134</v>
      </c>
      <c r="D1481">
        <f t="shared" si="116"/>
        <v>10</v>
      </c>
      <c r="E1481">
        <f t="shared" si="117"/>
        <v>3170</v>
      </c>
      <c r="F1481">
        <f t="shared" si="115"/>
        <v>5170</v>
      </c>
      <c r="G1481">
        <f t="shared" si="118"/>
        <v>0</v>
      </c>
      <c r="H1481">
        <f t="shared" si="119"/>
        <v>1</v>
      </c>
    </row>
    <row r="1482" spans="1:8" x14ac:dyDescent="0.25">
      <c r="A1482" s="5">
        <v>40848</v>
      </c>
      <c r="B1482" s="6" t="s">
        <v>197</v>
      </c>
      <c r="C1482" s="11">
        <v>4</v>
      </c>
      <c r="D1482">
        <f t="shared" si="116"/>
        <v>11</v>
      </c>
      <c r="E1482">
        <f t="shared" si="117"/>
        <v>5166</v>
      </c>
      <c r="F1482">
        <f t="shared" si="115"/>
        <v>5166</v>
      </c>
      <c r="G1482">
        <f t="shared" si="118"/>
        <v>0</v>
      </c>
      <c r="H1482">
        <f t="shared" si="119"/>
        <v>0</v>
      </c>
    </row>
    <row r="1483" spans="1:8" x14ac:dyDescent="0.25">
      <c r="A1483" s="3">
        <v>40850</v>
      </c>
      <c r="B1483" s="4" t="s">
        <v>55</v>
      </c>
      <c r="C1483" s="10">
        <v>46</v>
      </c>
      <c r="D1483">
        <f t="shared" si="116"/>
        <v>11</v>
      </c>
      <c r="E1483">
        <f t="shared" si="117"/>
        <v>5120</v>
      </c>
      <c r="F1483">
        <f t="shared" si="115"/>
        <v>5120</v>
      </c>
      <c r="G1483">
        <f t="shared" si="118"/>
        <v>0</v>
      </c>
      <c r="H1483">
        <f t="shared" si="119"/>
        <v>0</v>
      </c>
    </row>
    <row r="1484" spans="1:8" x14ac:dyDescent="0.25">
      <c r="A1484" s="5">
        <v>40852</v>
      </c>
      <c r="B1484" s="6" t="s">
        <v>123</v>
      </c>
      <c r="C1484" s="11">
        <v>43</v>
      </c>
      <c r="D1484">
        <f t="shared" si="116"/>
        <v>11</v>
      </c>
      <c r="E1484">
        <f t="shared" si="117"/>
        <v>5077</v>
      </c>
      <c r="F1484">
        <f t="shared" si="115"/>
        <v>5077</v>
      </c>
      <c r="G1484">
        <f t="shared" si="118"/>
        <v>0</v>
      </c>
      <c r="H1484">
        <f t="shared" si="119"/>
        <v>0</v>
      </c>
    </row>
    <row r="1485" spans="1:8" x14ac:dyDescent="0.25">
      <c r="A1485" s="3">
        <v>40855</v>
      </c>
      <c r="B1485" s="4" t="s">
        <v>21</v>
      </c>
      <c r="C1485" s="10">
        <v>2</v>
      </c>
      <c r="D1485">
        <f t="shared" si="116"/>
        <v>11</v>
      </c>
      <c r="E1485">
        <f t="shared" si="117"/>
        <v>5075</v>
      </c>
      <c r="F1485">
        <f t="shared" si="115"/>
        <v>5075</v>
      </c>
      <c r="G1485">
        <f t="shared" si="118"/>
        <v>0</v>
      </c>
      <c r="H1485">
        <f t="shared" si="119"/>
        <v>0</v>
      </c>
    </row>
    <row r="1486" spans="1:8" x14ac:dyDescent="0.25">
      <c r="A1486" s="5">
        <v>40857</v>
      </c>
      <c r="B1486" s="6" t="s">
        <v>19</v>
      </c>
      <c r="C1486" s="11">
        <v>100</v>
      </c>
      <c r="D1486">
        <f t="shared" si="116"/>
        <v>11</v>
      </c>
      <c r="E1486">
        <f t="shared" si="117"/>
        <v>4975</v>
      </c>
      <c r="F1486">
        <f t="shared" si="115"/>
        <v>4975</v>
      </c>
      <c r="G1486">
        <f t="shared" si="118"/>
        <v>0</v>
      </c>
      <c r="H1486">
        <f t="shared" si="119"/>
        <v>0</v>
      </c>
    </row>
    <row r="1487" spans="1:8" x14ac:dyDescent="0.25">
      <c r="A1487" s="5">
        <v>40857</v>
      </c>
      <c r="B1487" s="6" t="s">
        <v>22</v>
      </c>
      <c r="C1487" s="11">
        <v>438</v>
      </c>
      <c r="D1487">
        <f t="shared" si="116"/>
        <v>11</v>
      </c>
      <c r="E1487">
        <f t="shared" si="117"/>
        <v>4537</v>
      </c>
      <c r="F1487">
        <f t="shared" si="115"/>
        <v>4537</v>
      </c>
      <c r="G1487">
        <f t="shared" si="118"/>
        <v>0</v>
      </c>
      <c r="H1487">
        <f t="shared" si="119"/>
        <v>0</v>
      </c>
    </row>
    <row r="1488" spans="1:8" x14ac:dyDescent="0.25">
      <c r="A1488" s="5">
        <v>40859</v>
      </c>
      <c r="B1488" s="6" t="s">
        <v>26</v>
      </c>
      <c r="C1488" s="11">
        <v>69</v>
      </c>
      <c r="D1488">
        <f t="shared" si="116"/>
        <v>11</v>
      </c>
      <c r="E1488">
        <f t="shared" si="117"/>
        <v>4468</v>
      </c>
      <c r="F1488">
        <f t="shared" si="115"/>
        <v>4468</v>
      </c>
      <c r="G1488">
        <f t="shared" si="118"/>
        <v>0</v>
      </c>
      <c r="H1488">
        <f t="shared" si="119"/>
        <v>0</v>
      </c>
    </row>
    <row r="1489" spans="1:8" x14ac:dyDescent="0.25">
      <c r="A1489" s="3">
        <v>40864</v>
      </c>
      <c r="B1489" s="4" t="s">
        <v>8</v>
      </c>
      <c r="C1489" s="10">
        <v>22</v>
      </c>
      <c r="D1489">
        <f t="shared" si="116"/>
        <v>11</v>
      </c>
      <c r="E1489">
        <f t="shared" si="117"/>
        <v>4446</v>
      </c>
      <c r="F1489">
        <f t="shared" si="115"/>
        <v>4446</v>
      </c>
      <c r="G1489">
        <f t="shared" si="118"/>
        <v>0</v>
      </c>
      <c r="H1489">
        <f t="shared" si="119"/>
        <v>0</v>
      </c>
    </row>
    <row r="1490" spans="1:8" x14ac:dyDescent="0.25">
      <c r="A1490" s="5">
        <v>40865</v>
      </c>
      <c r="B1490" s="6" t="s">
        <v>55</v>
      </c>
      <c r="C1490" s="11">
        <v>130</v>
      </c>
      <c r="D1490">
        <f t="shared" si="116"/>
        <v>11</v>
      </c>
      <c r="E1490">
        <f t="shared" si="117"/>
        <v>4316</v>
      </c>
      <c r="F1490">
        <f t="shared" si="115"/>
        <v>4316</v>
      </c>
      <c r="G1490">
        <f t="shared" si="118"/>
        <v>0</v>
      </c>
      <c r="H1490">
        <f t="shared" si="119"/>
        <v>0</v>
      </c>
    </row>
    <row r="1491" spans="1:8" x14ac:dyDescent="0.25">
      <c r="A1491" s="5">
        <v>40869</v>
      </c>
      <c r="B1491" s="6" t="s">
        <v>177</v>
      </c>
      <c r="C1491" s="11">
        <v>5</v>
      </c>
      <c r="D1491">
        <f t="shared" si="116"/>
        <v>11</v>
      </c>
      <c r="E1491">
        <f t="shared" si="117"/>
        <v>4311</v>
      </c>
      <c r="F1491">
        <f t="shared" si="115"/>
        <v>4311</v>
      </c>
      <c r="G1491">
        <f t="shared" si="118"/>
        <v>0</v>
      </c>
      <c r="H1491">
        <f t="shared" si="119"/>
        <v>0</v>
      </c>
    </row>
    <row r="1492" spans="1:8" x14ac:dyDescent="0.25">
      <c r="A1492" s="3">
        <v>40872</v>
      </c>
      <c r="B1492" s="4" t="s">
        <v>58</v>
      </c>
      <c r="C1492" s="10">
        <v>62</v>
      </c>
      <c r="D1492">
        <f t="shared" si="116"/>
        <v>11</v>
      </c>
      <c r="E1492">
        <f t="shared" si="117"/>
        <v>4249</v>
      </c>
      <c r="F1492">
        <f t="shared" ref="F1492:F1555" si="120">IF(AND(D1493&lt;&gt;D1492,E1492&lt;5000),ROUNDUP((5000-E1492)/1000,0)*1000+E1492,E1492)</f>
        <v>4249</v>
      </c>
      <c r="G1492">
        <f t="shared" si="118"/>
        <v>0</v>
      </c>
      <c r="H1492">
        <f t="shared" si="119"/>
        <v>0</v>
      </c>
    </row>
    <row r="1493" spans="1:8" x14ac:dyDescent="0.25">
      <c r="A1493" s="3">
        <v>40874</v>
      </c>
      <c r="B1493" s="4" t="s">
        <v>220</v>
      </c>
      <c r="C1493" s="10">
        <v>8</v>
      </c>
      <c r="D1493">
        <f t="shared" si="116"/>
        <v>11</v>
      </c>
      <c r="E1493">
        <f t="shared" si="117"/>
        <v>4241</v>
      </c>
      <c r="F1493">
        <f t="shared" si="120"/>
        <v>4241</v>
      </c>
      <c r="G1493">
        <f t="shared" si="118"/>
        <v>0</v>
      </c>
      <c r="H1493">
        <f t="shared" si="119"/>
        <v>0</v>
      </c>
    </row>
    <row r="1494" spans="1:8" x14ac:dyDescent="0.25">
      <c r="A1494" s="3">
        <v>40876</v>
      </c>
      <c r="B1494" s="4" t="s">
        <v>56</v>
      </c>
      <c r="C1494" s="10">
        <v>18</v>
      </c>
      <c r="D1494">
        <f t="shared" si="116"/>
        <v>11</v>
      </c>
      <c r="E1494">
        <f t="shared" si="117"/>
        <v>4223</v>
      </c>
      <c r="F1494">
        <f t="shared" si="120"/>
        <v>5223</v>
      </c>
      <c r="G1494">
        <f t="shared" si="118"/>
        <v>0</v>
      </c>
      <c r="H1494">
        <f t="shared" si="119"/>
        <v>1</v>
      </c>
    </row>
    <row r="1495" spans="1:8" x14ac:dyDescent="0.25">
      <c r="A1495" s="3">
        <v>40881</v>
      </c>
      <c r="B1495" s="4" t="s">
        <v>118</v>
      </c>
      <c r="C1495" s="10">
        <v>5</v>
      </c>
      <c r="D1495">
        <f t="shared" si="116"/>
        <v>12</v>
      </c>
      <c r="E1495">
        <f t="shared" si="117"/>
        <v>5218</v>
      </c>
      <c r="F1495">
        <f t="shared" si="120"/>
        <v>5218</v>
      </c>
      <c r="G1495">
        <f t="shared" si="118"/>
        <v>0</v>
      </c>
      <c r="H1495">
        <f t="shared" si="119"/>
        <v>0</v>
      </c>
    </row>
    <row r="1496" spans="1:8" x14ac:dyDescent="0.25">
      <c r="A1496" s="3">
        <v>40881</v>
      </c>
      <c r="B1496" s="4" t="s">
        <v>25</v>
      </c>
      <c r="C1496" s="10">
        <v>146</v>
      </c>
      <c r="D1496">
        <f t="shared" si="116"/>
        <v>12</v>
      </c>
      <c r="E1496">
        <f t="shared" si="117"/>
        <v>5072</v>
      </c>
      <c r="F1496">
        <f t="shared" si="120"/>
        <v>5072</v>
      </c>
      <c r="G1496">
        <f t="shared" si="118"/>
        <v>0</v>
      </c>
      <c r="H1496">
        <f t="shared" si="119"/>
        <v>0</v>
      </c>
    </row>
    <row r="1497" spans="1:8" x14ac:dyDescent="0.25">
      <c r="A1497" s="3">
        <v>40889</v>
      </c>
      <c r="B1497" s="4" t="s">
        <v>19</v>
      </c>
      <c r="C1497" s="10">
        <v>20</v>
      </c>
      <c r="D1497">
        <f t="shared" si="116"/>
        <v>12</v>
      </c>
      <c r="E1497">
        <f t="shared" si="117"/>
        <v>5052</v>
      </c>
      <c r="F1497">
        <f t="shared" si="120"/>
        <v>5052</v>
      </c>
      <c r="G1497">
        <f t="shared" si="118"/>
        <v>0</v>
      </c>
      <c r="H1497">
        <f t="shared" si="119"/>
        <v>0</v>
      </c>
    </row>
    <row r="1498" spans="1:8" x14ac:dyDescent="0.25">
      <c r="A1498" s="3">
        <v>40889</v>
      </c>
      <c r="B1498" s="4" t="s">
        <v>22</v>
      </c>
      <c r="C1498" s="10">
        <v>153</v>
      </c>
      <c r="D1498">
        <f t="shared" si="116"/>
        <v>12</v>
      </c>
      <c r="E1498">
        <f t="shared" si="117"/>
        <v>4899</v>
      </c>
      <c r="F1498">
        <f t="shared" si="120"/>
        <v>4899</v>
      </c>
      <c r="G1498">
        <f t="shared" si="118"/>
        <v>0</v>
      </c>
      <c r="H1498">
        <f t="shared" si="119"/>
        <v>0</v>
      </c>
    </row>
    <row r="1499" spans="1:8" x14ac:dyDescent="0.25">
      <c r="A1499" s="3">
        <v>40890</v>
      </c>
      <c r="B1499" s="4" t="s">
        <v>45</v>
      </c>
      <c r="C1499" s="10">
        <v>227</v>
      </c>
      <c r="D1499">
        <f t="shared" si="116"/>
        <v>12</v>
      </c>
      <c r="E1499">
        <f t="shared" si="117"/>
        <v>4672</v>
      </c>
      <c r="F1499">
        <f t="shared" si="120"/>
        <v>4672</v>
      </c>
      <c r="G1499">
        <f t="shared" si="118"/>
        <v>0</v>
      </c>
      <c r="H1499">
        <f t="shared" si="119"/>
        <v>0</v>
      </c>
    </row>
    <row r="1500" spans="1:8" x14ac:dyDescent="0.25">
      <c r="A1500" s="5">
        <v>40891</v>
      </c>
      <c r="B1500" s="6" t="s">
        <v>12</v>
      </c>
      <c r="C1500" s="11">
        <v>52</v>
      </c>
      <c r="D1500">
        <f t="shared" si="116"/>
        <v>12</v>
      </c>
      <c r="E1500">
        <f t="shared" si="117"/>
        <v>4620</v>
      </c>
      <c r="F1500">
        <f t="shared" si="120"/>
        <v>4620</v>
      </c>
      <c r="G1500">
        <f t="shared" si="118"/>
        <v>0</v>
      </c>
      <c r="H1500">
        <f t="shared" si="119"/>
        <v>0</v>
      </c>
    </row>
    <row r="1501" spans="1:8" x14ac:dyDescent="0.25">
      <c r="A1501" s="3">
        <v>40892</v>
      </c>
      <c r="B1501" s="4" t="s">
        <v>6</v>
      </c>
      <c r="C1501" s="10">
        <v>108</v>
      </c>
      <c r="D1501">
        <f t="shared" si="116"/>
        <v>12</v>
      </c>
      <c r="E1501">
        <f t="shared" si="117"/>
        <v>4512</v>
      </c>
      <c r="F1501">
        <f t="shared" si="120"/>
        <v>4512</v>
      </c>
      <c r="G1501">
        <f t="shared" si="118"/>
        <v>0</v>
      </c>
      <c r="H1501">
        <f t="shared" si="119"/>
        <v>0</v>
      </c>
    </row>
    <row r="1502" spans="1:8" x14ac:dyDescent="0.25">
      <c r="A1502" s="3">
        <v>40895</v>
      </c>
      <c r="B1502" s="4" t="s">
        <v>24</v>
      </c>
      <c r="C1502" s="10">
        <v>236</v>
      </c>
      <c r="D1502">
        <f t="shared" si="116"/>
        <v>12</v>
      </c>
      <c r="E1502">
        <f t="shared" si="117"/>
        <v>4276</v>
      </c>
      <c r="F1502">
        <f t="shared" si="120"/>
        <v>4276</v>
      </c>
      <c r="G1502">
        <f t="shared" si="118"/>
        <v>0</v>
      </c>
      <c r="H1502">
        <f t="shared" si="119"/>
        <v>0</v>
      </c>
    </row>
    <row r="1503" spans="1:8" x14ac:dyDescent="0.25">
      <c r="A1503" s="5">
        <v>40897</v>
      </c>
      <c r="B1503" s="6" t="s">
        <v>30</v>
      </c>
      <c r="C1503" s="11">
        <v>125</v>
      </c>
      <c r="D1503">
        <f t="shared" si="116"/>
        <v>12</v>
      </c>
      <c r="E1503">
        <f t="shared" si="117"/>
        <v>4151</v>
      </c>
      <c r="F1503">
        <f t="shared" si="120"/>
        <v>4151</v>
      </c>
      <c r="G1503">
        <f t="shared" si="118"/>
        <v>0</v>
      </c>
      <c r="H1503">
        <f t="shared" si="119"/>
        <v>0</v>
      </c>
    </row>
    <row r="1504" spans="1:8" x14ac:dyDescent="0.25">
      <c r="A1504" s="3">
        <v>40898</v>
      </c>
      <c r="B1504" s="4" t="s">
        <v>10</v>
      </c>
      <c r="C1504" s="10">
        <v>183</v>
      </c>
      <c r="D1504">
        <f t="shared" si="116"/>
        <v>12</v>
      </c>
      <c r="E1504">
        <f t="shared" si="117"/>
        <v>3968</v>
      </c>
      <c r="F1504">
        <f t="shared" si="120"/>
        <v>3968</v>
      </c>
      <c r="G1504">
        <f t="shared" si="118"/>
        <v>0</v>
      </c>
      <c r="H1504">
        <f t="shared" si="119"/>
        <v>0</v>
      </c>
    </row>
    <row r="1505" spans="1:8" x14ac:dyDescent="0.25">
      <c r="A1505" s="3">
        <v>40899</v>
      </c>
      <c r="B1505" s="4" t="s">
        <v>224</v>
      </c>
      <c r="C1505" s="10">
        <v>4</v>
      </c>
      <c r="D1505">
        <f t="shared" si="116"/>
        <v>12</v>
      </c>
      <c r="E1505">
        <f t="shared" si="117"/>
        <v>3964</v>
      </c>
      <c r="F1505">
        <f t="shared" si="120"/>
        <v>3964</v>
      </c>
      <c r="G1505">
        <f t="shared" si="118"/>
        <v>0</v>
      </c>
      <c r="H1505">
        <f t="shared" si="119"/>
        <v>0</v>
      </c>
    </row>
    <row r="1506" spans="1:8" x14ac:dyDescent="0.25">
      <c r="A1506" s="5">
        <v>40899</v>
      </c>
      <c r="B1506" s="6" t="s">
        <v>8</v>
      </c>
      <c r="C1506" s="11">
        <v>130</v>
      </c>
      <c r="D1506">
        <f t="shared" si="116"/>
        <v>12</v>
      </c>
      <c r="E1506">
        <f t="shared" si="117"/>
        <v>3834</v>
      </c>
      <c r="F1506">
        <f t="shared" si="120"/>
        <v>3834</v>
      </c>
      <c r="G1506">
        <f t="shared" si="118"/>
        <v>0</v>
      </c>
      <c r="H1506">
        <f t="shared" si="119"/>
        <v>0</v>
      </c>
    </row>
    <row r="1507" spans="1:8" x14ac:dyDescent="0.25">
      <c r="A1507" s="3">
        <v>40900</v>
      </c>
      <c r="B1507" s="4" t="s">
        <v>225</v>
      </c>
      <c r="C1507" s="10">
        <v>3</v>
      </c>
      <c r="D1507">
        <f t="shared" si="116"/>
        <v>12</v>
      </c>
      <c r="E1507">
        <f t="shared" si="117"/>
        <v>3831</v>
      </c>
      <c r="F1507">
        <f t="shared" si="120"/>
        <v>3831</v>
      </c>
      <c r="G1507">
        <f t="shared" si="118"/>
        <v>0</v>
      </c>
      <c r="H1507">
        <f t="shared" si="119"/>
        <v>0</v>
      </c>
    </row>
    <row r="1508" spans="1:8" x14ac:dyDescent="0.25">
      <c r="A1508" s="5">
        <v>40901</v>
      </c>
      <c r="B1508" s="6" t="s">
        <v>226</v>
      </c>
      <c r="C1508" s="11">
        <v>16</v>
      </c>
      <c r="D1508">
        <f t="shared" si="116"/>
        <v>12</v>
      </c>
      <c r="E1508">
        <f t="shared" si="117"/>
        <v>3815</v>
      </c>
      <c r="F1508">
        <f t="shared" si="120"/>
        <v>3815</v>
      </c>
      <c r="G1508">
        <f t="shared" si="118"/>
        <v>0</v>
      </c>
      <c r="H1508">
        <f t="shared" si="119"/>
        <v>0</v>
      </c>
    </row>
    <row r="1509" spans="1:8" x14ac:dyDescent="0.25">
      <c r="A1509" s="5">
        <v>40903</v>
      </c>
      <c r="B1509" s="6" t="s">
        <v>6</v>
      </c>
      <c r="C1509" s="11">
        <v>197</v>
      </c>
      <c r="D1509">
        <f t="shared" si="116"/>
        <v>12</v>
      </c>
      <c r="E1509">
        <f t="shared" si="117"/>
        <v>3618</v>
      </c>
      <c r="F1509">
        <f t="shared" si="120"/>
        <v>3618</v>
      </c>
      <c r="G1509">
        <f t="shared" si="118"/>
        <v>0</v>
      </c>
      <c r="H1509">
        <f t="shared" si="119"/>
        <v>0</v>
      </c>
    </row>
    <row r="1510" spans="1:8" x14ac:dyDescent="0.25">
      <c r="A1510" s="3">
        <v>40903</v>
      </c>
      <c r="B1510" s="4" t="s">
        <v>152</v>
      </c>
      <c r="C1510" s="10">
        <v>4</v>
      </c>
      <c r="D1510">
        <f t="shared" si="116"/>
        <v>12</v>
      </c>
      <c r="E1510">
        <f t="shared" si="117"/>
        <v>3614</v>
      </c>
      <c r="F1510">
        <f t="shared" si="120"/>
        <v>3614</v>
      </c>
      <c r="G1510">
        <f t="shared" si="118"/>
        <v>0</v>
      </c>
      <c r="H1510">
        <f t="shared" si="119"/>
        <v>0</v>
      </c>
    </row>
    <row r="1511" spans="1:8" x14ac:dyDescent="0.25">
      <c r="A1511" s="5">
        <v>40904</v>
      </c>
      <c r="B1511" s="6" t="s">
        <v>52</v>
      </c>
      <c r="C1511" s="11">
        <v>57</v>
      </c>
      <c r="D1511">
        <f t="shared" si="116"/>
        <v>12</v>
      </c>
      <c r="E1511">
        <f t="shared" si="117"/>
        <v>3557</v>
      </c>
      <c r="F1511">
        <f t="shared" si="120"/>
        <v>3557</v>
      </c>
      <c r="G1511">
        <f t="shared" si="118"/>
        <v>0</v>
      </c>
      <c r="H1511">
        <f t="shared" si="119"/>
        <v>0</v>
      </c>
    </row>
    <row r="1512" spans="1:8" x14ac:dyDescent="0.25">
      <c r="A1512" s="3">
        <v>40906</v>
      </c>
      <c r="B1512" s="4" t="s">
        <v>92</v>
      </c>
      <c r="C1512" s="10">
        <v>16</v>
      </c>
      <c r="D1512">
        <f t="shared" si="116"/>
        <v>12</v>
      </c>
      <c r="E1512">
        <f t="shared" si="117"/>
        <v>3541</v>
      </c>
      <c r="F1512">
        <f t="shared" si="120"/>
        <v>3541</v>
      </c>
      <c r="G1512">
        <f t="shared" si="118"/>
        <v>0</v>
      </c>
      <c r="H1512">
        <f t="shared" si="119"/>
        <v>0</v>
      </c>
    </row>
    <row r="1513" spans="1:8" x14ac:dyDescent="0.25">
      <c r="A1513" s="5">
        <v>40907</v>
      </c>
      <c r="B1513" s="6" t="s">
        <v>63</v>
      </c>
      <c r="C1513" s="11">
        <v>89</v>
      </c>
      <c r="D1513">
        <f t="shared" si="116"/>
        <v>12</v>
      </c>
      <c r="E1513">
        <f t="shared" si="117"/>
        <v>3452</v>
      </c>
      <c r="F1513">
        <f t="shared" si="120"/>
        <v>5452</v>
      </c>
      <c r="G1513">
        <f t="shared" si="118"/>
        <v>0</v>
      </c>
      <c r="H1513">
        <f t="shared" si="119"/>
        <v>1</v>
      </c>
    </row>
    <row r="1514" spans="1:8" x14ac:dyDescent="0.25">
      <c r="A1514" s="3">
        <v>40912</v>
      </c>
      <c r="B1514" s="4" t="s">
        <v>66</v>
      </c>
      <c r="C1514" s="10">
        <v>74</v>
      </c>
      <c r="D1514">
        <f t="shared" si="116"/>
        <v>1</v>
      </c>
      <c r="E1514">
        <f t="shared" si="117"/>
        <v>5378</v>
      </c>
      <c r="F1514">
        <f t="shared" si="120"/>
        <v>5378</v>
      </c>
      <c r="G1514">
        <f t="shared" si="118"/>
        <v>0</v>
      </c>
      <c r="H1514">
        <f t="shared" si="119"/>
        <v>0</v>
      </c>
    </row>
    <row r="1515" spans="1:8" x14ac:dyDescent="0.25">
      <c r="A1515" s="3">
        <v>40913</v>
      </c>
      <c r="B1515" s="4" t="s">
        <v>9</v>
      </c>
      <c r="C1515" s="10">
        <v>243</v>
      </c>
      <c r="D1515">
        <f t="shared" si="116"/>
        <v>1</v>
      </c>
      <c r="E1515">
        <f t="shared" si="117"/>
        <v>5135</v>
      </c>
      <c r="F1515">
        <f t="shared" si="120"/>
        <v>5135</v>
      </c>
      <c r="G1515">
        <f t="shared" si="118"/>
        <v>0</v>
      </c>
      <c r="H1515">
        <f t="shared" si="119"/>
        <v>0</v>
      </c>
    </row>
    <row r="1516" spans="1:8" x14ac:dyDescent="0.25">
      <c r="A1516" s="5">
        <v>40915</v>
      </c>
      <c r="B1516" s="6" t="s">
        <v>22</v>
      </c>
      <c r="C1516" s="11">
        <v>460</v>
      </c>
      <c r="D1516">
        <f t="shared" si="116"/>
        <v>1</v>
      </c>
      <c r="E1516">
        <f t="shared" si="117"/>
        <v>4675</v>
      </c>
      <c r="F1516">
        <f t="shared" si="120"/>
        <v>4675</v>
      </c>
      <c r="G1516">
        <f t="shared" si="118"/>
        <v>0</v>
      </c>
      <c r="H1516">
        <f t="shared" si="119"/>
        <v>0</v>
      </c>
    </row>
    <row r="1517" spans="1:8" x14ac:dyDescent="0.25">
      <c r="A1517" s="5">
        <v>40915</v>
      </c>
      <c r="B1517" s="6" t="s">
        <v>227</v>
      </c>
      <c r="C1517" s="11">
        <v>20</v>
      </c>
      <c r="D1517">
        <f t="shared" si="116"/>
        <v>1</v>
      </c>
      <c r="E1517">
        <f t="shared" si="117"/>
        <v>4655</v>
      </c>
      <c r="F1517">
        <f t="shared" si="120"/>
        <v>4655</v>
      </c>
      <c r="G1517">
        <f t="shared" si="118"/>
        <v>0</v>
      </c>
      <c r="H1517">
        <f t="shared" si="119"/>
        <v>0</v>
      </c>
    </row>
    <row r="1518" spans="1:8" x14ac:dyDescent="0.25">
      <c r="A1518" s="3">
        <v>40917</v>
      </c>
      <c r="B1518" s="4" t="s">
        <v>22</v>
      </c>
      <c r="C1518" s="10">
        <v>250</v>
      </c>
      <c r="D1518">
        <f t="shared" si="116"/>
        <v>1</v>
      </c>
      <c r="E1518">
        <f t="shared" si="117"/>
        <v>4405</v>
      </c>
      <c r="F1518">
        <f t="shared" si="120"/>
        <v>4405</v>
      </c>
      <c r="G1518">
        <f t="shared" si="118"/>
        <v>0</v>
      </c>
      <c r="H1518">
        <f t="shared" si="119"/>
        <v>0</v>
      </c>
    </row>
    <row r="1519" spans="1:8" x14ac:dyDescent="0.25">
      <c r="A1519" s="5">
        <v>40923</v>
      </c>
      <c r="B1519" s="6" t="s">
        <v>10</v>
      </c>
      <c r="C1519" s="11">
        <v>78</v>
      </c>
      <c r="D1519">
        <f t="shared" si="116"/>
        <v>1</v>
      </c>
      <c r="E1519">
        <f t="shared" si="117"/>
        <v>4327</v>
      </c>
      <c r="F1519">
        <f t="shared" si="120"/>
        <v>4327</v>
      </c>
      <c r="G1519">
        <f t="shared" si="118"/>
        <v>0</v>
      </c>
      <c r="H1519">
        <f t="shared" si="119"/>
        <v>0</v>
      </c>
    </row>
    <row r="1520" spans="1:8" x14ac:dyDescent="0.25">
      <c r="A1520" s="3">
        <v>40925</v>
      </c>
      <c r="B1520" s="4" t="s">
        <v>8</v>
      </c>
      <c r="C1520" s="10">
        <v>170</v>
      </c>
      <c r="D1520">
        <f t="shared" si="116"/>
        <v>1</v>
      </c>
      <c r="E1520">
        <f t="shared" si="117"/>
        <v>4157</v>
      </c>
      <c r="F1520">
        <f t="shared" si="120"/>
        <v>4157</v>
      </c>
      <c r="G1520">
        <f t="shared" si="118"/>
        <v>0</v>
      </c>
      <c r="H1520">
        <f t="shared" si="119"/>
        <v>0</v>
      </c>
    </row>
    <row r="1521" spans="1:8" x14ac:dyDescent="0.25">
      <c r="A1521" s="3">
        <v>40927</v>
      </c>
      <c r="B1521" s="4" t="s">
        <v>52</v>
      </c>
      <c r="C1521" s="10">
        <v>128</v>
      </c>
      <c r="D1521">
        <f t="shared" si="116"/>
        <v>1</v>
      </c>
      <c r="E1521">
        <f t="shared" si="117"/>
        <v>4029</v>
      </c>
      <c r="F1521">
        <f t="shared" si="120"/>
        <v>4029</v>
      </c>
      <c r="G1521">
        <f t="shared" si="118"/>
        <v>0</v>
      </c>
      <c r="H1521">
        <f t="shared" si="119"/>
        <v>0</v>
      </c>
    </row>
    <row r="1522" spans="1:8" x14ac:dyDescent="0.25">
      <c r="A1522" s="3">
        <v>40927</v>
      </c>
      <c r="B1522" s="4" t="s">
        <v>61</v>
      </c>
      <c r="C1522" s="10">
        <v>53</v>
      </c>
      <c r="D1522">
        <f t="shared" si="116"/>
        <v>1</v>
      </c>
      <c r="E1522">
        <f t="shared" si="117"/>
        <v>3976</v>
      </c>
      <c r="F1522">
        <f t="shared" si="120"/>
        <v>3976</v>
      </c>
      <c r="G1522">
        <f t="shared" si="118"/>
        <v>0</v>
      </c>
      <c r="H1522">
        <f t="shared" si="119"/>
        <v>0</v>
      </c>
    </row>
    <row r="1523" spans="1:8" x14ac:dyDescent="0.25">
      <c r="A1523" s="3">
        <v>40928</v>
      </c>
      <c r="B1523" s="4" t="s">
        <v>14</v>
      </c>
      <c r="C1523" s="10">
        <v>223</v>
      </c>
      <c r="D1523">
        <f t="shared" si="116"/>
        <v>1</v>
      </c>
      <c r="E1523">
        <f t="shared" si="117"/>
        <v>3753</v>
      </c>
      <c r="F1523">
        <f t="shared" si="120"/>
        <v>3753</v>
      </c>
      <c r="G1523">
        <f t="shared" si="118"/>
        <v>0</v>
      </c>
      <c r="H1523">
        <f t="shared" si="119"/>
        <v>0</v>
      </c>
    </row>
    <row r="1524" spans="1:8" x14ac:dyDescent="0.25">
      <c r="A1524" s="5">
        <v>40933</v>
      </c>
      <c r="B1524" s="6" t="s">
        <v>52</v>
      </c>
      <c r="C1524" s="11">
        <v>47</v>
      </c>
      <c r="D1524">
        <f t="shared" si="116"/>
        <v>1</v>
      </c>
      <c r="E1524">
        <f t="shared" si="117"/>
        <v>3706</v>
      </c>
      <c r="F1524">
        <f t="shared" si="120"/>
        <v>3706</v>
      </c>
      <c r="G1524">
        <f t="shared" si="118"/>
        <v>0</v>
      </c>
      <c r="H1524">
        <f t="shared" si="119"/>
        <v>0</v>
      </c>
    </row>
    <row r="1525" spans="1:8" x14ac:dyDescent="0.25">
      <c r="A1525" s="5">
        <v>40933</v>
      </c>
      <c r="B1525" s="6" t="s">
        <v>37</v>
      </c>
      <c r="C1525" s="11">
        <v>112</v>
      </c>
      <c r="D1525">
        <f t="shared" si="116"/>
        <v>1</v>
      </c>
      <c r="E1525">
        <f t="shared" si="117"/>
        <v>3594</v>
      </c>
      <c r="F1525">
        <f t="shared" si="120"/>
        <v>3594</v>
      </c>
      <c r="G1525">
        <f t="shared" si="118"/>
        <v>0</v>
      </c>
      <c r="H1525">
        <f t="shared" si="119"/>
        <v>0</v>
      </c>
    </row>
    <row r="1526" spans="1:8" x14ac:dyDescent="0.25">
      <c r="A1526" s="5">
        <v>40935</v>
      </c>
      <c r="B1526" s="6" t="s">
        <v>50</v>
      </c>
      <c r="C1526" s="11">
        <v>201</v>
      </c>
      <c r="D1526">
        <f t="shared" si="116"/>
        <v>1</v>
      </c>
      <c r="E1526">
        <f t="shared" si="117"/>
        <v>3393</v>
      </c>
      <c r="F1526">
        <f t="shared" si="120"/>
        <v>3393</v>
      </c>
      <c r="G1526">
        <f t="shared" si="118"/>
        <v>0</v>
      </c>
      <c r="H1526">
        <f t="shared" si="119"/>
        <v>0</v>
      </c>
    </row>
    <row r="1527" spans="1:8" x14ac:dyDescent="0.25">
      <c r="A1527" s="5">
        <v>40936</v>
      </c>
      <c r="B1527" s="6" t="s">
        <v>25</v>
      </c>
      <c r="C1527" s="11">
        <v>121</v>
      </c>
      <c r="D1527">
        <f t="shared" si="116"/>
        <v>1</v>
      </c>
      <c r="E1527">
        <f t="shared" si="117"/>
        <v>3272</v>
      </c>
      <c r="F1527">
        <f t="shared" si="120"/>
        <v>3272</v>
      </c>
      <c r="G1527">
        <f t="shared" si="118"/>
        <v>0</v>
      </c>
      <c r="H1527">
        <f t="shared" si="119"/>
        <v>0</v>
      </c>
    </row>
    <row r="1528" spans="1:8" x14ac:dyDescent="0.25">
      <c r="A1528" s="5">
        <v>40939</v>
      </c>
      <c r="B1528" s="6" t="s">
        <v>7</v>
      </c>
      <c r="C1528" s="11">
        <v>462</v>
      </c>
      <c r="D1528">
        <f t="shared" si="116"/>
        <v>1</v>
      </c>
      <c r="E1528">
        <f t="shared" si="117"/>
        <v>2810</v>
      </c>
      <c r="F1528">
        <f t="shared" si="120"/>
        <v>5810</v>
      </c>
      <c r="G1528">
        <f t="shared" si="118"/>
        <v>0</v>
      </c>
      <c r="H1528">
        <f t="shared" si="119"/>
        <v>1</v>
      </c>
    </row>
    <row r="1529" spans="1:8" x14ac:dyDescent="0.25">
      <c r="A1529" s="5">
        <v>40941</v>
      </c>
      <c r="B1529" s="6" t="s">
        <v>22</v>
      </c>
      <c r="C1529" s="11">
        <v>333</v>
      </c>
      <c r="D1529">
        <f t="shared" si="116"/>
        <v>2</v>
      </c>
      <c r="E1529">
        <f t="shared" si="117"/>
        <v>5477</v>
      </c>
      <c r="F1529">
        <f t="shared" si="120"/>
        <v>5477</v>
      </c>
      <c r="G1529">
        <f t="shared" si="118"/>
        <v>0</v>
      </c>
      <c r="H1529">
        <f t="shared" si="119"/>
        <v>0</v>
      </c>
    </row>
    <row r="1530" spans="1:8" x14ac:dyDescent="0.25">
      <c r="A1530" s="5">
        <v>40943</v>
      </c>
      <c r="B1530" s="6" t="s">
        <v>108</v>
      </c>
      <c r="C1530" s="11">
        <v>9</v>
      </c>
      <c r="D1530">
        <f t="shared" si="116"/>
        <v>2</v>
      </c>
      <c r="E1530">
        <f t="shared" si="117"/>
        <v>5468</v>
      </c>
      <c r="F1530">
        <f t="shared" si="120"/>
        <v>5468</v>
      </c>
      <c r="G1530">
        <f t="shared" si="118"/>
        <v>0</v>
      </c>
      <c r="H1530">
        <f t="shared" si="119"/>
        <v>0</v>
      </c>
    </row>
    <row r="1531" spans="1:8" x14ac:dyDescent="0.25">
      <c r="A1531" s="3">
        <v>40945</v>
      </c>
      <c r="B1531" s="4" t="s">
        <v>173</v>
      </c>
      <c r="C1531" s="10">
        <v>104</v>
      </c>
      <c r="D1531">
        <f t="shared" si="116"/>
        <v>2</v>
      </c>
      <c r="E1531">
        <f t="shared" si="117"/>
        <v>5364</v>
      </c>
      <c r="F1531">
        <f t="shared" si="120"/>
        <v>5364</v>
      </c>
      <c r="G1531">
        <f t="shared" si="118"/>
        <v>0</v>
      </c>
      <c r="H1531">
        <f t="shared" si="119"/>
        <v>0</v>
      </c>
    </row>
    <row r="1532" spans="1:8" x14ac:dyDescent="0.25">
      <c r="A1532" s="3">
        <v>40945</v>
      </c>
      <c r="B1532" s="4" t="s">
        <v>25</v>
      </c>
      <c r="C1532" s="10">
        <v>104</v>
      </c>
      <c r="D1532">
        <f t="shared" si="116"/>
        <v>2</v>
      </c>
      <c r="E1532">
        <f t="shared" si="117"/>
        <v>5260</v>
      </c>
      <c r="F1532">
        <f t="shared" si="120"/>
        <v>5260</v>
      </c>
      <c r="G1532">
        <f t="shared" si="118"/>
        <v>0</v>
      </c>
      <c r="H1532">
        <f t="shared" si="119"/>
        <v>0</v>
      </c>
    </row>
    <row r="1533" spans="1:8" x14ac:dyDescent="0.25">
      <c r="A1533" s="5">
        <v>40947</v>
      </c>
      <c r="B1533" s="6" t="s">
        <v>18</v>
      </c>
      <c r="C1533" s="11">
        <v>78</v>
      </c>
      <c r="D1533">
        <f t="shared" si="116"/>
        <v>2</v>
      </c>
      <c r="E1533">
        <f t="shared" si="117"/>
        <v>5182</v>
      </c>
      <c r="F1533">
        <f t="shared" si="120"/>
        <v>5182</v>
      </c>
      <c r="G1533">
        <f t="shared" si="118"/>
        <v>0</v>
      </c>
      <c r="H1533">
        <f t="shared" si="119"/>
        <v>0</v>
      </c>
    </row>
    <row r="1534" spans="1:8" x14ac:dyDescent="0.25">
      <c r="A1534" s="3">
        <v>40950</v>
      </c>
      <c r="B1534" s="4" t="s">
        <v>30</v>
      </c>
      <c r="C1534" s="10">
        <v>53</v>
      </c>
      <c r="D1534">
        <f t="shared" si="116"/>
        <v>2</v>
      </c>
      <c r="E1534">
        <f t="shared" si="117"/>
        <v>5129</v>
      </c>
      <c r="F1534">
        <f t="shared" si="120"/>
        <v>5129</v>
      </c>
      <c r="G1534">
        <f t="shared" si="118"/>
        <v>0</v>
      </c>
      <c r="H1534">
        <f t="shared" si="119"/>
        <v>0</v>
      </c>
    </row>
    <row r="1535" spans="1:8" x14ac:dyDescent="0.25">
      <c r="A1535" s="5">
        <v>40951</v>
      </c>
      <c r="B1535" s="6" t="s">
        <v>45</v>
      </c>
      <c r="C1535" s="11">
        <v>305</v>
      </c>
      <c r="D1535">
        <f t="shared" si="116"/>
        <v>2</v>
      </c>
      <c r="E1535">
        <f t="shared" si="117"/>
        <v>4824</v>
      </c>
      <c r="F1535">
        <f t="shared" si="120"/>
        <v>4824</v>
      </c>
      <c r="G1535">
        <f t="shared" si="118"/>
        <v>0</v>
      </c>
      <c r="H1535">
        <f t="shared" si="119"/>
        <v>0</v>
      </c>
    </row>
    <row r="1536" spans="1:8" x14ac:dyDescent="0.25">
      <c r="A1536" s="5">
        <v>40953</v>
      </c>
      <c r="B1536" s="6" t="s">
        <v>9</v>
      </c>
      <c r="C1536" s="11">
        <v>363</v>
      </c>
      <c r="D1536">
        <f t="shared" si="116"/>
        <v>2</v>
      </c>
      <c r="E1536">
        <f t="shared" si="117"/>
        <v>4461</v>
      </c>
      <c r="F1536">
        <f t="shared" si="120"/>
        <v>4461</v>
      </c>
      <c r="G1536">
        <f t="shared" si="118"/>
        <v>0</v>
      </c>
      <c r="H1536">
        <f t="shared" si="119"/>
        <v>0</v>
      </c>
    </row>
    <row r="1537" spans="1:8" x14ac:dyDescent="0.25">
      <c r="A1537" s="5">
        <v>40955</v>
      </c>
      <c r="B1537" s="6" t="s">
        <v>19</v>
      </c>
      <c r="C1537" s="11">
        <v>64</v>
      </c>
      <c r="D1537">
        <f t="shared" si="116"/>
        <v>2</v>
      </c>
      <c r="E1537">
        <f t="shared" si="117"/>
        <v>4397</v>
      </c>
      <c r="F1537">
        <f t="shared" si="120"/>
        <v>4397</v>
      </c>
      <c r="G1537">
        <f t="shared" si="118"/>
        <v>0</v>
      </c>
      <c r="H1537">
        <f t="shared" si="119"/>
        <v>0</v>
      </c>
    </row>
    <row r="1538" spans="1:8" x14ac:dyDescent="0.25">
      <c r="A1538" s="5">
        <v>40955</v>
      </c>
      <c r="B1538" s="6" t="s">
        <v>228</v>
      </c>
      <c r="C1538" s="11">
        <v>19</v>
      </c>
      <c r="D1538">
        <f t="shared" si="116"/>
        <v>2</v>
      </c>
      <c r="E1538">
        <f t="shared" si="117"/>
        <v>4378</v>
      </c>
      <c r="F1538">
        <f t="shared" si="120"/>
        <v>4378</v>
      </c>
      <c r="G1538">
        <f t="shared" si="118"/>
        <v>0</v>
      </c>
      <c r="H1538">
        <f t="shared" si="119"/>
        <v>0</v>
      </c>
    </row>
    <row r="1539" spans="1:8" x14ac:dyDescent="0.25">
      <c r="A1539" s="3">
        <v>40955</v>
      </c>
      <c r="B1539" s="4" t="s">
        <v>102</v>
      </c>
      <c r="C1539" s="10">
        <v>248</v>
      </c>
      <c r="D1539">
        <f t="shared" si="116"/>
        <v>2</v>
      </c>
      <c r="E1539">
        <f t="shared" si="117"/>
        <v>4130</v>
      </c>
      <c r="F1539">
        <f t="shared" si="120"/>
        <v>4130</v>
      </c>
      <c r="G1539">
        <f t="shared" si="118"/>
        <v>0</v>
      </c>
      <c r="H1539">
        <f t="shared" si="119"/>
        <v>0</v>
      </c>
    </row>
    <row r="1540" spans="1:8" x14ac:dyDescent="0.25">
      <c r="A1540" s="3">
        <v>40956</v>
      </c>
      <c r="B1540" s="4" t="s">
        <v>50</v>
      </c>
      <c r="C1540" s="10">
        <v>288</v>
      </c>
      <c r="D1540">
        <f t="shared" si="116"/>
        <v>2</v>
      </c>
      <c r="E1540">
        <f t="shared" si="117"/>
        <v>3842</v>
      </c>
      <c r="F1540">
        <f t="shared" si="120"/>
        <v>3842</v>
      </c>
      <c r="G1540">
        <f t="shared" si="118"/>
        <v>0</v>
      </c>
      <c r="H1540">
        <f t="shared" si="119"/>
        <v>0</v>
      </c>
    </row>
    <row r="1541" spans="1:8" x14ac:dyDescent="0.25">
      <c r="A1541" s="5">
        <v>40957</v>
      </c>
      <c r="B1541" s="6" t="s">
        <v>144</v>
      </c>
      <c r="C1541" s="11">
        <v>18</v>
      </c>
      <c r="D1541">
        <f t="shared" si="116"/>
        <v>2</v>
      </c>
      <c r="E1541">
        <f t="shared" si="117"/>
        <v>3824</v>
      </c>
      <c r="F1541">
        <f t="shared" si="120"/>
        <v>3824</v>
      </c>
      <c r="G1541">
        <f t="shared" si="118"/>
        <v>0</v>
      </c>
      <c r="H1541">
        <f t="shared" si="119"/>
        <v>0</v>
      </c>
    </row>
    <row r="1542" spans="1:8" x14ac:dyDescent="0.25">
      <c r="A1542" s="3">
        <v>40959</v>
      </c>
      <c r="B1542" s="4" t="s">
        <v>201</v>
      </c>
      <c r="C1542" s="10">
        <v>3</v>
      </c>
      <c r="D1542">
        <f t="shared" ref="D1542:D1605" si="121">MONTH(A1542)</f>
        <v>2</v>
      </c>
      <c r="E1542">
        <f t="shared" si="117"/>
        <v>3821</v>
      </c>
      <c r="F1542">
        <f t="shared" si="120"/>
        <v>3821</v>
      </c>
      <c r="G1542">
        <f t="shared" si="118"/>
        <v>0</v>
      </c>
      <c r="H1542">
        <f t="shared" si="119"/>
        <v>0</v>
      </c>
    </row>
    <row r="1543" spans="1:8" x14ac:dyDescent="0.25">
      <c r="A1543" s="3">
        <v>40959</v>
      </c>
      <c r="B1543" s="4" t="s">
        <v>31</v>
      </c>
      <c r="C1543" s="10">
        <v>54</v>
      </c>
      <c r="D1543">
        <f t="shared" si="121"/>
        <v>2</v>
      </c>
      <c r="E1543">
        <f t="shared" ref="E1543:E1606" si="122">F1542-C1543</f>
        <v>3767</v>
      </c>
      <c r="F1543">
        <f t="shared" si="120"/>
        <v>3767</v>
      </c>
      <c r="G1543">
        <f t="shared" ref="G1543:G1606" si="123">IF(AND(D1544&lt;&gt;D1543,E1543&lt;5000,(F1543-E1543)&gt;=4000),1,0)</f>
        <v>0</v>
      </c>
      <c r="H1543">
        <f t="shared" ref="H1543:H1606" si="124">IF(D1544&lt;&gt;D1543,1,0)</f>
        <v>0</v>
      </c>
    </row>
    <row r="1544" spans="1:8" x14ac:dyDescent="0.25">
      <c r="A1544" s="5">
        <v>40960</v>
      </c>
      <c r="B1544" s="6" t="s">
        <v>65</v>
      </c>
      <c r="C1544" s="11">
        <v>9</v>
      </c>
      <c r="D1544">
        <f t="shared" si="121"/>
        <v>2</v>
      </c>
      <c r="E1544">
        <f t="shared" si="122"/>
        <v>3758</v>
      </c>
      <c r="F1544">
        <f t="shared" si="120"/>
        <v>3758</v>
      </c>
      <c r="G1544">
        <f t="shared" si="123"/>
        <v>0</v>
      </c>
      <c r="H1544">
        <f t="shared" si="124"/>
        <v>0</v>
      </c>
    </row>
    <row r="1545" spans="1:8" x14ac:dyDescent="0.25">
      <c r="A1545" s="3">
        <v>40961</v>
      </c>
      <c r="B1545" s="4" t="s">
        <v>26</v>
      </c>
      <c r="C1545" s="10">
        <v>198</v>
      </c>
      <c r="D1545">
        <f t="shared" si="121"/>
        <v>2</v>
      </c>
      <c r="E1545">
        <f t="shared" si="122"/>
        <v>3560</v>
      </c>
      <c r="F1545">
        <f t="shared" si="120"/>
        <v>3560</v>
      </c>
      <c r="G1545">
        <f t="shared" si="123"/>
        <v>0</v>
      </c>
      <c r="H1545">
        <f t="shared" si="124"/>
        <v>0</v>
      </c>
    </row>
    <row r="1546" spans="1:8" x14ac:dyDescent="0.25">
      <c r="A1546" s="3">
        <v>40961</v>
      </c>
      <c r="B1546" s="4" t="s">
        <v>149</v>
      </c>
      <c r="C1546" s="10">
        <v>19</v>
      </c>
      <c r="D1546">
        <f t="shared" si="121"/>
        <v>2</v>
      </c>
      <c r="E1546">
        <f t="shared" si="122"/>
        <v>3541</v>
      </c>
      <c r="F1546">
        <f t="shared" si="120"/>
        <v>3541</v>
      </c>
      <c r="G1546">
        <f t="shared" si="123"/>
        <v>0</v>
      </c>
      <c r="H1546">
        <f t="shared" si="124"/>
        <v>0</v>
      </c>
    </row>
    <row r="1547" spans="1:8" x14ac:dyDescent="0.25">
      <c r="A1547" s="5">
        <v>40966</v>
      </c>
      <c r="B1547" s="6" t="s">
        <v>5</v>
      </c>
      <c r="C1547" s="11">
        <v>417</v>
      </c>
      <c r="D1547">
        <f t="shared" si="121"/>
        <v>2</v>
      </c>
      <c r="E1547">
        <f t="shared" si="122"/>
        <v>3124</v>
      </c>
      <c r="F1547">
        <f t="shared" si="120"/>
        <v>5124</v>
      </c>
      <c r="G1547">
        <f t="shared" si="123"/>
        <v>0</v>
      </c>
      <c r="H1547">
        <f t="shared" si="124"/>
        <v>1</v>
      </c>
    </row>
    <row r="1548" spans="1:8" x14ac:dyDescent="0.25">
      <c r="A1548" s="3">
        <v>40971</v>
      </c>
      <c r="B1548" s="4" t="s">
        <v>18</v>
      </c>
      <c r="C1548" s="10">
        <v>53</v>
      </c>
      <c r="D1548">
        <f t="shared" si="121"/>
        <v>3</v>
      </c>
      <c r="E1548">
        <f t="shared" si="122"/>
        <v>5071</v>
      </c>
      <c r="F1548">
        <f t="shared" si="120"/>
        <v>5071</v>
      </c>
      <c r="G1548">
        <f t="shared" si="123"/>
        <v>0</v>
      </c>
      <c r="H1548">
        <f t="shared" si="124"/>
        <v>0</v>
      </c>
    </row>
    <row r="1549" spans="1:8" x14ac:dyDescent="0.25">
      <c r="A1549" s="5">
        <v>40971</v>
      </c>
      <c r="B1549" s="6" t="s">
        <v>102</v>
      </c>
      <c r="C1549" s="11">
        <v>221</v>
      </c>
      <c r="D1549">
        <f t="shared" si="121"/>
        <v>3</v>
      </c>
      <c r="E1549">
        <f t="shared" si="122"/>
        <v>4850</v>
      </c>
      <c r="F1549">
        <f t="shared" si="120"/>
        <v>4850</v>
      </c>
      <c r="G1549">
        <f t="shared" si="123"/>
        <v>0</v>
      </c>
      <c r="H1549">
        <f t="shared" si="124"/>
        <v>0</v>
      </c>
    </row>
    <row r="1550" spans="1:8" x14ac:dyDescent="0.25">
      <c r="A1550" s="5">
        <v>40973</v>
      </c>
      <c r="B1550" s="6" t="s">
        <v>69</v>
      </c>
      <c r="C1550" s="11">
        <v>127</v>
      </c>
      <c r="D1550">
        <f t="shared" si="121"/>
        <v>3</v>
      </c>
      <c r="E1550">
        <f t="shared" si="122"/>
        <v>4723</v>
      </c>
      <c r="F1550">
        <f t="shared" si="120"/>
        <v>4723</v>
      </c>
      <c r="G1550">
        <f t="shared" si="123"/>
        <v>0</v>
      </c>
      <c r="H1550">
        <f t="shared" si="124"/>
        <v>0</v>
      </c>
    </row>
    <row r="1551" spans="1:8" x14ac:dyDescent="0.25">
      <c r="A1551" s="5">
        <v>40974</v>
      </c>
      <c r="B1551" s="6" t="s">
        <v>14</v>
      </c>
      <c r="C1551" s="11">
        <v>340</v>
      </c>
      <c r="D1551">
        <f t="shared" si="121"/>
        <v>3</v>
      </c>
      <c r="E1551">
        <f t="shared" si="122"/>
        <v>4383</v>
      </c>
      <c r="F1551">
        <f t="shared" si="120"/>
        <v>4383</v>
      </c>
      <c r="G1551">
        <f t="shared" si="123"/>
        <v>0</v>
      </c>
      <c r="H1551">
        <f t="shared" si="124"/>
        <v>0</v>
      </c>
    </row>
    <row r="1552" spans="1:8" x14ac:dyDescent="0.25">
      <c r="A1552" s="3">
        <v>40977</v>
      </c>
      <c r="B1552" s="4" t="s">
        <v>7</v>
      </c>
      <c r="C1552" s="10">
        <v>310</v>
      </c>
      <c r="D1552">
        <f t="shared" si="121"/>
        <v>3</v>
      </c>
      <c r="E1552">
        <f t="shared" si="122"/>
        <v>4073</v>
      </c>
      <c r="F1552">
        <f t="shared" si="120"/>
        <v>4073</v>
      </c>
      <c r="G1552">
        <f t="shared" si="123"/>
        <v>0</v>
      </c>
      <c r="H1552">
        <f t="shared" si="124"/>
        <v>0</v>
      </c>
    </row>
    <row r="1553" spans="1:8" x14ac:dyDescent="0.25">
      <c r="A1553" s="5">
        <v>40979</v>
      </c>
      <c r="B1553" s="6" t="s">
        <v>222</v>
      </c>
      <c r="C1553" s="11">
        <v>8</v>
      </c>
      <c r="D1553">
        <f t="shared" si="121"/>
        <v>3</v>
      </c>
      <c r="E1553">
        <f t="shared" si="122"/>
        <v>4065</v>
      </c>
      <c r="F1553">
        <f t="shared" si="120"/>
        <v>4065</v>
      </c>
      <c r="G1553">
        <f t="shared" si="123"/>
        <v>0</v>
      </c>
      <c r="H1553">
        <f t="shared" si="124"/>
        <v>0</v>
      </c>
    </row>
    <row r="1554" spans="1:8" x14ac:dyDescent="0.25">
      <c r="A1554" s="5">
        <v>40980</v>
      </c>
      <c r="B1554" s="6" t="s">
        <v>26</v>
      </c>
      <c r="C1554" s="11">
        <v>168</v>
      </c>
      <c r="D1554">
        <f t="shared" si="121"/>
        <v>3</v>
      </c>
      <c r="E1554">
        <f t="shared" si="122"/>
        <v>3897</v>
      </c>
      <c r="F1554">
        <f t="shared" si="120"/>
        <v>3897</v>
      </c>
      <c r="G1554">
        <f t="shared" si="123"/>
        <v>0</v>
      </c>
      <c r="H1554">
        <f t="shared" si="124"/>
        <v>0</v>
      </c>
    </row>
    <row r="1555" spans="1:8" x14ac:dyDescent="0.25">
      <c r="A1555" s="5">
        <v>40980</v>
      </c>
      <c r="B1555" s="6" t="s">
        <v>61</v>
      </c>
      <c r="C1555" s="11">
        <v>132</v>
      </c>
      <c r="D1555">
        <f t="shared" si="121"/>
        <v>3</v>
      </c>
      <c r="E1555">
        <f t="shared" si="122"/>
        <v>3765</v>
      </c>
      <c r="F1555">
        <f t="shared" si="120"/>
        <v>3765</v>
      </c>
      <c r="G1555">
        <f t="shared" si="123"/>
        <v>0</v>
      </c>
      <c r="H1555">
        <f t="shared" si="124"/>
        <v>0</v>
      </c>
    </row>
    <row r="1556" spans="1:8" x14ac:dyDescent="0.25">
      <c r="A1556" s="3">
        <v>40982</v>
      </c>
      <c r="B1556" s="4" t="s">
        <v>26</v>
      </c>
      <c r="C1556" s="10">
        <v>49</v>
      </c>
      <c r="D1556">
        <f t="shared" si="121"/>
        <v>3</v>
      </c>
      <c r="E1556">
        <f t="shared" si="122"/>
        <v>3716</v>
      </c>
      <c r="F1556">
        <f t="shared" ref="F1556:F1619" si="125">IF(AND(D1557&lt;&gt;D1556,E1556&lt;5000),ROUNDUP((5000-E1556)/1000,0)*1000+E1556,E1556)</f>
        <v>3716</v>
      </c>
      <c r="G1556">
        <f t="shared" si="123"/>
        <v>0</v>
      </c>
      <c r="H1556">
        <f t="shared" si="124"/>
        <v>0</v>
      </c>
    </row>
    <row r="1557" spans="1:8" x14ac:dyDescent="0.25">
      <c r="A1557" s="3">
        <v>40984</v>
      </c>
      <c r="B1557" s="4" t="s">
        <v>37</v>
      </c>
      <c r="C1557" s="10">
        <v>140</v>
      </c>
      <c r="D1557">
        <f t="shared" si="121"/>
        <v>3</v>
      </c>
      <c r="E1557">
        <f t="shared" si="122"/>
        <v>3576</v>
      </c>
      <c r="F1557">
        <f t="shared" si="125"/>
        <v>3576</v>
      </c>
      <c r="G1557">
        <f t="shared" si="123"/>
        <v>0</v>
      </c>
      <c r="H1557">
        <f t="shared" si="124"/>
        <v>0</v>
      </c>
    </row>
    <row r="1558" spans="1:8" x14ac:dyDescent="0.25">
      <c r="A1558" s="3">
        <v>40986</v>
      </c>
      <c r="B1558" s="4" t="s">
        <v>23</v>
      </c>
      <c r="C1558" s="10">
        <v>194</v>
      </c>
      <c r="D1558">
        <f t="shared" si="121"/>
        <v>3</v>
      </c>
      <c r="E1558">
        <f t="shared" si="122"/>
        <v>3382</v>
      </c>
      <c r="F1558">
        <f t="shared" si="125"/>
        <v>3382</v>
      </c>
      <c r="G1558">
        <f t="shared" si="123"/>
        <v>0</v>
      </c>
      <c r="H1558">
        <f t="shared" si="124"/>
        <v>0</v>
      </c>
    </row>
    <row r="1559" spans="1:8" x14ac:dyDescent="0.25">
      <c r="A1559" s="5">
        <v>40986</v>
      </c>
      <c r="B1559" s="6" t="s">
        <v>35</v>
      </c>
      <c r="C1559" s="11">
        <v>140</v>
      </c>
      <c r="D1559">
        <f t="shared" si="121"/>
        <v>3</v>
      </c>
      <c r="E1559">
        <f t="shared" si="122"/>
        <v>3242</v>
      </c>
      <c r="F1559">
        <f t="shared" si="125"/>
        <v>3242</v>
      </c>
      <c r="G1559">
        <f t="shared" si="123"/>
        <v>0</v>
      </c>
      <c r="H1559">
        <f t="shared" si="124"/>
        <v>0</v>
      </c>
    </row>
    <row r="1560" spans="1:8" x14ac:dyDescent="0.25">
      <c r="A1560" s="5">
        <v>40992</v>
      </c>
      <c r="B1560" s="6" t="s">
        <v>23</v>
      </c>
      <c r="C1560" s="11">
        <v>123</v>
      </c>
      <c r="D1560">
        <f t="shared" si="121"/>
        <v>3</v>
      </c>
      <c r="E1560">
        <f t="shared" si="122"/>
        <v>3119</v>
      </c>
      <c r="F1560">
        <f t="shared" si="125"/>
        <v>3119</v>
      </c>
      <c r="G1560">
        <f t="shared" si="123"/>
        <v>0</v>
      </c>
      <c r="H1560">
        <f t="shared" si="124"/>
        <v>0</v>
      </c>
    </row>
    <row r="1561" spans="1:8" x14ac:dyDescent="0.25">
      <c r="A1561" s="3">
        <v>40992</v>
      </c>
      <c r="B1561" s="4" t="s">
        <v>74</v>
      </c>
      <c r="C1561" s="10">
        <v>11</v>
      </c>
      <c r="D1561">
        <f t="shared" si="121"/>
        <v>3</v>
      </c>
      <c r="E1561">
        <f t="shared" si="122"/>
        <v>3108</v>
      </c>
      <c r="F1561">
        <f t="shared" si="125"/>
        <v>3108</v>
      </c>
      <c r="G1561">
        <f t="shared" si="123"/>
        <v>0</v>
      </c>
      <c r="H1561">
        <f t="shared" si="124"/>
        <v>0</v>
      </c>
    </row>
    <row r="1562" spans="1:8" x14ac:dyDescent="0.25">
      <c r="A1562" s="3">
        <v>40994</v>
      </c>
      <c r="B1562" s="4" t="s">
        <v>150</v>
      </c>
      <c r="C1562" s="10">
        <v>1</v>
      </c>
      <c r="D1562">
        <f t="shared" si="121"/>
        <v>3</v>
      </c>
      <c r="E1562">
        <f t="shared" si="122"/>
        <v>3107</v>
      </c>
      <c r="F1562">
        <f t="shared" si="125"/>
        <v>3107</v>
      </c>
      <c r="G1562">
        <f t="shared" si="123"/>
        <v>0</v>
      </c>
      <c r="H1562">
        <f t="shared" si="124"/>
        <v>0</v>
      </c>
    </row>
    <row r="1563" spans="1:8" x14ac:dyDescent="0.25">
      <c r="A1563" s="3">
        <v>40995</v>
      </c>
      <c r="B1563" s="4" t="s">
        <v>9</v>
      </c>
      <c r="C1563" s="10">
        <v>267</v>
      </c>
      <c r="D1563">
        <f t="shared" si="121"/>
        <v>3</v>
      </c>
      <c r="E1563">
        <f t="shared" si="122"/>
        <v>2840</v>
      </c>
      <c r="F1563">
        <f t="shared" si="125"/>
        <v>2840</v>
      </c>
      <c r="G1563">
        <f t="shared" si="123"/>
        <v>0</v>
      </c>
      <c r="H1563">
        <f t="shared" si="124"/>
        <v>0</v>
      </c>
    </row>
    <row r="1564" spans="1:8" x14ac:dyDescent="0.25">
      <c r="A1564" s="5">
        <v>40998</v>
      </c>
      <c r="B1564" s="6" t="s">
        <v>149</v>
      </c>
      <c r="C1564" s="11">
        <v>14</v>
      </c>
      <c r="D1564">
        <f t="shared" si="121"/>
        <v>3</v>
      </c>
      <c r="E1564">
        <f t="shared" si="122"/>
        <v>2826</v>
      </c>
      <c r="F1564">
        <f t="shared" si="125"/>
        <v>2826</v>
      </c>
      <c r="G1564">
        <f t="shared" si="123"/>
        <v>0</v>
      </c>
      <c r="H1564">
        <f t="shared" si="124"/>
        <v>0</v>
      </c>
    </row>
    <row r="1565" spans="1:8" x14ac:dyDescent="0.25">
      <c r="A1565" s="5">
        <v>40999</v>
      </c>
      <c r="B1565" s="6" t="s">
        <v>9</v>
      </c>
      <c r="C1565" s="11">
        <v>437</v>
      </c>
      <c r="D1565">
        <f t="shared" si="121"/>
        <v>3</v>
      </c>
      <c r="E1565">
        <f t="shared" si="122"/>
        <v>2389</v>
      </c>
      <c r="F1565">
        <f t="shared" si="125"/>
        <v>2389</v>
      </c>
      <c r="G1565">
        <f t="shared" si="123"/>
        <v>0</v>
      </c>
      <c r="H1565">
        <f t="shared" si="124"/>
        <v>0</v>
      </c>
    </row>
    <row r="1566" spans="1:8" x14ac:dyDescent="0.25">
      <c r="A1566" s="3">
        <v>40999</v>
      </c>
      <c r="B1566" s="4" t="s">
        <v>20</v>
      </c>
      <c r="C1566" s="10">
        <v>160</v>
      </c>
      <c r="D1566">
        <f t="shared" si="121"/>
        <v>3</v>
      </c>
      <c r="E1566">
        <f t="shared" si="122"/>
        <v>2229</v>
      </c>
      <c r="F1566">
        <f t="shared" si="125"/>
        <v>5229</v>
      </c>
      <c r="G1566">
        <f t="shared" si="123"/>
        <v>0</v>
      </c>
      <c r="H1566">
        <f t="shared" si="124"/>
        <v>1</v>
      </c>
    </row>
    <row r="1567" spans="1:8" x14ac:dyDescent="0.25">
      <c r="A1567" s="3">
        <v>41003</v>
      </c>
      <c r="B1567" s="4" t="s">
        <v>123</v>
      </c>
      <c r="C1567" s="10">
        <v>71</v>
      </c>
      <c r="D1567">
        <f t="shared" si="121"/>
        <v>4</v>
      </c>
      <c r="E1567">
        <f t="shared" si="122"/>
        <v>5158</v>
      </c>
      <c r="F1567">
        <f t="shared" si="125"/>
        <v>5158</v>
      </c>
      <c r="G1567">
        <f t="shared" si="123"/>
        <v>0</v>
      </c>
      <c r="H1567">
        <f t="shared" si="124"/>
        <v>0</v>
      </c>
    </row>
    <row r="1568" spans="1:8" x14ac:dyDescent="0.25">
      <c r="A1568" s="5">
        <v>41004</v>
      </c>
      <c r="B1568" s="6" t="s">
        <v>66</v>
      </c>
      <c r="C1568" s="11">
        <v>35</v>
      </c>
      <c r="D1568">
        <f t="shared" si="121"/>
        <v>4</v>
      </c>
      <c r="E1568">
        <f t="shared" si="122"/>
        <v>5123</v>
      </c>
      <c r="F1568">
        <f t="shared" si="125"/>
        <v>5123</v>
      </c>
      <c r="G1568">
        <f t="shared" si="123"/>
        <v>0</v>
      </c>
      <c r="H1568">
        <f t="shared" si="124"/>
        <v>0</v>
      </c>
    </row>
    <row r="1569" spans="1:8" x14ac:dyDescent="0.25">
      <c r="A1569" s="3">
        <v>41005</v>
      </c>
      <c r="B1569" s="4" t="s">
        <v>22</v>
      </c>
      <c r="C1569" s="10">
        <v>116</v>
      </c>
      <c r="D1569">
        <f t="shared" si="121"/>
        <v>4</v>
      </c>
      <c r="E1569">
        <f t="shared" si="122"/>
        <v>5007</v>
      </c>
      <c r="F1569">
        <f t="shared" si="125"/>
        <v>5007</v>
      </c>
      <c r="G1569">
        <f t="shared" si="123"/>
        <v>0</v>
      </c>
      <c r="H1569">
        <f t="shared" si="124"/>
        <v>0</v>
      </c>
    </row>
    <row r="1570" spans="1:8" x14ac:dyDescent="0.25">
      <c r="A1570" s="3">
        <v>41006</v>
      </c>
      <c r="B1570" s="4" t="s">
        <v>6</v>
      </c>
      <c r="C1570" s="10">
        <v>152</v>
      </c>
      <c r="D1570">
        <f t="shared" si="121"/>
        <v>4</v>
      </c>
      <c r="E1570">
        <f t="shared" si="122"/>
        <v>4855</v>
      </c>
      <c r="F1570">
        <f t="shared" si="125"/>
        <v>4855</v>
      </c>
      <c r="G1570">
        <f t="shared" si="123"/>
        <v>0</v>
      </c>
      <c r="H1570">
        <f t="shared" si="124"/>
        <v>0</v>
      </c>
    </row>
    <row r="1571" spans="1:8" x14ac:dyDescent="0.25">
      <c r="A1571" s="5">
        <v>41011</v>
      </c>
      <c r="B1571" s="6" t="s">
        <v>7</v>
      </c>
      <c r="C1571" s="11">
        <v>309</v>
      </c>
      <c r="D1571">
        <f t="shared" si="121"/>
        <v>4</v>
      </c>
      <c r="E1571">
        <f t="shared" si="122"/>
        <v>4546</v>
      </c>
      <c r="F1571">
        <f t="shared" si="125"/>
        <v>4546</v>
      </c>
      <c r="G1571">
        <f t="shared" si="123"/>
        <v>0</v>
      </c>
      <c r="H1571">
        <f t="shared" si="124"/>
        <v>0</v>
      </c>
    </row>
    <row r="1572" spans="1:8" x14ac:dyDescent="0.25">
      <c r="A1572" s="3">
        <v>41011</v>
      </c>
      <c r="B1572" s="4" t="s">
        <v>81</v>
      </c>
      <c r="C1572" s="10">
        <v>7</v>
      </c>
      <c r="D1572">
        <f t="shared" si="121"/>
        <v>4</v>
      </c>
      <c r="E1572">
        <f t="shared" si="122"/>
        <v>4539</v>
      </c>
      <c r="F1572">
        <f t="shared" si="125"/>
        <v>4539</v>
      </c>
      <c r="G1572">
        <f t="shared" si="123"/>
        <v>0</v>
      </c>
      <c r="H1572">
        <f t="shared" si="124"/>
        <v>0</v>
      </c>
    </row>
    <row r="1573" spans="1:8" x14ac:dyDescent="0.25">
      <c r="A1573" s="3">
        <v>41011</v>
      </c>
      <c r="B1573" s="4" t="s">
        <v>102</v>
      </c>
      <c r="C1573" s="10">
        <v>353</v>
      </c>
      <c r="D1573">
        <f t="shared" si="121"/>
        <v>4</v>
      </c>
      <c r="E1573">
        <f t="shared" si="122"/>
        <v>4186</v>
      </c>
      <c r="F1573">
        <f t="shared" si="125"/>
        <v>4186</v>
      </c>
      <c r="G1573">
        <f t="shared" si="123"/>
        <v>0</v>
      </c>
      <c r="H1573">
        <f t="shared" si="124"/>
        <v>0</v>
      </c>
    </row>
    <row r="1574" spans="1:8" x14ac:dyDescent="0.25">
      <c r="A1574" s="3">
        <v>41012</v>
      </c>
      <c r="B1574" s="4" t="s">
        <v>187</v>
      </c>
      <c r="C1574" s="10">
        <v>3</v>
      </c>
      <c r="D1574">
        <f t="shared" si="121"/>
        <v>4</v>
      </c>
      <c r="E1574">
        <f t="shared" si="122"/>
        <v>4183</v>
      </c>
      <c r="F1574">
        <f t="shared" si="125"/>
        <v>4183</v>
      </c>
      <c r="G1574">
        <f t="shared" si="123"/>
        <v>0</v>
      </c>
      <c r="H1574">
        <f t="shared" si="124"/>
        <v>0</v>
      </c>
    </row>
    <row r="1575" spans="1:8" x14ac:dyDescent="0.25">
      <c r="A1575" s="3">
        <v>41013</v>
      </c>
      <c r="B1575" s="4" t="s">
        <v>14</v>
      </c>
      <c r="C1575" s="10">
        <v>166</v>
      </c>
      <c r="D1575">
        <f t="shared" si="121"/>
        <v>4</v>
      </c>
      <c r="E1575">
        <f t="shared" si="122"/>
        <v>4017</v>
      </c>
      <c r="F1575">
        <f t="shared" si="125"/>
        <v>4017</v>
      </c>
      <c r="G1575">
        <f t="shared" si="123"/>
        <v>0</v>
      </c>
      <c r="H1575">
        <f t="shared" si="124"/>
        <v>0</v>
      </c>
    </row>
    <row r="1576" spans="1:8" x14ac:dyDescent="0.25">
      <c r="A1576" s="5">
        <v>41014</v>
      </c>
      <c r="B1576" s="6" t="s">
        <v>6</v>
      </c>
      <c r="C1576" s="11">
        <v>141</v>
      </c>
      <c r="D1576">
        <f t="shared" si="121"/>
        <v>4</v>
      </c>
      <c r="E1576">
        <f t="shared" si="122"/>
        <v>3876</v>
      </c>
      <c r="F1576">
        <f t="shared" si="125"/>
        <v>3876</v>
      </c>
      <c r="G1576">
        <f t="shared" si="123"/>
        <v>0</v>
      </c>
      <c r="H1576">
        <f t="shared" si="124"/>
        <v>0</v>
      </c>
    </row>
    <row r="1577" spans="1:8" x14ac:dyDescent="0.25">
      <c r="A1577" s="3">
        <v>41014</v>
      </c>
      <c r="B1577" s="4" t="s">
        <v>229</v>
      </c>
      <c r="C1577" s="10">
        <v>15</v>
      </c>
      <c r="D1577">
        <f t="shared" si="121"/>
        <v>4</v>
      </c>
      <c r="E1577">
        <f t="shared" si="122"/>
        <v>3861</v>
      </c>
      <c r="F1577">
        <f t="shared" si="125"/>
        <v>3861</v>
      </c>
      <c r="G1577">
        <f t="shared" si="123"/>
        <v>0</v>
      </c>
      <c r="H1577">
        <f t="shared" si="124"/>
        <v>0</v>
      </c>
    </row>
    <row r="1578" spans="1:8" x14ac:dyDescent="0.25">
      <c r="A1578" s="5">
        <v>41014</v>
      </c>
      <c r="B1578" s="6" t="s">
        <v>224</v>
      </c>
      <c r="C1578" s="11">
        <v>14</v>
      </c>
      <c r="D1578">
        <f t="shared" si="121"/>
        <v>4</v>
      </c>
      <c r="E1578">
        <f t="shared" si="122"/>
        <v>3847</v>
      </c>
      <c r="F1578">
        <f t="shared" si="125"/>
        <v>3847</v>
      </c>
      <c r="G1578">
        <f t="shared" si="123"/>
        <v>0</v>
      </c>
      <c r="H1578">
        <f t="shared" si="124"/>
        <v>0</v>
      </c>
    </row>
    <row r="1579" spans="1:8" x14ac:dyDescent="0.25">
      <c r="A1579" s="5">
        <v>41020</v>
      </c>
      <c r="B1579" s="6" t="s">
        <v>22</v>
      </c>
      <c r="C1579" s="11">
        <v>157</v>
      </c>
      <c r="D1579">
        <f t="shared" si="121"/>
        <v>4</v>
      </c>
      <c r="E1579">
        <f t="shared" si="122"/>
        <v>3690</v>
      </c>
      <c r="F1579">
        <f t="shared" si="125"/>
        <v>3690</v>
      </c>
      <c r="G1579">
        <f t="shared" si="123"/>
        <v>0</v>
      </c>
      <c r="H1579">
        <f t="shared" si="124"/>
        <v>0</v>
      </c>
    </row>
    <row r="1580" spans="1:8" x14ac:dyDescent="0.25">
      <c r="A1580" s="3">
        <v>41025</v>
      </c>
      <c r="B1580" s="4" t="s">
        <v>9</v>
      </c>
      <c r="C1580" s="10">
        <v>191</v>
      </c>
      <c r="D1580">
        <f t="shared" si="121"/>
        <v>4</v>
      </c>
      <c r="E1580">
        <f t="shared" si="122"/>
        <v>3499</v>
      </c>
      <c r="F1580">
        <f t="shared" si="125"/>
        <v>3499</v>
      </c>
      <c r="G1580">
        <f t="shared" si="123"/>
        <v>0</v>
      </c>
      <c r="H1580">
        <f t="shared" si="124"/>
        <v>0</v>
      </c>
    </row>
    <row r="1581" spans="1:8" x14ac:dyDescent="0.25">
      <c r="A1581" s="5">
        <v>41026</v>
      </c>
      <c r="B1581" s="6" t="s">
        <v>36</v>
      </c>
      <c r="C1581" s="11">
        <v>7</v>
      </c>
      <c r="D1581">
        <f t="shared" si="121"/>
        <v>4</v>
      </c>
      <c r="E1581">
        <f t="shared" si="122"/>
        <v>3492</v>
      </c>
      <c r="F1581">
        <f t="shared" si="125"/>
        <v>3492</v>
      </c>
      <c r="G1581">
        <f t="shared" si="123"/>
        <v>0</v>
      </c>
      <c r="H1581">
        <f t="shared" si="124"/>
        <v>0</v>
      </c>
    </row>
    <row r="1582" spans="1:8" x14ac:dyDescent="0.25">
      <c r="A1582" s="5">
        <v>41027</v>
      </c>
      <c r="B1582" s="6" t="s">
        <v>26</v>
      </c>
      <c r="C1582" s="11">
        <v>200</v>
      </c>
      <c r="D1582">
        <f t="shared" si="121"/>
        <v>4</v>
      </c>
      <c r="E1582">
        <f t="shared" si="122"/>
        <v>3292</v>
      </c>
      <c r="F1582">
        <f t="shared" si="125"/>
        <v>5292</v>
      </c>
      <c r="G1582">
        <f t="shared" si="123"/>
        <v>0</v>
      </c>
      <c r="H1582">
        <f t="shared" si="124"/>
        <v>1</v>
      </c>
    </row>
    <row r="1583" spans="1:8" x14ac:dyDescent="0.25">
      <c r="A1583" s="5">
        <v>41033</v>
      </c>
      <c r="B1583" s="6" t="s">
        <v>171</v>
      </c>
      <c r="C1583" s="11">
        <v>7</v>
      </c>
      <c r="D1583">
        <f t="shared" si="121"/>
        <v>5</v>
      </c>
      <c r="E1583">
        <f t="shared" si="122"/>
        <v>5285</v>
      </c>
      <c r="F1583">
        <f t="shared" si="125"/>
        <v>5285</v>
      </c>
      <c r="G1583">
        <f t="shared" si="123"/>
        <v>0</v>
      </c>
      <c r="H1583">
        <f t="shared" si="124"/>
        <v>0</v>
      </c>
    </row>
    <row r="1584" spans="1:8" x14ac:dyDescent="0.25">
      <c r="A1584" s="3">
        <v>41033</v>
      </c>
      <c r="B1584" s="4" t="s">
        <v>149</v>
      </c>
      <c r="C1584" s="10">
        <v>15</v>
      </c>
      <c r="D1584">
        <f t="shared" si="121"/>
        <v>5</v>
      </c>
      <c r="E1584">
        <f t="shared" si="122"/>
        <v>5270</v>
      </c>
      <c r="F1584">
        <f t="shared" si="125"/>
        <v>5270</v>
      </c>
      <c r="G1584">
        <f t="shared" si="123"/>
        <v>0</v>
      </c>
      <c r="H1584">
        <f t="shared" si="124"/>
        <v>0</v>
      </c>
    </row>
    <row r="1585" spans="1:8" x14ac:dyDescent="0.25">
      <c r="A1585" s="5">
        <v>41033</v>
      </c>
      <c r="B1585" s="6" t="s">
        <v>14</v>
      </c>
      <c r="C1585" s="11">
        <v>235</v>
      </c>
      <c r="D1585">
        <f t="shared" si="121"/>
        <v>5</v>
      </c>
      <c r="E1585">
        <f t="shared" si="122"/>
        <v>5035</v>
      </c>
      <c r="F1585">
        <f t="shared" si="125"/>
        <v>5035</v>
      </c>
      <c r="G1585">
        <f t="shared" si="123"/>
        <v>0</v>
      </c>
      <c r="H1585">
        <f t="shared" si="124"/>
        <v>0</v>
      </c>
    </row>
    <row r="1586" spans="1:8" x14ac:dyDescent="0.25">
      <c r="A1586" s="5">
        <v>41034</v>
      </c>
      <c r="B1586" s="6" t="s">
        <v>50</v>
      </c>
      <c r="C1586" s="11">
        <v>301</v>
      </c>
      <c r="D1586">
        <f t="shared" si="121"/>
        <v>5</v>
      </c>
      <c r="E1586">
        <f t="shared" si="122"/>
        <v>4734</v>
      </c>
      <c r="F1586">
        <f t="shared" si="125"/>
        <v>4734</v>
      </c>
      <c r="G1586">
        <f t="shared" si="123"/>
        <v>0</v>
      </c>
      <c r="H1586">
        <f t="shared" si="124"/>
        <v>0</v>
      </c>
    </row>
    <row r="1587" spans="1:8" x14ac:dyDescent="0.25">
      <c r="A1587" s="3">
        <v>41036</v>
      </c>
      <c r="B1587" s="4" t="s">
        <v>126</v>
      </c>
      <c r="C1587" s="10">
        <v>5</v>
      </c>
      <c r="D1587">
        <f t="shared" si="121"/>
        <v>5</v>
      </c>
      <c r="E1587">
        <f t="shared" si="122"/>
        <v>4729</v>
      </c>
      <c r="F1587">
        <f t="shared" si="125"/>
        <v>4729</v>
      </c>
      <c r="G1587">
        <f t="shared" si="123"/>
        <v>0</v>
      </c>
      <c r="H1587">
        <f t="shared" si="124"/>
        <v>0</v>
      </c>
    </row>
    <row r="1588" spans="1:8" x14ac:dyDescent="0.25">
      <c r="A1588" s="3">
        <v>41036</v>
      </c>
      <c r="B1588" s="4" t="s">
        <v>5</v>
      </c>
      <c r="C1588" s="10">
        <v>136</v>
      </c>
      <c r="D1588">
        <f t="shared" si="121"/>
        <v>5</v>
      </c>
      <c r="E1588">
        <f t="shared" si="122"/>
        <v>4593</v>
      </c>
      <c r="F1588">
        <f t="shared" si="125"/>
        <v>4593</v>
      </c>
      <c r="G1588">
        <f t="shared" si="123"/>
        <v>0</v>
      </c>
      <c r="H1588">
        <f t="shared" si="124"/>
        <v>0</v>
      </c>
    </row>
    <row r="1589" spans="1:8" x14ac:dyDescent="0.25">
      <c r="A1589" s="3">
        <v>41037</v>
      </c>
      <c r="B1589" s="4" t="s">
        <v>65</v>
      </c>
      <c r="C1589" s="10">
        <v>3</v>
      </c>
      <c r="D1589">
        <f t="shared" si="121"/>
        <v>5</v>
      </c>
      <c r="E1589">
        <f t="shared" si="122"/>
        <v>4590</v>
      </c>
      <c r="F1589">
        <f t="shared" si="125"/>
        <v>4590</v>
      </c>
      <c r="G1589">
        <f t="shared" si="123"/>
        <v>0</v>
      </c>
      <c r="H1589">
        <f t="shared" si="124"/>
        <v>0</v>
      </c>
    </row>
    <row r="1590" spans="1:8" x14ac:dyDescent="0.25">
      <c r="A1590" s="3">
        <v>41037</v>
      </c>
      <c r="B1590" s="4" t="s">
        <v>7</v>
      </c>
      <c r="C1590" s="10">
        <v>280</v>
      </c>
      <c r="D1590">
        <f t="shared" si="121"/>
        <v>5</v>
      </c>
      <c r="E1590">
        <f t="shared" si="122"/>
        <v>4310</v>
      </c>
      <c r="F1590">
        <f t="shared" si="125"/>
        <v>4310</v>
      </c>
      <c r="G1590">
        <f t="shared" si="123"/>
        <v>0</v>
      </c>
      <c r="H1590">
        <f t="shared" si="124"/>
        <v>0</v>
      </c>
    </row>
    <row r="1591" spans="1:8" x14ac:dyDescent="0.25">
      <c r="A1591" s="3">
        <v>41040</v>
      </c>
      <c r="B1591" s="4" t="s">
        <v>206</v>
      </c>
      <c r="C1591" s="10">
        <v>14</v>
      </c>
      <c r="D1591">
        <f t="shared" si="121"/>
        <v>5</v>
      </c>
      <c r="E1591">
        <f t="shared" si="122"/>
        <v>4296</v>
      </c>
      <c r="F1591">
        <f t="shared" si="125"/>
        <v>4296</v>
      </c>
      <c r="G1591">
        <f t="shared" si="123"/>
        <v>0</v>
      </c>
      <c r="H1591">
        <f t="shared" si="124"/>
        <v>0</v>
      </c>
    </row>
    <row r="1592" spans="1:8" x14ac:dyDescent="0.25">
      <c r="A1592" s="3">
        <v>41041</v>
      </c>
      <c r="B1592" s="4" t="s">
        <v>10</v>
      </c>
      <c r="C1592" s="10">
        <v>79</v>
      </c>
      <c r="D1592">
        <f t="shared" si="121"/>
        <v>5</v>
      </c>
      <c r="E1592">
        <f t="shared" si="122"/>
        <v>4217</v>
      </c>
      <c r="F1592">
        <f t="shared" si="125"/>
        <v>4217</v>
      </c>
      <c r="G1592">
        <f t="shared" si="123"/>
        <v>0</v>
      </c>
      <c r="H1592">
        <f t="shared" si="124"/>
        <v>0</v>
      </c>
    </row>
    <row r="1593" spans="1:8" x14ac:dyDescent="0.25">
      <c r="A1593" s="3">
        <v>41042</v>
      </c>
      <c r="B1593" s="4" t="s">
        <v>23</v>
      </c>
      <c r="C1593" s="10">
        <v>70</v>
      </c>
      <c r="D1593">
        <f t="shared" si="121"/>
        <v>5</v>
      </c>
      <c r="E1593">
        <f t="shared" si="122"/>
        <v>4147</v>
      </c>
      <c r="F1593">
        <f t="shared" si="125"/>
        <v>4147</v>
      </c>
      <c r="G1593">
        <f t="shared" si="123"/>
        <v>0</v>
      </c>
      <c r="H1593">
        <f t="shared" si="124"/>
        <v>0</v>
      </c>
    </row>
    <row r="1594" spans="1:8" x14ac:dyDescent="0.25">
      <c r="A1594" s="5">
        <v>41042</v>
      </c>
      <c r="B1594" s="6" t="s">
        <v>173</v>
      </c>
      <c r="C1594" s="11">
        <v>86</v>
      </c>
      <c r="D1594">
        <f t="shared" si="121"/>
        <v>5</v>
      </c>
      <c r="E1594">
        <f t="shared" si="122"/>
        <v>4061</v>
      </c>
      <c r="F1594">
        <f t="shared" si="125"/>
        <v>4061</v>
      </c>
      <c r="G1594">
        <f t="shared" si="123"/>
        <v>0</v>
      </c>
      <c r="H1594">
        <f t="shared" si="124"/>
        <v>0</v>
      </c>
    </row>
    <row r="1595" spans="1:8" x14ac:dyDescent="0.25">
      <c r="A1595" s="3">
        <v>41043</v>
      </c>
      <c r="B1595" s="4" t="s">
        <v>55</v>
      </c>
      <c r="C1595" s="10">
        <v>111</v>
      </c>
      <c r="D1595">
        <f t="shared" si="121"/>
        <v>5</v>
      </c>
      <c r="E1595">
        <f t="shared" si="122"/>
        <v>3950</v>
      </c>
      <c r="F1595">
        <f t="shared" si="125"/>
        <v>3950</v>
      </c>
      <c r="G1595">
        <f t="shared" si="123"/>
        <v>0</v>
      </c>
      <c r="H1595">
        <f t="shared" si="124"/>
        <v>0</v>
      </c>
    </row>
    <row r="1596" spans="1:8" x14ac:dyDescent="0.25">
      <c r="A1596" s="5">
        <v>41043</v>
      </c>
      <c r="B1596" s="6" t="s">
        <v>20</v>
      </c>
      <c r="C1596" s="11">
        <v>189</v>
      </c>
      <c r="D1596">
        <f t="shared" si="121"/>
        <v>5</v>
      </c>
      <c r="E1596">
        <f t="shared" si="122"/>
        <v>3761</v>
      </c>
      <c r="F1596">
        <f t="shared" si="125"/>
        <v>3761</v>
      </c>
      <c r="G1596">
        <f t="shared" si="123"/>
        <v>0</v>
      </c>
      <c r="H1596">
        <f t="shared" si="124"/>
        <v>0</v>
      </c>
    </row>
    <row r="1597" spans="1:8" x14ac:dyDescent="0.25">
      <c r="A1597" s="3">
        <v>41046</v>
      </c>
      <c r="B1597" s="4" t="s">
        <v>19</v>
      </c>
      <c r="C1597" s="10">
        <v>158</v>
      </c>
      <c r="D1597">
        <f t="shared" si="121"/>
        <v>5</v>
      </c>
      <c r="E1597">
        <f t="shared" si="122"/>
        <v>3603</v>
      </c>
      <c r="F1597">
        <f t="shared" si="125"/>
        <v>3603</v>
      </c>
      <c r="G1597">
        <f t="shared" si="123"/>
        <v>0</v>
      </c>
      <c r="H1597">
        <f t="shared" si="124"/>
        <v>0</v>
      </c>
    </row>
    <row r="1598" spans="1:8" x14ac:dyDescent="0.25">
      <c r="A1598" s="3">
        <v>41051</v>
      </c>
      <c r="B1598" s="4" t="s">
        <v>66</v>
      </c>
      <c r="C1598" s="10">
        <v>172</v>
      </c>
      <c r="D1598">
        <f t="shared" si="121"/>
        <v>5</v>
      </c>
      <c r="E1598">
        <f t="shared" si="122"/>
        <v>3431</v>
      </c>
      <c r="F1598">
        <f t="shared" si="125"/>
        <v>3431</v>
      </c>
      <c r="G1598">
        <f t="shared" si="123"/>
        <v>0</v>
      </c>
      <c r="H1598">
        <f t="shared" si="124"/>
        <v>0</v>
      </c>
    </row>
    <row r="1599" spans="1:8" x14ac:dyDescent="0.25">
      <c r="A1599" s="3">
        <v>41052</v>
      </c>
      <c r="B1599" s="4" t="s">
        <v>50</v>
      </c>
      <c r="C1599" s="10">
        <v>179</v>
      </c>
      <c r="D1599">
        <f t="shared" si="121"/>
        <v>5</v>
      </c>
      <c r="E1599">
        <f t="shared" si="122"/>
        <v>3252</v>
      </c>
      <c r="F1599">
        <f t="shared" si="125"/>
        <v>3252</v>
      </c>
      <c r="G1599">
        <f t="shared" si="123"/>
        <v>0</v>
      </c>
      <c r="H1599">
        <f t="shared" si="124"/>
        <v>0</v>
      </c>
    </row>
    <row r="1600" spans="1:8" x14ac:dyDescent="0.25">
      <c r="A1600" s="3">
        <v>41053</v>
      </c>
      <c r="B1600" s="4" t="s">
        <v>28</v>
      </c>
      <c r="C1600" s="10">
        <v>57</v>
      </c>
      <c r="D1600">
        <f t="shared" si="121"/>
        <v>5</v>
      </c>
      <c r="E1600">
        <f t="shared" si="122"/>
        <v>3195</v>
      </c>
      <c r="F1600">
        <f t="shared" si="125"/>
        <v>3195</v>
      </c>
      <c r="G1600">
        <f t="shared" si="123"/>
        <v>0</v>
      </c>
      <c r="H1600">
        <f t="shared" si="124"/>
        <v>0</v>
      </c>
    </row>
    <row r="1601" spans="1:8" x14ac:dyDescent="0.25">
      <c r="A1601" s="3">
        <v>41053</v>
      </c>
      <c r="B1601" s="4" t="s">
        <v>104</v>
      </c>
      <c r="C1601" s="10">
        <v>19</v>
      </c>
      <c r="D1601">
        <f t="shared" si="121"/>
        <v>5</v>
      </c>
      <c r="E1601">
        <f t="shared" si="122"/>
        <v>3176</v>
      </c>
      <c r="F1601">
        <f t="shared" si="125"/>
        <v>3176</v>
      </c>
      <c r="G1601">
        <f t="shared" si="123"/>
        <v>0</v>
      </c>
      <c r="H1601">
        <f t="shared" si="124"/>
        <v>0</v>
      </c>
    </row>
    <row r="1602" spans="1:8" x14ac:dyDescent="0.25">
      <c r="A1602" s="5">
        <v>41054</v>
      </c>
      <c r="B1602" s="6" t="s">
        <v>50</v>
      </c>
      <c r="C1602" s="11">
        <v>335</v>
      </c>
      <c r="D1602">
        <f t="shared" si="121"/>
        <v>5</v>
      </c>
      <c r="E1602">
        <f t="shared" si="122"/>
        <v>2841</v>
      </c>
      <c r="F1602">
        <f t="shared" si="125"/>
        <v>2841</v>
      </c>
      <c r="G1602">
        <f t="shared" si="123"/>
        <v>0</v>
      </c>
      <c r="H1602">
        <f t="shared" si="124"/>
        <v>0</v>
      </c>
    </row>
    <row r="1603" spans="1:8" x14ac:dyDescent="0.25">
      <c r="A1603" s="3">
        <v>41060</v>
      </c>
      <c r="B1603" s="4" t="s">
        <v>164</v>
      </c>
      <c r="C1603" s="10">
        <v>12</v>
      </c>
      <c r="D1603">
        <f t="shared" si="121"/>
        <v>5</v>
      </c>
      <c r="E1603">
        <f t="shared" si="122"/>
        <v>2829</v>
      </c>
      <c r="F1603">
        <f t="shared" si="125"/>
        <v>5829</v>
      </c>
      <c r="G1603">
        <f t="shared" si="123"/>
        <v>0</v>
      </c>
      <c r="H1603">
        <f t="shared" si="124"/>
        <v>1</v>
      </c>
    </row>
    <row r="1604" spans="1:8" x14ac:dyDescent="0.25">
      <c r="A1604" s="5">
        <v>41061</v>
      </c>
      <c r="B1604" s="6" t="s">
        <v>125</v>
      </c>
      <c r="C1604" s="11">
        <v>2</v>
      </c>
      <c r="D1604">
        <f t="shared" si="121"/>
        <v>6</v>
      </c>
      <c r="E1604">
        <f t="shared" si="122"/>
        <v>5827</v>
      </c>
      <c r="F1604">
        <f t="shared" si="125"/>
        <v>5827</v>
      </c>
      <c r="G1604">
        <f t="shared" si="123"/>
        <v>0</v>
      </c>
      <c r="H1604">
        <f t="shared" si="124"/>
        <v>0</v>
      </c>
    </row>
    <row r="1605" spans="1:8" x14ac:dyDescent="0.25">
      <c r="A1605" s="3">
        <v>41061</v>
      </c>
      <c r="B1605" s="4" t="s">
        <v>50</v>
      </c>
      <c r="C1605" s="10">
        <v>237</v>
      </c>
      <c r="D1605">
        <f t="shared" si="121"/>
        <v>6</v>
      </c>
      <c r="E1605">
        <f t="shared" si="122"/>
        <v>5590</v>
      </c>
      <c r="F1605">
        <f t="shared" si="125"/>
        <v>5590</v>
      </c>
      <c r="G1605">
        <f t="shared" si="123"/>
        <v>0</v>
      </c>
      <c r="H1605">
        <f t="shared" si="124"/>
        <v>0</v>
      </c>
    </row>
    <row r="1606" spans="1:8" x14ac:dyDescent="0.25">
      <c r="A1606" s="5">
        <v>41064</v>
      </c>
      <c r="B1606" s="6" t="s">
        <v>7</v>
      </c>
      <c r="C1606" s="11">
        <v>482</v>
      </c>
      <c r="D1606">
        <f t="shared" ref="D1606:D1669" si="126">MONTH(A1606)</f>
        <v>6</v>
      </c>
      <c r="E1606">
        <f t="shared" si="122"/>
        <v>5108</v>
      </c>
      <c r="F1606">
        <f t="shared" si="125"/>
        <v>5108</v>
      </c>
      <c r="G1606">
        <f t="shared" si="123"/>
        <v>0</v>
      </c>
      <c r="H1606">
        <f t="shared" si="124"/>
        <v>0</v>
      </c>
    </row>
    <row r="1607" spans="1:8" x14ac:dyDescent="0.25">
      <c r="A1607" s="3">
        <v>41064</v>
      </c>
      <c r="B1607" s="4" t="s">
        <v>125</v>
      </c>
      <c r="C1607" s="10">
        <v>8</v>
      </c>
      <c r="D1607">
        <f t="shared" si="126"/>
        <v>6</v>
      </c>
      <c r="E1607">
        <f t="shared" ref="E1607:E1670" si="127">F1606-C1607</f>
        <v>5100</v>
      </c>
      <c r="F1607">
        <f t="shared" si="125"/>
        <v>5100</v>
      </c>
      <c r="G1607">
        <f t="shared" ref="G1607:G1670" si="128">IF(AND(D1608&lt;&gt;D1607,E1607&lt;5000,(F1607-E1607)&gt;=4000),1,0)</f>
        <v>0</v>
      </c>
      <c r="H1607">
        <f t="shared" ref="H1607:H1670" si="129">IF(D1608&lt;&gt;D1607,1,0)</f>
        <v>0</v>
      </c>
    </row>
    <row r="1608" spans="1:8" x14ac:dyDescent="0.25">
      <c r="A1608" s="3">
        <v>41067</v>
      </c>
      <c r="B1608" s="4" t="s">
        <v>35</v>
      </c>
      <c r="C1608" s="10">
        <v>147</v>
      </c>
      <c r="D1608">
        <f t="shared" si="126"/>
        <v>6</v>
      </c>
      <c r="E1608">
        <f t="shared" si="127"/>
        <v>4953</v>
      </c>
      <c r="F1608">
        <f t="shared" si="125"/>
        <v>4953</v>
      </c>
      <c r="G1608">
        <f t="shared" si="128"/>
        <v>0</v>
      </c>
      <c r="H1608">
        <f t="shared" si="129"/>
        <v>0</v>
      </c>
    </row>
    <row r="1609" spans="1:8" x14ac:dyDescent="0.25">
      <c r="A1609" s="3">
        <v>41069</v>
      </c>
      <c r="B1609" s="4" t="s">
        <v>22</v>
      </c>
      <c r="C1609" s="10">
        <v>224</v>
      </c>
      <c r="D1609">
        <f t="shared" si="126"/>
        <v>6</v>
      </c>
      <c r="E1609">
        <f t="shared" si="127"/>
        <v>4729</v>
      </c>
      <c r="F1609">
        <f t="shared" si="125"/>
        <v>4729</v>
      </c>
      <c r="G1609">
        <f t="shared" si="128"/>
        <v>0</v>
      </c>
      <c r="H1609">
        <f t="shared" si="129"/>
        <v>0</v>
      </c>
    </row>
    <row r="1610" spans="1:8" x14ac:dyDescent="0.25">
      <c r="A1610" s="3">
        <v>41070</v>
      </c>
      <c r="B1610" s="4" t="s">
        <v>177</v>
      </c>
      <c r="C1610" s="10">
        <v>11</v>
      </c>
      <c r="D1610">
        <f t="shared" si="126"/>
        <v>6</v>
      </c>
      <c r="E1610">
        <f t="shared" si="127"/>
        <v>4718</v>
      </c>
      <c r="F1610">
        <f t="shared" si="125"/>
        <v>4718</v>
      </c>
      <c r="G1610">
        <f t="shared" si="128"/>
        <v>0</v>
      </c>
      <c r="H1610">
        <f t="shared" si="129"/>
        <v>0</v>
      </c>
    </row>
    <row r="1611" spans="1:8" x14ac:dyDescent="0.25">
      <c r="A1611" s="5">
        <v>41074</v>
      </c>
      <c r="B1611" s="6" t="s">
        <v>37</v>
      </c>
      <c r="C1611" s="11">
        <v>184</v>
      </c>
      <c r="D1611">
        <f t="shared" si="126"/>
        <v>6</v>
      </c>
      <c r="E1611">
        <f t="shared" si="127"/>
        <v>4534</v>
      </c>
      <c r="F1611">
        <f t="shared" si="125"/>
        <v>4534</v>
      </c>
      <c r="G1611">
        <f t="shared" si="128"/>
        <v>0</v>
      </c>
      <c r="H1611">
        <f t="shared" si="129"/>
        <v>0</v>
      </c>
    </row>
    <row r="1612" spans="1:8" x14ac:dyDescent="0.25">
      <c r="A1612" s="5">
        <v>41076</v>
      </c>
      <c r="B1612" s="6" t="s">
        <v>168</v>
      </c>
      <c r="C1612" s="11">
        <v>20</v>
      </c>
      <c r="D1612">
        <f t="shared" si="126"/>
        <v>6</v>
      </c>
      <c r="E1612">
        <f t="shared" si="127"/>
        <v>4514</v>
      </c>
      <c r="F1612">
        <f t="shared" si="125"/>
        <v>4514</v>
      </c>
      <c r="G1612">
        <f t="shared" si="128"/>
        <v>0</v>
      </c>
      <c r="H1612">
        <f t="shared" si="129"/>
        <v>0</v>
      </c>
    </row>
    <row r="1613" spans="1:8" x14ac:dyDescent="0.25">
      <c r="A1613" s="5">
        <v>41076</v>
      </c>
      <c r="B1613" s="6" t="s">
        <v>50</v>
      </c>
      <c r="C1613" s="11">
        <v>221</v>
      </c>
      <c r="D1613">
        <f t="shared" si="126"/>
        <v>6</v>
      </c>
      <c r="E1613">
        <f t="shared" si="127"/>
        <v>4293</v>
      </c>
      <c r="F1613">
        <f t="shared" si="125"/>
        <v>4293</v>
      </c>
      <c r="G1613">
        <f t="shared" si="128"/>
        <v>0</v>
      </c>
      <c r="H1613">
        <f t="shared" si="129"/>
        <v>0</v>
      </c>
    </row>
    <row r="1614" spans="1:8" x14ac:dyDescent="0.25">
      <c r="A1614" s="3">
        <v>41079</v>
      </c>
      <c r="B1614" s="4" t="s">
        <v>37</v>
      </c>
      <c r="C1614" s="10">
        <v>162</v>
      </c>
      <c r="D1614">
        <f t="shared" si="126"/>
        <v>6</v>
      </c>
      <c r="E1614">
        <f t="shared" si="127"/>
        <v>4131</v>
      </c>
      <c r="F1614">
        <f t="shared" si="125"/>
        <v>4131</v>
      </c>
      <c r="G1614">
        <f t="shared" si="128"/>
        <v>0</v>
      </c>
      <c r="H1614">
        <f t="shared" si="129"/>
        <v>0</v>
      </c>
    </row>
    <row r="1615" spans="1:8" x14ac:dyDescent="0.25">
      <c r="A1615" s="3">
        <v>41083</v>
      </c>
      <c r="B1615" s="4" t="s">
        <v>91</v>
      </c>
      <c r="C1615" s="10">
        <v>19</v>
      </c>
      <c r="D1615">
        <f t="shared" si="126"/>
        <v>6</v>
      </c>
      <c r="E1615">
        <f t="shared" si="127"/>
        <v>4112</v>
      </c>
      <c r="F1615">
        <f t="shared" si="125"/>
        <v>4112</v>
      </c>
      <c r="G1615">
        <f t="shared" si="128"/>
        <v>0</v>
      </c>
      <c r="H1615">
        <f t="shared" si="129"/>
        <v>0</v>
      </c>
    </row>
    <row r="1616" spans="1:8" x14ac:dyDescent="0.25">
      <c r="A1616" s="3">
        <v>41088</v>
      </c>
      <c r="B1616" s="4" t="s">
        <v>178</v>
      </c>
      <c r="C1616" s="10">
        <v>1</v>
      </c>
      <c r="D1616">
        <f t="shared" si="126"/>
        <v>6</v>
      </c>
      <c r="E1616">
        <f t="shared" si="127"/>
        <v>4111</v>
      </c>
      <c r="F1616">
        <f t="shared" si="125"/>
        <v>4111</v>
      </c>
      <c r="G1616">
        <f t="shared" si="128"/>
        <v>0</v>
      </c>
      <c r="H1616">
        <f t="shared" si="129"/>
        <v>0</v>
      </c>
    </row>
    <row r="1617" spans="1:8" x14ac:dyDescent="0.25">
      <c r="A1617" s="5">
        <v>41090</v>
      </c>
      <c r="B1617" s="6" t="s">
        <v>17</v>
      </c>
      <c r="C1617" s="11">
        <v>163</v>
      </c>
      <c r="D1617">
        <f t="shared" si="126"/>
        <v>6</v>
      </c>
      <c r="E1617">
        <f t="shared" si="127"/>
        <v>3948</v>
      </c>
      <c r="F1617">
        <f t="shared" si="125"/>
        <v>3948</v>
      </c>
      <c r="G1617">
        <f t="shared" si="128"/>
        <v>0</v>
      </c>
      <c r="H1617">
        <f t="shared" si="129"/>
        <v>0</v>
      </c>
    </row>
    <row r="1618" spans="1:8" x14ac:dyDescent="0.25">
      <c r="A1618" s="3">
        <v>41090</v>
      </c>
      <c r="B1618" s="4" t="s">
        <v>12</v>
      </c>
      <c r="C1618" s="10">
        <v>122</v>
      </c>
      <c r="D1618">
        <f t="shared" si="126"/>
        <v>6</v>
      </c>
      <c r="E1618">
        <f t="shared" si="127"/>
        <v>3826</v>
      </c>
      <c r="F1618">
        <f t="shared" si="125"/>
        <v>5826</v>
      </c>
      <c r="G1618">
        <f t="shared" si="128"/>
        <v>0</v>
      </c>
      <c r="H1618">
        <f t="shared" si="129"/>
        <v>1</v>
      </c>
    </row>
    <row r="1619" spans="1:8" x14ac:dyDescent="0.25">
      <c r="A1619" s="5">
        <v>41091</v>
      </c>
      <c r="B1619" s="6" t="s">
        <v>66</v>
      </c>
      <c r="C1619" s="11">
        <v>29</v>
      </c>
      <c r="D1619">
        <f t="shared" si="126"/>
        <v>7</v>
      </c>
      <c r="E1619">
        <f t="shared" si="127"/>
        <v>5797</v>
      </c>
      <c r="F1619">
        <f t="shared" si="125"/>
        <v>5797</v>
      </c>
      <c r="G1619">
        <f t="shared" si="128"/>
        <v>0</v>
      </c>
      <c r="H1619">
        <f t="shared" si="129"/>
        <v>0</v>
      </c>
    </row>
    <row r="1620" spans="1:8" x14ac:dyDescent="0.25">
      <c r="A1620" s="5">
        <v>41095</v>
      </c>
      <c r="B1620" s="6" t="s">
        <v>55</v>
      </c>
      <c r="C1620" s="11">
        <v>106</v>
      </c>
      <c r="D1620">
        <f t="shared" si="126"/>
        <v>7</v>
      </c>
      <c r="E1620">
        <f t="shared" si="127"/>
        <v>5691</v>
      </c>
      <c r="F1620">
        <f t="shared" ref="F1620:F1683" si="130">IF(AND(D1621&lt;&gt;D1620,E1620&lt;5000),ROUNDUP((5000-E1620)/1000,0)*1000+E1620,E1620)</f>
        <v>5691</v>
      </c>
      <c r="G1620">
        <f t="shared" si="128"/>
        <v>0</v>
      </c>
      <c r="H1620">
        <f t="shared" si="129"/>
        <v>0</v>
      </c>
    </row>
    <row r="1621" spans="1:8" x14ac:dyDescent="0.25">
      <c r="A1621" s="3">
        <v>41096</v>
      </c>
      <c r="B1621" s="4" t="s">
        <v>14</v>
      </c>
      <c r="C1621" s="10">
        <v>112</v>
      </c>
      <c r="D1621">
        <f t="shared" si="126"/>
        <v>7</v>
      </c>
      <c r="E1621">
        <f t="shared" si="127"/>
        <v>5579</v>
      </c>
      <c r="F1621">
        <f t="shared" si="130"/>
        <v>5579</v>
      </c>
      <c r="G1621">
        <f t="shared" si="128"/>
        <v>0</v>
      </c>
      <c r="H1621">
        <f t="shared" si="129"/>
        <v>0</v>
      </c>
    </row>
    <row r="1622" spans="1:8" x14ac:dyDescent="0.25">
      <c r="A1622" s="5">
        <v>41097</v>
      </c>
      <c r="B1622" s="6" t="s">
        <v>28</v>
      </c>
      <c r="C1622" s="11">
        <v>90</v>
      </c>
      <c r="D1622">
        <f t="shared" si="126"/>
        <v>7</v>
      </c>
      <c r="E1622">
        <f t="shared" si="127"/>
        <v>5489</v>
      </c>
      <c r="F1622">
        <f t="shared" si="130"/>
        <v>5489</v>
      </c>
      <c r="G1622">
        <f t="shared" si="128"/>
        <v>0</v>
      </c>
      <c r="H1622">
        <f t="shared" si="129"/>
        <v>0</v>
      </c>
    </row>
    <row r="1623" spans="1:8" x14ac:dyDescent="0.25">
      <c r="A1623" s="5">
        <v>41099</v>
      </c>
      <c r="B1623" s="6" t="s">
        <v>23</v>
      </c>
      <c r="C1623" s="11">
        <v>27</v>
      </c>
      <c r="D1623">
        <f t="shared" si="126"/>
        <v>7</v>
      </c>
      <c r="E1623">
        <f t="shared" si="127"/>
        <v>5462</v>
      </c>
      <c r="F1623">
        <f t="shared" si="130"/>
        <v>5462</v>
      </c>
      <c r="G1623">
        <f t="shared" si="128"/>
        <v>0</v>
      </c>
      <c r="H1623">
        <f t="shared" si="129"/>
        <v>0</v>
      </c>
    </row>
    <row r="1624" spans="1:8" x14ac:dyDescent="0.25">
      <c r="A1624" s="3">
        <v>41099</v>
      </c>
      <c r="B1624" s="4" t="s">
        <v>16</v>
      </c>
      <c r="C1624" s="10">
        <v>7</v>
      </c>
      <c r="D1624">
        <f t="shared" si="126"/>
        <v>7</v>
      </c>
      <c r="E1624">
        <f t="shared" si="127"/>
        <v>5455</v>
      </c>
      <c r="F1624">
        <f t="shared" si="130"/>
        <v>5455</v>
      </c>
      <c r="G1624">
        <f t="shared" si="128"/>
        <v>0</v>
      </c>
      <c r="H1624">
        <f t="shared" si="129"/>
        <v>0</v>
      </c>
    </row>
    <row r="1625" spans="1:8" x14ac:dyDescent="0.25">
      <c r="A1625" s="3">
        <v>41099</v>
      </c>
      <c r="B1625" s="4" t="s">
        <v>61</v>
      </c>
      <c r="C1625" s="10">
        <v>185</v>
      </c>
      <c r="D1625">
        <f t="shared" si="126"/>
        <v>7</v>
      </c>
      <c r="E1625">
        <f t="shared" si="127"/>
        <v>5270</v>
      </c>
      <c r="F1625">
        <f t="shared" si="130"/>
        <v>5270</v>
      </c>
      <c r="G1625">
        <f t="shared" si="128"/>
        <v>0</v>
      </c>
      <c r="H1625">
        <f t="shared" si="129"/>
        <v>0</v>
      </c>
    </row>
    <row r="1626" spans="1:8" x14ac:dyDescent="0.25">
      <c r="A1626" s="5">
        <v>41100</v>
      </c>
      <c r="B1626" s="6" t="s">
        <v>22</v>
      </c>
      <c r="C1626" s="11">
        <v>153</v>
      </c>
      <c r="D1626">
        <f t="shared" si="126"/>
        <v>7</v>
      </c>
      <c r="E1626">
        <f t="shared" si="127"/>
        <v>5117</v>
      </c>
      <c r="F1626">
        <f t="shared" si="130"/>
        <v>5117</v>
      </c>
      <c r="G1626">
        <f t="shared" si="128"/>
        <v>0</v>
      </c>
      <c r="H1626">
        <f t="shared" si="129"/>
        <v>0</v>
      </c>
    </row>
    <row r="1627" spans="1:8" x14ac:dyDescent="0.25">
      <c r="A1627" s="5">
        <v>41102</v>
      </c>
      <c r="B1627" s="6" t="s">
        <v>61</v>
      </c>
      <c r="C1627" s="11">
        <v>109</v>
      </c>
      <c r="D1627">
        <f t="shared" si="126"/>
        <v>7</v>
      </c>
      <c r="E1627">
        <f t="shared" si="127"/>
        <v>5008</v>
      </c>
      <c r="F1627">
        <f t="shared" si="130"/>
        <v>5008</v>
      </c>
      <c r="G1627">
        <f t="shared" si="128"/>
        <v>0</v>
      </c>
      <c r="H1627">
        <f t="shared" si="129"/>
        <v>0</v>
      </c>
    </row>
    <row r="1628" spans="1:8" x14ac:dyDescent="0.25">
      <c r="A1628" s="5">
        <v>41104</v>
      </c>
      <c r="B1628" s="6" t="s">
        <v>79</v>
      </c>
      <c r="C1628" s="11">
        <v>10</v>
      </c>
      <c r="D1628">
        <f t="shared" si="126"/>
        <v>7</v>
      </c>
      <c r="E1628">
        <f t="shared" si="127"/>
        <v>4998</v>
      </c>
      <c r="F1628">
        <f t="shared" si="130"/>
        <v>4998</v>
      </c>
      <c r="G1628">
        <f t="shared" si="128"/>
        <v>0</v>
      </c>
      <c r="H1628">
        <f t="shared" si="129"/>
        <v>0</v>
      </c>
    </row>
    <row r="1629" spans="1:8" x14ac:dyDescent="0.25">
      <c r="A1629" s="5">
        <v>41104</v>
      </c>
      <c r="B1629" s="6" t="s">
        <v>211</v>
      </c>
      <c r="C1629" s="11">
        <v>10</v>
      </c>
      <c r="D1629">
        <f t="shared" si="126"/>
        <v>7</v>
      </c>
      <c r="E1629">
        <f t="shared" si="127"/>
        <v>4988</v>
      </c>
      <c r="F1629">
        <f t="shared" si="130"/>
        <v>4988</v>
      </c>
      <c r="G1629">
        <f t="shared" si="128"/>
        <v>0</v>
      </c>
      <c r="H1629">
        <f t="shared" si="129"/>
        <v>0</v>
      </c>
    </row>
    <row r="1630" spans="1:8" x14ac:dyDescent="0.25">
      <c r="A1630" s="5">
        <v>41106</v>
      </c>
      <c r="B1630" s="6" t="s">
        <v>131</v>
      </c>
      <c r="C1630" s="11">
        <v>90</v>
      </c>
      <c r="D1630">
        <f t="shared" si="126"/>
        <v>7</v>
      </c>
      <c r="E1630">
        <f t="shared" si="127"/>
        <v>4898</v>
      </c>
      <c r="F1630">
        <f t="shared" si="130"/>
        <v>4898</v>
      </c>
      <c r="G1630">
        <f t="shared" si="128"/>
        <v>0</v>
      </c>
      <c r="H1630">
        <f t="shared" si="129"/>
        <v>0</v>
      </c>
    </row>
    <row r="1631" spans="1:8" x14ac:dyDescent="0.25">
      <c r="A1631" s="5">
        <v>41106</v>
      </c>
      <c r="B1631" s="6" t="s">
        <v>58</v>
      </c>
      <c r="C1631" s="11">
        <v>34</v>
      </c>
      <c r="D1631">
        <f t="shared" si="126"/>
        <v>7</v>
      </c>
      <c r="E1631">
        <f t="shared" si="127"/>
        <v>4864</v>
      </c>
      <c r="F1631">
        <f t="shared" si="130"/>
        <v>4864</v>
      </c>
      <c r="G1631">
        <f t="shared" si="128"/>
        <v>0</v>
      </c>
      <c r="H1631">
        <f t="shared" si="129"/>
        <v>0</v>
      </c>
    </row>
    <row r="1632" spans="1:8" x14ac:dyDescent="0.25">
      <c r="A1632" s="5">
        <v>41108</v>
      </c>
      <c r="B1632" s="6" t="s">
        <v>9</v>
      </c>
      <c r="C1632" s="11">
        <v>106</v>
      </c>
      <c r="D1632">
        <f t="shared" si="126"/>
        <v>7</v>
      </c>
      <c r="E1632">
        <f t="shared" si="127"/>
        <v>4758</v>
      </c>
      <c r="F1632">
        <f t="shared" si="130"/>
        <v>4758</v>
      </c>
      <c r="G1632">
        <f t="shared" si="128"/>
        <v>0</v>
      </c>
      <c r="H1632">
        <f t="shared" si="129"/>
        <v>0</v>
      </c>
    </row>
    <row r="1633" spans="1:8" x14ac:dyDescent="0.25">
      <c r="A1633" s="3">
        <v>41109</v>
      </c>
      <c r="B1633" s="4" t="s">
        <v>9</v>
      </c>
      <c r="C1633" s="10">
        <v>229</v>
      </c>
      <c r="D1633">
        <f t="shared" si="126"/>
        <v>7</v>
      </c>
      <c r="E1633">
        <f t="shared" si="127"/>
        <v>4529</v>
      </c>
      <c r="F1633">
        <f t="shared" si="130"/>
        <v>4529</v>
      </c>
      <c r="G1633">
        <f t="shared" si="128"/>
        <v>0</v>
      </c>
      <c r="H1633">
        <f t="shared" si="129"/>
        <v>0</v>
      </c>
    </row>
    <row r="1634" spans="1:8" x14ac:dyDescent="0.25">
      <c r="A1634" s="3">
        <v>41115</v>
      </c>
      <c r="B1634" s="4" t="s">
        <v>45</v>
      </c>
      <c r="C1634" s="10">
        <v>261</v>
      </c>
      <c r="D1634">
        <f t="shared" si="126"/>
        <v>7</v>
      </c>
      <c r="E1634">
        <f t="shared" si="127"/>
        <v>4268</v>
      </c>
      <c r="F1634">
        <f t="shared" si="130"/>
        <v>4268</v>
      </c>
      <c r="G1634">
        <f t="shared" si="128"/>
        <v>0</v>
      </c>
      <c r="H1634">
        <f t="shared" si="129"/>
        <v>0</v>
      </c>
    </row>
    <row r="1635" spans="1:8" x14ac:dyDescent="0.25">
      <c r="A1635" s="3">
        <v>41115</v>
      </c>
      <c r="B1635" s="4" t="s">
        <v>17</v>
      </c>
      <c r="C1635" s="10">
        <v>229</v>
      </c>
      <c r="D1635">
        <f t="shared" si="126"/>
        <v>7</v>
      </c>
      <c r="E1635">
        <f t="shared" si="127"/>
        <v>4039</v>
      </c>
      <c r="F1635">
        <f t="shared" si="130"/>
        <v>4039</v>
      </c>
      <c r="G1635">
        <f t="shared" si="128"/>
        <v>0</v>
      </c>
      <c r="H1635">
        <f t="shared" si="129"/>
        <v>0</v>
      </c>
    </row>
    <row r="1636" spans="1:8" x14ac:dyDescent="0.25">
      <c r="A1636" s="5">
        <v>41115</v>
      </c>
      <c r="B1636" s="6" t="s">
        <v>47</v>
      </c>
      <c r="C1636" s="11">
        <v>20</v>
      </c>
      <c r="D1636">
        <f t="shared" si="126"/>
        <v>7</v>
      </c>
      <c r="E1636">
        <f t="shared" si="127"/>
        <v>4019</v>
      </c>
      <c r="F1636">
        <f t="shared" si="130"/>
        <v>4019</v>
      </c>
      <c r="G1636">
        <f t="shared" si="128"/>
        <v>0</v>
      </c>
      <c r="H1636">
        <f t="shared" si="129"/>
        <v>0</v>
      </c>
    </row>
    <row r="1637" spans="1:8" x14ac:dyDescent="0.25">
      <c r="A1637" s="3">
        <v>41118</v>
      </c>
      <c r="B1637" s="4" t="s">
        <v>7</v>
      </c>
      <c r="C1637" s="10">
        <v>400</v>
      </c>
      <c r="D1637">
        <f t="shared" si="126"/>
        <v>7</v>
      </c>
      <c r="E1637">
        <f t="shared" si="127"/>
        <v>3619</v>
      </c>
      <c r="F1637">
        <f t="shared" si="130"/>
        <v>3619</v>
      </c>
      <c r="G1637">
        <f t="shared" si="128"/>
        <v>0</v>
      </c>
      <c r="H1637">
        <f t="shared" si="129"/>
        <v>0</v>
      </c>
    </row>
    <row r="1638" spans="1:8" x14ac:dyDescent="0.25">
      <c r="A1638" s="3">
        <v>41118</v>
      </c>
      <c r="B1638" s="4" t="s">
        <v>147</v>
      </c>
      <c r="C1638" s="10">
        <v>10</v>
      </c>
      <c r="D1638">
        <f t="shared" si="126"/>
        <v>7</v>
      </c>
      <c r="E1638">
        <f t="shared" si="127"/>
        <v>3609</v>
      </c>
      <c r="F1638">
        <f t="shared" si="130"/>
        <v>5609</v>
      </c>
      <c r="G1638">
        <f t="shared" si="128"/>
        <v>0</v>
      </c>
      <c r="H1638">
        <f t="shared" si="129"/>
        <v>1</v>
      </c>
    </row>
    <row r="1639" spans="1:8" x14ac:dyDescent="0.25">
      <c r="A1639" s="5">
        <v>41122</v>
      </c>
      <c r="B1639" s="6" t="s">
        <v>14</v>
      </c>
      <c r="C1639" s="11">
        <v>401</v>
      </c>
      <c r="D1639">
        <f t="shared" si="126"/>
        <v>8</v>
      </c>
      <c r="E1639">
        <f t="shared" si="127"/>
        <v>5208</v>
      </c>
      <c r="F1639">
        <f t="shared" si="130"/>
        <v>5208</v>
      </c>
      <c r="G1639">
        <f t="shared" si="128"/>
        <v>0</v>
      </c>
      <c r="H1639">
        <f t="shared" si="129"/>
        <v>0</v>
      </c>
    </row>
    <row r="1640" spans="1:8" x14ac:dyDescent="0.25">
      <c r="A1640" s="3">
        <v>41124</v>
      </c>
      <c r="B1640" s="4" t="s">
        <v>55</v>
      </c>
      <c r="C1640" s="10">
        <v>170</v>
      </c>
      <c r="D1640">
        <f t="shared" si="126"/>
        <v>8</v>
      </c>
      <c r="E1640">
        <f t="shared" si="127"/>
        <v>5038</v>
      </c>
      <c r="F1640">
        <f t="shared" si="130"/>
        <v>5038</v>
      </c>
      <c r="G1640">
        <f t="shared" si="128"/>
        <v>0</v>
      </c>
      <c r="H1640">
        <f t="shared" si="129"/>
        <v>0</v>
      </c>
    </row>
    <row r="1641" spans="1:8" x14ac:dyDescent="0.25">
      <c r="A1641" s="3">
        <v>41125</v>
      </c>
      <c r="B1641" s="4" t="s">
        <v>22</v>
      </c>
      <c r="C1641" s="10">
        <v>124</v>
      </c>
      <c r="D1641">
        <f t="shared" si="126"/>
        <v>8</v>
      </c>
      <c r="E1641">
        <f t="shared" si="127"/>
        <v>4914</v>
      </c>
      <c r="F1641">
        <f t="shared" si="130"/>
        <v>4914</v>
      </c>
      <c r="G1641">
        <f t="shared" si="128"/>
        <v>0</v>
      </c>
      <c r="H1641">
        <f t="shared" si="129"/>
        <v>0</v>
      </c>
    </row>
    <row r="1642" spans="1:8" x14ac:dyDescent="0.25">
      <c r="A1642" s="5">
        <v>41127</v>
      </c>
      <c r="B1642" s="6" t="s">
        <v>201</v>
      </c>
      <c r="C1642" s="11">
        <v>13</v>
      </c>
      <c r="D1642">
        <f t="shared" si="126"/>
        <v>8</v>
      </c>
      <c r="E1642">
        <f t="shared" si="127"/>
        <v>4901</v>
      </c>
      <c r="F1642">
        <f t="shared" si="130"/>
        <v>4901</v>
      </c>
      <c r="G1642">
        <f t="shared" si="128"/>
        <v>0</v>
      </c>
      <c r="H1642">
        <f t="shared" si="129"/>
        <v>0</v>
      </c>
    </row>
    <row r="1643" spans="1:8" x14ac:dyDescent="0.25">
      <c r="A1643" s="5">
        <v>41130</v>
      </c>
      <c r="B1643" s="6" t="s">
        <v>19</v>
      </c>
      <c r="C1643" s="11">
        <v>87</v>
      </c>
      <c r="D1643">
        <f t="shared" si="126"/>
        <v>8</v>
      </c>
      <c r="E1643">
        <f t="shared" si="127"/>
        <v>4814</v>
      </c>
      <c r="F1643">
        <f t="shared" si="130"/>
        <v>4814</v>
      </c>
      <c r="G1643">
        <f t="shared" si="128"/>
        <v>0</v>
      </c>
      <c r="H1643">
        <f t="shared" si="129"/>
        <v>0</v>
      </c>
    </row>
    <row r="1644" spans="1:8" x14ac:dyDescent="0.25">
      <c r="A1644" s="5">
        <v>41130</v>
      </c>
      <c r="B1644" s="6" t="s">
        <v>24</v>
      </c>
      <c r="C1644" s="11">
        <v>190</v>
      </c>
      <c r="D1644">
        <f t="shared" si="126"/>
        <v>8</v>
      </c>
      <c r="E1644">
        <f t="shared" si="127"/>
        <v>4624</v>
      </c>
      <c r="F1644">
        <f t="shared" si="130"/>
        <v>4624</v>
      </c>
      <c r="G1644">
        <f t="shared" si="128"/>
        <v>0</v>
      </c>
      <c r="H1644">
        <f t="shared" si="129"/>
        <v>0</v>
      </c>
    </row>
    <row r="1645" spans="1:8" x14ac:dyDescent="0.25">
      <c r="A1645" s="3">
        <v>41130</v>
      </c>
      <c r="B1645" s="4" t="s">
        <v>50</v>
      </c>
      <c r="C1645" s="10">
        <v>349</v>
      </c>
      <c r="D1645">
        <f t="shared" si="126"/>
        <v>8</v>
      </c>
      <c r="E1645">
        <f t="shared" si="127"/>
        <v>4275</v>
      </c>
      <c r="F1645">
        <f t="shared" si="130"/>
        <v>4275</v>
      </c>
      <c r="G1645">
        <f t="shared" si="128"/>
        <v>0</v>
      </c>
      <c r="H1645">
        <f t="shared" si="129"/>
        <v>0</v>
      </c>
    </row>
    <row r="1646" spans="1:8" x14ac:dyDescent="0.25">
      <c r="A1646" s="5">
        <v>41132</v>
      </c>
      <c r="B1646" s="6" t="s">
        <v>181</v>
      </c>
      <c r="C1646" s="11">
        <v>16</v>
      </c>
      <c r="D1646">
        <f t="shared" si="126"/>
        <v>8</v>
      </c>
      <c r="E1646">
        <f t="shared" si="127"/>
        <v>4259</v>
      </c>
      <c r="F1646">
        <f t="shared" si="130"/>
        <v>4259</v>
      </c>
      <c r="G1646">
        <f t="shared" si="128"/>
        <v>0</v>
      </c>
      <c r="H1646">
        <f t="shared" si="129"/>
        <v>0</v>
      </c>
    </row>
    <row r="1647" spans="1:8" x14ac:dyDescent="0.25">
      <c r="A1647" s="5">
        <v>41133</v>
      </c>
      <c r="B1647" s="6" t="s">
        <v>71</v>
      </c>
      <c r="C1647" s="11">
        <v>42</v>
      </c>
      <c r="D1647">
        <f t="shared" si="126"/>
        <v>8</v>
      </c>
      <c r="E1647">
        <f t="shared" si="127"/>
        <v>4217</v>
      </c>
      <c r="F1647">
        <f t="shared" si="130"/>
        <v>4217</v>
      </c>
      <c r="G1647">
        <f t="shared" si="128"/>
        <v>0</v>
      </c>
      <c r="H1647">
        <f t="shared" si="129"/>
        <v>0</v>
      </c>
    </row>
    <row r="1648" spans="1:8" x14ac:dyDescent="0.25">
      <c r="A1648" s="3">
        <v>41134</v>
      </c>
      <c r="B1648" s="4" t="s">
        <v>23</v>
      </c>
      <c r="C1648" s="10">
        <v>70</v>
      </c>
      <c r="D1648">
        <f t="shared" si="126"/>
        <v>8</v>
      </c>
      <c r="E1648">
        <f t="shared" si="127"/>
        <v>4147</v>
      </c>
      <c r="F1648">
        <f t="shared" si="130"/>
        <v>4147</v>
      </c>
      <c r="G1648">
        <f t="shared" si="128"/>
        <v>0</v>
      </c>
      <c r="H1648">
        <f t="shared" si="129"/>
        <v>0</v>
      </c>
    </row>
    <row r="1649" spans="1:8" x14ac:dyDescent="0.25">
      <c r="A1649" s="3">
        <v>41136</v>
      </c>
      <c r="B1649" s="4" t="s">
        <v>52</v>
      </c>
      <c r="C1649" s="10">
        <v>189</v>
      </c>
      <c r="D1649">
        <f t="shared" si="126"/>
        <v>8</v>
      </c>
      <c r="E1649">
        <f t="shared" si="127"/>
        <v>3958</v>
      </c>
      <c r="F1649">
        <f t="shared" si="130"/>
        <v>3958</v>
      </c>
      <c r="G1649">
        <f t="shared" si="128"/>
        <v>0</v>
      </c>
      <c r="H1649">
        <f t="shared" si="129"/>
        <v>0</v>
      </c>
    </row>
    <row r="1650" spans="1:8" x14ac:dyDescent="0.25">
      <c r="A1650" s="5">
        <v>41137</v>
      </c>
      <c r="B1650" s="6" t="s">
        <v>55</v>
      </c>
      <c r="C1650" s="11">
        <v>64</v>
      </c>
      <c r="D1650">
        <f t="shared" si="126"/>
        <v>8</v>
      </c>
      <c r="E1650">
        <f t="shared" si="127"/>
        <v>3894</v>
      </c>
      <c r="F1650">
        <f t="shared" si="130"/>
        <v>3894</v>
      </c>
      <c r="G1650">
        <f t="shared" si="128"/>
        <v>0</v>
      </c>
      <c r="H1650">
        <f t="shared" si="129"/>
        <v>0</v>
      </c>
    </row>
    <row r="1651" spans="1:8" x14ac:dyDescent="0.25">
      <c r="A1651" s="5">
        <v>41141</v>
      </c>
      <c r="B1651" s="6" t="s">
        <v>35</v>
      </c>
      <c r="C1651" s="11">
        <v>76</v>
      </c>
      <c r="D1651">
        <f t="shared" si="126"/>
        <v>8</v>
      </c>
      <c r="E1651">
        <f t="shared" si="127"/>
        <v>3818</v>
      </c>
      <c r="F1651">
        <f t="shared" si="130"/>
        <v>3818</v>
      </c>
      <c r="G1651">
        <f t="shared" si="128"/>
        <v>0</v>
      </c>
      <c r="H1651">
        <f t="shared" si="129"/>
        <v>0</v>
      </c>
    </row>
    <row r="1652" spans="1:8" x14ac:dyDescent="0.25">
      <c r="A1652" s="3">
        <v>41142</v>
      </c>
      <c r="B1652" s="4" t="s">
        <v>66</v>
      </c>
      <c r="C1652" s="10">
        <v>96</v>
      </c>
      <c r="D1652">
        <f t="shared" si="126"/>
        <v>8</v>
      </c>
      <c r="E1652">
        <f t="shared" si="127"/>
        <v>3722</v>
      </c>
      <c r="F1652">
        <f t="shared" si="130"/>
        <v>3722</v>
      </c>
      <c r="G1652">
        <f t="shared" si="128"/>
        <v>0</v>
      </c>
      <c r="H1652">
        <f t="shared" si="129"/>
        <v>0</v>
      </c>
    </row>
    <row r="1653" spans="1:8" x14ac:dyDescent="0.25">
      <c r="A1653" s="5">
        <v>41142</v>
      </c>
      <c r="B1653" s="6" t="s">
        <v>49</v>
      </c>
      <c r="C1653" s="11">
        <v>11</v>
      </c>
      <c r="D1653">
        <f t="shared" si="126"/>
        <v>8</v>
      </c>
      <c r="E1653">
        <f t="shared" si="127"/>
        <v>3711</v>
      </c>
      <c r="F1653">
        <f t="shared" si="130"/>
        <v>3711</v>
      </c>
      <c r="G1653">
        <f t="shared" si="128"/>
        <v>0</v>
      </c>
      <c r="H1653">
        <f t="shared" si="129"/>
        <v>0</v>
      </c>
    </row>
    <row r="1654" spans="1:8" x14ac:dyDescent="0.25">
      <c r="A1654" s="5">
        <v>41143</v>
      </c>
      <c r="B1654" s="6" t="s">
        <v>18</v>
      </c>
      <c r="C1654" s="11">
        <v>92</v>
      </c>
      <c r="D1654">
        <f t="shared" si="126"/>
        <v>8</v>
      </c>
      <c r="E1654">
        <f t="shared" si="127"/>
        <v>3619</v>
      </c>
      <c r="F1654">
        <f t="shared" si="130"/>
        <v>3619</v>
      </c>
      <c r="G1654">
        <f t="shared" si="128"/>
        <v>0</v>
      </c>
      <c r="H1654">
        <f t="shared" si="129"/>
        <v>0</v>
      </c>
    </row>
    <row r="1655" spans="1:8" x14ac:dyDescent="0.25">
      <c r="A1655" s="3">
        <v>41143</v>
      </c>
      <c r="B1655" s="4" t="s">
        <v>111</v>
      </c>
      <c r="C1655" s="10">
        <v>17</v>
      </c>
      <c r="D1655">
        <f t="shared" si="126"/>
        <v>8</v>
      </c>
      <c r="E1655">
        <f t="shared" si="127"/>
        <v>3602</v>
      </c>
      <c r="F1655">
        <f t="shared" si="130"/>
        <v>3602</v>
      </c>
      <c r="G1655">
        <f t="shared" si="128"/>
        <v>0</v>
      </c>
      <c r="H1655">
        <f t="shared" si="129"/>
        <v>0</v>
      </c>
    </row>
    <row r="1656" spans="1:8" x14ac:dyDescent="0.25">
      <c r="A1656" s="5">
        <v>41144</v>
      </c>
      <c r="B1656" s="6" t="s">
        <v>8</v>
      </c>
      <c r="C1656" s="11">
        <v>76</v>
      </c>
      <c r="D1656">
        <f t="shared" si="126"/>
        <v>8</v>
      </c>
      <c r="E1656">
        <f t="shared" si="127"/>
        <v>3526</v>
      </c>
      <c r="F1656">
        <f t="shared" si="130"/>
        <v>3526</v>
      </c>
      <c r="G1656">
        <f t="shared" si="128"/>
        <v>0</v>
      </c>
      <c r="H1656">
        <f t="shared" si="129"/>
        <v>0</v>
      </c>
    </row>
    <row r="1657" spans="1:8" x14ac:dyDescent="0.25">
      <c r="A1657" s="5">
        <v>41146</v>
      </c>
      <c r="B1657" s="6" t="s">
        <v>10</v>
      </c>
      <c r="C1657" s="11">
        <v>77</v>
      </c>
      <c r="D1657">
        <f t="shared" si="126"/>
        <v>8</v>
      </c>
      <c r="E1657">
        <f t="shared" si="127"/>
        <v>3449</v>
      </c>
      <c r="F1657">
        <f t="shared" si="130"/>
        <v>3449</v>
      </c>
      <c r="G1657">
        <f t="shared" si="128"/>
        <v>0</v>
      </c>
      <c r="H1657">
        <f t="shared" si="129"/>
        <v>0</v>
      </c>
    </row>
    <row r="1658" spans="1:8" x14ac:dyDescent="0.25">
      <c r="A1658" s="5">
        <v>41147</v>
      </c>
      <c r="B1658" s="6" t="s">
        <v>7</v>
      </c>
      <c r="C1658" s="11">
        <v>218</v>
      </c>
      <c r="D1658">
        <f t="shared" si="126"/>
        <v>8</v>
      </c>
      <c r="E1658">
        <f t="shared" si="127"/>
        <v>3231</v>
      </c>
      <c r="F1658">
        <f t="shared" si="130"/>
        <v>3231</v>
      </c>
      <c r="G1658">
        <f t="shared" si="128"/>
        <v>0</v>
      </c>
      <c r="H1658">
        <f t="shared" si="129"/>
        <v>0</v>
      </c>
    </row>
    <row r="1659" spans="1:8" x14ac:dyDescent="0.25">
      <c r="A1659" s="5">
        <v>41147</v>
      </c>
      <c r="B1659" s="6" t="s">
        <v>102</v>
      </c>
      <c r="C1659" s="11">
        <v>344</v>
      </c>
      <c r="D1659">
        <f t="shared" si="126"/>
        <v>8</v>
      </c>
      <c r="E1659">
        <f t="shared" si="127"/>
        <v>2887</v>
      </c>
      <c r="F1659">
        <f t="shared" si="130"/>
        <v>2887</v>
      </c>
      <c r="G1659">
        <f t="shared" si="128"/>
        <v>0</v>
      </c>
      <c r="H1659">
        <f t="shared" si="129"/>
        <v>0</v>
      </c>
    </row>
    <row r="1660" spans="1:8" x14ac:dyDescent="0.25">
      <c r="A1660" s="5">
        <v>41148</v>
      </c>
      <c r="B1660" s="6" t="s">
        <v>50</v>
      </c>
      <c r="C1660" s="11">
        <v>115</v>
      </c>
      <c r="D1660">
        <f t="shared" si="126"/>
        <v>8</v>
      </c>
      <c r="E1660">
        <f t="shared" si="127"/>
        <v>2772</v>
      </c>
      <c r="F1660">
        <f t="shared" si="130"/>
        <v>2772</v>
      </c>
      <c r="G1660">
        <f t="shared" si="128"/>
        <v>0</v>
      </c>
      <c r="H1660">
        <f t="shared" si="129"/>
        <v>0</v>
      </c>
    </row>
    <row r="1661" spans="1:8" x14ac:dyDescent="0.25">
      <c r="A1661" s="5">
        <v>41149</v>
      </c>
      <c r="B1661" s="6" t="s">
        <v>137</v>
      </c>
      <c r="C1661" s="11">
        <v>1</v>
      </c>
      <c r="D1661">
        <f t="shared" si="126"/>
        <v>8</v>
      </c>
      <c r="E1661">
        <f t="shared" si="127"/>
        <v>2771</v>
      </c>
      <c r="F1661">
        <f t="shared" si="130"/>
        <v>2771</v>
      </c>
      <c r="G1661">
        <f t="shared" si="128"/>
        <v>0</v>
      </c>
      <c r="H1661">
        <f t="shared" si="129"/>
        <v>0</v>
      </c>
    </row>
    <row r="1662" spans="1:8" x14ac:dyDescent="0.25">
      <c r="A1662" s="5">
        <v>41149</v>
      </c>
      <c r="B1662" s="6" t="s">
        <v>80</v>
      </c>
      <c r="C1662" s="11">
        <v>143</v>
      </c>
      <c r="D1662">
        <f t="shared" si="126"/>
        <v>8</v>
      </c>
      <c r="E1662">
        <f t="shared" si="127"/>
        <v>2628</v>
      </c>
      <c r="F1662">
        <f t="shared" si="130"/>
        <v>5628</v>
      </c>
      <c r="G1662">
        <f t="shared" si="128"/>
        <v>0</v>
      </c>
      <c r="H1662">
        <f t="shared" si="129"/>
        <v>1</v>
      </c>
    </row>
    <row r="1663" spans="1:8" x14ac:dyDescent="0.25">
      <c r="A1663" s="3">
        <v>41154</v>
      </c>
      <c r="B1663" s="4" t="s">
        <v>108</v>
      </c>
      <c r="C1663" s="10">
        <v>5</v>
      </c>
      <c r="D1663">
        <f t="shared" si="126"/>
        <v>9</v>
      </c>
      <c r="E1663">
        <f t="shared" si="127"/>
        <v>5623</v>
      </c>
      <c r="F1663">
        <f t="shared" si="130"/>
        <v>5623</v>
      </c>
      <c r="G1663">
        <f t="shared" si="128"/>
        <v>0</v>
      </c>
      <c r="H1663">
        <f t="shared" si="129"/>
        <v>0</v>
      </c>
    </row>
    <row r="1664" spans="1:8" x14ac:dyDescent="0.25">
      <c r="A1664" s="5">
        <v>41154</v>
      </c>
      <c r="B1664" s="6" t="s">
        <v>17</v>
      </c>
      <c r="C1664" s="11">
        <v>496</v>
      </c>
      <c r="D1664">
        <f t="shared" si="126"/>
        <v>9</v>
      </c>
      <c r="E1664">
        <f t="shared" si="127"/>
        <v>5127</v>
      </c>
      <c r="F1664">
        <f t="shared" si="130"/>
        <v>5127</v>
      </c>
      <c r="G1664">
        <f t="shared" si="128"/>
        <v>0</v>
      </c>
      <c r="H1664">
        <f t="shared" si="129"/>
        <v>0</v>
      </c>
    </row>
    <row r="1665" spans="1:8" x14ac:dyDescent="0.25">
      <c r="A1665" s="3">
        <v>41154</v>
      </c>
      <c r="B1665" s="4" t="s">
        <v>69</v>
      </c>
      <c r="C1665" s="10">
        <v>133</v>
      </c>
      <c r="D1665">
        <f t="shared" si="126"/>
        <v>9</v>
      </c>
      <c r="E1665">
        <f t="shared" si="127"/>
        <v>4994</v>
      </c>
      <c r="F1665">
        <f t="shared" si="130"/>
        <v>4994</v>
      </c>
      <c r="G1665">
        <f t="shared" si="128"/>
        <v>0</v>
      </c>
      <c r="H1665">
        <f t="shared" si="129"/>
        <v>0</v>
      </c>
    </row>
    <row r="1666" spans="1:8" x14ac:dyDescent="0.25">
      <c r="A1666" s="5">
        <v>41156</v>
      </c>
      <c r="B1666" s="6" t="s">
        <v>172</v>
      </c>
      <c r="C1666" s="11">
        <v>8</v>
      </c>
      <c r="D1666">
        <f t="shared" si="126"/>
        <v>9</v>
      </c>
      <c r="E1666">
        <f t="shared" si="127"/>
        <v>4986</v>
      </c>
      <c r="F1666">
        <f t="shared" si="130"/>
        <v>4986</v>
      </c>
      <c r="G1666">
        <f t="shared" si="128"/>
        <v>0</v>
      </c>
      <c r="H1666">
        <f t="shared" si="129"/>
        <v>0</v>
      </c>
    </row>
    <row r="1667" spans="1:8" x14ac:dyDescent="0.25">
      <c r="A1667" s="3">
        <v>41157</v>
      </c>
      <c r="B1667" s="4" t="s">
        <v>17</v>
      </c>
      <c r="C1667" s="10">
        <v>273</v>
      </c>
      <c r="D1667">
        <f t="shared" si="126"/>
        <v>9</v>
      </c>
      <c r="E1667">
        <f t="shared" si="127"/>
        <v>4713</v>
      </c>
      <c r="F1667">
        <f t="shared" si="130"/>
        <v>4713</v>
      </c>
      <c r="G1667">
        <f t="shared" si="128"/>
        <v>0</v>
      </c>
      <c r="H1667">
        <f t="shared" si="129"/>
        <v>0</v>
      </c>
    </row>
    <row r="1668" spans="1:8" x14ac:dyDescent="0.25">
      <c r="A1668" s="5">
        <v>41157</v>
      </c>
      <c r="B1668" s="6" t="s">
        <v>52</v>
      </c>
      <c r="C1668" s="11">
        <v>59</v>
      </c>
      <c r="D1668">
        <f t="shared" si="126"/>
        <v>9</v>
      </c>
      <c r="E1668">
        <f t="shared" si="127"/>
        <v>4654</v>
      </c>
      <c r="F1668">
        <f t="shared" si="130"/>
        <v>4654</v>
      </c>
      <c r="G1668">
        <f t="shared" si="128"/>
        <v>0</v>
      </c>
      <c r="H1668">
        <f t="shared" si="129"/>
        <v>0</v>
      </c>
    </row>
    <row r="1669" spans="1:8" x14ac:dyDescent="0.25">
      <c r="A1669" s="5">
        <v>41158</v>
      </c>
      <c r="B1669" s="6" t="s">
        <v>9</v>
      </c>
      <c r="C1669" s="11">
        <v>165</v>
      </c>
      <c r="D1669">
        <f t="shared" si="126"/>
        <v>9</v>
      </c>
      <c r="E1669">
        <f t="shared" si="127"/>
        <v>4489</v>
      </c>
      <c r="F1669">
        <f t="shared" si="130"/>
        <v>4489</v>
      </c>
      <c r="G1669">
        <f t="shared" si="128"/>
        <v>0</v>
      </c>
      <c r="H1669">
        <f t="shared" si="129"/>
        <v>0</v>
      </c>
    </row>
    <row r="1670" spans="1:8" x14ac:dyDescent="0.25">
      <c r="A1670" s="3">
        <v>41162</v>
      </c>
      <c r="B1670" s="4" t="s">
        <v>48</v>
      </c>
      <c r="C1670" s="10">
        <v>13</v>
      </c>
      <c r="D1670">
        <f t="shared" ref="D1670:D1733" si="131">MONTH(A1670)</f>
        <v>9</v>
      </c>
      <c r="E1670">
        <f t="shared" si="127"/>
        <v>4476</v>
      </c>
      <c r="F1670">
        <f t="shared" si="130"/>
        <v>4476</v>
      </c>
      <c r="G1670">
        <f t="shared" si="128"/>
        <v>0</v>
      </c>
      <c r="H1670">
        <f t="shared" si="129"/>
        <v>0</v>
      </c>
    </row>
    <row r="1671" spans="1:8" x14ac:dyDescent="0.25">
      <c r="A1671" s="5">
        <v>41163</v>
      </c>
      <c r="B1671" s="6" t="s">
        <v>69</v>
      </c>
      <c r="C1671" s="11">
        <v>143</v>
      </c>
      <c r="D1671">
        <f t="shared" si="131"/>
        <v>9</v>
      </c>
      <c r="E1671">
        <f t="shared" ref="E1671:E1734" si="132">F1670-C1671</f>
        <v>4333</v>
      </c>
      <c r="F1671">
        <f t="shared" si="130"/>
        <v>4333</v>
      </c>
      <c r="G1671">
        <f t="shared" ref="G1671:G1734" si="133">IF(AND(D1672&lt;&gt;D1671,E1671&lt;5000,(F1671-E1671)&gt;=4000),1,0)</f>
        <v>0</v>
      </c>
      <c r="H1671">
        <f t="shared" ref="H1671:H1734" si="134">IF(D1672&lt;&gt;D1671,1,0)</f>
        <v>0</v>
      </c>
    </row>
    <row r="1672" spans="1:8" x14ac:dyDescent="0.25">
      <c r="A1672" s="3">
        <v>41167</v>
      </c>
      <c r="B1672" s="4" t="s">
        <v>230</v>
      </c>
      <c r="C1672" s="10">
        <v>20</v>
      </c>
      <c r="D1672">
        <f t="shared" si="131"/>
        <v>9</v>
      </c>
      <c r="E1672">
        <f t="shared" si="132"/>
        <v>4313</v>
      </c>
      <c r="F1672">
        <f t="shared" si="130"/>
        <v>4313</v>
      </c>
      <c r="G1672">
        <f t="shared" si="133"/>
        <v>0</v>
      </c>
      <c r="H1672">
        <f t="shared" si="134"/>
        <v>0</v>
      </c>
    </row>
    <row r="1673" spans="1:8" x14ac:dyDescent="0.25">
      <c r="A1673" s="5">
        <v>41171</v>
      </c>
      <c r="B1673" s="6" t="s">
        <v>54</v>
      </c>
      <c r="C1673" s="11">
        <v>4</v>
      </c>
      <c r="D1673">
        <f t="shared" si="131"/>
        <v>9</v>
      </c>
      <c r="E1673">
        <f t="shared" si="132"/>
        <v>4309</v>
      </c>
      <c r="F1673">
        <f t="shared" si="130"/>
        <v>4309</v>
      </c>
      <c r="G1673">
        <f t="shared" si="133"/>
        <v>0</v>
      </c>
      <c r="H1673">
        <f t="shared" si="134"/>
        <v>0</v>
      </c>
    </row>
    <row r="1674" spans="1:8" x14ac:dyDescent="0.25">
      <c r="A1674" s="3">
        <v>41175</v>
      </c>
      <c r="B1674" s="4" t="s">
        <v>131</v>
      </c>
      <c r="C1674" s="10">
        <v>102</v>
      </c>
      <c r="D1674">
        <f t="shared" si="131"/>
        <v>9</v>
      </c>
      <c r="E1674">
        <f t="shared" si="132"/>
        <v>4207</v>
      </c>
      <c r="F1674">
        <f t="shared" si="130"/>
        <v>4207</v>
      </c>
      <c r="G1674">
        <f t="shared" si="133"/>
        <v>0</v>
      </c>
      <c r="H1674">
        <f t="shared" si="134"/>
        <v>0</v>
      </c>
    </row>
    <row r="1675" spans="1:8" x14ac:dyDescent="0.25">
      <c r="A1675" s="3">
        <v>41177</v>
      </c>
      <c r="B1675" s="4" t="s">
        <v>6</v>
      </c>
      <c r="C1675" s="10">
        <v>155</v>
      </c>
      <c r="D1675">
        <f t="shared" si="131"/>
        <v>9</v>
      </c>
      <c r="E1675">
        <f t="shared" si="132"/>
        <v>4052</v>
      </c>
      <c r="F1675">
        <f t="shared" si="130"/>
        <v>4052</v>
      </c>
      <c r="G1675">
        <f t="shared" si="133"/>
        <v>0</v>
      </c>
      <c r="H1675">
        <f t="shared" si="134"/>
        <v>0</v>
      </c>
    </row>
    <row r="1676" spans="1:8" x14ac:dyDescent="0.25">
      <c r="A1676" s="3">
        <v>41179</v>
      </c>
      <c r="B1676" s="4" t="s">
        <v>7</v>
      </c>
      <c r="C1676" s="10">
        <v>226</v>
      </c>
      <c r="D1676">
        <f t="shared" si="131"/>
        <v>9</v>
      </c>
      <c r="E1676">
        <f t="shared" si="132"/>
        <v>3826</v>
      </c>
      <c r="F1676">
        <f t="shared" si="130"/>
        <v>3826</v>
      </c>
      <c r="G1676">
        <f t="shared" si="133"/>
        <v>0</v>
      </c>
      <c r="H1676">
        <f t="shared" si="134"/>
        <v>0</v>
      </c>
    </row>
    <row r="1677" spans="1:8" x14ac:dyDescent="0.25">
      <c r="A1677" s="3">
        <v>41179</v>
      </c>
      <c r="B1677" s="4" t="s">
        <v>14</v>
      </c>
      <c r="C1677" s="10">
        <v>346</v>
      </c>
      <c r="D1677">
        <f t="shared" si="131"/>
        <v>9</v>
      </c>
      <c r="E1677">
        <f t="shared" si="132"/>
        <v>3480</v>
      </c>
      <c r="F1677">
        <f t="shared" si="130"/>
        <v>3480</v>
      </c>
      <c r="G1677">
        <f t="shared" si="133"/>
        <v>0</v>
      </c>
      <c r="H1677">
        <f t="shared" si="134"/>
        <v>0</v>
      </c>
    </row>
    <row r="1678" spans="1:8" x14ac:dyDescent="0.25">
      <c r="A1678" s="3">
        <v>41180</v>
      </c>
      <c r="B1678" s="4" t="s">
        <v>52</v>
      </c>
      <c r="C1678" s="10">
        <v>45</v>
      </c>
      <c r="D1678">
        <f t="shared" si="131"/>
        <v>9</v>
      </c>
      <c r="E1678">
        <f t="shared" si="132"/>
        <v>3435</v>
      </c>
      <c r="F1678">
        <f t="shared" si="130"/>
        <v>3435</v>
      </c>
      <c r="G1678">
        <f t="shared" si="133"/>
        <v>0</v>
      </c>
      <c r="H1678">
        <f t="shared" si="134"/>
        <v>0</v>
      </c>
    </row>
    <row r="1679" spans="1:8" x14ac:dyDescent="0.25">
      <c r="A1679" s="3">
        <v>41182</v>
      </c>
      <c r="B1679" s="4" t="s">
        <v>151</v>
      </c>
      <c r="C1679" s="10">
        <v>11</v>
      </c>
      <c r="D1679">
        <f t="shared" si="131"/>
        <v>9</v>
      </c>
      <c r="E1679">
        <f t="shared" si="132"/>
        <v>3424</v>
      </c>
      <c r="F1679">
        <f t="shared" si="130"/>
        <v>5424</v>
      </c>
      <c r="G1679">
        <f t="shared" si="133"/>
        <v>0</v>
      </c>
      <c r="H1679">
        <f t="shared" si="134"/>
        <v>1</v>
      </c>
    </row>
    <row r="1680" spans="1:8" x14ac:dyDescent="0.25">
      <c r="A1680" s="3">
        <v>41185</v>
      </c>
      <c r="B1680" s="4" t="s">
        <v>130</v>
      </c>
      <c r="C1680" s="10">
        <v>14</v>
      </c>
      <c r="D1680">
        <f t="shared" si="131"/>
        <v>10</v>
      </c>
      <c r="E1680">
        <f t="shared" si="132"/>
        <v>5410</v>
      </c>
      <c r="F1680">
        <f t="shared" si="130"/>
        <v>5410</v>
      </c>
      <c r="G1680">
        <f t="shared" si="133"/>
        <v>0</v>
      </c>
      <c r="H1680">
        <f t="shared" si="134"/>
        <v>0</v>
      </c>
    </row>
    <row r="1681" spans="1:8" x14ac:dyDescent="0.25">
      <c r="A1681" s="5">
        <v>41190</v>
      </c>
      <c r="B1681" s="6" t="s">
        <v>51</v>
      </c>
      <c r="C1681" s="11">
        <v>12</v>
      </c>
      <c r="D1681">
        <f t="shared" si="131"/>
        <v>10</v>
      </c>
      <c r="E1681">
        <f t="shared" si="132"/>
        <v>5398</v>
      </c>
      <c r="F1681">
        <f t="shared" si="130"/>
        <v>5398</v>
      </c>
      <c r="G1681">
        <f t="shared" si="133"/>
        <v>0</v>
      </c>
      <c r="H1681">
        <f t="shared" si="134"/>
        <v>0</v>
      </c>
    </row>
    <row r="1682" spans="1:8" x14ac:dyDescent="0.25">
      <c r="A1682" s="3">
        <v>41195</v>
      </c>
      <c r="B1682" s="4" t="s">
        <v>26</v>
      </c>
      <c r="C1682" s="10">
        <v>142</v>
      </c>
      <c r="D1682">
        <f t="shared" si="131"/>
        <v>10</v>
      </c>
      <c r="E1682">
        <f t="shared" si="132"/>
        <v>5256</v>
      </c>
      <c r="F1682">
        <f t="shared" si="130"/>
        <v>5256</v>
      </c>
      <c r="G1682">
        <f t="shared" si="133"/>
        <v>0</v>
      </c>
      <c r="H1682">
        <f t="shared" si="134"/>
        <v>0</v>
      </c>
    </row>
    <row r="1683" spans="1:8" x14ac:dyDescent="0.25">
      <c r="A1683" s="3">
        <v>41195</v>
      </c>
      <c r="B1683" s="4" t="s">
        <v>154</v>
      </c>
      <c r="C1683" s="10">
        <v>11</v>
      </c>
      <c r="D1683">
        <f t="shared" si="131"/>
        <v>10</v>
      </c>
      <c r="E1683">
        <f t="shared" si="132"/>
        <v>5245</v>
      </c>
      <c r="F1683">
        <f t="shared" si="130"/>
        <v>5245</v>
      </c>
      <c r="G1683">
        <f t="shared" si="133"/>
        <v>0</v>
      </c>
      <c r="H1683">
        <f t="shared" si="134"/>
        <v>0</v>
      </c>
    </row>
    <row r="1684" spans="1:8" x14ac:dyDescent="0.25">
      <c r="A1684" s="3">
        <v>41201</v>
      </c>
      <c r="B1684" s="4" t="s">
        <v>71</v>
      </c>
      <c r="C1684" s="10">
        <v>184</v>
      </c>
      <c r="D1684">
        <f t="shared" si="131"/>
        <v>10</v>
      </c>
      <c r="E1684">
        <f t="shared" si="132"/>
        <v>5061</v>
      </c>
      <c r="F1684">
        <f t="shared" ref="F1684:F1747" si="135">IF(AND(D1685&lt;&gt;D1684,E1684&lt;5000),ROUNDUP((5000-E1684)/1000,0)*1000+E1684,E1684)</f>
        <v>5061</v>
      </c>
      <c r="G1684">
        <f t="shared" si="133"/>
        <v>0</v>
      </c>
      <c r="H1684">
        <f t="shared" si="134"/>
        <v>0</v>
      </c>
    </row>
    <row r="1685" spans="1:8" x14ac:dyDescent="0.25">
      <c r="A1685" s="5">
        <v>41202</v>
      </c>
      <c r="B1685" s="6" t="s">
        <v>45</v>
      </c>
      <c r="C1685" s="11">
        <v>390</v>
      </c>
      <c r="D1685">
        <f t="shared" si="131"/>
        <v>10</v>
      </c>
      <c r="E1685">
        <f t="shared" si="132"/>
        <v>4671</v>
      </c>
      <c r="F1685">
        <f t="shared" si="135"/>
        <v>4671</v>
      </c>
      <c r="G1685">
        <f t="shared" si="133"/>
        <v>0</v>
      </c>
      <c r="H1685">
        <f t="shared" si="134"/>
        <v>0</v>
      </c>
    </row>
    <row r="1686" spans="1:8" x14ac:dyDescent="0.25">
      <c r="A1686" s="5">
        <v>41206</v>
      </c>
      <c r="B1686" s="6" t="s">
        <v>37</v>
      </c>
      <c r="C1686" s="11">
        <v>110</v>
      </c>
      <c r="D1686">
        <f t="shared" si="131"/>
        <v>10</v>
      </c>
      <c r="E1686">
        <f t="shared" si="132"/>
        <v>4561</v>
      </c>
      <c r="F1686">
        <f t="shared" si="135"/>
        <v>4561</v>
      </c>
      <c r="G1686">
        <f t="shared" si="133"/>
        <v>0</v>
      </c>
      <c r="H1686">
        <f t="shared" si="134"/>
        <v>0</v>
      </c>
    </row>
    <row r="1687" spans="1:8" x14ac:dyDescent="0.25">
      <c r="A1687" s="3">
        <v>41207</v>
      </c>
      <c r="B1687" s="4" t="s">
        <v>19</v>
      </c>
      <c r="C1687" s="10">
        <v>92</v>
      </c>
      <c r="D1687">
        <f t="shared" si="131"/>
        <v>10</v>
      </c>
      <c r="E1687">
        <f t="shared" si="132"/>
        <v>4469</v>
      </c>
      <c r="F1687">
        <f t="shared" si="135"/>
        <v>4469</v>
      </c>
      <c r="G1687">
        <f t="shared" si="133"/>
        <v>0</v>
      </c>
      <c r="H1687">
        <f t="shared" si="134"/>
        <v>0</v>
      </c>
    </row>
    <row r="1688" spans="1:8" x14ac:dyDescent="0.25">
      <c r="A1688" s="5">
        <v>41208</v>
      </c>
      <c r="B1688" s="6" t="s">
        <v>229</v>
      </c>
      <c r="C1688" s="11">
        <v>2</v>
      </c>
      <c r="D1688">
        <f t="shared" si="131"/>
        <v>10</v>
      </c>
      <c r="E1688">
        <f t="shared" si="132"/>
        <v>4467</v>
      </c>
      <c r="F1688">
        <f t="shared" si="135"/>
        <v>4467</v>
      </c>
      <c r="G1688">
        <f t="shared" si="133"/>
        <v>0</v>
      </c>
      <c r="H1688">
        <f t="shared" si="134"/>
        <v>0</v>
      </c>
    </row>
    <row r="1689" spans="1:8" x14ac:dyDescent="0.25">
      <c r="A1689" s="5">
        <v>41208</v>
      </c>
      <c r="B1689" s="6" t="s">
        <v>68</v>
      </c>
      <c r="C1689" s="11">
        <v>5</v>
      </c>
      <c r="D1689">
        <f t="shared" si="131"/>
        <v>10</v>
      </c>
      <c r="E1689">
        <f t="shared" si="132"/>
        <v>4462</v>
      </c>
      <c r="F1689">
        <f t="shared" si="135"/>
        <v>4462</v>
      </c>
      <c r="G1689">
        <f t="shared" si="133"/>
        <v>0</v>
      </c>
      <c r="H1689">
        <f t="shared" si="134"/>
        <v>0</v>
      </c>
    </row>
    <row r="1690" spans="1:8" x14ac:dyDescent="0.25">
      <c r="A1690" s="3">
        <v>41210</v>
      </c>
      <c r="B1690" s="4" t="s">
        <v>175</v>
      </c>
      <c r="C1690" s="10">
        <v>14</v>
      </c>
      <c r="D1690">
        <f t="shared" si="131"/>
        <v>10</v>
      </c>
      <c r="E1690">
        <f t="shared" si="132"/>
        <v>4448</v>
      </c>
      <c r="F1690">
        <f t="shared" si="135"/>
        <v>4448</v>
      </c>
      <c r="G1690">
        <f t="shared" si="133"/>
        <v>0</v>
      </c>
      <c r="H1690">
        <f t="shared" si="134"/>
        <v>0</v>
      </c>
    </row>
    <row r="1691" spans="1:8" x14ac:dyDescent="0.25">
      <c r="A1691" s="5">
        <v>41213</v>
      </c>
      <c r="B1691" s="6" t="s">
        <v>84</v>
      </c>
      <c r="C1691" s="11">
        <v>6</v>
      </c>
      <c r="D1691">
        <f t="shared" si="131"/>
        <v>10</v>
      </c>
      <c r="E1691">
        <f t="shared" si="132"/>
        <v>4442</v>
      </c>
      <c r="F1691">
        <f t="shared" si="135"/>
        <v>5442</v>
      </c>
      <c r="G1691">
        <f t="shared" si="133"/>
        <v>0</v>
      </c>
      <c r="H1691">
        <f t="shared" si="134"/>
        <v>1</v>
      </c>
    </row>
    <row r="1692" spans="1:8" x14ac:dyDescent="0.25">
      <c r="A1692" s="5">
        <v>41214</v>
      </c>
      <c r="B1692" s="6" t="s">
        <v>7</v>
      </c>
      <c r="C1692" s="11">
        <v>108</v>
      </c>
      <c r="D1692">
        <f t="shared" si="131"/>
        <v>11</v>
      </c>
      <c r="E1692">
        <f t="shared" si="132"/>
        <v>5334</v>
      </c>
      <c r="F1692">
        <f t="shared" si="135"/>
        <v>5334</v>
      </c>
      <c r="G1692">
        <f t="shared" si="133"/>
        <v>0</v>
      </c>
      <c r="H1692">
        <f t="shared" si="134"/>
        <v>0</v>
      </c>
    </row>
    <row r="1693" spans="1:8" x14ac:dyDescent="0.25">
      <c r="A1693" s="3">
        <v>41214</v>
      </c>
      <c r="B1693" s="4" t="s">
        <v>18</v>
      </c>
      <c r="C1693" s="10">
        <v>65</v>
      </c>
      <c r="D1693">
        <f t="shared" si="131"/>
        <v>11</v>
      </c>
      <c r="E1693">
        <f t="shared" si="132"/>
        <v>5269</v>
      </c>
      <c r="F1693">
        <f t="shared" si="135"/>
        <v>5269</v>
      </c>
      <c r="G1693">
        <f t="shared" si="133"/>
        <v>0</v>
      </c>
      <c r="H1693">
        <f t="shared" si="134"/>
        <v>0</v>
      </c>
    </row>
    <row r="1694" spans="1:8" x14ac:dyDescent="0.25">
      <c r="A1694" s="3">
        <v>41214</v>
      </c>
      <c r="B1694" s="4" t="s">
        <v>69</v>
      </c>
      <c r="C1694" s="10">
        <v>45</v>
      </c>
      <c r="D1694">
        <f t="shared" si="131"/>
        <v>11</v>
      </c>
      <c r="E1694">
        <f t="shared" si="132"/>
        <v>5224</v>
      </c>
      <c r="F1694">
        <f t="shared" si="135"/>
        <v>5224</v>
      </c>
      <c r="G1694">
        <f t="shared" si="133"/>
        <v>0</v>
      </c>
      <c r="H1694">
        <f t="shared" si="134"/>
        <v>0</v>
      </c>
    </row>
    <row r="1695" spans="1:8" x14ac:dyDescent="0.25">
      <c r="A1695" s="3">
        <v>41215</v>
      </c>
      <c r="B1695" s="4" t="s">
        <v>37</v>
      </c>
      <c r="C1695" s="10">
        <v>159</v>
      </c>
      <c r="D1695">
        <f t="shared" si="131"/>
        <v>11</v>
      </c>
      <c r="E1695">
        <f t="shared" si="132"/>
        <v>5065</v>
      </c>
      <c r="F1695">
        <f t="shared" si="135"/>
        <v>5065</v>
      </c>
      <c r="G1695">
        <f t="shared" si="133"/>
        <v>0</v>
      </c>
      <c r="H1695">
        <f t="shared" si="134"/>
        <v>0</v>
      </c>
    </row>
    <row r="1696" spans="1:8" x14ac:dyDescent="0.25">
      <c r="A1696" s="5">
        <v>41219</v>
      </c>
      <c r="B1696" s="6" t="s">
        <v>19</v>
      </c>
      <c r="C1696" s="11">
        <v>141</v>
      </c>
      <c r="D1696">
        <f t="shared" si="131"/>
        <v>11</v>
      </c>
      <c r="E1696">
        <f t="shared" si="132"/>
        <v>4924</v>
      </c>
      <c r="F1696">
        <f t="shared" si="135"/>
        <v>4924</v>
      </c>
      <c r="G1696">
        <f t="shared" si="133"/>
        <v>0</v>
      </c>
      <c r="H1696">
        <f t="shared" si="134"/>
        <v>0</v>
      </c>
    </row>
    <row r="1697" spans="1:8" x14ac:dyDescent="0.25">
      <c r="A1697" s="3">
        <v>41219</v>
      </c>
      <c r="B1697" s="4" t="s">
        <v>38</v>
      </c>
      <c r="C1697" s="10">
        <v>14</v>
      </c>
      <c r="D1697">
        <f t="shared" si="131"/>
        <v>11</v>
      </c>
      <c r="E1697">
        <f t="shared" si="132"/>
        <v>4910</v>
      </c>
      <c r="F1697">
        <f t="shared" si="135"/>
        <v>4910</v>
      </c>
      <c r="G1697">
        <f t="shared" si="133"/>
        <v>0</v>
      </c>
      <c r="H1697">
        <f t="shared" si="134"/>
        <v>0</v>
      </c>
    </row>
    <row r="1698" spans="1:8" x14ac:dyDescent="0.25">
      <c r="A1698" s="3">
        <v>41222</v>
      </c>
      <c r="B1698" s="4" t="s">
        <v>10</v>
      </c>
      <c r="C1698" s="10">
        <v>142</v>
      </c>
      <c r="D1698">
        <f t="shared" si="131"/>
        <v>11</v>
      </c>
      <c r="E1698">
        <f t="shared" si="132"/>
        <v>4768</v>
      </c>
      <c r="F1698">
        <f t="shared" si="135"/>
        <v>4768</v>
      </c>
      <c r="G1698">
        <f t="shared" si="133"/>
        <v>0</v>
      </c>
      <c r="H1698">
        <f t="shared" si="134"/>
        <v>0</v>
      </c>
    </row>
    <row r="1699" spans="1:8" x14ac:dyDescent="0.25">
      <c r="A1699" s="3">
        <v>41223</v>
      </c>
      <c r="B1699" s="4" t="s">
        <v>9</v>
      </c>
      <c r="C1699" s="10">
        <v>167</v>
      </c>
      <c r="D1699">
        <f t="shared" si="131"/>
        <v>11</v>
      </c>
      <c r="E1699">
        <f t="shared" si="132"/>
        <v>4601</v>
      </c>
      <c r="F1699">
        <f t="shared" si="135"/>
        <v>4601</v>
      </c>
      <c r="G1699">
        <f t="shared" si="133"/>
        <v>0</v>
      </c>
      <c r="H1699">
        <f t="shared" si="134"/>
        <v>0</v>
      </c>
    </row>
    <row r="1700" spans="1:8" x14ac:dyDescent="0.25">
      <c r="A1700" s="5">
        <v>41224</v>
      </c>
      <c r="B1700" s="6" t="s">
        <v>175</v>
      </c>
      <c r="C1700" s="11">
        <v>12</v>
      </c>
      <c r="D1700">
        <f t="shared" si="131"/>
        <v>11</v>
      </c>
      <c r="E1700">
        <f t="shared" si="132"/>
        <v>4589</v>
      </c>
      <c r="F1700">
        <f t="shared" si="135"/>
        <v>4589</v>
      </c>
      <c r="G1700">
        <f t="shared" si="133"/>
        <v>0</v>
      </c>
      <c r="H1700">
        <f t="shared" si="134"/>
        <v>0</v>
      </c>
    </row>
    <row r="1701" spans="1:8" x14ac:dyDescent="0.25">
      <c r="A1701" s="3">
        <v>41229</v>
      </c>
      <c r="B1701" s="4" t="s">
        <v>28</v>
      </c>
      <c r="C1701" s="10">
        <v>187</v>
      </c>
      <c r="D1701">
        <f t="shared" si="131"/>
        <v>11</v>
      </c>
      <c r="E1701">
        <f t="shared" si="132"/>
        <v>4402</v>
      </c>
      <c r="F1701">
        <f t="shared" si="135"/>
        <v>4402</v>
      </c>
      <c r="G1701">
        <f t="shared" si="133"/>
        <v>0</v>
      </c>
      <c r="H1701">
        <f t="shared" si="134"/>
        <v>0</v>
      </c>
    </row>
    <row r="1702" spans="1:8" x14ac:dyDescent="0.25">
      <c r="A1702" s="5">
        <v>41232</v>
      </c>
      <c r="B1702" s="6" t="s">
        <v>41</v>
      </c>
      <c r="C1702" s="11">
        <v>14</v>
      </c>
      <c r="D1702">
        <f t="shared" si="131"/>
        <v>11</v>
      </c>
      <c r="E1702">
        <f t="shared" si="132"/>
        <v>4388</v>
      </c>
      <c r="F1702">
        <f t="shared" si="135"/>
        <v>4388</v>
      </c>
      <c r="G1702">
        <f t="shared" si="133"/>
        <v>0</v>
      </c>
      <c r="H1702">
        <f t="shared" si="134"/>
        <v>0</v>
      </c>
    </row>
    <row r="1703" spans="1:8" x14ac:dyDescent="0.25">
      <c r="A1703" s="5">
        <v>41235</v>
      </c>
      <c r="B1703" s="6" t="s">
        <v>165</v>
      </c>
      <c r="C1703" s="11">
        <v>10</v>
      </c>
      <c r="D1703">
        <f t="shared" si="131"/>
        <v>11</v>
      </c>
      <c r="E1703">
        <f t="shared" si="132"/>
        <v>4378</v>
      </c>
      <c r="F1703">
        <f t="shared" si="135"/>
        <v>4378</v>
      </c>
      <c r="G1703">
        <f t="shared" si="133"/>
        <v>0</v>
      </c>
      <c r="H1703">
        <f t="shared" si="134"/>
        <v>0</v>
      </c>
    </row>
    <row r="1704" spans="1:8" x14ac:dyDescent="0.25">
      <c r="A1704" s="5">
        <v>41236</v>
      </c>
      <c r="B1704" s="6" t="s">
        <v>22</v>
      </c>
      <c r="C1704" s="11">
        <v>269</v>
      </c>
      <c r="D1704">
        <f t="shared" si="131"/>
        <v>11</v>
      </c>
      <c r="E1704">
        <f t="shared" si="132"/>
        <v>4109</v>
      </c>
      <c r="F1704">
        <f t="shared" si="135"/>
        <v>4109</v>
      </c>
      <c r="G1704">
        <f t="shared" si="133"/>
        <v>0</v>
      </c>
      <c r="H1704">
        <f t="shared" si="134"/>
        <v>0</v>
      </c>
    </row>
    <row r="1705" spans="1:8" x14ac:dyDescent="0.25">
      <c r="A1705" s="5">
        <v>41236</v>
      </c>
      <c r="B1705" s="6" t="s">
        <v>5</v>
      </c>
      <c r="C1705" s="11">
        <v>328</v>
      </c>
      <c r="D1705">
        <f t="shared" si="131"/>
        <v>11</v>
      </c>
      <c r="E1705">
        <f t="shared" si="132"/>
        <v>3781</v>
      </c>
      <c r="F1705">
        <f t="shared" si="135"/>
        <v>3781</v>
      </c>
      <c r="G1705">
        <f t="shared" si="133"/>
        <v>0</v>
      </c>
      <c r="H1705">
        <f t="shared" si="134"/>
        <v>0</v>
      </c>
    </row>
    <row r="1706" spans="1:8" x14ac:dyDescent="0.25">
      <c r="A1706" s="5">
        <v>41237</v>
      </c>
      <c r="B1706" s="6" t="s">
        <v>9</v>
      </c>
      <c r="C1706" s="11">
        <v>228</v>
      </c>
      <c r="D1706">
        <f t="shared" si="131"/>
        <v>11</v>
      </c>
      <c r="E1706">
        <f t="shared" si="132"/>
        <v>3553</v>
      </c>
      <c r="F1706">
        <f t="shared" si="135"/>
        <v>3553</v>
      </c>
      <c r="G1706">
        <f t="shared" si="133"/>
        <v>0</v>
      </c>
      <c r="H1706">
        <f t="shared" si="134"/>
        <v>0</v>
      </c>
    </row>
    <row r="1707" spans="1:8" x14ac:dyDescent="0.25">
      <c r="A1707" s="3">
        <v>41239</v>
      </c>
      <c r="B1707" s="4" t="s">
        <v>2</v>
      </c>
      <c r="C1707" s="10">
        <v>12</v>
      </c>
      <c r="D1707">
        <f t="shared" si="131"/>
        <v>11</v>
      </c>
      <c r="E1707">
        <f t="shared" si="132"/>
        <v>3541</v>
      </c>
      <c r="F1707">
        <f t="shared" si="135"/>
        <v>5541</v>
      </c>
      <c r="G1707">
        <f t="shared" si="133"/>
        <v>0</v>
      </c>
      <c r="H1707">
        <f t="shared" si="134"/>
        <v>1</v>
      </c>
    </row>
    <row r="1708" spans="1:8" x14ac:dyDescent="0.25">
      <c r="A1708" s="5">
        <v>41244</v>
      </c>
      <c r="B1708" s="6" t="s">
        <v>93</v>
      </c>
      <c r="C1708" s="11">
        <v>16</v>
      </c>
      <c r="D1708">
        <f t="shared" si="131"/>
        <v>12</v>
      </c>
      <c r="E1708">
        <f t="shared" si="132"/>
        <v>5525</v>
      </c>
      <c r="F1708">
        <f t="shared" si="135"/>
        <v>5525</v>
      </c>
      <c r="G1708">
        <f t="shared" si="133"/>
        <v>0</v>
      </c>
      <c r="H1708">
        <f t="shared" si="134"/>
        <v>0</v>
      </c>
    </row>
    <row r="1709" spans="1:8" x14ac:dyDescent="0.25">
      <c r="A1709" s="5">
        <v>41247</v>
      </c>
      <c r="B1709" s="6" t="s">
        <v>17</v>
      </c>
      <c r="C1709" s="11">
        <v>233</v>
      </c>
      <c r="D1709">
        <f t="shared" si="131"/>
        <v>12</v>
      </c>
      <c r="E1709">
        <f t="shared" si="132"/>
        <v>5292</v>
      </c>
      <c r="F1709">
        <f t="shared" si="135"/>
        <v>5292</v>
      </c>
      <c r="G1709">
        <f t="shared" si="133"/>
        <v>0</v>
      </c>
      <c r="H1709">
        <f t="shared" si="134"/>
        <v>0</v>
      </c>
    </row>
    <row r="1710" spans="1:8" x14ac:dyDescent="0.25">
      <c r="A1710" s="5">
        <v>41248</v>
      </c>
      <c r="B1710" s="6" t="s">
        <v>132</v>
      </c>
      <c r="C1710" s="11">
        <v>10</v>
      </c>
      <c r="D1710">
        <f t="shared" si="131"/>
        <v>12</v>
      </c>
      <c r="E1710">
        <f t="shared" si="132"/>
        <v>5282</v>
      </c>
      <c r="F1710">
        <f t="shared" si="135"/>
        <v>5282</v>
      </c>
      <c r="G1710">
        <f t="shared" si="133"/>
        <v>0</v>
      </c>
      <c r="H1710">
        <f t="shared" si="134"/>
        <v>0</v>
      </c>
    </row>
    <row r="1711" spans="1:8" x14ac:dyDescent="0.25">
      <c r="A1711" s="3">
        <v>41251</v>
      </c>
      <c r="B1711" s="4" t="s">
        <v>5</v>
      </c>
      <c r="C1711" s="10">
        <v>388</v>
      </c>
      <c r="D1711">
        <f t="shared" si="131"/>
        <v>12</v>
      </c>
      <c r="E1711">
        <f t="shared" si="132"/>
        <v>4894</v>
      </c>
      <c r="F1711">
        <f t="shared" si="135"/>
        <v>4894</v>
      </c>
      <c r="G1711">
        <f t="shared" si="133"/>
        <v>0</v>
      </c>
      <c r="H1711">
        <f t="shared" si="134"/>
        <v>0</v>
      </c>
    </row>
    <row r="1712" spans="1:8" x14ac:dyDescent="0.25">
      <c r="A1712" s="5">
        <v>41251</v>
      </c>
      <c r="B1712" s="6" t="s">
        <v>10</v>
      </c>
      <c r="C1712" s="11">
        <v>168</v>
      </c>
      <c r="D1712">
        <f t="shared" si="131"/>
        <v>12</v>
      </c>
      <c r="E1712">
        <f t="shared" si="132"/>
        <v>4726</v>
      </c>
      <c r="F1712">
        <f t="shared" si="135"/>
        <v>4726</v>
      </c>
      <c r="G1712">
        <f t="shared" si="133"/>
        <v>0</v>
      </c>
      <c r="H1712">
        <f t="shared" si="134"/>
        <v>0</v>
      </c>
    </row>
    <row r="1713" spans="1:8" x14ac:dyDescent="0.25">
      <c r="A1713" s="3">
        <v>41252</v>
      </c>
      <c r="B1713" s="4" t="s">
        <v>50</v>
      </c>
      <c r="C1713" s="10">
        <v>319</v>
      </c>
      <c r="D1713">
        <f t="shared" si="131"/>
        <v>12</v>
      </c>
      <c r="E1713">
        <f t="shared" si="132"/>
        <v>4407</v>
      </c>
      <c r="F1713">
        <f t="shared" si="135"/>
        <v>4407</v>
      </c>
      <c r="G1713">
        <f t="shared" si="133"/>
        <v>0</v>
      </c>
      <c r="H1713">
        <f t="shared" si="134"/>
        <v>0</v>
      </c>
    </row>
    <row r="1714" spans="1:8" x14ac:dyDescent="0.25">
      <c r="A1714" s="5">
        <v>41254</v>
      </c>
      <c r="B1714" s="6" t="s">
        <v>67</v>
      </c>
      <c r="C1714" s="11">
        <v>12</v>
      </c>
      <c r="D1714">
        <f t="shared" si="131"/>
        <v>12</v>
      </c>
      <c r="E1714">
        <f t="shared" si="132"/>
        <v>4395</v>
      </c>
      <c r="F1714">
        <f t="shared" si="135"/>
        <v>4395</v>
      </c>
      <c r="G1714">
        <f t="shared" si="133"/>
        <v>0</v>
      </c>
      <c r="H1714">
        <f t="shared" si="134"/>
        <v>0</v>
      </c>
    </row>
    <row r="1715" spans="1:8" x14ac:dyDescent="0.25">
      <c r="A1715" s="3">
        <v>41256</v>
      </c>
      <c r="B1715" s="4" t="s">
        <v>173</v>
      </c>
      <c r="C1715" s="10">
        <v>150</v>
      </c>
      <c r="D1715">
        <f t="shared" si="131"/>
        <v>12</v>
      </c>
      <c r="E1715">
        <f t="shared" si="132"/>
        <v>4245</v>
      </c>
      <c r="F1715">
        <f t="shared" si="135"/>
        <v>4245</v>
      </c>
      <c r="G1715">
        <f t="shared" si="133"/>
        <v>0</v>
      </c>
      <c r="H1715">
        <f t="shared" si="134"/>
        <v>0</v>
      </c>
    </row>
    <row r="1716" spans="1:8" x14ac:dyDescent="0.25">
      <c r="A1716" s="3">
        <v>41258</v>
      </c>
      <c r="B1716" s="4" t="s">
        <v>9</v>
      </c>
      <c r="C1716" s="10">
        <v>347</v>
      </c>
      <c r="D1716">
        <f t="shared" si="131"/>
        <v>12</v>
      </c>
      <c r="E1716">
        <f t="shared" si="132"/>
        <v>3898</v>
      </c>
      <c r="F1716">
        <f t="shared" si="135"/>
        <v>3898</v>
      </c>
      <c r="G1716">
        <f t="shared" si="133"/>
        <v>0</v>
      </c>
      <c r="H1716">
        <f t="shared" si="134"/>
        <v>0</v>
      </c>
    </row>
    <row r="1717" spans="1:8" x14ac:dyDescent="0.25">
      <c r="A1717" s="5">
        <v>41259</v>
      </c>
      <c r="B1717" s="6" t="s">
        <v>23</v>
      </c>
      <c r="C1717" s="11">
        <v>177</v>
      </c>
      <c r="D1717">
        <f t="shared" si="131"/>
        <v>12</v>
      </c>
      <c r="E1717">
        <f t="shared" si="132"/>
        <v>3721</v>
      </c>
      <c r="F1717">
        <f t="shared" si="135"/>
        <v>3721</v>
      </c>
      <c r="G1717">
        <f t="shared" si="133"/>
        <v>0</v>
      </c>
      <c r="H1717">
        <f t="shared" si="134"/>
        <v>0</v>
      </c>
    </row>
    <row r="1718" spans="1:8" x14ac:dyDescent="0.25">
      <c r="A1718" s="3">
        <v>41262</v>
      </c>
      <c r="B1718" s="4" t="s">
        <v>45</v>
      </c>
      <c r="C1718" s="10">
        <v>222</v>
      </c>
      <c r="D1718">
        <f t="shared" si="131"/>
        <v>12</v>
      </c>
      <c r="E1718">
        <f t="shared" si="132"/>
        <v>3499</v>
      </c>
      <c r="F1718">
        <f t="shared" si="135"/>
        <v>3499</v>
      </c>
      <c r="G1718">
        <f t="shared" si="133"/>
        <v>0</v>
      </c>
      <c r="H1718">
        <f t="shared" si="134"/>
        <v>0</v>
      </c>
    </row>
    <row r="1719" spans="1:8" x14ac:dyDescent="0.25">
      <c r="A1719" s="5">
        <v>41273</v>
      </c>
      <c r="B1719" s="6" t="s">
        <v>231</v>
      </c>
      <c r="C1719" s="11">
        <v>14</v>
      </c>
      <c r="D1719">
        <f t="shared" si="131"/>
        <v>12</v>
      </c>
      <c r="E1719">
        <f t="shared" si="132"/>
        <v>3485</v>
      </c>
      <c r="F1719">
        <f t="shared" si="135"/>
        <v>3485</v>
      </c>
      <c r="G1719">
        <f t="shared" si="133"/>
        <v>0</v>
      </c>
      <c r="H1719">
        <f t="shared" si="134"/>
        <v>0</v>
      </c>
    </row>
    <row r="1720" spans="1:8" x14ac:dyDescent="0.25">
      <c r="A1720" s="3">
        <v>41273</v>
      </c>
      <c r="B1720" s="4" t="s">
        <v>49</v>
      </c>
      <c r="C1720" s="10">
        <v>9</v>
      </c>
      <c r="D1720">
        <f t="shared" si="131"/>
        <v>12</v>
      </c>
      <c r="E1720">
        <f t="shared" si="132"/>
        <v>3476</v>
      </c>
      <c r="F1720">
        <f t="shared" si="135"/>
        <v>5476</v>
      </c>
      <c r="G1720">
        <f t="shared" si="133"/>
        <v>0</v>
      </c>
      <c r="H1720">
        <f t="shared" si="134"/>
        <v>1</v>
      </c>
    </row>
    <row r="1721" spans="1:8" x14ac:dyDescent="0.25">
      <c r="A1721" s="5">
        <v>41275</v>
      </c>
      <c r="B1721" s="6" t="s">
        <v>3</v>
      </c>
      <c r="C1721" s="11">
        <v>7</v>
      </c>
      <c r="D1721">
        <f t="shared" si="131"/>
        <v>1</v>
      </c>
      <c r="E1721">
        <f t="shared" si="132"/>
        <v>5469</v>
      </c>
      <c r="F1721">
        <f t="shared" si="135"/>
        <v>5469</v>
      </c>
      <c r="G1721">
        <f t="shared" si="133"/>
        <v>0</v>
      </c>
      <c r="H1721">
        <f t="shared" si="134"/>
        <v>0</v>
      </c>
    </row>
    <row r="1722" spans="1:8" x14ac:dyDescent="0.25">
      <c r="A1722" s="5">
        <v>41279</v>
      </c>
      <c r="B1722" s="6" t="s">
        <v>66</v>
      </c>
      <c r="C1722" s="11">
        <v>171</v>
      </c>
      <c r="D1722">
        <f t="shared" si="131"/>
        <v>1</v>
      </c>
      <c r="E1722">
        <f t="shared" si="132"/>
        <v>5298</v>
      </c>
      <c r="F1722">
        <f t="shared" si="135"/>
        <v>5298</v>
      </c>
      <c r="G1722">
        <f t="shared" si="133"/>
        <v>0</v>
      </c>
      <c r="H1722">
        <f t="shared" si="134"/>
        <v>0</v>
      </c>
    </row>
    <row r="1723" spans="1:8" x14ac:dyDescent="0.25">
      <c r="A1723" s="5">
        <v>41283</v>
      </c>
      <c r="B1723" s="6" t="s">
        <v>208</v>
      </c>
      <c r="C1723" s="11">
        <v>16</v>
      </c>
      <c r="D1723">
        <f t="shared" si="131"/>
        <v>1</v>
      </c>
      <c r="E1723">
        <f t="shared" si="132"/>
        <v>5282</v>
      </c>
      <c r="F1723">
        <f t="shared" si="135"/>
        <v>5282</v>
      </c>
      <c r="G1723">
        <f t="shared" si="133"/>
        <v>0</v>
      </c>
      <c r="H1723">
        <f t="shared" si="134"/>
        <v>0</v>
      </c>
    </row>
    <row r="1724" spans="1:8" x14ac:dyDescent="0.25">
      <c r="A1724" s="5">
        <v>41284</v>
      </c>
      <c r="B1724" s="6" t="s">
        <v>18</v>
      </c>
      <c r="C1724" s="11">
        <v>176</v>
      </c>
      <c r="D1724">
        <f t="shared" si="131"/>
        <v>1</v>
      </c>
      <c r="E1724">
        <f t="shared" si="132"/>
        <v>5106</v>
      </c>
      <c r="F1724">
        <f t="shared" si="135"/>
        <v>5106</v>
      </c>
      <c r="G1724">
        <f t="shared" si="133"/>
        <v>0</v>
      </c>
      <c r="H1724">
        <f t="shared" si="134"/>
        <v>0</v>
      </c>
    </row>
    <row r="1725" spans="1:8" x14ac:dyDescent="0.25">
      <c r="A1725" s="3">
        <v>41287</v>
      </c>
      <c r="B1725" s="4" t="s">
        <v>55</v>
      </c>
      <c r="C1725" s="10">
        <v>37</v>
      </c>
      <c r="D1725">
        <f t="shared" si="131"/>
        <v>1</v>
      </c>
      <c r="E1725">
        <f t="shared" si="132"/>
        <v>5069</v>
      </c>
      <c r="F1725">
        <f t="shared" si="135"/>
        <v>5069</v>
      </c>
      <c r="G1725">
        <f t="shared" si="133"/>
        <v>0</v>
      </c>
      <c r="H1725">
        <f t="shared" si="134"/>
        <v>0</v>
      </c>
    </row>
    <row r="1726" spans="1:8" x14ac:dyDescent="0.25">
      <c r="A1726" s="3">
        <v>41290</v>
      </c>
      <c r="B1726" s="4" t="s">
        <v>18</v>
      </c>
      <c r="C1726" s="10">
        <v>186</v>
      </c>
      <c r="D1726">
        <f t="shared" si="131"/>
        <v>1</v>
      </c>
      <c r="E1726">
        <f t="shared" si="132"/>
        <v>4883</v>
      </c>
      <c r="F1726">
        <f t="shared" si="135"/>
        <v>4883</v>
      </c>
      <c r="G1726">
        <f t="shared" si="133"/>
        <v>0</v>
      </c>
      <c r="H1726">
        <f t="shared" si="134"/>
        <v>0</v>
      </c>
    </row>
    <row r="1727" spans="1:8" x14ac:dyDescent="0.25">
      <c r="A1727" s="3">
        <v>41290</v>
      </c>
      <c r="B1727" s="4" t="s">
        <v>61</v>
      </c>
      <c r="C1727" s="10">
        <v>45</v>
      </c>
      <c r="D1727">
        <f t="shared" si="131"/>
        <v>1</v>
      </c>
      <c r="E1727">
        <f t="shared" si="132"/>
        <v>4838</v>
      </c>
      <c r="F1727">
        <f t="shared" si="135"/>
        <v>4838</v>
      </c>
      <c r="G1727">
        <f t="shared" si="133"/>
        <v>0</v>
      </c>
      <c r="H1727">
        <f t="shared" si="134"/>
        <v>0</v>
      </c>
    </row>
    <row r="1728" spans="1:8" x14ac:dyDescent="0.25">
      <c r="A1728" s="5">
        <v>41294</v>
      </c>
      <c r="B1728" s="6" t="s">
        <v>52</v>
      </c>
      <c r="C1728" s="11">
        <v>186</v>
      </c>
      <c r="D1728">
        <f t="shared" si="131"/>
        <v>1</v>
      </c>
      <c r="E1728">
        <f t="shared" si="132"/>
        <v>4652</v>
      </c>
      <c r="F1728">
        <f t="shared" si="135"/>
        <v>4652</v>
      </c>
      <c r="G1728">
        <f t="shared" si="133"/>
        <v>0</v>
      </c>
      <c r="H1728">
        <f t="shared" si="134"/>
        <v>0</v>
      </c>
    </row>
    <row r="1729" spans="1:8" x14ac:dyDescent="0.25">
      <c r="A1729" s="5">
        <v>41294</v>
      </c>
      <c r="B1729" s="6" t="s">
        <v>14</v>
      </c>
      <c r="C1729" s="11">
        <v>211</v>
      </c>
      <c r="D1729">
        <f t="shared" si="131"/>
        <v>1</v>
      </c>
      <c r="E1729">
        <f t="shared" si="132"/>
        <v>4441</v>
      </c>
      <c r="F1729">
        <f t="shared" si="135"/>
        <v>4441</v>
      </c>
      <c r="G1729">
        <f t="shared" si="133"/>
        <v>0</v>
      </c>
      <c r="H1729">
        <f t="shared" si="134"/>
        <v>0</v>
      </c>
    </row>
    <row r="1730" spans="1:8" x14ac:dyDescent="0.25">
      <c r="A1730" s="5">
        <v>41300</v>
      </c>
      <c r="B1730" s="6" t="s">
        <v>9</v>
      </c>
      <c r="C1730" s="11">
        <v>330</v>
      </c>
      <c r="D1730">
        <f t="shared" si="131"/>
        <v>1</v>
      </c>
      <c r="E1730">
        <f t="shared" si="132"/>
        <v>4111</v>
      </c>
      <c r="F1730">
        <f t="shared" si="135"/>
        <v>4111</v>
      </c>
      <c r="G1730">
        <f t="shared" si="133"/>
        <v>0</v>
      </c>
      <c r="H1730">
        <f t="shared" si="134"/>
        <v>0</v>
      </c>
    </row>
    <row r="1731" spans="1:8" x14ac:dyDescent="0.25">
      <c r="A1731" s="3">
        <v>41301</v>
      </c>
      <c r="B1731" s="4" t="s">
        <v>14</v>
      </c>
      <c r="C1731" s="10">
        <v>134</v>
      </c>
      <c r="D1731">
        <f t="shared" si="131"/>
        <v>1</v>
      </c>
      <c r="E1731">
        <f t="shared" si="132"/>
        <v>3977</v>
      </c>
      <c r="F1731">
        <f t="shared" si="135"/>
        <v>3977</v>
      </c>
      <c r="G1731">
        <f t="shared" si="133"/>
        <v>0</v>
      </c>
      <c r="H1731">
        <f t="shared" si="134"/>
        <v>0</v>
      </c>
    </row>
    <row r="1732" spans="1:8" x14ac:dyDescent="0.25">
      <c r="A1732" s="3">
        <v>41301</v>
      </c>
      <c r="B1732" s="4" t="s">
        <v>9</v>
      </c>
      <c r="C1732" s="10">
        <v>459</v>
      </c>
      <c r="D1732">
        <f t="shared" si="131"/>
        <v>1</v>
      </c>
      <c r="E1732">
        <f t="shared" si="132"/>
        <v>3518</v>
      </c>
      <c r="F1732">
        <f t="shared" si="135"/>
        <v>3518</v>
      </c>
      <c r="G1732">
        <f t="shared" si="133"/>
        <v>0</v>
      </c>
      <c r="H1732">
        <f t="shared" si="134"/>
        <v>0</v>
      </c>
    </row>
    <row r="1733" spans="1:8" x14ac:dyDescent="0.25">
      <c r="A1733" s="5">
        <v>41302</v>
      </c>
      <c r="B1733" s="6" t="s">
        <v>26</v>
      </c>
      <c r="C1733" s="11">
        <v>185</v>
      </c>
      <c r="D1733">
        <f t="shared" si="131"/>
        <v>1</v>
      </c>
      <c r="E1733">
        <f t="shared" si="132"/>
        <v>3333</v>
      </c>
      <c r="F1733">
        <f t="shared" si="135"/>
        <v>3333</v>
      </c>
      <c r="G1733">
        <f t="shared" si="133"/>
        <v>0</v>
      </c>
      <c r="H1733">
        <f t="shared" si="134"/>
        <v>0</v>
      </c>
    </row>
    <row r="1734" spans="1:8" x14ac:dyDescent="0.25">
      <c r="A1734" s="3">
        <v>41303</v>
      </c>
      <c r="B1734" s="4" t="s">
        <v>67</v>
      </c>
      <c r="C1734" s="10">
        <v>3</v>
      </c>
      <c r="D1734">
        <f t="shared" ref="D1734:D1797" si="136">MONTH(A1734)</f>
        <v>1</v>
      </c>
      <c r="E1734">
        <f t="shared" si="132"/>
        <v>3330</v>
      </c>
      <c r="F1734">
        <f t="shared" si="135"/>
        <v>3330</v>
      </c>
      <c r="G1734">
        <f t="shared" si="133"/>
        <v>0</v>
      </c>
      <c r="H1734">
        <f t="shared" si="134"/>
        <v>0</v>
      </c>
    </row>
    <row r="1735" spans="1:8" x14ac:dyDescent="0.25">
      <c r="A1735" s="5">
        <v>41305</v>
      </c>
      <c r="B1735" s="6" t="s">
        <v>30</v>
      </c>
      <c r="C1735" s="11">
        <v>181</v>
      </c>
      <c r="D1735">
        <f t="shared" si="136"/>
        <v>1</v>
      </c>
      <c r="E1735">
        <f t="shared" ref="E1735:E1798" si="137">F1734-C1735</f>
        <v>3149</v>
      </c>
      <c r="F1735">
        <f t="shared" si="135"/>
        <v>5149</v>
      </c>
      <c r="G1735">
        <f t="shared" ref="G1735:G1798" si="138">IF(AND(D1736&lt;&gt;D1735,E1735&lt;5000,(F1735-E1735)&gt;=4000),1,0)</f>
        <v>0</v>
      </c>
      <c r="H1735">
        <f t="shared" ref="H1735:H1798" si="139">IF(D1736&lt;&gt;D1735,1,0)</f>
        <v>1</v>
      </c>
    </row>
    <row r="1736" spans="1:8" x14ac:dyDescent="0.25">
      <c r="A1736" s="3">
        <v>41309</v>
      </c>
      <c r="B1736" s="4" t="s">
        <v>17</v>
      </c>
      <c r="C1736" s="10">
        <v>441</v>
      </c>
      <c r="D1736">
        <f t="shared" si="136"/>
        <v>2</v>
      </c>
      <c r="E1736">
        <f t="shared" si="137"/>
        <v>4708</v>
      </c>
      <c r="F1736">
        <f t="shared" si="135"/>
        <v>4708</v>
      </c>
      <c r="G1736">
        <f t="shared" si="138"/>
        <v>0</v>
      </c>
      <c r="H1736">
        <f t="shared" si="139"/>
        <v>0</v>
      </c>
    </row>
    <row r="1737" spans="1:8" x14ac:dyDescent="0.25">
      <c r="A1737" s="5">
        <v>41310</v>
      </c>
      <c r="B1737" s="6" t="s">
        <v>45</v>
      </c>
      <c r="C1737" s="11">
        <v>487</v>
      </c>
      <c r="D1737">
        <f t="shared" si="136"/>
        <v>2</v>
      </c>
      <c r="E1737">
        <f t="shared" si="137"/>
        <v>4221</v>
      </c>
      <c r="F1737">
        <f t="shared" si="135"/>
        <v>4221</v>
      </c>
      <c r="G1737">
        <f t="shared" si="138"/>
        <v>0</v>
      </c>
      <c r="H1737">
        <f t="shared" si="139"/>
        <v>0</v>
      </c>
    </row>
    <row r="1738" spans="1:8" x14ac:dyDescent="0.25">
      <c r="A1738" s="3">
        <v>41310</v>
      </c>
      <c r="B1738" s="4" t="s">
        <v>52</v>
      </c>
      <c r="C1738" s="10">
        <v>56</v>
      </c>
      <c r="D1738">
        <f t="shared" si="136"/>
        <v>2</v>
      </c>
      <c r="E1738">
        <f t="shared" si="137"/>
        <v>4165</v>
      </c>
      <c r="F1738">
        <f t="shared" si="135"/>
        <v>4165</v>
      </c>
      <c r="G1738">
        <f t="shared" si="138"/>
        <v>0</v>
      </c>
      <c r="H1738">
        <f t="shared" si="139"/>
        <v>0</v>
      </c>
    </row>
    <row r="1739" spans="1:8" x14ac:dyDescent="0.25">
      <c r="A1739" s="5">
        <v>41314</v>
      </c>
      <c r="B1739" s="6" t="s">
        <v>131</v>
      </c>
      <c r="C1739" s="11">
        <v>113</v>
      </c>
      <c r="D1739">
        <f t="shared" si="136"/>
        <v>2</v>
      </c>
      <c r="E1739">
        <f t="shared" si="137"/>
        <v>4052</v>
      </c>
      <c r="F1739">
        <f t="shared" si="135"/>
        <v>4052</v>
      </c>
      <c r="G1739">
        <f t="shared" si="138"/>
        <v>0</v>
      </c>
      <c r="H1739">
        <f t="shared" si="139"/>
        <v>0</v>
      </c>
    </row>
    <row r="1740" spans="1:8" x14ac:dyDescent="0.25">
      <c r="A1740" s="5">
        <v>41314</v>
      </c>
      <c r="B1740" s="6" t="s">
        <v>12</v>
      </c>
      <c r="C1740" s="11">
        <v>23</v>
      </c>
      <c r="D1740">
        <f t="shared" si="136"/>
        <v>2</v>
      </c>
      <c r="E1740">
        <f t="shared" si="137"/>
        <v>4029</v>
      </c>
      <c r="F1740">
        <f t="shared" si="135"/>
        <v>4029</v>
      </c>
      <c r="G1740">
        <f t="shared" si="138"/>
        <v>0</v>
      </c>
      <c r="H1740">
        <f t="shared" si="139"/>
        <v>0</v>
      </c>
    </row>
    <row r="1741" spans="1:8" x14ac:dyDescent="0.25">
      <c r="A1741" s="5">
        <v>41315</v>
      </c>
      <c r="B1741" s="6" t="s">
        <v>200</v>
      </c>
      <c r="C1741" s="11">
        <v>19</v>
      </c>
      <c r="D1741">
        <f t="shared" si="136"/>
        <v>2</v>
      </c>
      <c r="E1741">
        <f t="shared" si="137"/>
        <v>4010</v>
      </c>
      <c r="F1741">
        <f t="shared" si="135"/>
        <v>4010</v>
      </c>
      <c r="G1741">
        <f t="shared" si="138"/>
        <v>0</v>
      </c>
      <c r="H1741">
        <f t="shared" si="139"/>
        <v>0</v>
      </c>
    </row>
    <row r="1742" spans="1:8" x14ac:dyDescent="0.25">
      <c r="A1742" s="3">
        <v>41316</v>
      </c>
      <c r="B1742" s="4" t="s">
        <v>7</v>
      </c>
      <c r="C1742" s="10">
        <v>338</v>
      </c>
      <c r="D1742">
        <f t="shared" si="136"/>
        <v>2</v>
      </c>
      <c r="E1742">
        <f t="shared" si="137"/>
        <v>3672</v>
      </c>
      <c r="F1742">
        <f t="shared" si="135"/>
        <v>3672</v>
      </c>
      <c r="G1742">
        <f t="shared" si="138"/>
        <v>0</v>
      </c>
      <c r="H1742">
        <f t="shared" si="139"/>
        <v>0</v>
      </c>
    </row>
    <row r="1743" spans="1:8" x14ac:dyDescent="0.25">
      <c r="A1743" s="3">
        <v>41316</v>
      </c>
      <c r="B1743" s="4" t="s">
        <v>78</v>
      </c>
      <c r="C1743" s="10">
        <v>188</v>
      </c>
      <c r="D1743">
        <f t="shared" si="136"/>
        <v>2</v>
      </c>
      <c r="E1743">
        <f t="shared" si="137"/>
        <v>3484</v>
      </c>
      <c r="F1743">
        <f t="shared" si="135"/>
        <v>3484</v>
      </c>
      <c r="G1743">
        <f t="shared" si="138"/>
        <v>0</v>
      </c>
      <c r="H1743">
        <f t="shared" si="139"/>
        <v>0</v>
      </c>
    </row>
    <row r="1744" spans="1:8" x14ac:dyDescent="0.25">
      <c r="A1744" s="5">
        <v>41317</v>
      </c>
      <c r="B1744" s="6" t="s">
        <v>31</v>
      </c>
      <c r="C1744" s="11">
        <v>80</v>
      </c>
      <c r="D1744">
        <f t="shared" si="136"/>
        <v>2</v>
      </c>
      <c r="E1744">
        <f t="shared" si="137"/>
        <v>3404</v>
      </c>
      <c r="F1744">
        <f t="shared" si="135"/>
        <v>3404</v>
      </c>
      <c r="G1744">
        <f t="shared" si="138"/>
        <v>0</v>
      </c>
      <c r="H1744">
        <f t="shared" si="139"/>
        <v>0</v>
      </c>
    </row>
    <row r="1745" spans="1:8" x14ac:dyDescent="0.25">
      <c r="A1745" s="3">
        <v>41318</v>
      </c>
      <c r="B1745" s="4" t="s">
        <v>171</v>
      </c>
      <c r="C1745" s="10">
        <v>20</v>
      </c>
      <c r="D1745">
        <f t="shared" si="136"/>
        <v>2</v>
      </c>
      <c r="E1745">
        <f t="shared" si="137"/>
        <v>3384</v>
      </c>
      <c r="F1745">
        <f t="shared" si="135"/>
        <v>3384</v>
      </c>
      <c r="G1745">
        <f t="shared" si="138"/>
        <v>0</v>
      </c>
      <c r="H1745">
        <f t="shared" si="139"/>
        <v>0</v>
      </c>
    </row>
    <row r="1746" spans="1:8" x14ac:dyDescent="0.25">
      <c r="A1746" s="3">
        <v>41321</v>
      </c>
      <c r="B1746" s="4" t="s">
        <v>159</v>
      </c>
      <c r="C1746" s="10">
        <v>1</v>
      </c>
      <c r="D1746">
        <f t="shared" si="136"/>
        <v>2</v>
      </c>
      <c r="E1746">
        <f t="shared" si="137"/>
        <v>3383</v>
      </c>
      <c r="F1746">
        <f t="shared" si="135"/>
        <v>3383</v>
      </c>
      <c r="G1746">
        <f t="shared" si="138"/>
        <v>0</v>
      </c>
      <c r="H1746">
        <f t="shared" si="139"/>
        <v>0</v>
      </c>
    </row>
    <row r="1747" spans="1:8" x14ac:dyDescent="0.25">
      <c r="A1747" s="5">
        <v>41322</v>
      </c>
      <c r="B1747" s="6" t="s">
        <v>52</v>
      </c>
      <c r="C1747" s="11">
        <v>200</v>
      </c>
      <c r="D1747">
        <f t="shared" si="136"/>
        <v>2</v>
      </c>
      <c r="E1747">
        <f t="shared" si="137"/>
        <v>3183</v>
      </c>
      <c r="F1747">
        <f t="shared" si="135"/>
        <v>3183</v>
      </c>
      <c r="G1747">
        <f t="shared" si="138"/>
        <v>0</v>
      </c>
      <c r="H1747">
        <f t="shared" si="139"/>
        <v>0</v>
      </c>
    </row>
    <row r="1748" spans="1:8" x14ac:dyDescent="0.25">
      <c r="A1748" s="5">
        <v>41323</v>
      </c>
      <c r="B1748" s="6" t="s">
        <v>5</v>
      </c>
      <c r="C1748" s="11">
        <v>429</v>
      </c>
      <c r="D1748">
        <f t="shared" si="136"/>
        <v>2</v>
      </c>
      <c r="E1748">
        <f t="shared" si="137"/>
        <v>2754</v>
      </c>
      <c r="F1748">
        <f t="shared" ref="F1748:F1811" si="140">IF(AND(D1749&lt;&gt;D1748,E1748&lt;5000),ROUNDUP((5000-E1748)/1000,0)*1000+E1748,E1748)</f>
        <v>2754</v>
      </c>
      <c r="G1748">
        <f t="shared" si="138"/>
        <v>0</v>
      </c>
      <c r="H1748">
        <f t="shared" si="139"/>
        <v>0</v>
      </c>
    </row>
    <row r="1749" spans="1:8" x14ac:dyDescent="0.25">
      <c r="A1749" s="3">
        <v>41324</v>
      </c>
      <c r="B1749" s="4" t="s">
        <v>12</v>
      </c>
      <c r="C1749" s="10">
        <v>183</v>
      </c>
      <c r="D1749">
        <f t="shared" si="136"/>
        <v>2</v>
      </c>
      <c r="E1749">
        <f t="shared" si="137"/>
        <v>2571</v>
      </c>
      <c r="F1749">
        <f t="shared" si="140"/>
        <v>2571</v>
      </c>
      <c r="G1749">
        <f t="shared" si="138"/>
        <v>0</v>
      </c>
      <c r="H1749">
        <f t="shared" si="139"/>
        <v>0</v>
      </c>
    </row>
    <row r="1750" spans="1:8" x14ac:dyDescent="0.25">
      <c r="A1750" s="3">
        <v>41325</v>
      </c>
      <c r="B1750" s="4" t="s">
        <v>10</v>
      </c>
      <c r="C1750" s="10">
        <v>26</v>
      </c>
      <c r="D1750">
        <f t="shared" si="136"/>
        <v>2</v>
      </c>
      <c r="E1750">
        <f t="shared" si="137"/>
        <v>2545</v>
      </c>
      <c r="F1750">
        <f t="shared" si="140"/>
        <v>2545</v>
      </c>
      <c r="G1750">
        <f t="shared" si="138"/>
        <v>0</v>
      </c>
      <c r="H1750">
        <f t="shared" si="139"/>
        <v>0</v>
      </c>
    </row>
    <row r="1751" spans="1:8" x14ac:dyDescent="0.25">
      <c r="A1751" s="5">
        <v>41326</v>
      </c>
      <c r="B1751" s="6" t="s">
        <v>180</v>
      </c>
      <c r="C1751" s="11">
        <v>2</v>
      </c>
      <c r="D1751">
        <f t="shared" si="136"/>
        <v>2</v>
      </c>
      <c r="E1751">
        <f t="shared" si="137"/>
        <v>2543</v>
      </c>
      <c r="F1751">
        <f t="shared" si="140"/>
        <v>2543</v>
      </c>
      <c r="G1751">
        <f t="shared" si="138"/>
        <v>0</v>
      </c>
      <c r="H1751">
        <f t="shared" si="139"/>
        <v>0</v>
      </c>
    </row>
    <row r="1752" spans="1:8" x14ac:dyDescent="0.25">
      <c r="A1752" s="5">
        <v>41328</v>
      </c>
      <c r="B1752" s="6" t="s">
        <v>7</v>
      </c>
      <c r="C1752" s="11">
        <v>174</v>
      </c>
      <c r="D1752">
        <f t="shared" si="136"/>
        <v>2</v>
      </c>
      <c r="E1752">
        <f t="shared" si="137"/>
        <v>2369</v>
      </c>
      <c r="F1752">
        <f t="shared" si="140"/>
        <v>2369</v>
      </c>
      <c r="G1752">
        <f t="shared" si="138"/>
        <v>0</v>
      </c>
      <c r="H1752">
        <f t="shared" si="139"/>
        <v>0</v>
      </c>
    </row>
    <row r="1753" spans="1:8" x14ac:dyDescent="0.25">
      <c r="A1753" s="3">
        <v>41329</v>
      </c>
      <c r="B1753" s="4" t="s">
        <v>52</v>
      </c>
      <c r="C1753" s="10">
        <v>98</v>
      </c>
      <c r="D1753">
        <f t="shared" si="136"/>
        <v>2</v>
      </c>
      <c r="E1753">
        <f t="shared" si="137"/>
        <v>2271</v>
      </c>
      <c r="F1753">
        <f t="shared" si="140"/>
        <v>2271</v>
      </c>
      <c r="G1753">
        <f t="shared" si="138"/>
        <v>0</v>
      </c>
      <c r="H1753">
        <f t="shared" si="139"/>
        <v>0</v>
      </c>
    </row>
    <row r="1754" spans="1:8" x14ac:dyDescent="0.25">
      <c r="A1754" s="5">
        <v>41329</v>
      </c>
      <c r="B1754" s="6" t="s">
        <v>185</v>
      </c>
      <c r="C1754" s="11">
        <v>11</v>
      </c>
      <c r="D1754">
        <f t="shared" si="136"/>
        <v>2</v>
      </c>
      <c r="E1754">
        <f t="shared" si="137"/>
        <v>2260</v>
      </c>
      <c r="F1754">
        <f t="shared" si="140"/>
        <v>2260</v>
      </c>
      <c r="G1754">
        <f t="shared" si="138"/>
        <v>0</v>
      </c>
      <c r="H1754">
        <f t="shared" si="139"/>
        <v>0</v>
      </c>
    </row>
    <row r="1755" spans="1:8" x14ac:dyDescent="0.25">
      <c r="A1755" s="5">
        <v>41332</v>
      </c>
      <c r="B1755" s="6" t="s">
        <v>28</v>
      </c>
      <c r="C1755" s="11">
        <v>58</v>
      </c>
      <c r="D1755">
        <f t="shared" si="136"/>
        <v>2</v>
      </c>
      <c r="E1755">
        <f t="shared" si="137"/>
        <v>2202</v>
      </c>
      <c r="F1755">
        <f t="shared" si="140"/>
        <v>5202</v>
      </c>
      <c r="G1755">
        <f t="shared" si="138"/>
        <v>0</v>
      </c>
      <c r="H1755">
        <f t="shared" si="139"/>
        <v>1</v>
      </c>
    </row>
    <row r="1756" spans="1:8" x14ac:dyDescent="0.25">
      <c r="A1756" s="3">
        <v>41336</v>
      </c>
      <c r="B1756" s="4" t="s">
        <v>15</v>
      </c>
      <c r="C1756" s="10">
        <v>17</v>
      </c>
      <c r="D1756">
        <f t="shared" si="136"/>
        <v>3</v>
      </c>
      <c r="E1756">
        <f t="shared" si="137"/>
        <v>5185</v>
      </c>
      <c r="F1756">
        <f t="shared" si="140"/>
        <v>5185</v>
      </c>
      <c r="G1756">
        <f t="shared" si="138"/>
        <v>0</v>
      </c>
      <c r="H1756">
        <f t="shared" si="139"/>
        <v>0</v>
      </c>
    </row>
    <row r="1757" spans="1:8" x14ac:dyDescent="0.25">
      <c r="A1757" s="5">
        <v>41337</v>
      </c>
      <c r="B1757" s="6" t="s">
        <v>17</v>
      </c>
      <c r="C1757" s="11">
        <v>143</v>
      </c>
      <c r="D1757">
        <f t="shared" si="136"/>
        <v>3</v>
      </c>
      <c r="E1757">
        <f t="shared" si="137"/>
        <v>5042</v>
      </c>
      <c r="F1757">
        <f t="shared" si="140"/>
        <v>5042</v>
      </c>
      <c r="G1757">
        <f t="shared" si="138"/>
        <v>0</v>
      </c>
      <c r="H1757">
        <f t="shared" si="139"/>
        <v>0</v>
      </c>
    </row>
    <row r="1758" spans="1:8" x14ac:dyDescent="0.25">
      <c r="A1758" s="5">
        <v>41339</v>
      </c>
      <c r="B1758" s="6" t="s">
        <v>52</v>
      </c>
      <c r="C1758" s="11">
        <v>108</v>
      </c>
      <c r="D1758">
        <f t="shared" si="136"/>
        <v>3</v>
      </c>
      <c r="E1758">
        <f t="shared" si="137"/>
        <v>4934</v>
      </c>
      <c r="F1758">
        <f t="shared" si="140"/>
        <v>4934</v>
      </c>
      <c r="G1758">
        <f t="shared" si="138"/>
        <v>0</v>
      </c>
      <c r="H1758">
        <f t="shared" si="139"/>
        <v>0</v>
      </c>
    </row>
    <row r="1759" spans="1:8" x14ac:dyDescent="0.25">
      <c r="A1759" s="3">
        <v>41346</v>
      </c>
      <c r="B1759" s="4" t="s">
        <v>102</v>
      </c>
      <c r="C1759" s="10">
        <v>424</v>
      </c>
      <c r="D1759">
        <f t="shared" si="136"/>
        <v>3</v>
      </c>
      <c r="E1759">
        <f t="shared" si="137"/>
        <v>4510</v>
      </c>
      <c r="F1759">
        <f t="shared" si="140"/>
        <v>4510</v>
      </c>
      <c r="G1759">
        <f t="shared" si="138"/>
        <v>0</v>
      </c>
      <c r="H1759">
        <f t="shared" si="139"/>
        <v>0</v>
      </c>
    </row>
    <row r="1760" spans="1:8" x14ac:dyDescent="0.25">
      <c r="A1760" s="3">
        <v>41351</v>
      </c>
      <c r="B1760" s="4" t="s">
        <v>221</v>
      </c>
      <c r="C1760" s="10">
        <v>9</v>
      </c>
      <c r="D1760">
        <f t="shared" si="136"/>
        <v>3</v>
      </c>
      <c r="E1760">
        <f t="shared" si="137"/>
        <v>4501</v>
      </c>
      <c r="F1760">
        <f t="shared" si="140"/>
        <v>4501</v>
      </c>
      <c r="G1760">
        <f t="shared" si="138"/>
        <v>0</v>
      </c>
      <c r="H1760">
        <f t="shared" si="139"/>
        <v>0</v>
      </c>
    </row>
    <row r="1761" spans="1:8" x14ac:dyDescent="0.25">
      <c r="A1761" s="3">
        <v>41352</v>
      </c>
      <c r="B1761" s="4" t="s">
        <v>28</v>
      </c>
      <c r="C1761" s="10">
        <v>135</v>
      </c>
      <c r="D1761">
        <f t="shared" si="136"/>
        <v>3</v>
      </c>
      <c r="E1761">
        <f t="shared" si="137"/>
        <v>4366</v>
      </c>
      <c r="F1761">
        <f t="shared" si="140"/>
        <v>4366</v>
      </c>
      <c r="G1761">
        <f t="shared" si="138"/>
        <v>0</v>
      </c>
      <c r="H1761">
        <f t="shared" si="139"/>
        <v>0</v>
      </c>
    </row>
    <row r="1762" spans="1:8" x14ac:dyDescent="0.25">
      <c r="A1762" s="5">
        <v>41356</v>
      </c>
      <c r="B1762" s="6" t="s">
        <v>14</v>
      </c>
      <c r="C1762" s="11">
        <v>202</v>
      </c>
      <c r="D1762">
        <f t="shared" si="136"/>
        <v>3</v>
      </c>
      <c r="E1762">
        <f t="shared" si="137"/>
        <v>4164</v>
      </c>
      <c r="F1762">
        <f t="shared" si="140"/>
        <v>4164</v>
      </c>
      <c r="G1762">
        <f t="shared" si="138"/>
        <v>0</v>
      </c>
      <c r="H1762">
        <f t="shared" si="139"/>
        <v>0</v>
      </c>
    </row>
    <row r="1763" spans="1:8" x14ac:dyDescent="0.25">
      <c r="A1763" s="3">
        <v>41357</v>
      </c>
      <c r="B1763" s="4" t="s">
        <v>45</v>
      </c>
      <c r="C1763" s="10">
        <v>459</v>
      </c>
      <c r="D1763">
        <f t="shared" si="136"/>
        <v>3</v>
      </c>
      <c r="E1763">
        <f t="shared" si="137"/>
        <v>3705</v>
      </c>
      <c r="F1763">
        <f t="shared" si="140"/>
        <v>3705</v>
      </c>
      <c r="G1763">
        <f t="shared" si="138"/>
        <v>0</v>
      </c>
      <c r="H1763">
        <f t="shared" si="139"/>
        <v>0</v>
      </c>
    </row>
    <row r="1764" spans="1:8" x14ac:dyDescent="0.25">
      <c r="A1764" s="3">
        <v>41361</v>
      </c>
      <c r="B1764" s="4" t="s">
        <v>58</v>
      </c>
      <c r="C1764" s="10">
        <v>107</v>
      </c>
      <c r="D1764">
        <f t="shared" si="136"/>
        <v>3</v>
      </c>
      <c r="E1764">
        <f t="shared" si="137"/>
        <v>3598</v>
      </c>
      <c r="F1764">
        <f t="shared" si="140"/>
        <v>3598</v>
      </c>
      <c r="G1764">
        <f t="shared" si="138"/>
        <v>0</v>
      </c>
      <c r="H1764">
        <f t="shared" si="139"/>
        <v>0</v>
      </c>
    </row>
    <row r="1765" spans="1:8" x14ac:dyDescent="0.25">
      <c r="A1765" s="3">
        <v>41362</v>
      </c>
      <c r="B1765" s="4" t="s">
        <v>35</v>
      </c>
      <c r="C1765" s="10">
        <v>37</v>
      </c>
      <c r="D1765">
        <f t="shared" si="136"/>
        <v>3</v>
      </c>
      <c r="E1765">
        <f t="shared" si="137"/>
        <v>3561</v>
      </c>
      <c r="F1765">
        <f t="shared" si="140"/>
        <v>3561</v>
      </c>
      <c r="G1765">
        <f t="shared" si="138"/>
        <v>0</v>
      </c>
      <c r="H1765">
        <f t="shared" si="139"/>
        <v>0</v>
      </c>
    </row>
    <row r="1766" spans="1:8" x14ac:dyDescent="0.25">
      <c r="A1766" s="5">
        <v>41363</v>
      </c>
      <c r="B1766" s="6" t="s">
        <v>61</v>
      </c>
      <c r="C1766" s="11">
        <v>43</v>
      </c>
      <c r="D1766">
        <f t="shared" si="136"/>
        <v>3</v>
      </c>
      <c r="E1766">
        <f t="shared" si="137"/>
        <v>3518</v>
      </c>
      <c r="F1766">
        <f t="shared" si="140"/>
        <v>5518</v>
      </c>
      <c r="G1766">
        <f t="shared" si="138"/>
        <v>0</v>
      </c>
      <c r="H1766">
        <f t="shared" si="139"/>
        <v>1</v>
      </c>
    </row>
    <row r="1767" spans="1:8" x14ac:dyDescent="0.25">
      <c r="A1767" s="5">
        <v>41365</v>
      </c>
      <c r="B1767" s="6" t="s">
        <v>9</v>
      </c>
      <c r="C1767" s="11">
        <v>352</v>
      </c>
      <c r="D1767">
        <f t="shared" si="136"/>
        <v>4</v>
      </c>
      <c r="E1767">
        <f t="shared" si="137"/>
        <v>5166</v>
      </c>
      <c r="F1767">
        <f t="shared" si="140"/>
        <v>5166</v>
      </c>
      <c r="G1767">
        <f t="shared" si="138"/>
        <v>0</v>
      </c>
      <c r="H1767">
        <f t="shared" si="139"/>
        <v>0</v>
      </c>
    </row>
    <row r="1768" spans="1:8" x14ac:dyDescent="0.25">
      <c r="A1768" s="5">
        <v>41368</v>
      </c>
      <c r="B1768" s="6" t="s">
        <v>18</v>
      </c>
      <c r="C1768" s="11">
        <v>94</v>
      </c>
      <c r="D1768">
        <f t="shared" si="136"/>
        <v>4</v>
      </c>
      <c r="E1768">
        <f t="shared" si="137"/>
        <v>5072</v>
      </c>
      <c r="F1768">
        <f t="shared" si="140"/>
        <v>5072</v>
      </c>
      <c r="G1768">
        <f t="shared" si="138"/>
        <v>0</v>
      </c>
      <c r="H1768">
        <f t="shared" si="139"/>
        <v>0</v>
      </c>
    </row>
    <row r="1769" spans="1:8" x14ac:dyDescent="0.25">
      <c r="A1769" s="3">
        <v>41368</v>
      </c>
      <c r="B1769" s="4" t="s">
        <v>66</v>
      </c>
      <c r="C1769" s="10">
        <v>112</v>
      </c>
      <c r="D1769">
        <f t="shared" si="136"/>
        <v>4</v>
      </c>
      <c r="E1769">
        <f t="shared" si="137"/>
        <v>4960</v>
      </c>
      <c r="F1769">
        <f t="shared" si="140"/>
        <v>4960</v>
      </c>
      <c r="G1769">
        <f t="shared" si="138"/>
        <v>0</v>
      </c>
      <c r="H1769">
        <f t="shared" si="139"/>
        <v>0</v>
      </c>
    </row>
    <row r="1770" spans="1:8" x14ac:dyDescent="0.25">
      <c r="A1770" s="3">
        <v>41369</v>
      </c>
      <c r="B1770" s="4" t="s">
        <v>61</v>
      </c>
      <c r="C1770" s="10">
        <v>136</v>
      </c>
      <c r="D1770">
        <f t="shared" si="136"/>
        <v>4</v>
      </c>
      <c r="E1770">
        <f t="shared" si="137"/>
        <v>4824</v>
      </c>
      <c r="F1770">
        <f t="shared" si="140"/>
        <v>4824</v>
      </c>
      <c r="G1770">
        <f t="shared" si="138"/>
        <v>0</v>
      </c>
      <c r="H1770">
        <f t="shared" si="139"/>
        <v>0</v>
      </c>
    </row>
    <row r="1771" spans="1:8" x14ac:dyDescent="0.25">
      <c r="A1771" s="5">
        <v>41370</v>
      </c>
      <c r="B1771" s="6" t="s">
        <v>78</v>
      </c>
      <c r="C1771" s="11">
        <v>56</v>
      </c>
      <c r="D1771">
        <f t="shared" si="136"/>
        <v>4</v>
      </c>
      <c r="E1771">
        <f t="shared" si="137"/>
        <v>4768</v>
      </c>
      <c r="F1771">
        <f t="shared" si="140"/>
        <v>4768</v>
      </c>
      <c r="G1771">
        <f t="shared" si="138"/>
        <v>0</v>
      </c>
      <c r="H1771">
        <f t="shared" si="139"/>
        <v>0</v>
      </c>
    </row>
    <row r="1772" spans="1:8" x14ac:dyDescent="0.25">
      <c r="A1772" s="3">
        <v>41372</v>
      </c>
      <c r="B1772" s="4" t="s">
        <v>14</v>
      </c>
      <c r="C1772" s="10">
        <v>286</v>
      </c>
      <c r="D1772">
        <f t="shared" si="136"/>
        <v>4</v>
      </c>
      <c r="E1772">
        <f t="shared" si="137"/>
        <v>4482</v>
      </c>
      <c r="F1772">
        <f t="shared" si="140"/>
        <v>4482</v>
      </c>
      <c r="G1772">
        <f t="shared" si="138"/>
        <v>0</v>
      </c>
      <c r="H1772">
        <f t="shared" si="139"/>
        <v>0</v>
      </c>
    </row>
    <row r="1773" spans="1:8" x14ac:dyDescent="0.25">
      <c r="A1773" s="3">
        <v>41373</v>
      </c>
      <c r="B1773" s="4" t="s">
        <v>7</v>
      </c>
      <c r="C1773" s="10">
        <v>296</v>
      </c>
      <c r="D1773">
        <f t="shared" si="136"/>
        <v>4</v>
      </c>
      <c r="E1773">
        <f t="shared" si="137"/>
        <v>4186</v>
      </c>
      <c r="F1773">
        <f t="shared" si="140"/>
        <v>4186</v>
      </c>
      <c r="G1773">
        <f t="shared" si="138"/>
        <v>0</v>
      </c>
      <c r="H1773">
        <f t="shared" si="139"/>
        <v>0</v>
      </c>
    </row>
    <row r="1774" spans="1:8" x14ac:dyDescent="0.25">
      <c r="A1774" s="5">
        <v>41373</v>
      </c>
      <c r="B1774" s="6" t="s">
        <v>25</v>
      </c>
      <c r="C1774" s="11">
        <v>81</v>
      </c>
      <c r="D1774">
        <f t="shared" si="136"/>
        <v>4</v>
      </c>
      <c r="E1774">
        <f t="shared" si="137"/>
        <v>4105</v>
      </c>
      <c r="F1774">
        <f t="shared" si="140"/>
        <v>4105</v>
      </c>
      <c r="G1774">
        <f t="shared" si="138"/>
        <v>0</v>
      </c>
      <c r="H1774">
        <f t="shared" si="139"/>
        <v>0</v>
      </c>
    </row>
    <row r="1775" spans="1:8" x14ac:dyDescent="0.25">
      <c r="A1775" s="5">
        <v>41374</v>
      </c>
      <c r="B1775" s="6" t="s">
        <v>14</v>
      </c>
      <c r="C1775" s="11">
        <v>231</v>
      </c>
      <c r="D1775">
        <f t="shared" si="136"/>
        <v>4</v>
      </c>
      <c r="E1775">
        <f t="shared" si="137"/>
        <v>3874</v>
      </c>
      <c r="F1775">
        <f t="shared" si="140"/>
        <v>3874</v>
      </c>
      <c r="G1775">
        <f t="shared" si="138"/>
        <v>0</v>
      </c>
      <c r="H1775">
        <f t="shared" si="139"/>
        <v>0</v>
      </c>
    </row>
    <row r="1776" spans="1:8" x14ac:dyDescent="0.25">
      <c r="A1776" s="3">
        <v>41375</v>
      </c>
      <c r="B1776" s="4" t="s">
        <v>17</v>
      </c>
      <c r="C1776" s="10">
        <v>149</v>
      </c>
      <c r="D1776">
        <f t="shared" si="136"/>
        <v>4</v>
      </c>
      <c r="E1776">
        <f t="shared" si="137"/>
        <v>3725</v>
      </c>
      <c r="F1776">
        <f t="shared" si="140"/>
        <v>3725</v>
      </c>
      <c r="G1776">
        <f t="shared" si="138"/>
        <v>0</v>
      </c>
      <c r="H1776">
        <f t="shared" si="139"/>
        <v>0</v>
      </c>
    </row>
    <row r="1777" spans="1:8" x14ac:dyDescent="0.25">
      <c r="A1777" s="3">
        <v>41375</v>
      </c>
      <c r="B1777" s="4" t="s">
        <v>132</v>
      </c>
      <c r="C1777" s="10">
        <v>3</v>
      </c>
      <c r="D1777">
        <f t="shared" si="136"/>
        <v>4</v>
      </c>
      <c r="E1777">
        <f t="shared" si="137"/>
        <v>3722</v>
      </c>
      <c r="F1777">
        <f t="shared" si="140"/>
        <v>3722</v>
      </c>
      <c r="G1777">
        <f t="shared" si="138"/>
        <v>0</v>
      </c>
      <c r="H1777">
        <f t="shared" si="139"/>
        <v>0</v>
      </c>
    </row>
    <row r="1778" spans="1:8" x14ac:dyDescent="0.25">
      <c r="A1778" s="3">
        <v>41376</v>
      </c>
      <c r="B1778" s="4" t="s">
        <v>14</v>
      </c>
      <c r="C1778" s="10">
        <v>311</v>
      </c>
      <c r="D1778">
        <f t="shared" si="136"/>
        <v>4</v>
      </c>
      <c r="E1778">
        <f t="shared" si="137"/>
        <v>3411</v>
      </c>
      <c r="F1778">
        <f t="shared" si="140"/>
        <v>3411</v>
      </c>
      <c r="G1778">
        <f t="shared" si="138"/>
        <v>0</v>
      </c>
      <c r="H1778">
        <f t="shared" si="139"/>
        <v>0</v>
      </c>
    </row>
    <row r="1779" spans="1:8" x14ac:dyDescent="0.25">
      <c r="A1779" s="5">
        <v>41379</v>
      </c>
      <c r="B1779" s="6" t="s">
        <v>66</v>
      </c>
      <c r="C1779" s="11">
        <v>121</v>
      </c>
      <c r="D1779">
        <f t="shared" si="136"/>
        <v>4</v>
      </c>
      <c r="E1779">
        <f t="shared" si="137"/>
        <v>3290</v>
      </c>
      <c r="F1779">
        <f t="shared" si="140"/>
        <v>3290</v>
      </c>
      <c r="G1779">
        <f t="shared" si="138"/>
        <v>0</v>
      </c>
      <c r="H1779">
        <f t="shared" si="139"/>
        <v>0</v>
      </c>
    </row>
    <row r="1780" spans="1:8" x14ac:dyDescent="0.25">
      <c r="A1780" s="5">
        <v>41380</v>
      </c>
      <c r="B1780" s="6" t="s">
        <v>153</v>
      </c>
      <c r="C1780" s="11">
        <v>15</v>
      </c>
      <c r="D1780">
        <f t="shared" si="136"/>
        <v>4</v>
      </c>
      <c r="E1780">
        <f t="shared" si="137"/>
        <v>3275</v>
      </c>
      <c r="F1780">
        <f t="shared" si="140"/>
        <v>3275</v>
      </c>
      <c r="G1780">
        <f t="shared" si="138"/>
        <v>0</v>
      </c>
      <c r="H1780">
        <f t="shared" si="139"/>
        <v>0</v>
      </c>
    </row>
    <row r="1781" spans="1:8" x14ac:dyDescent="0.25">
      <c r="A1781" s="5">
        <v>41381</v>
      </c>
      <c r="B1781" s="6" t="s">
        <v>136</v>
      </c>
      <c r="C1781" s="11">
        <v>14</v>
      </c>
      <c r="D1781">
        <f t="shared" si="136"/>
        <v>4</v>
      </c>
      <c r="E1781">
        <f t="shared" si="137"/>
        <v>3261</v>
      </c>
      <c r="F1781">
        <f t="shared" si="140"/>
        <v>3261</v>
      </c>
      <c r="G1781">
        <f t="shared" si="138"/>
        <v>0</v>
      </c>
      <c r="H1781">
        <f t="shared" si="139"/>
        <v>0</v>
      </c>
    </row>
    <row r="1782" spans="1:8" x14ac:dyDescent="0.25">
      <c r="A1782" s="5">
        <v>41381</v>
      </c>
      <c r="B1782" s="6" t="s">
        <v>7</v>
      </c>
      <c r="C1782" s="11">
        <v>240</v>
      </c>
      <c r="D1782">
        <f t="shared" si="136"/>
        <v>4</v>
      </c>
      <c r="E1782">
        <f t="shared" si="137"/>
        <v>3021</v>
      </c>
      <c r="F1782">
        <f t="shared" si="140"/>
        <v>3021</v>
      </c>
      <c r="G1782">
        <f t="shared" si="138"/>
        <v>0</v>
      </c>
      <c r="H1782">
        <f t="shared" si="139"/>
        <v>0</v>
      </c>
    </row>
    <row r="1783" spans="1:8" x14ac:dyDescent="0.25">
      <c r="A1783" s="5">
        <v>41383</v>
      </c>
      <c r="B1783" s="6" t="s">
        <v>56</v>
      </c>
      <c r="C1783" s="11">
        <v>12</v>
      </c>
      <c r="D1783">
        <f t="shared" si="136"/>
        <v>4</v>
      </c>
      <c r="E1783">
        <f t="shared" si="137"/>
        <v>3009</v>
      </c>
      <c r="F1783">
        <f t="shared" si="140"/>
        <v>3009</v>
      </c>
      <c r="G1783">
        <f t="shared" si="138"/>
        <v>0</v>
      </c>
      <c r="H1783">
        <f t="shared" si="139"/>
        <v>0</v>
      </c>
    </row>
    <row r="1784" spans="1:8" x14ac:dyDescent="0.25">
      <c r="A1784" s="5">
        <v>41385</v>
      </c>
      <c r="B1784" s="6" t="s">
        <v>199</v>
      </c>
      <c r="C1784" s="11">
        <v>1</v>
      </c>
      <c r="D1784">
        <f t="shared" si="136"/>
        <v>4</v>
      </c>
      <c r="E1784">
        <f t="shared" si="137"/>
        <v>3008</v>
      </c>
      <c r="F1784">
        <f t="shared" si="140"/>
        <v>3008</v>
      </c>
      <c r="G1784">
        <f t="shared" si="138"/>
        <v>0</v>
      </c>
      <c r="H1784">
        <f t="shared" si="139"/>
        <v>0</v>
      </c>
    </row>
    <row r="1785" spans="1:8" x14ac:dyDescent="0.25">
      <c r="A1785" s="5">
        <v>41388</v>
      </c>
      <c r="B1785" s="6" t="s">
        <v>232</v>
      </c>
      <c r="C1785" s="11">
        <v>12</v>
      </c>
      <c r="D1785">
        <f t="shared" si="136"/>
        <v>4</v>
      </c>
      <c r="E1785">
        <f t="shared" si="137"/>
        <v>2996</v>
      </c>
      <c r="F1785">
        <f t="shared" si="140"/>
        <v>2996</v>
      </c>
      <c r="G1785">
        <f t="shared" si="138"/>
        <v>0</v>
      </c>
      <c r="H1785">
        <f t="shared" si="139"/>
        <v>0</v>
      </c>
    </row>
    <row r="1786" spans="1:8" x14ac:dyDescent="0.25">
      <c r="A1786" s="3">
        <v>41391</v>
      </c>
      <c r="B1786" s="4" t="s">
        <v>18</v>
      </c>
      <c r="C1786" s="10">
        <v>190</v>
      </c>
      <c r="D1786">
        <f t="shared" si="136"/>
        <v>4</v>
      </c>
      <c r="E1786">
        <f t="shared" si="137"/>
        <v>2806</v>
      </c>
      <c r="F1786">
        <f t="shared" si="140"/>
        <v>2806</v>
      </c>
      <c r="G1786">
        <f t="shared" si="138"/>
        <v>0</v>
      </c>
      <c r="H1786">
        <f t="shared" si="139"/>
        <v>0</v>
      </c>
    </row>
    <row r="1787" spans="1:8" x14ac:dyDescent="0.25">
      <c r="A1787" s="3">
        <v>41392</v>
      </c>
      <c r="B1787" s="4" t="s">
        <v>63</v>
      </c>
      <c r="C1787" s="10">
        <v>179</v>
      </c>
      <c r="D1787">
        <f t="shared" si="136"/>
        <v>4</v>
      </c>
      <c r="E1787">
        <f t="shared" si="137"/>
        <v>2627</v>
      </c>
      <c r="F1787">
        <f t="shared" si="140"/>
        <v>2627</v>
      </c>
      <c r="G1787">
        <f t="shared" si="138"/>
        <v>0</v>
      </c>
      <c r="H1787">
        <f t="shared" si="139"/>
        <v>0</v>
      </c>
    </row>
    <row r="1788" spans="1:8" x14ac:dyDescent="0.25">
      <c r="A1788" s="3">
        <v>41394</v>
      </c>
      <c r="B1788" s="4" t="s">
        <v>22</v>
      </c>
      <c r="C1788" s="10">
        <v>106</v>
      </c>
      <c r="D1788">
        <f t="shared" si="136"/>
        <v>4</v>
      </c>
      <c r="E1788">
        <f t="shared" si="137"/>
        <v>2521</v>
      </c>
      <c r="F1788">
        <f t="shared" si="140"/>
        <v>5521</v>
      </c>
      <c r="G1788">
        <f t="shared" si="138"/>
        <v>0</v>
      </c>
      <c r="H1788">
        <f t="shared" si="139"/>
        <v>1</v>
      </c>
    </row>
    <row r="1789" spans="1:8" x14ac:dyDescent="0.25">
      <c r="A1789" s="5">
        <v>41396</v>
      </c>
      <c r="B1789" s="6" t="s">
        <v>123</v>
      </c>
      <c r="C1789" s="11">
        <v>66</v>
      </c>
      <c r="D1789">
        <f t="shared" si="136"/>
        <v>5</v>
      </c>
      <c r="E1789">
        <f t="shared" si="137"/>
        <v>5455</v>
      </c>
      <c r="F1789">
        <f t="shared" si="140"/>
        <v>5455</v>
      </c>
      <c r="G1789">
        <f t="shared" si="138"/>
        <v>0</v>
      </c>
      <c r="H1789">
        <f t="shared" si="139"/>
        <v>0</v>
      </c>
    </row>
    <row r="1790" spans="1:8" x14ac:dyDescent="0.25">
      <c r="A1790" s="3">
        <v>41396</v>
      </c>
      <c r="B1790" s="4" t="s">
        <v>7</v>
      </c>
      <c r="C1790" s="10">
        <v>267</v>
      </c>
      <c r="D1790">
        <f t="shared" si="136"/>
        <v>5</v>
      </c>
      <c r="E1790">
        <f t="shared" si="137"/>
        <v>5188</v>
      </c>
      <c r="F1790">
        <f t="shared" si="140"/>
        <v>5188</v>
      </c>
      <c r="G1790">
        <f t="shared" si="138"/>
        <v>0</v>
      </c>
      <c r="H1790">
        <f t="shared" si="139"/>
        <v>0</v>
      </c>
    </row>
    <row r="1791" spans="1:8" x14ac:dyDescent="0.25">
      <c r="A1791" s="5">
        <v>41398</v>
      </c>
      <c r="B1791" s="6" t="s">
        <v>14</v>
      </c>
      <c r="C1791" s="11">
        <v>471</v>
      </c>
      <c r="D1791">
        <f t="shared" si="136"/>
        <v>5</v>
      </c>
      <c r="E1791">
        <f t="shared" si="137"/>
        <v>4717</v>
      </c>
      <c r="F1791">
        <f t="shared" si="140"/>
        <v>4717</v>
      </c>
      <c r="G1791">
        <f t="shared" si="138"/>
        <v>0</v>
      </c>
      <c r="H1791">
        <f t="shared" si="139"/>
        <v>0</v>
      </c>
    </row>
    <row r="1792" spans="1:8" x14ac:dyDescent="0.25">
      <c r="A1792" s="5">
        <v>41399</v>
      </c>
      <c r="B1792" s="6" t="s">
        <v>60</v>
      </c>
      <c r="C1792" s="11">
        <v>5</v>
      </c>
      <c r="D1792">
        <f t="shared" si="136"/>
        <v>5</v>
      </c>
      <c r="E1792">
        <f t="shared" si="137"/>
        <v>4712</v>
      </c>
      <c r="F1792">
        <f t="shared" si="140"/>
        <v>4712</v>
      </c>
      <c r="G1792">
        <f t="shared" si="138"/>
        <v>0</v>
      </c>
      <c r="H1792">
        <f t="shared" si="139"/>
        <v>0</v>
      </c>
    </row>
    <row r="1793" spans="1:8" x14ac:dyDescent="0.25">
      <c r="A1793" s="5">
        <v>41401</v>
      </c>
      <c r="B1793" s="6" t="s">
        <v>221</v>
      </c>
      <c r="C1793" s="11">
        <v>11</v>
      </c>
      <c r="D1793">
        <f t="shared" si="136"/>
        <v>5</v>
      </c>
      <c r="E1793">
        <f t="shared" si="137"/>
        <v>4701</v>
      </c>
      <c r="F1793">
        <f t="shared" si="140"/>
        <v>4701</v>
      </c>
      <c r="G1793">
        <f t="shared" si="138"/>
        <v>0</v>
      </c>
      <c r="H1793">
        <f t="shared" si="139"/>
        <v>0</v>
      </c>
    </row>
    <row r="1794" spans="1:8" x14ac:dyDescent="0.25">
      <c r="A1794" s="3">
        <v>41403</v>
      </c>
      <c r="B1794" s="4" t="s">
        <v>19</v>
      </c>
      <c r="C1794" s="10">
        <v>92</v>
      </c>
      <c r="D1794">
        <f t="shared" si="136"/>
        <v>5</v>
      </c>
      <c r="E1794">
        <f t="shared" si="137"/>
        <v>4609</v>
      </c>
      <c r="F1794">
        <f t="shared" si="140"/>
        <v>4609</v>
      </c>
      <c r="G1794">
        <f t="shared" si="138"/>
        <v>0</v>
      </c>
      <c r="H1794">
        <f t="shared" si="139"/>
        <v>0</v>
      </c>
    </row>
    <row r="1795" spans="1:8" x14ac:dyDescent="0.25">
      <c r="A1795" s="5">
        <v>41403</v>
      </c>
      <c r="B1795" s="6" t="s">
        <v>71</v>
      </c>
      <c r="C1795" s="11">
        <v>103</v>
      </c>
      <c r="D1795">
        <f t="shared" si="136"/>
        <v>5</v>
      </c>
      <c r="E1795">
        <f t="shared" si="137"/>
        <v>4506</v>
      </c>
      <c r="F1795">
        <f t="shared" si="140"/>
        <v>4506</v>
      </c>
      <c r="G1795">
        <f t="shared" si="138"/>
        <v>0</v>
      </c>
      <c r="H1795">
        <f t="shared" si="139"/>
        <v>0</v>
      </c>
    </row>
    <row r="1796" spans="1:8" x14ac:dyDescent="0.25">
      <c r="A1796" s="5">
        <v>41405</v>
      </c>
      <c r="B1796" s="6" t="s">
        <v>10</v>
      </c>
      <c r="C1796" s="11">
        <v>115</v>
      </c>
      <c r="D1796">
        <f t="shared" si="136"/>
        <v>5</v>
      </c>
      <c r="E1796">
        <f t="shared" si="137"/>
        <v>4391</v>
      </c>
      <c r="F1796">
        <f t="shared" si="140"/>
        <v>4391</v>
      </c>
      <c r="G1796">
        <f t="shared" si="138"/>
        <v>0</v>
      </c>
      <c r="H1796">
        <f t="shared" si="139"/>
        <v>0</v>
      </c>
    </row>
    <row r="1797" spans="1:8" x14ac:dyDescent="0.25">
      <c r="A1797" s="3">
        <v>41406</v>
      </c>
      <c r="B1797" s="4" t="s">
        <v>52</v>
      </c>
      <c r="C1797" s="10">
        <v>62</v>
      </c>
      <c r="D1797">
        <f t="shared" si="136"/>
        <v>5</v>
      </c>
      <c r="E1797">
        <f t="shared" si="137"/>
        <v>4329</v>
      </c>
      <c r="F1797">
        <f t="shared" si="140"/>
        <v>4329</v>
      </c>
      <c r="G1797">
        <f t="shared" si="138"/>
        <v>0</v>
      </c>
      <c r="H1797">
        <f t="shared" si="139"/>
        <v>0</v>
      </c>
    </row>
    <row r="1798" spans="1:8" x14ac:dyDescent="0.25">
      <c r="A1798" s="3">
        <v>41406</v>
      </c>
      <c r="B1798" s="4" t="s">
        <v>30</v>
      </c>
      <c r="C1798" s="10">
        <v>81</v>
      </c>
      <c r="D1798">
        <f t="shared" ref="D1798:D1861" si="141">MONTH(A1798)</f>
        <v>5</v>
      </c>
      <c r="E1798">
        <f t="shared" si="137"/>
        <v>4248</v>
      </c>
      <c r="F1798">
        <f t="shared" si="140"/>
        <v>4248</v>
      </c>
      <c r="G1798">
        <f t="shared" si="138"/>
        <v>0</v>
      </c>
      <c r="H1798">
        <f t="shared" si="139"/>
        <v>0</v>
      </c>
    </row>
    <row r="1799" spans="1:8" x14ac:dyDescent="0.25">
      <c r="A1799" s="3">
        <v>41406</v>
      </c>
      <c r="B1799" s="4" t="s">
        <v>5</v>
      </c>
      <c r="C1799" s="10">
        <v>420</v>
      </c>
      <c r="D1799">
        <f t="shared" si="141"/>
        <v>5</v>
      </c>
      <c r="E1799">
        <f t="shared" ref="E1799:E1862" si="142">F1798-C1799</f>
        <v>3828</v>
      </c>
      <c r="F1799">
        <f t="shared" si="140"/>
        <v>3828</v>
      </c>
      <c r="G1799">
        <f t="shared" ref="G1799:G1862" si="143">IF(AND(D1800&lt;&gt;D1799,E1799&lt;5000,(F1799-E1799)&gt;=4000),1,0)</f>
        <v>0</v>
      </c>
      <c r="H1799">
        <f t="shared" ref="H1799:H1862" si="144">IF(D1800&lt;&gt;D1799,1,0)</f>
        <v>0</v>
      </c>
    </row>
    <row r="1800" spans="1:8" x14ac:dyDescent="0.25">
      <c r="A1800" s="3">
        <v>41407</v>
      </c>
      <c r="B1800" s="4" t="s">
        <v>9</v>
      </c>
      <c r="C1800" s="10">
        <v>412</v>
      </c>
      <c r="D1800">
        <f t="shared" si="141"/>
        <v>5</v>
      </c>
      <c r="E1800">
        <f t="shared" si="142"/>
        <v>3416</v>
      </c>
      <c r="F1800">
        <f t="shared" si="140"/>
        <v>3416</v>
      </c>
      <c r="G1800">
        <f t="shared" si="143"/>
        <v>0</v>
      </c>
      <c r="H1800">
        <f t="shared" si="144"/>
        <v>0</v>
      </c>
    </row>
    <row r="1801" spans="1:8" x14ac:dyDescent="0.25">
      <c r="A1801" s="5">
        <v>41409</v>
      </c>
      <c r="B1801" s="6" t="s">
        <v>45</v>
      </c>
      <c r="C1801" s="11">
        <v>377</v>
      </c>
      <c r="D1801">
        <f t="shared" si="141"/>
        <v>5</v>
      </c>
      <c r="E1801">
        <f t="shared" si="142"/>
        <v>3039</v>
      </c>
      <c r="F1801">
        <f t="shared" si="140"/>
        <v>3039</v>
      </c>
      <c r="G1801">
        <f t="shared" si="143"/>
        <v>0</v>
      </c>
      <c r="H1801">
        <f t="shared" si="144"/>
        <v>0</v>
      </c>
    </row>
    <row r="1802" spans="1:8" x14ac:dyDescent="0.25">
      <c r="A1802" s="3">
        <v>41414</v>
      </c>
      <c r="B1802" s="4" t="s">
        <v>45</v>
      </c>
      <c r="C1802" s="10">
        <v>461</v>
      </c>
      <c r="D1802">
        <f t="shared" si="141"/>
        <v>5</v>
      </c>
      <c r="E1802">
        <f t="shared" si="142"/>
        <v>2578</v>
      </c>
      <c r="F1802">
        <f t="shared" si="140"/>
        <v>2578</v>
      </c>
      <c r="G1802">
        <f t="shared" si="143"/>
        <v>0</v>
      </c>
      <c r="H1802">
        <f t="shared" si="144"/>
        <v>0</v>
      </c>
    </row>
    <row r="1803" spans="1:8" x14ac:dyDescent="0.25">
      <c r="A1803" s="3">
        <v>41414</v>
      </c>
      <c r="B1803" s="4" t="s">
        <v>71</v>
      </c>
      <c r="C1803" s="10">
        <v>138</v>
      </c>
      <c r="D1803">
        <f t="shared" si="141"/>
        <v>5</v>
      </c>
      <c r="E1803">
        <f t="shared" si="142"/>
        <v>2440</v>
      </c>
      <c r="F1803">
        <f t="shared" si="140"/>
        <v>2440</v>
      </c>
      <c r="G1803">
        <f t="shared" si="143"/>
        <v>0</v>
      </c>
      <c r="H1803">
        <f t="shared" si="144"/>
        <v>0</v>
      </c>
    </row>
    <row r="1804" spans="1:8" x14ac:dyDescent="0.25">
      <c r="A1804" s="3">
        <v>41418</v>
      </c>
      <c r="B1804" s="4" t="s">
        <v>47</v>
      </c>
      <c r="C1804" s="10">
        <v>17</v>
      </c>
      <c r="D1804">
        <f t="shared" si="141"/>
        <v>5</v>
      </c>
      <c r="E1804">
        <f t="shared" si="142"/>
        <v>2423</v>
      </c>
      <c r="F1804">
        <f t="shared" si="140"/>
        <v>2423</v>
      </c>
      <c r="G1804">
        <f t="shared" si="143"/>
        <v>0</v>
      </c>
      <c r="H1804">
        <f t="shared" si="144"/>
        <v>0</v>
      </c>
    </row>
    <row r="1805" spans="1:8" x14ac:dyDescent="0.25">
      <c r="A1805" s="3">
        <v>41422</v>
      </c>
      <c r="B1805" s="4" t="s">
        <v>197</v>
      </c>
      <c r="C1805" s="10">
        <v>8</v>
      </c>
      <c r="D1805">
        <f t="shared" si="141"/>
        <v>5</v>
      </c>
      <c r="E1805">
        <f t="shared" si="142"/>
        <v>2415</v>
      </c>
      <c r="F1805">
        <f t="shared" si="140"/>
        <v>2415</v>
      </c>
      <c r="G1805">
        <f t="shared" si="143"/>
        <v>0</v>
      </c>
      <c r="H1805">
        <f t="shared" si="144"/>
        <v>0</v>
      </c>
    </row>
    <row r="1806" spans="1:8" x14ac:dyDescent="0.25">
      <c r="A1806" s="5">
        <v>41424</v>
      </c>
      <c r="B1806" s="6" t="s">
        <v>9</v>
      </c>
      <c r="C1806" s="11">
        <v>448</v>
      </c>
      <c r="D1806">
        <f t="shared" si="141"/>
        <v>5</v>
      </c>
      <c r="E1806">
        <f t="shared" si="142"/>
        <v>1967</v>
      </c>
      <c r="F1806">
        <f t="shared" si="140"/>
        <v>5967</v>
      </c>
      <c r="G1806">
        <f t="shared" si="143"/>
        <v>1</v>
      </c>
      <c r="H1806">
        <f t="shared" si="144"/>
        <v>1</v>
      </c>
    </row>
    <row r="1807" spans="1:8" x14ac:dyDescent="0.25">
      <c r="A1807" s="3">
        <v>41426</v>
      </c>
      <c r="B1807" s="4" t="s">
        <v>9</v>
      </c>
      <c r="C1807" s="10">
        <v>240</v>
      </c>
      <c r="D1807">
        <f t="shared" si="141"/>
        <v>6</v>
      </c>
      <c r="E1807">
        <f t="shared" si="142"/>
        <v>5727</v>
      </c>
      <c r="F1807">
        <f t="shared" si="140"/>
        <v>5727</v>
      </c>
      <c r="G1807">
        <f t="shared" si="143"/>
        <v>0</v>
      </c>
      <c r="H1807">
        <f t="shared" si="144"/>
        <v>0</v>
      </c>
    </row>
    <row r="1808" spans="1:8" x14ac:dyDescent="0.25">
      <c r="A1808" s="5">
        <v>41427</v>
      </c>
      <c r="B1808" s="6" t="s">
        <v>22</v>
      </c>
      <c r="C1808" s="11">
        <v>388</v>
      </c>
      <c r="D1808">
        <f t="shared" si="141"/>
        <v>6</v>
      </c>
      <c r="E1808">
        <f t="shared" si="142"/>
        <v>5339</v>
      </c>
      <c r="F1808">
        <f t="shared" si="140"/>
        <v>5339</v>
      </c>
      <c r="G1808">
        <f t="shared" si="143"/>
        <v>0</v>
      </c>
      <c r="H1808">
        <f t="shared" si="144"/>
        <v>0</v>
      </c>
    </row>
    <row r="1809" spans="1:8" x14ac:dyDescent="0.25">
      <c r="A1809" s="5">
        <v>41429</v>
      </c>
      <c r="B1809" s="6" t="s">
        <v>7</v>
      </c>
      <c r="C1809" s="11">
        <v>455</v>
      </c>
      <c r="D1809">
        <f t="shared" si="141"/>
        <v>6</v>
      </c>
      <c r="E1809">
        <f t="shared" si="142"/>
        <v>4884</v>
      </c>
      <c r="F1809">
        <f t="shared" si="140"/>
        <v>4884</v>
      </c>
      <c r="G1809">
        <f t="shared" si="143"/>
        <v>0</v>
      </c>
      <c r="H1809">
        <f t="shared" si="144"/>
        <v>0</v>
      </c>
    </row>
    <row r="1810" spans="1:8" x14ac:dyDescent="0.25">
      <c r="A1810" s="5">
        <v>41429</v>
      </c>
      <c r="B1810" s="6" t="s">
        <v>17</v>
      </c>
      <c r="C1810" s="11">
        <v>269</v>
      </c>
      <c r="D1810">
        <f t="shared" si="141"/>
        <v>6</v>
      </c>
      <c r="E1810">
        <f t="shared" si="142"/>
        <v>4615</v>
      </c>
      <c r="F1810">
        <f t="shared" si="140"/>
        <v>4615</v>
      </c>
      <c r="G1810">
        <f t="shared" si="143"/>
        <v>0</v>
      </c>
      <c r="H1810">
        <f t="shared" si="144"/>
        <v>0</v>
      </c>
    </row>
    <row r="1811" spans="1:8" x14ac:dyDescent="0.25">
      <c r="A1811" s="5">
        <v>41432</v>
      </c>
      <c r="B1811" s="6" t="s">
        <v>6</v>
      </c>
      <c r="C1811" s="11">
        <v>81</v>
      </c>
      <c r="D1811">
        <f t="shared" si="141"/>
        <v>6</v>
      </c>
      <c r="E1811">
        <f t="shared" si="142"/>
        <v>4534</v>
      </c>
      <c r="F1811">
        <f t="shared" si="140"/>
        <v>4534</v>
      </c>
      <c r="G1811">
        <f t="shared" si="143"/>
        <v>0</v>
      </c>
      <c r="H1811">
        <f t="shared" si="144"/>
        <v>0</v>
      </c>
    </row>
    <row r="1812" spans="1:8" x14ac:dyDescent="0.25">
      <c r="A1812" s="3">
        <v>41432</v>
      </c>
      <c r="B1812" s="4" t="s">
        <v>10</v>
      </c>
      <c r="C1812" s="10">
        <v>99</v>
      </c>
      <c r="D1812">
        <f t="shared" si="141"/>
        <v>6</v>
      </c>
      <c r="E1812">
        <f t="shared" si="142"/>
        <v>4435</v>
      </c>
      <c r="F1812">
        <f t="shared" ref="F1812:F1875" si="145">IF(AND(D1813&lt;&gt;D1812,E1812&lt;5000),ROUNDUP((5000-E1812)/1000,0)*1000+E1812,E1812)</f>
        <v>4435</v>
      </c>
      <c r="G1812">
        <f t="shared" si="143"/>
        <v>0</v>
      </c>
      <c r="H1812">
        <f t="shared" si="144"/>
        <v>0</v>
      </c>
    </row>
    <row r="1813" spans="1:8" x14ac:dyDescent="0.25">
      <c r="A1813" s="5">
        <v>41437</v>
      </c>
      <c r="B1813" s="6" t="s">
        <v>170</v>
      </c>
      <c r="C1813" s="11">
        <v>12</v>
      </c>
      <c r="D1813">
        <f t="shared" si="141"/>
        <v>6</v>
      </c>
      <c r="E1813">
        <f t="shared" si="142"/>
        <v>4423</v>
      </c>
      <c r="F1813">
        <f t="shared" si="145"/>
        <v>4423</v>
      </c>
      <c r="G1813">
        <f t="shared" si="143"/>
        <v>0</v>
      </c>
      <c r="H1813">
        <f t="shared" si="144"/>
        <v>0</v>
      </c>
    </row>
    <row r="1814" spans="1:8" x14ac:dyDescent="0.25">
      <c r="A1814" s="5">
        <v>41439</v>
      </c>
      <c r="B1814" s="6" t="s">
        <v>233</v>
      </c>
      <c r="C1814" s="11">
        <v>4</v>
      </c>
      <c r="D1814">
        <f t="shared" si="141"/>
        <v>6</v>
      </c>
      <c r="E1814">
        <f t="shared" si="142"/>
        <v>4419</v>
      </c>
      <c r="F1814">
        <f t="shared" si="145"/>
        <v>4419</v>
      </c>
      <c r="G1814">
        <f t="shared" si="143"/>
        <v>0</v>
      </c>
      <c r="H1814">
        <f t="shared" si="144"/>
        <v>0</v>
      </c>
    </row>
    <row r="1815" spans="1:8" x14ac:dyDescent="0.25">
      <c r="A1815" s="5">
        <v>41440</v>
      </c>
      <c r="B1815" s="6" t="s">
        <v>30</v>
      </c>
      <c r="C1815" s="11">
        <v>132</v>
      </c>
      <c r="D1815">
        <f t="shared" si="141"/>
        <v>6</v>
      </c>
      <c r="E1815">
        <f t="shared" si="142"/>
        <v>4287</v>
      </c>
      <c r="F1815">
        <f t="shared" si="145"/>
        <v>4287</v>
      </c>
      <c r="G1815">
        <f t="shared" si="143"/>
        <v>0</v>
      </c>
      <c r="H1815">
        <f t="shared" si="144"/>
        <v>0</v>
      </c>
    </row>
    <row r="1816" spans="1:8" x14ac:dyDescent="0.25">
      <c r="A1816" s="3">
        <v>41441</v>
      </c>
      <c r="B1816" s="4" t="s">
        <v>131</v>
      </c>
      <c r="C1816" s="10">
        <v>83</v>
      </c>
      <c r="D1816">
        <f t="shared" si="141"/>
        <v>6</v>
      </c>
      <c r="E1816">
        <f t="shared" si="142"/>
        <v>4204</v>
      </c>
      <c r="F1816">
        <f t="shared" si="145"/>
        <v>4204</v>
      </c>
      <c r="G1816">
        <f t="shared" si="143"/>
        <v>0</v>
      </c>
      <c r="H1816">
        <f t="shared" si="144"/>
        <v>0</v>
      </c>
    </row>
    <row r="1817" spans="1:8" x14ac:dyDescent="0.25">
      <c r="A1817" s="3">
        <v>41446</v>
      </c>
      <c r="B1817" s="4" t="s">
        <v>205</v>
      </c>
      <c r="C1817" s="10">
        <v>7</v>
      </c>
      <c r="D1817">
        <f t="shared" si="141"/>
        <v>6</v>
      </c>
      <c r="E1817">
        <f t="shared" si="142"/>
        <v>4197</v>
      </c>
      <c r="F1817">
        <f t="shared" si="145"/>
        <v>4197</v>
      </c>
      <c r="G1817">
        <f t="shared" si="143"/>
        <v>0</v>
      </c>
      <c r="H1817">
        <f t="shared" si="144"/>
        <v>0</v>
      </c>
    </row>
    <row r="1818" spans="1:8" x14ac:dyDescent="0.25">
      <c r="A1818" s="5">
        <v>41447</v>
      </c>
      <c r="B1818" s="6" t="s">
        <v>154</v>
      </c>
      <c r="C1818" s="11">
        <v>9</v>
      </c>
      <c r="D1818">
        <f t="shared" si="141"/>
        <v>6</v>
      </c>
      <c r="E1818">
        <f t="shared" si="142"/>
        <v>4188</v>
      </c>
      <c r="F1818">
        <f t="shared" si="145"/>
        <v>4188</v>
      </c>
      <c r="G1818">
        <f t="shared" si="143"/>
        <v>0</v>
      </c>
      <c r="H1818">
        <f t="shared" si="144"/>
        <v>0</v>
      </c>
    </row>
    <row r="1819" spans="1:8" x14ac:dyDescent="0.25">
      <c r="A1819" s="5">
        <v>41448</v>
      </c>
      <c r="B1819" s="6" t="s">
        <v>159</v>
      </c>
      <c r="C1819" s="11">
        <v>20</v>
      </c>
      <c r="D1819">
        <f t="shared" si="141"/>
        <v>6</v>
      </c>
      <c r="E1819">
        <f t="shared" si="142"/>
        <v>4168</v>
      </c>
      <c r="F1819">
        <f t="shared" si="145"/>
        <v>4168</v>
      </c>
      <c r="G1819">
        <f t="shared" si="143"/>
        <v>0</v>
      </c>
      <c r="H1819">
        <f t="shared" si="144"/>
        <v>0</v>
      </c>
    </row>
    <row r="1820" spans="1:8" x14ac:dyDescent="0.25">
      <c r="A1820" s="5">
        <v>41449</v>
      </c>
      <c r="B1820" s="6" t="s">
        <v>10</v>
      </c>
      <c r="C1820" s="11">
        <v>98</v>
      </c>
      <c r="D1820">
        <f t="shared" si="141"/>
        <v>6</v>
      </c>
      <c r="E1820">
        <f t="shared" si="142"/>
        <v>4070</v>
      </c>
      <c r="F1820">
        <f t="shared" si="145"/>
        <v>4070</v>
      </c>
      <c r="G1820">
        <f t="shared" si="143"/>
        <v>0</v>
      </c>
      <c r="H1820">
        <f t="shared" si="144"/>
        <v>0</v>
      </c>
    </row>
    <row r="1821" spans="1:8" x14ac:dyDescent="0.25">
      <c r="A1821" s="3">
        <v>41451</v>
      </c>
      <c r="B1821" s="4" t="s">
        <v>137</v>
      </c>
      <c r="C1821" s="10">
        <v>9</v>
      </c>
      <c r="D1821">
        <f t="shared" si="141"/>
        <v>6</v>
      </c>
      <c r="E1821">
        <f t="shared" si="142"/>
        <v>4061</v>
      </c>
      <c r="F1821">
        <f t="shared" si="145"/>
        <v>4061</v>
      </c>
      <c r="G1821">
        <f t="shared" si="143"/>
        <v>0</v>
      </c>
      <c r="H1821">
        <f t="shared" si="144"/>
        <v>0</v>
      </c>
    </row>
    <row r="1822" spans="1:8" x14ac:dyDescent="0.25">
      <c r="A1822" s="3">
        <v>41453</v>
      </c>
      <c r="B1822" s="4" t="s">
        <v>64</v>
      </c>
      <c r="C1822" s="10">
        <v>13</v>
      </c>
      <c r="D1822">
        <f t="shared" si="141"/>
        <v>6</v>
      </c>
      <c r="E1822">
        <f t="shared" si="142"/>
        <v>4048</v>
      </c>
      <c r="F1822">
        <f t="shared" si="145"/>
        <v>5048</v>
      </c>
      <c r="G1822">
        <f t="shared" si="143"/>
        <v>0</v>
      </c>
      <c r="H1822">
        <f t="shared" si="144"/>
        <v>1</v>
      </c>
    </row>
    <row r="1823" spans="1:8" x14ac:dyDescent="0.25">
      <c r="A1823" s="5">
        <v>41456</v>
      </c>
      <c r="B1823" s="6" t="s">
        <v>50</v>
      </c>
      <c r="C1823" s="11">
        <v>424</v>
      </c>
      <c r="D1823">
        <f t="shared" si="141"/>
        <v>7</v>
      </c>
      <c r="E1823">
        <f t="shared" si="142"/>
        <v>4624</v>
      </c>
      <c r="F1823">
        <f t="shared" si="145"/>
        <v>4624</v>
      </c>
      <c r="G1823">
        <f t="shared" si="143"/>
        <v>0</v>
      </c>
      <c r="H1823">
        <f t="shared" si="144"/>
        <v>0</v>
      </c>
    </row>
    <row r="1824" spans="1:8" x14ac:dyDescent="0.25">
      <c r="A1824" s="3">
        <v>41461</v>
      </c>
      <c r="B1824" s="4" t="s">
        <v>39</v>
      </c>
      <c r="C1824" s="10">
        <v>31</v>
      </c>
      <c r="D1824">
        <f t="shared" si="141"/>
        <v>7</v>
      </c>
      <c r="E1824">
        <f t="shared" si="142"/>
        <v>4593</v>
      </c>
      <c r="F1824">
        <f t="shared" si="145"/>
        <v>4593</v>
      </c>
      <c r="G1824">
        <f t="shared" si="143"/>
        <v>0</v>
      </c>
      <c r="H1824">
        <f t="shared" si="144"/>
        <v>0</v>
      </c>
    </row>
    <row r="1825" spans="1:8" x14ac:dyDescent="0.25">
      <c r="A1825" s="5">
        <v>41462</v>
      </c>
      <c r="B1825" s="6" t="s">
        <v>57</v>
      </c>
      <c r="C1825" s="11">
        <v>18</v>
      </c>
      <c r="D1825">
        <f t="shared" si="141"/>
        <v>7</v>
      </c>
      <c r="E1825">
        <f t="shared" si="142"/>
        <v>4575</v>
      </c>
      <c r="F1825">
        <f t="shared" si="145"/>
        <v>4575</v>
      </c>
      <c r="G1825">
        <f t="shared" si="143"/>
        <v>0</v>
      </c>
      <c r="H1825">
        <f t="shared" si="144"/>
        <v>0</v>
      </c>
    </row>
    <row r="1826" spans="1:8" x14ac:dyDescent="0.25">
      <c r="A1826" s="3">
        <v>41464</v>
      </c>
      <c r="B1826" s="4" t="s">
        <v>6</v>
      </c>
      <c r="C1826" s="10">
        <v>172</v>
      </c>
      <c r="D1826">
        <f t="shared" si="141"/>
        <v>7</v>
      </c>
      <c r="E1826">
        <f t="shared" si="142"/>
        <v>4403</v>
      </c>
      <c r="F1826">
        <f t="shared" si="145"/>
        <v>4403</v>
      </c>
      <c r="G1826">
        <f t="shared" si="143"/>
        <v>0</v>
      </c>
      <c r="H1826">
        <f t="shared" si="144"/>
        <v>0</v>
      </c>
    </row>
    <row r="1827" spans="1:8" x14ac:dyDescent="0.25">
      <c r="A1827" s="5">
        <v>41464</v>
      </c>
      <c r="B1827" s="6" t="s">
        <v>45</v>
      </c>
      <c r="C1827" s="11">
        <v>373</v>
      </c>
      <c r="D1827">
        <f t="shared" si="141"/>
        <v>7</v>
      </c>
      <c r="E1827">
        <f t="shared" si="142"/>
        <v>4030</v>
      </c>
      <c r="F1827">
        <f t="shared" si="145"/>
        <v>4030</v>
      </c>
      <c r="G1827">
        <f t="shared" si="143"/>
        <v>0</v>
      </c>
      <c r="H1827">
        <f t="shared" si="144"/>
        <v>0</v>
      </c>
    </row>
    <row r="1828" spans="1:8" x14ac:dyDescent="0.25">
      <c r="A1828" s="3">
        <v>41465</v>
      </c>
      <c r="B1828" s="4" t="s">
        <v>17</v>
      </c>
      <c r="C1828" s="10">
        <v>299</v>
      </c>
      <c r="D1828">
        <f t="shared" si="141"/>
        <v>7</v>
      </c>
      <c r="E1828">
        <f t="shared" si="142"/>
        <v>3731</v>
      </c>
      <c r="F1828">
        <f t="shared" si="145"/>
        <v>3731</v>
      </c>
      <c r="G1828">
        <f t="shared" si="143"/>
        <v>0</v>
      </c>
      <c r="H1828">
        <f t="shared" si="144"/>
        <v>0</v>
      </c>
    </row>
    <row r="1829" spans="1:8" x14ac:dyDescent="0.25">
      <c r="A1829" s="5">
        <v>41471</v>
      </c>
      <c r="B1829" s="6" t="s">
        <v>37</v>
      </c>
      <c r="C1829" s="11">
        <v>20</v>
      </c>
      <c r="D1829">
        <f t="shared" si="141"/>
        <v>7</v>
      </c>
      <c r="E1829">
        <f t="shared" si="142"/>
        <v>3711</v>
      </c>
      <c r="F1829">
        <f t="shared" si="145"/>
        <v>3711</v>
      </c>
      <c r="G1829">
        <f t="shared" si="143"/>
        <v>0</v>
      </c>
      <c r="H1829">
        <f t="shared" si="144"/>
        <v>0</v>
      </c>
    </row>
    <row r="1830" spans="1:8" x14ac:dyDescent="0.25">
      <c r="A1830" s="5">
        <v>41472</v>
      </c>
      <c r="B1830" s="6" t="s">
        <v>69</v>
      </c>
      <c r="C1830" s="11">
        <v>89</v>
      </c>
      <c r="D1830">
        <f t="shared" si="141"/>
        <v>7</v>
      </c>
      <c r="E1830">
        <f t="shared" si="142"/>
        <v>3622</v>
      </c>
      <c r="F1830">
        <f t="shared" si="145"/>
        <v>3622</v>
      </c>
      <c r="G1830">
        <f t="shared" si="143"/>
        <v>0</v>
      </c>
      <c r="H1830">
        <f t="shared" si="144"/>
        <v>0</v>
      </c>
    </row>
    <row r="1831" spans="1:8" x14ac:dyDescent="0.25">
      <c r="A1831" s="5">
        <v>41472</v>
      </c>
      <c r="B1831" s="6" t="s">
        <v>35</v>
      </c>
      <c r="C1831" s="11">
        <v>60</v>
      </c>
      <c r="D1831">
        <f t="shared" si="141"/>
        <v>7</v>
      </c>
      <c r="E1831">
        <f t="shared" si="142"/>
        <v>3562</v>
      </c>
      <c r="F1831">
        <f t="shared" si="145"/>
        <v>3562</v>
      </c>
      <c r="G1831">
        <f t="shared" si="143"/>
        <v>0</v>
      </c>
      <c r="H1831">
        <f t="shared" si="144"/>
        <v>0</v>
      </c>
    </row>
    <row r="1832" spans="1:8" x14ac:dyDescent="0.25">
      <c r="A1832" s="3">
        <v>41475</v>
      </c>
      <c r="B1832" s="4" t="s">
        <v>3</v>
      </c>
      <c r="C1832" s="10">
        <v>5</v>
      </c>
      <c r="D1832">
        <f t="shared" si="141"/>
        <v>7</v>
      </c>
      <c r="E1832">
        <f t="shared" si="142"/>
        <v>3557</v>
      </c>
      <c r="F1832">
        <f t="shared" si="145"/>
        <v>3557</v>
      </c>
      <c r="G1832">
        <f t="shared" si="143"/>
        <v>0</v>
      </c>
      <c r="H1832">
        <f t="shared" si="144"/>
        <v>0</v>
      </c>
    </row>
    <row r="1833" spans="1:8" x14ac:dyDescent="0.25">
      <c r="A1833" s="5">
        <v>41476</v>
      </c>
      <c r="B1833" s="6" t="s">
        <v>12</v>
      </c>
      <c r="C1833" s="11">
        <v>177</v>
      </c>
      <c r="D1833">
        <f t="shared" si="141"/>
        <v>7</v>
      </c>
      <c r="E1833">
        <f t="shared" si="142"/>
        <v>3380</v>
      </c>
      <c r="F1833">
        <f t="shared" si="145"/>
        <v>3380</v>
      </c>
      <c r="G1833">
        <f t="shared" si="143"/>
        <v>0</v>
      </c>
      <c r="H1833">
        <f t="shared" si="144"/>
        <v>0</v>
      </c>
    </row>
    <row r="1834" spans="1:8" x14ac:dyDescent="0.25">
      <c r="A1834" s="5">
        <v>41476</v>
      </c>
      <c r="B1834" s="6" t="s">
        <v>102</v>
      </c>
      <c r="C1834" s="11">
        <v>125</v>
      </c>
      <c r="D1834">
        <f t="shared" si="141"/>
        <v>7</v>
      </c>
      <c r="E1834">
        <f t="shared" si="142"/>
        <v>3255</v>
      </c>
      <c r="F1834">
        <f t="shared" si="145"/>
        <v>3255</v>
      </c>
      <c r="G1834">
        <f t="shared" si="143"/>
        <v>0</v>
      </c>
      <c r="H1834">
        <f t="shared" si="144"/>
        <v>0</v>
      </c>
    </row>
    <row r="1835" spans="1:8" x14ac:dyDescent="0.25">
      <c r="A1835" s="3">
        <v>41477</v>
      </c>
      <c r="B1835" s="4" t="s">
        <v>20</v>
      </c>
      <c r="C1835" s="10">
        <v>58</v>
      </c>
      <c r="D1835">
        <f t="shared" si="141"/>
        <v>7</v>
      </c>
      <c r="E1835">
        <f t="shared" si="142"/>
        <v>3197</v>
      </c>
      <c r="F1835">
        <f t="shared" si="145"/>
        <v>3197</v>
      </c>
      <c r="G1835">
        <f t="shared" si="143"/>
        <v>0</v>
      </c>
      <c r="H1835">
        <f t="shared" si="144"/>
        <v>0</v>
      </c>
    </row>
    <row r="1836" spans="1:8" x14ac:dyDescent="0.25">
      <c r="A1836" s="5">
        <v>41478</v>
      </c>
      <c r="B1836" s="6" t="s">
        <v>19</v>
      </c>
      <c r="C1836" s="11">
        <v>174</v>
      </c>
      <c r="D1836">
        <f t="shared" si="141"/>
        <v>7</v>
      </c>
      <c r="E1836">
        <f t="shared" si="142"/>
        <v>3023</v>
      </c>
      <c r="F1836">
        <f t="shared" si="145"/>
        <v>3023</v>
      </c>
      <c r="G1836">
        <f t="shared" si="143"/>
        <v>0</v>
      </c>
      <c r="H1836">
        <f t="shared" si="144"/>
        <v>0</v>
      </c>
    </row>
    <row r="1837" spans="1:8" x14ac:dyDescent="0.25">
      <c r="A1837" s="3">
        <v>41479</v>
      </c>
      <c r="B1837" s="4" t="s">
        <v>7</v>
      </c>
      <c r="C1837" s="10">
        <v>485</v>
      </c>
      <c r="D1837">
        <f t="shared" si="141"/>
        <v>7</v>
      </c>
      <c r="E1837">
        <f t="shared" si="142"/>
        <v>2538</v>
      </c>
      <c r="F1837">
        <f t="shared" si="145"/>
        <v>2538</v>
      </c>
      <c r="G1837">
        <f t="shared" si="143"/>
        <v>0</v>
      </c>
      <c r="H1837">
        <f t="shared" si="144"/>
        <v>0</v>
      </c>
    </row>
    <row r="1838" spans="1:8" x14ac:dyDescent="0.25">
      <c r="A1838" s="3">
        <v>41481</v>
      </c>
      <c r="B1838" s="4" t="s">
        <v>232</v>
      </c>
      <c r="C1838" s="10">
        <v>7</v>
      </c>
      <c r="D1838">
        <f t="shared" si="141"/>
        <v>7</v>
      </c>
      <c r="E1838">
        <f t="shared" si="142"/>
        <v>2531</v>
      </c>
      <c r="F1838">
        <f t="shared" si="145"/>
        <v>2531</v>
      </c>
      <c r="G1838">
        <f t="shared" si="143"/>
        <v>0</v>
      </c>
      <c r="H1838">
        <f t="shared" si="144"/>
        <v>0</v>
      </c>
    </row>
    <row r="1839" spans="1:8" x14ac:dyDescent="0.25">
      <c r="A1839" s="5">
        <v>41482</v>
      </c>
      <c r="B1839" s="6" t="s">
        <v>9</v>
      </c>
      <c r="C1839" s="11">
        <v>109</v>
      </c>
      <c r="D1839">
        <f t="shared" si="141"/>
        <v>7</v>
      </c>
      <c r="E1839">
        <f t="shared" si="142"/>
        <v>2422</v>
      </c>
      <c r="F1839">
        <f t="shared" si="145"/>
        <v>2422</v>
      </c>
      <c r="G1839">
        <f t="shared" si="143"/>
        <v>0</v>
      </c>
      <c r="H1839">
        <f t="shared" si="144"/>
        <v>0</v>
      </c>
    </row>
    <row r="1840" spans="1:8" x14ac:dyDescent="0.25">
      <c r="A1840" s="5">
        <v>41485</v>
      </c>
      <c r="B1840" s="6" t="s">
        <v>6</v>
      </c>
      <c r="C1840" s="11">
        <v>116</v>
      </c>
      <c r="D1840">
        <f t="shared" si="141"/>
        <v>7</v>
      </c>
      <c r="E1840">
        <f t="shared" si="142"/>
        <v>2306</v>
      </c>
      <c r="F1840">
        <f t="shared" si="145"/>
        <v>2306</v>
      </c>
      <c r="G1840">
        <f t="shared" si="143"/>
        <v>0</v>
      </c>
      <c r="H1840">
        <f t="shared" si="144"/>
        <v>0</v>
      </c>
    </row>
    <row r="1841" spans="1:8" x14ac:dyDescent="0.25">
      <c r="A1841" s="3">
        <v>41486</v>
      </c>
      <c r="B1841" s="4" t="s">
        <v>222</v>
      </c>
      <c r="C1841" s="10">
        <v>15</v>
      </c>
      <c r="D1841">
        <f t="shared" si="141"/>
        <v>7</v>
      </c>
      <c r="E1841">
        <f t="shared" si="142"/>
        <v>2291</v>
      </c>
      <c r="F1841">
        <f t="shared" si="145"/>
        <v>2291</v>
      </c>
      <c r="G1841">
        <f t="shared" si="143"/>
        <v>0</v>
      </c>
      <c r="H1841">
        <f t="shared" si="144"/>
        <v>0</v>
      </c>
    </row>
    <row r="1842" spans="1:8" x14ac:dyDescent="0.25">
      <c r="A1842" s="5">
        <v>41486</v>
      </c>
      <c r="B1842" s="6" t="s">
        <v>39</v>
      </c>
      <c r="C1842" s="11">
        <v>125</v>
      </c>
      <c r="D1842">
        <f t="shared" si="141"/>
        <v>7</v>
      </c>
      <c r="E1842">
        <f t="shared" si="142"/>
        <v>2166</v>
      </c>
      <c r="F1842">
        <f t="shared" si="145"/>
        <v>5166</v>
      </c>
      <c r="G1842">
        <f t="shared" si="143"/>
        <v>0</v>
      </c>
      <c r="H1842">
        <f t="shared" si="144"/>
        <v>1</v>
      </c>
    </row>
    <row r="1843" spans="1:8" x14ac:dyDescent="0.25">
      <c r="A1843" s="5">
        <v>41488</v>
      </c>
      <c r="B1843" s="6" t="s">
        <v>177</v>
      </c>
      <c r="C1843" s="11">
        <v>4</v>
      </c>
      <c r="D1843">
        <f t="shared" si="141"/>
        <v>8</v>
      </c>
      <c r="E1843">
        <f t="shared" si="142"/>
        <v>5162</v>
      </c>
      <c r="F1843">
        <f t="shared" si="145"/>
        <v>5162</v>
      </c>
      <c r="G1843">
        <f t="shared" si="143"/>
        <v>0</v>
      </c>
      <c r="H1843">
        <f t="shared" si="144"/>
        <v>0</v>
      </c>
    </row>
    <row r="1844" spans="1:8" x14ac:dyDescent="0.25">
      <c r="A1844" s="3">
        <v>41489</v>
      </c>
      <c r="B1844" s="4" t="s">
        <v>144</v>
      </c>
      <c r="C1844" s="10">
        <v>13</v>
      </c>
      <c r="D1844">
        <f t="shared" si="141"/>
        <v>8</v>
      </c>
      <c r="E1844">
        <f t="shared" si="142"/>
        <v>5149</v>
      </c>
      <c r="F1844">
        <f t="shared" si="145"/>
        <v>5149</v>
      </c>
      <c r="G1844">
        <f t="shared" si="143"/>
        <v>0</v>
      </c>
      <c r="H1844">
        <f t="shared" si="144"/>
        <v>0</v>
      </c>
    </row>
    <row r="1845" spans="1:8" x14ac:dyDescent="0.25">
      <c r="A1845" s="3">
        <v>41491</v>
      </c>
      <c r="B1845" s="4" t="s">
        <v>102</v>
      </c>
      <c r="C1845" s="10">
        <v>338</v>
      </c>
      <c r="D1845">
        <f t="shared" si="141"/>
        <v>8</v>
      </c>
      <c r="E1845">
        <f t="shared" si="142"/>
        <v>4811</v>
      </c>
      <c r="F1845">
        <f t="shared" si="145"/>
        <v>4811</v>
      </c>
      <c r="G1845">
        <f t="shared" si="143"/>
        <v>0</v>
      </c>
      <c r="H1845">
        <f t="shared" si="144"/>
        <v>0</v>
      </c>
    </row>
    <row r="1846" spans="1:8" x14ac:dyDescent="0.25">
      <c r="A1846" s="5">
        <v>41492</v>
      </c>
      <c r="B1846" s="6" t="s">
        <v>167</v>
      </c>
      <c r="C1846" s="11">
        <v>2</v>
      </c>
      <c r="D1846">
        <f t="shared" si="141"/>
        <v>8</v>
      </c>
      <c r="E1846">
        <f t="shared" si="142"/>
        <v>4809</v>
      </c>
      <c r="F1846">
        <f t="shared" si="145"/>
        <v>4809</v>
      </c>
      <c r="G1846">
        <f t="shared" si="143"/>
        <v>0</v>
      </c>
      <c r="H1846">
        <f t="shared" si="144"/>
        <v>0</v>
      </c>
    </row>
    <row r="1847" spans="1:8" x14ac:dyDescent="0.25">
      <c r="A1847" s="3">
        <v>41493</v>
      </c>
      <c r="B1847" s="4" t="s">
        <v>37</v>
      </c>
      <c r="C1847" s="10">
        <v>108</v>
      </c>
      <c r="D1847">
        <f t="shared" si="141"/>
        <v>8</v>
      </c>
      <c r="E1847">
        <f t="shared" si="142"/>
        <v>4701</v>
      </c>
      <c r="F1847">
        <f t="shared" si="145"/>
        <v>4701</v>
      </c>
      <c r="G1847">
        <f t="shared" si="143"/>
        <v>0</v>
      </c>
      <c r="H1847">
        <f t="shared" si="144"/>
        <v>0</v>
      </c>
    </row>
    <row r="1848" spans="1:8" x14ac:dyDescent="0.25">
      <c r="A1848" s="5">
        <v>41494</v>
      </c>
      <c r="B1848" s="6" t="s">
        <v>61</v>
      </c>
      <c r="C1848" s="11">
        <v>119</v>
      </c>
      <c r="D1848">
        <f t="shared" si="141"/>
        <v>8</v>
      </c>
      <c r="E1848">
        <f t="shared" si="142"/>
        <v>4582</v>
      </c>
      <c r="F1848">
        <f t="shared" si="145"/>
        <v>4582</v>
      </c>
      <c r="G1848">
        <f t="shared" si="143"/>
        <v>0</v>
      </c>
      <c r="H1848">
        <f t="shared" si="144"/>
        <v>0</v>
      </c>
    </row>
    <row r="1849" spans="1:8" x14ac:dyDescent="0.25">
      <c r="A1849" s="5">
        <v>41495</v>
      </c>
      <c r="B1849" s="6" t="s">
        <v>7</v>
      </c>
      <c r="C1849" s="11">
        <v>385</v>
      </c>
      <c r="D1849">
        <f t="shared" si="141"/>
        <v>8</v>
      </c>
      <c r="E1849">
        <f t="shared" si="142"/>
        <v>4197</v>
      </c>
      <c r="F1849">
        <f t="shared" si="145"/>
        <v>4197</v>
      </c>
      <c r="G1849">
        <f t="shared" si="143"/>
        <v>0</v>
      </c>
      <c r="H1849">
        <f t="shared" si="144"/>
        <v>0</v>
      </c>
    </row>
    <row r="1850" spans="1:8" x14ac:dyDescent="0.25">
      <c r="A1850" s="3">
        <v>41495</v>
      </c>
      <c r="B1850" s="4" t="s">
        <v>45</v>
      </c>
      <c r="C1850" s="10">
        <v>239</v>
      </c>
      <c r="D1850">
        <f t="shared" si="141"/>
        <v>8</v>
      </c>
      <c r="E1850">
        <f t="shared" si="142"/>
        <v>3958</v>
      </c>
      <c r="F1850">
        <f t="shared" si="145"/>
        <v>3958</v>
      </c>
      <c r="G1850">
        <f t="shared" si="143"/>
        <v>0</v>
      </c>
      <c r="H1850">
        <f t="shared" si="144"/>
        <v>0</v>
      </c>
    </row>
    <row r="1851" spans="1:8" x14ac:dyDescent="0.25">
      <c r="A1851" s="3">
        <v>41498</v>
      </c>
      <c r="B1851" s="4" t="s">
        <v>229</v>
      </c>
      <c r="C1851" s="10">
        <v>8</v>
      </c>
      <c r="D1851">
        <f t="shared" si="141"/>
        <v>8</v>
      </c>
      <c r="E1851">
        <f t="shared" si="142"/>
        <v>3950</v>
      </c>
      <c r="F1851">
        <f t="shared" si="145"/>
        <v>3950</v>
      </c>
      <c r="G1851">
        <f t="shared" si="143"/>
        <v>0</v>
      </c>
      <c r="H1851">
        <f t="shared" si="144"/>
        <v>0</v>
      </c>
    </row>
    <row r="1852" spans="1:8" x14ac:dyDescent="0.25">
      <c r="A1852" s="5">
        <v>41499</v>
      </c>
      <c r="B1852" s="6" t="s">
        <v>17</v>
      </c>
      <c r="C1852" s="11">
        <v>219</v>
      </c>
      <c r="D1852">
        <f t="shared" si="141"/>
        <v>8</v>
      </c>
      <c r="E1852">
        <f t="shared" si="142"/>
        <v>3731</v>
      </c>
      <c r="F1852">
        <f t="shared" si="145"/>
        <v>3731</v>
      </c>
      <c r="G1852">
        <f t="shared" si="143"/>
        <v>0</v>
      </c>
      <c r="H1852">
        <f t="shared" si="144"/>
        <v>0</v>
      </c>
    </row>
    <row r="1853" spans="1:8" x14ac:dyDescent="0.25">
      <c r="A1853" s="3">
        <v>41503</v>
      </c>
      <c r="B1853" s="4" t="s">
        <v>25</v>
      </c>
      <c r="C1853" s="10">
        <v>40</v>
      </c>
      <c r="D1853">
        <f t="shared" si="141"/>
        <v>8</v>
      </c>
      <c r="E1853">
        <f t="shared" si="142"/>
        <v>3691</v>
      </c>
      <c r="F1853">
        <f t="shared" si="145"/>
        <v>3691</v>
      </c>
      <c r="G1853">
        <f t="shared" si="143"/>
        <v>0</v>
      </c>
      <c r="H1853">
        <f t="shared" si="144"/>
        <v>0</v>
      </c>
    </row>
    <row r="1854" spans="1:8" x14ac:dyDescent="0.25">
      <c r="A1854" s="5">
        <v>41503</v>
      </c>
      <c r="B1854" s="6" t="s">
        <v>102</v>
      </c>
      <c r="C1854" s="11">
        <v>166</v>
      </c>
      <c r="D1854">
        <f t="shared" si="141"/>
        <v>8</v>
      </c>
      <c r="E1854">
        <f t="shared" si="142"/>
        <v>3525</v>
      </c>
      <c r="F1854">
        <f t="shared" si="145"/>
        <v>3525</v>
      </c>
      <c r="G1854">
        <f t="shared" si="143"/>
        <v>0</v>
      </c>
      <c r="H1854">
        <f t="shared" si="144"/>
        <v>0</v>
      </c>
    </row>
    <row r="1855" spans="1:8" x14ac:dyDescent="0.25">
      <c r="A1855" s="3">
        <v>41504</v>
      </c>
      <c r="B1855" s="4" t="s">
        <v>66</v>
      </c>
      <c r="C1855" s="10">
        <v>168</v>
      </c>
      <c r="D1855">
        <f t="shared" si="141"/>
        <v>8</v>
      </c>
      <c r="E1855">
        <f t="shared" si="142"/>
        <v>3357</v>
      </c>
      <c r="F1855">
        <f t="shared" si="145"/>
        <v>3357</v>
      </c>
      <c r="G1855">
        <f t="shared" si="143"/>
        <v>0</v>
      </c>
      <c r="H1855">
        <f t="shared" si="144"/>
        <v>0</v>
      </c>
    </row>
    <row r="1856" spans="1:8" x14ac:dyDescent="0.25">
      <c r="A1856" s="5">
        <v>41505</v>
      </c>
      <c r="B1856" s="6" t="s">
        <v>131</v>
      </c>
      <c r="C1856" s="11">
        <v>96</v>
      </c>
      <c r="D1856">
        <f t="shared" si="141"/>
        <v>8</v>
      </c>
      <c r="E1856">
        <f t="shared" si="142"/>
        <v>3261</v>
      </c>
      <c r="F1856">
        <f t="shared" si="145"/>
        <v>3261</v>
      </c>
      <c r="G1856">
        <f t="shared" si="143"/>
        <v>0</v>
      </c>
      <c r="H1856">
        <f t="shared" si="144"/>
        <v>0</v>
      </c>
    </row>
    <row r="1857" spans="1:8" x14ac:dyDescent="0.25">
      <c r="A1857" s="3">
        <v>41506</v>
      </c>
      <c r="B1857" s="4" t="s">
        <v>10</v>
      </c>
      <c r="C1857" s="10">
        <v>23</v>
      </c>
      <c r="D1857">
        <f t="shared" si="141"/>
        <v>8</v>
      </c>
      <c r="E1857">
        <f t="shared" si="142"/>
        <v>3238</v>
      </c>
      <c r="F1857">
        <f t="shared" si="145"/>
        <v>3238</v>
      </c>
      <c r="G1857">
        <f t="shared" si="143"/>
        <v>0</v>
      </c>
      <c r="H1857">
        <f t="shared" si="144"/>
        <v>0</v>
      </c>
    </row>
    <row r="1858" spans="1:8" x14ac:dyDescent="0.25">
      <c r="A1858" s="5">
        <v>41509</v>
      </c>
      <c r="B1858" s="6" t="s">
        <v>15</v>
      </c>
      <c r="C1858" s="11">
        <v>4</v>
      </c>
      <c r="D1858">
        <f t="shared" si="141"/>
        <v>8</v>
      </c>
      <c r="E1858">
        <f t="shared" si="142"/>
        <v>3234</v>
      </c>
      <c r="F1858">
        <f t="shared" si="145"/>
        <v>3234</v>
      </c>
      <c r="G1858">
        <f t="shared" si="143"/>
        <v>0</v>
      </c>
      <c r="H1858">
        <f t="shared" si="144"/>
        <v>0</v>
      </c>
    </row>
    <row r="1859" spans="1:8" x14ac:dyDescent="0.25">
      <c r="A1859" s="5">
        <v>41509</v>
      </c>
      <c r="B1859" s="6" t="s">
        <v>106</v>
      </c>
      <c r="C1859" s="11">
        <v>1</v>
      </c>
      <c r="D1859">
        <f t="shared" si="141"/>
        <v>8</v>
      </c>
      <c r="E1859">
        <f t="shared" si="142"/>
        <v>3233</v>
      </c>
      <c r="F1859">
        <f t="shared" si="145"/>
        <v>3233</v>
      </c>
      <c r="G1859">
        <f t="shared" si="143"/>
        <v>0</v>
      </c>
      <c r="H1859">
        <f t="shared" si="144"/>
        <v>0</v>
      </c>
    </row>
    <row r="1860" spans="1:8" x14ac:dyDescent="0.25">
      <c r="A1860" s="3">
        <v>41509</v>
      </c>
      <c r="B1860" s="4" t="s">
        <v>177</v>
      </c>
      <c r="C1860" s="10">
        <v>8</v>
      </c>
      <c r="D1860">
        <f t="shared" si="141"/>
        <v>8</v>
      </c>
      <c r="E1860">
        <f t="shared" si="142"/>
        <v>3225</v>
      </c>
      <c r="F1860">
        <f t="shared" si="145"/>
        <v>3225</v>
      </c>
      <c r="G1860">
        <f t="shared" si="143"/>
        <v>0</v>
      </c>
      <c r="H1860">
        <f t="shared" si="144"/>
        <v>0</v>
      </c>
    </row>
    <row r="1861" spans="1:8" x14ac:dyDescent="0.25">
      <c r="A1861" s="3">
        <v>41512</v>
      </c>
      <c r="B1861" s="4" t="s">
        <v>120</v>
      </c>
      <c r="C1861" s="10">
        <v>170</v>
      </c>
      <c r="D1861">
        <f t="shared" si="141"/>
        <v>8</v>
      </c>
      <c r="E1861">
        <f t="shared" si="142"/>
        <v>3055</v>
      </c>
      <c r="F1861">
        <f t="shared" si="145"/>
        <v>3055</v>
      </c>
      <c r="G1861">
        <f t="shared" si="143"/>
        <v>0</v>
      </c>
      <c r="H1861">
        <f t="shared" si="144"/>
        <v>0</v>
      </c>
    </row>
    <row r="1862" spans="1:8" x14ac:dyDescent="0.25">
      <c r="A1862" s="5">
        <v>41514</v>
      </c>
      <c r="B1862" s="6" t="s">
        <v>45</v>
      </c>
      <c r="C1862" s="11">
        <v>193</v>
      </c>
      <c r="D1862">
        <f t="shared" ref="D1862:D1925" si="146">MONTH(A1862)</f>
        <v>8</v>
      </c>
      <c r="E1862">
        <f t="shared" si="142"/>
        <v>2862</v>
      </c>
      <c r="F1862">
        <f t="shared" si="145"/>
        <v>2862</v>
      </c>
      <c r="G1862">
        <f t="shared" si="143"/>
        <v>0</v>
      </c>
      <c r="H1862">
        <f t="shared" si="144"/>
        <v>0</v>
      </c>
    </row>
    <row r="1863" spans="1:8" x14ac:dyDescent="0.25">
      <c r="A1863" s="3">
        <v>41517</v>
      </c>
      <c r="B1863" s="4" t="s">
        <v>234</v>
      </c>
      <c r="C1863" s="10">
        <v>5</v>
      </c>
      <c r="D1863">
        <f t="shared" si="146"/>
        <v>8</v>
      </c>
      <c r="E1863">
        <f t="shared" ref="E1863:E1926" si="147">F1862-C1863</f>
        <v>2857</v>
      </c>
      <c r="F1863">
        <f t="shared" si="145"/>
        <v>5857</v>
      </c>
      <c r="G1863">
        <f t="shared" ref="G1863:G1926" si="148">IF(AND(D1864&lt;&gt;D1863,E1863&lt;5000,(F1863-E1863)&gt;=4000),1,0)</f>
        <v>0</v>
      </c>
      <c r="H1863">
        <f t="shared" ref="H1863:H1926" si="149">IF(D1864&lt;&gt;D1863,1,0)</f>
        <v>1</v>
      </c>
    </row>
    <row r="1864" spans="1:8" x14ac:dyDescent="0.25">
      <c r="A1864" s="5">
        <v>41520</v>
      </c>
      <c r="B1864" s="6" t="s">
        <v>64</v>
      </c>
      <c r="C1864" s="11">
        <v>15</v>
      </c>
      <c r="D1864">
        <f t="shared" si="146"/>
        <v>9</v>
      </c>
      <c r="E1864">
        <f t="shared" si="147"/>
        <v>5842</v>
      </c>
      <c r="F1864">
        <f t="shared" si="145"/>
        <v>5842</v>
      </c>
      <c r="G1864">
        <f t="shared" si="148"/>
        <v>0</v>
      </c>
      <c r="H1864">
        <f t="shared" si="149"/>
        <v>0</v>
      </c>
    </row>
    <row r="1865" spans="1:8" x14ac:dyDescent="0.25">
      <c r="A1865" s="3">
        <v>41520</v>
      </c>
      <c r="B1865" s="4" t="s">
        <v>62</v>
      </c>
      <c r="C1865" s="10">
        <v>5</v>
      </c>
      <c r="D1865">
        <f t="shared" si="146"/>
        <v>9</v>
      </c>
      <c r="E1865">
        <f t="shared" si="147"/>
        <v>5837</v>
      </c>
      <c r="F1865">
        <f t="shared" si="145"/>
        <v>5837</v>
      </c>
      <c r="G1865">
        <f t="shared" si="148"/>
        <v>0</v>
      </c>
      <c r="H1865">
        <f t="shared" si="149"/>
        <v>0</v>
      </c>
    </row>
    <row r="1866" spans="1:8" x14ac:dyDescent="0.25">
      <c r="A1866" s="3">
        <v>41525</v>
      </c>
      <c r="B1866" s="4" t="s">
        <v>109</v>
      </c>
      <c r="C1866" s="10">
        <v>14</v>
      </c>
      <c r="D1866">
        <f t="shared" si="146"/>
        <v>9</v>
      </c>
      <c r="E1866">
        <f t="shared" si="147"/>
        <v>5823</v>
      </c>
      <c r="F1866">
        <f t="shared" si="145"/>
        <v>5823</v>
      </c>
      <c r="G1866">
        <f t="shared" si="148"/>
        <v>0</v>
      </c>
      <c r="H1866">
        <f t="shared" si="149"/>
        <v>0</v>
      </c>
    </row>
    <row r="1867" spans="1:8" x14ac:dyDescent="0.25">
      <c r="A1867" s="5">
        <v>41525</v>
      </c>
      <c r="B1867" s="6" t="s">
        <v>37</v>
      </c>
      <c r="C1867" s="11">
        <v>96</v>
      </c>
      <c r="D1867">
        <f t="shared" si="146"/>
        <v>9</v>
      </c>
      <c r="E1867">
        <f t="shared" si="147"/>
        <v>5727</v>
      </c>
      <c r="F1867">
        <f t="shared" si="145"/>
        <v>5727</v>
      </c>
      <c r="G1867">
        <f t="shared" si="148"/>
        <v>0</v>
      </c>
      <c r="H1867">
        <f t="shared" si="149"/>
        <v>0</v>
      </c>
    </row>
    <row r="1868" spans="1:8" x14ac:dyDescent="0.25">
      <c r="A1868" s="5">
        <v>41529</v>
      </c>
      <c r="B1868" s="6" t="s">
        <v>162</v>
      </c>
      <c r="C1868" s="11">
        <v>1</v>
      </c>
      <c r="D1868">
        <f t="shared" si="146"/>
        <v>9</v>
      </c>
      <c r="E1868">
        <f t="shared" si="147"/>
        <v>5726</v>
      </c>
      <c r="F1868">
        <f t="shared" si="145"/>
        <v>5726</v>
      </c>
      <c r="G1868">
        <f t="shared" si="148"/>
        <v>0</v>
      </c>
      <c r="H1868">
        <f t="shared" si="149"/>
        <v>0</v>
      </c>
    </row>
    <row r="1869" spans="1:8" x14ac:dyDescent="0.25">
      <c r="A1869" s="3">
        <v>41533</v>
      </c>
      <c r="B1869" s="4" t="s">
        <v>69</v>
      </c>
      <c r="C1869" s="10">
        <v>164</v>
      </c>
      <c r="D1869">
        <f t="shared" si="146"/>
        <v>9</v>
      </c>
      <c r="E1869">
        <f t="shared" si="147"/>
        <v>5562</v>
      </c>
      <c r="F1869">
        <f t="shared" si="145"/>
        <v>5562</v>
      </c>
      <c r="G1869">
        <f t="shared" si="148"/>
        <v>0</v>
      </c>
      <c r="H1869">
        <f t="shared" si="149"/>
        <v>0</v>
      </c>
    </row>
    <row r="1870" spans="1:8" x14ac:dyDescent="0.25">
      <c r="A1870" s="3">
        <v>41534</v>
      </c>
      <c r="B1870" s="4" t="s">
        <v>22</v>
      </c>
      <c r="C1870" s="10">
        <v>105</v>
      </c>
      <c r="D1870">
        <f t="shared" si="146"/>
        <v>9</v>
      </c>
      <c r="E1870">
        <f t="shared" si="147"/>
        <v>5457</v>
      </c>
      <c r="F1870">
        <f t="shared" si="145"/>
        <v>5457</v>
      </c>
      <c r="G1870">
        <f t="shared" si="148"/>
        <v>0</v>
      </c>
      <c r="H1870">
        <f t="shared" si="149"/>
        <v>0</v>
      </c>
    </row>
    <row r="1871" spans="1:8" x14ac:dyDescent="0.25">
      <c r="A1871" s="5">
        <v>41536</v>
      </c>
      <c r="B1871" s="6" t="s">
        <v>210</v>
      </c>
      <c r="C1871" s="11">
        <v>17</v>
      </c>
      <c r="D1871">
        <f t="shared" si="146"/>
        <v>9</v>
      </c>
      <c r="E1871">
        <f t="shared" si="147"/>
        <v>5440</v>
      </c>
      <c r="F1871">
        <f t="shared" si="145"/>
        <v>5440</v>
      </c>
      <c r="G1871">
        <f t="shared" si="148"/>
        <v>0</v>
      </c>
      <c r="H1871">
        <f t="shared" si="149"/>
        <v>0</v>
      </c>
    </row>
    <row r="1872" spans="1:8" x14ac:dyDescent="0.25">
      <c r="A1872" s="3">
        <v>41538</v>
      </c>
      <c r="B1872" s="4" t="s">
        <v>200</v>
      </c>
      <c r="C1872" s="10">
        <v>5</v>
      </c>
      <c r="D1872">
        <f t="shared" si="146"/>
        <v>9</v>
      </c>
      <c r="E1872">
        <f t="shared" si="147"/>
        <v>5435</v>
      </c>
      <c r="F1872">
        <f t="shared" si="145"/>
        <v>5435</v>
      </c>
      <c r="G1872">
        <f t="shared" si="148"/>
        <v>0</v>
      </c>
      <c r="H1872">
        <f t="shared" si="149"/>
        <v>0</v>
      </c>
    </row>
    <row r="1873" spans="1:8" x14ac:dyDescent="0.25">
      <c r="A1873" s="5">
        <v>41543</v>
      </c>
      <c r="B1873" s="6" t="s">
        <v>28</v>
      </c>
      <c r="C1873" s="11">
        <v>147</v>
      </c>
      <c r="D1873">
        <f t="shared" si="146"/>
        <v>9</v>
      </c>
      <c r="E1873">
        <f t="shared" si="147"/>
        <v>5288</v>
      </c>
      <c r="F1873">
        <f t="shared" si="145"/>
        <v>5288</v>
      </c>
      <c r="G1873">
        <f t="shared" si="148"/>
        <v>0</v>
      </c>
      <c r="H1873">
        <f t="shared" si="149"/>
        <v>0</v>
      </c>
    </row>
    <row r="1874" spans="1:8" x14ac:dyDescent="0.25">
      <c r="A1874" s="3">
        <v>41543</v>
      </c>
      <c r="B1874" s="4" t="s">
        <v>45</v>
      </c>
      <c r="C1874" s="10">
        <v>212</v>
      </c>
      <c r="D1874">
        <f t="shared" si="146"/>
        <v>9</v>
      </c>
      <c r="E1874">
        <f t="shared" si="147"/>
        <v>5076</v>
      </c>
      <c r="F1874">
        <f t="shared" si="145"/>
        <v>5076</v>
      </c>
      <c r="G1874">
        <f t="shared" si="148"/>
        <v>0</v>
      </c>
      <c r="H1874">
        <f t="shared" si="149"/>
        <v>0</v>
      </c>
    </row>
    <row r="1875" spans="1:8" x14ac:dyDescent="0.25">
      <c r="A1875" s="3">
        <v>41543</v>
      </c>
      <c r="B1875" s="4" t="s">
        <v>9</v>
      </c>
      <c r="C1875" s="10">
        <v>128</v>
      </c>
      <c r="D1875">
        <f t="shared" si="146"/>
        <v>9</v>
      </c>
      <c r="E1875">
        <f t="shared" si="147"/>
        <v>4948</v>
      </c>
      <c r="F1875">
        <f t="shared" si="145"/>
        <v>4948</v>
      </c>
      <c r="G1875">
        <f t="shared" si="148"/>
        <v>0</v>
      </c>
      <c r="H1875">
        <f t="shared" si="149"/>
        <v>0</v>
      </c>
    </row>
    <row r="1876" spans="1:8" x14ac:dyDescent="0.25">
      <c r="A1876" s="3">
        <v>41544</v>
      </c>
      <c r="B1876" s="4" t="s">
        <v>14</v>
      </c>
      <c r="C1876" s="10">
        <v>436</v>
      </c>
      <c r="D1876">
        <f t="shared" si="146"/>
        <v>9</v>
      </c>
      <c r="E1876">
        <f t="shared" si="147"/>
        <v>4512</v>
      </c>
      <c r="F1876">
        <f t="shared" ref="F1876:F1939" si="150">IF(AND(D1877&lt;&gt;D1876,E1876&lt;5000),ROUNDUP((5000-E1876)/1000,0)*1000+E1876,E1876)</f>
        <v>4512</v>
      </c>
      <c r="G1876">
        <f t="shared" si="148"/>
        <v>0</v>
      </c>
      <c r="H1876">
        <f t="shared" si="149"/>
        <v>0</v>
      </c>
    </row>
    <row r="1877" spans="1:8" x14ac:dyDescent="0.25">
      <c r="A1877" s="3">
        <v>41545</v>
      </c>
      <c r="B1877" s="4" t="s">
        <v>235</v>
      </c>
      <c r="C1877" s="10">
        <v>4</v>
      </c>
      <c r="D1877">
        <f t="shared" si="146"/>
        <v>9</v>
      </c>
      <c r="E1877">
        <f t="shared" si="147"/>
        <v>4508</v>
      </c>
      <c r="F1877">
        <f t="shared" si="150"/>
        <v>4508</v>
      </c>
      <c r="G1877">
        <f t="shared" si="148"/>
        <v>0</v>
      </c>
      <c r="H1877">
        <f t="shared" si="149"/>
        <v>0</v>
      </c>
    </row>
    <row r="1878" spans="1:8" x14ac:dyDescent="0.25">
      <c r="A1878" s="3">
        <v>41545</v>
      </c>
      <c r="B1878" s="4" t="s">
        <v>154</v>
      </c>
      <c r="C1878" s="10">
        <v>4</v>
      </c>
      <c r="D1878">
        <f t="shared" si="146"/>
        <v>9</v>
      </c>
      <c r="E1878">
        <f t="shared" si="147"/>
        <v>4504</v>
      </c>
      <c r="F1878">
        <f t="shared" si="150"/>
        <v>5504</v>
      </c>
      <c r="G1878">
        <f t="shared" si="148"/>
        <v>0</v>
      </c>
      <c r="H1878">
        <f t="shared" si="149"/>
        <v>1</v>
      </c>
    </row>
    <row r="1879" spans="1:8" x14ac:dyDescent="0.25">
      <c r="A1879" s="3">
        <v>41551</v>
      </c>
      <c r="B1879" s="4" t="s">
        <v>131</v>
      </c>
      <c r="C1879" s="10">
        <v>78</v>
      </c>
      <c r="D1879">
        <f t="shared" si="146"/>
        <v>10</v>
      </c>
      <c r="E1879">
        <f t="shared" si="147"/>
        <v>5426</v>
      </c>
      <c r="F1879">
        <f t="shared" si="150"/>
        <v>5426</v>
      </c>
      <c r="G1879">
        <f t="shared" si="148"/>
        <v>0</v>
      </c>
      <c r="H1879">
        <f t="shared" si="149"/>
        <v>0</v>
      </c>
    </row>
    <row r="1880" spans="1:8" x14ac:dyDescent="0.25">
      <c r="A1880" s="5">
        <v>41558</v>
      </c>
      <c r="B1880" s="6" t="s">
        <v>10</v>
      </c>
      <c r="C1880" s="11">
        <v>159</v>
      </c>
      <c r="D1880">
        <f t="shared" si="146"/>
        <v>10</v>
      </c>
      <c r="E1880">
        <f t="shared" si="147"/>
        <v>5267</v>
      </c>
      <c r="F1880">
        <f t="shared" si="150"/>
        <v>5267</v>
      </c>
      <c r="G1880">
        <f t="shared" si="148"/>
        <v>0</v>
      </c>
      <c r="H1880">
        <f t="shared" si="149"/>
        <v>0</v>
      </c>
    </row>
    <row r="1881" spans="1:8" x14ac:dyDescent="0.25">
      <c r="A1881" s="3">
        <v>41558</v>
      </c>
      <c r="B1881" s="4" t="s">
        <v>8</v>
      </c>
      <c r="C1881" s="10">
        <v>103</v>
      </c>
      <c r="D1881">
        <f t="shared" si="146"/>
        <v>10</v>
      </c>
      <c r="E1881">
        <f t="shared" si="147"/>
        <v>5164</v>
      </c>
      <c r="F1881">
        <f t="shared" si="150"/>
        <v>5164</v>
      </c>
      <c r="G1881">
        <f t="shared" si="148"/>
        <v>0</v>
      </c>
      <c r="H1881">
        <f t="shared" si="149"/>
        <v>0</v>
      </c>
    </row>
    <row r="1882" spans="1:8" x14ac:dyDescent="0.25">
      <c r="A1882" s="5">
        <v>41559</v>
      </c>
      <c r="B1882" s="6" t="s">
        <v>77</v>
      </c>
      <c r="C1882" s="11">
        <v>14</v>
      </c>
      <c r="D1882">
        <f t="shared" si="146"/>
        <v>10</v>
      </c>
      <c r="E1882">
        <f t="shared" si="147"/>
        <v>5150</v>
      </c>
      <c r="F1882">
        <f t="shared" si="150"/>
        <v>5150</v>
      </c>
      <c r="G1882">
        <f t="shared" si="148"/>
        <v>0</v>
      </c>
      <c r="H1882">
        <f t="shared" si="149"/>
        <v>0</v>
      </c>
    </row>
    <row r="1883" spans="1:8" x14ac:dyDescent="0.25">
      <c r="A1883" s="5">
        <v>41559</v>
      </c>
      <c r="B1883" s="6" t="s">
        <v>52</v>
      </c>
      <c r="C1883" s="11">
        <v>57</v>
      </c>
      <c r="D1883">
        <f t="shared" si="146"/>
        <v>10</v>
      </c>
      <c r="E1883">
        <f t="shared" si="147"/>
        <v>5093</v>
      </c>
      <c r="F1883">
        <f t="shared" si="150"/>
        <v>5093</v>
      </c>
      <c r="G1883">
        <f t="shared" si="148"/>
        <v>0</v>
      </c>
      <c r="H1883">
        <f t="shared" si="149"/>
        <v>0</v>
      </c>
    </row>
    <row r="1884" spans="1:8" x14ac:dyDescent="0.25">
      <c r="A1884" s="5">
        <v>41559</v>
      </c>
      <c r="B1884" s="6" t="s">
        <v>20</v>
      </c>
      <c r="C1884" s="11">
        <v>121</v>
      </c>
      <c r="D1884">
        <f t="shared" si="146"/>
        <v>10</v>
      </c>
      <c r="E1884">
        <f t="shared" si="147"/>
        <v>4972</v>
      </c>
      <c r="F1884">
        <f t="shared" si="150"/>
        <v>4972</v>
      </c>
      <c r="G1884">
        <f t="shared" si="148"/>
        <v>0</v>
      </c>
      <c r="H1884">
        <f t="shared" si="149"/>
        <v>0</v>
      </c>
    </row>
    <row r="1885" spans="1:8" x14ac:dyDescent="0.25">
      <c r="A1885" s="3">
        <v>41560</v>
      </c>
      <c r="B1885" s="4" t="s">
        <v>44</v>
      </c>
      <c r="C1885" s="10">
        <v>2</v>
      </c>
      <c r="D1885">
        <f t="shared" si="146"/>
        <v>10</v>
      </c>
      <c r="E1885">
        <f t="shared" si="147"/>
        <v>4970</v>
      </c>
      <c r="F1885">
        <f t="shared" si="150"/>
        <v>4970</v>
      </c>
      <c r="G1885">
        <f t="shared" si="148"/>
        <v>0</v>
      </c>
      <c r="H1885">
        <f t="shared" si="149"/>
        <v>0</v>
      </c>
    </row>
    <row r="1886" spans="1:8" x14ac:dyDescent="0.25">
      <c r="A1886" s="5">
        <v>41560</v>
      </c>
      <c r="B1886" s="6" t="s">
        <v>53</v>
      </c>
      <c r="C1886" s="11">
        <v>19</v>
      </c>
      <c r="D1886">
        <f t="shared" si="146"/>
        <v>10</v>
      </c>
      <c r="E1886">
        <f t="shared" si="147"/>
        <v>4951</v>
      </c>
      <c r="F1886">
        <f t="shared" si="150"/>
        <v>4951</v>
      </c>
      <c r="G1886">
        <f t="shared" si="148"/>
        <v>0</v>
      </c>
      <c r="H1886">
        <f t="shared" si="149"/>
        <v>0</v>
      </c>
    </row>
    <row r="1887" spans="1:8" x14ac:dyDescent="0.25">
      <c r="A1887" s="5">
        <v>41561</v>
      </c>
      <c r="B1887" s="6" t="s">
        <v>236</v>
      </c>
      <c r="C1887" s="11">
        <v>20</v>
      </c>
      <c r="D1887">
        <f t="shared" si="146"/>
        <v>10</v>
      </c>
      <c r="E1887">
        <f t="shared" si="147"/>
        <v>4931</v>
      </c>
      <c r="F1887">
        <f t="shared" si="150"/>
        <v>4931</v>
      </c>
      <c r="G1887">
        <f t="shared" si="148"/>
        <v>0</v>
      </c>
      <c r="H1887">
        <f t="shared" si="149"/>
        <v>0</v>
      </c>
    </row>
    <row r="1888" spans="1:8" x14ac:dyDescent="0.25">
      <c r="A1888" s="5">
        <v>41562</v>
      </c>
      <c r="B1888" s="6" t="s">
        <v>14</v>
      </c>
      <c r="C1888" s="11">
        <v>367</v>
      </c>
      <c r="D1888">
        <f t="shared" si="146"/>
        <v>10</v>
      </c>
      <c r="E1888">
        <f t="shared" si="147"/>
        <v>4564</v>
      </c>
      <c r="F1888">
        <f t="shared" si="150"/>
        <v>4564</v>
      </c>
      <c r="G1888">
        <f t="shared" si="148"/>
        <v>0</v>
      </c>
      <c r="H1888">
        <f t="shared" si="149"/>
        <v>0</v>
      </c>
    </row>
    <row r="1889" spans="1:8" x14ac:dyDescent="0.25">
      <c r="A1889" s="5">
        <v>41562</v>
      </c>
      <c r="B1889" s="6" t="s">
        <v>9</v>
      </c>
      <c r="C1889" s="11">
        <v>458</v>
      </c>
      <c r="D1889">
        <f t="shared" si="146"/>
        <v>10</v>
      </c>
      <c r="E1889">
        <f t="shared" si="147"/>
        <v>4106</v>
      </c>
      <c r="F1889">
        <f t="shared" si="150"/>
        <v>4106</v>
      </c>
      <c r="G1889">
        <f t="shared" si="148"/>
        <v>0</v>
      </c>
      <c r="H1889">
        <f t="shared" si="149"/>
        <v>0</v>
      </c>
    </row>
    <row r="1890" spans="1:8" x14ac:dyDescent="0.25">
      <c r="A1890" s="3">
        <v>41563</v>
      </c>
      <c r="B1890" s="4" t="s">
        <v>6</v>
      </c>
      <c r="C1890" s="10">
        <v>62</v>
      </c>
      <c r="D1890">
        <f t="shared" si="146"/>
        <v>10</v>
      </c>
      <c r="E1890">
        <f t="shared" si="147"/>
        <v>4044</v>
      </c>
      <c r="F1890">
        <f t="shared" si="150"/>
        <v>4044</v>
      </c>
      <c r="G1890">
        <f t="shared" si="148"/>
        <v>0</v>
      </c>
      <c r="H1890">
        <f t="shared" si="149"/>
        <v>0</v>
      </c>
    </row>
    <row r="1891" spans="1:8" x14ac:dyDescent="0.25">
      <c r="A1891" s="5">
        <v>41563</v>
      </c>
      <c r="B1891" s="6" t="s">
        <v>45</v>
      </c>
      <c r="C1891" s="11">
        <v>100</v>
      </c>
      <c r="D1891">
        <f t="shared" si="146"/>
        <v>10</v>
      </c>
      <c r="E1891">
        <f t="shared" si="147"/>
        <v>3944</v>
      </c>
      <c r="F1891">
        <f t="shared" si="150"/>
        <v>3944</v>
      </c>
      <c r="G1891">
        <f t="shared" si="148"/>
        <v>0</v>
      </c>
      <c r="H1891">
        <f t="shared" si="149"/>
        <v>0</v>
      </c>
    </row>
    <row r="1892" spans="1:8" x14ac:dyDescent="0.25">
      <c r="A1892" s="5">
        <v>41567</v>
      </c>
      <c r="B1892" s="6" t="s">
        <v>6</v>
      </c>
      <c r="C1892" s="11">
        <v>184</v>
      </c>
      <c r="D1892">
        <f t="shared" si="146"/>
        <v>10</v>
      </c>
      <c r="E1892">
        <f t="shared" si="147"/>
        <v>3760</v>
      </c>
      <c r="F1892">
        <f t="shared" si="150"/>
        <v>3760</v>
      </c>
      <c r="G1892">
        <f t="shared" si="148"/>
        <v>0</v>
      </c>
      <c r="H1892">
        <f t="shared" si="149"/>
        <v>0</v>
      </c>
    </row>
    <row r="1893" spans="1:8" x14ac:dyDescent="0.25">
      <c r="A1893" s="3">
        <v>41568</v>
      </c>
      <c r="B1893" s="4" t="s">
        <v>19</v>
      </c>
      <c r="C1893" s="10">
        <v>156</v>
      </c>
      <c r="D1893">
        <f t="shared" si="146"/>
        <v>10</v>
      </c>
      <c r="E1893">
        <f t="shared" si="147"/>
        <v>3604</v>
      </c>
      <c r="F1893">
        <f t="shared" si="150"/>
        <v>3604</v>
      </c>
      <c r="G1893">
        <f t="shared" si="148"/>
        <v>0</v>
      </c>
      <c r="H1893">
        <f t="shared" si="149"/>
        <v>0</v>
      </c>
    </row>
    <row r="1894" spans="1:8" x14ac:dyDescent="0.25">
      <c r="A1894" s="3">
        <v>41569</v>
      </c>
      <c r="B1894" s="4" t="s">
        <v>7</v>
      </c>
      <c r="C1894" s="10">
        <v>142</v>
      </c>
      <c r="D1894">
        <f t="shared" si="146"/>
        <v>10</v>
      </c>
      <c r="E1894">
        <f t="shared" si="147"/>
        <v>3462</v>
      </c>
      <c r="F1894">
        <f t="shared" si="150"/>
        <v>3462</v>
      </c>
      <c r="G1894">
        <f t="shared" si="148"/>
        <v>0</v>
      </c>
      <c r="H1894">
        <f t="shared" si="149"/>
        <v>0</v>
      </c>
    </row>
    <row r="1895" spans="1:8" x14ac:dyDescent="0.25">
      <c r="A1895" s="3">
        <v>41570</v>
      </c>
      <c r="B1895" s="4" t="s">
        <v>6</v>
      </c>
      <c r="C1895" s="10">
        <v>97</v>
      </c>
      <c r="D1895">
        <f t="shared" si="146"/>
        <v>10</v>
      </c>
      <c r="E1895">
        <f t="shared" si="147"/>
        <v>3365</v>
      </c>
      <c r="F1895">
        <f t="shared" si="150"/>
        <v>3365</v>
      </c>
      <c r="G1895">
        <f t="shared" si="148"/>
        <v>0</v>
      </c>
      <c r="H1895">
        <f t="shared" si="149"/>
        <v>0</v>
      </c>
    </row>
    <row r="1896" spans="1:8" x14ac:dyDescent="0.25">
      <c r="A1896" s="5">
        <v>41570</v>
      </c>
      <c r="B1896" s="6" t="s">
        <v>131</v>
      </c>
      <c r="C1896" s="11">
        <v>108</v>
      </c>
      <c r="D1896">
        <f t="shared" si="146"/>
        <v>10</v>
      </c>
      <c r="E1896">
        <f t="shared" si="147"/>
        <v>3257</v>
      </c>
      <c r="F1896">
        <f t="shared" si="150"/>
        <v>3257</v>
      </c>
      <c r="G1896">
        <f t="shared" si="148"/>
        <v>0</v>
      </c>
      <c r="H1896">
        <f t="shared" si="149"/>
        <v>0</v>
      </c>
    </row>
    <row r="1897" spans="1:8" x14ac:dyDescent="0.25">
      <c r="A1897" s="5">
        <v>41570</v>
      </c>
      <c r="B1897" s="6" t="s">
        <v>7</v>
      </c>
      <c r="C1897" s="11">
        <v>136</v>
      </c>
      <c r="D1897">
        <f t="shared" si="146"/>
        <v>10</v>
      </c>
      <c r="E1897">
        <f t="shared" si="147"/>
        <v>3121</v>
      </c>
      <c r="F1897">
        <f t="shared" si="150"/>
        <v>3121</v>
      </c>
      <c r="G1897">
        <f t="shared" si="148"/>
        <v>0</v>
      </c>
      <c r="H1897">
        <f t="shared" si="149"/>
        <v>0</v>
      </c>
    </row>
    <row r="1898" spans="1:8" x14ac:dyDescent="0.25">
      <c r="A1898" s="5">
        <v>41572</v>
      </c>
      <c r="B1898" s="6" t="s">
        <v>25</v>
      </c>
      <c r="C1898" s="11">
        <v>51</v>
      </c>
      <c r="D1898">
        <f t="shared" si="146"/>
        <v>10</v>
      </c>
      <c r="E1898">
        <f t="shared" si="147"/>
        <v>3070</v>
      </c>
      <c r="F1898">
        <f t="shared" si="150"/>
        <v>3070</v>
      </c>
      <c r="G1898">
        <f t="shared" si="148"/>
        <v>0</v>
      </c>
      <c r="H1898">
        <f t="shared" si="149"/>
        <v>0</v>
      </c>
    </row>
    <row r="1899" spans="1:8" x14ac:dyDescent="0.25">
      <c r="A1899" s="5">
        <v>41574</v>
      </c>
      <c r="B1899" s="6" t="s">
        <v>130</v>
      </c>
      <c r="C1899" s="11">
        <v>7</v>
      </c>
      <c r="D1899">
        <f t="shared" si="146"/>
        <v>10</v>
      </c>
      <c r="E1899">
        <f t="shared" si="147"/>
        <v>3063</v>
      </c>
      <c r="F1899">
        <f t="shared" si="150"/>
        <v>3063</v>
      </c>
      <c r="G1899">
        <f t="shared" si="148"/>
        <v>0</v>
      </c>
      <c r="H1899">
        <f t="shared" si="149"/>
        <v>0</v>
      </c>
    </row>
    <row r="1900" spans="1:8" x14ac:dyDescent="0.25">
      <c r="A1900" s="5">
        <v>41576</v>
      </c>
      <c r="B1900" s="6" t="s">
        <v>99</v>
      </c>
      <c r="C1900" s="11">
        <v>19</v>
      </c>
      <c r="D1900">
        <f t="shared" si="146"/>
        <v>10</v>
      </c>
      <c r="E1900">
        <f t="shared" si="147"/>
        <v>3044</v>
      </c>
      <c r="F1900">
        <f t="shared" si="150"/>
        <v>3044</v>
      </c>
      <c r="G1900">
        <f t="shared" si="148"/>
        <v>0</v>
      </c>
      <c r="H1900">
        <f t="shared" si="149"/>
        <v>0</v>
      </c>
    </row>
    <row r="1901" spans="1:8" x14ac:dyDescent="0.25">
      <c r="A1901" s="5">
        <v>41577</v>
      </c>
      <c r="B1901" s="6" t="s">
        <v>75</v>
      </c>
      <c r="C1901" s="11">
        <v>4</v>
      </c>
      <c r="D1901">
        <f t="shared" si="146"/>
        <v>10</v>
      </c>
      <c r="E1901">
        <f t="shared" si="147"/>
        <v>3040</v>
      </c>
      <c r="F1901">
        <f t="shared" si="150"/>
        <v>5040</v>
      </c>
      <c r="G1901">
        <f t="shared" si="148"/>
        <v>0</v>
      </c>
      <c r="H1901">
        <f t="shared" si="149"/>
        <v>1</v>
      </c>
    </row>
    <row r="1902" spans="1:8" x14ac:dyDescent="0.25">
      <c r="A1902" s="3">
        <v>41580</v>
      </c>
      <c r="B1902" s="4" t="s">
        <v>45</v>
      </c>
      <c r="C1902" s="10">
        <v>163</v>
      </c>
      <c r="D1902">
        <f t="shared" si="146"/>
        <v>11</v>
      </c>
      <c r="E1902">
        <f t="shared" si="147"/>
        <v>4877</v>
      </c>
      <c r="F1902">
        <f t="shared" si="150"/>
        <v>4877</v>
      </c>
      <c r="G1902">
        <f t="shared" si="148"/>
        <v>0</v>
      </c>
      <c r="H1902">
        <f t="shared" si="149"/>
        <v>0</v>
      </c>
    </row>
    <row r="1903" spans="1:8" x14ac:dyDescent="0.25">
      <c r="A1903" s="3">
        <v>41580</v>
      </c>
      <c r="B1903" s="4" t="s">
        <v>30</v>
      </c>
      <c r="C1903" s="10">
        <v>165</v>
      </c>
      <c r="D1903">
        <f t="shared" si="146"/>
        <v>11</v>
      </c>
      <c r="E1903">
        <f t="shared" si="147"/>
        <v>4712</v>
      </c>
      <c r="F1903">
        <f t="shared" si="150"/>
        <v>4712</v>
      </c>
      <c r="G1903">
        <f t="shared" si="148"/>
        <v>0</v>
      </c>
      <c r="H1903">
        <f t="shared" si="149"/>
        <v>0</v>
      </c>
    </row>
    <row r="1904" spans="1:8" x14ac:dyDescent="0.25">
      <c r="A1904" s="3">
        <v>41581</v>
      </c>
      <c r="B1904" s="4" t="s">
        <v>210</v>
      </c>
      <c r="C1904" s="10">
        <v>14</v>
      </c>
      <c r="D1904">
        <f t="shared" si="146"/>
        <v>11</v>
      </c>
      <c r="E1904">
        <f t="shared" si="147"/>
        <v>4698</v>
      </c>
      <c r="F1904">
        <f t="shared" si="150"/>
        <v>4698</v>
      </c>
      <c r="G1904">
        <f t="shared" si="148"/>
        <v>0</v>
      </c>
      <c r="H1904">
        <f t="shared" si="149"/>
        <v>0</v>
      </c>
    </row>
    <row r="1905" spans="1:8" x14ac:dyDescent="0.25">
      <c r="A1905" s="3">
        <v>41583</v>
      </c>
      <c r="B1905" s="4" t="s">
        <v>28</v>
      </c>
      <c r="C1905" s="10">
        <v>177</v>
      </c>
      <c r="D1905">
        <f t="shared" si="146"/>
        <v>11</v>
      </c>
      <c r="E1905">
        <f t="shared" si="147"/>
        <v>4521</v>
      </c>
      <c r="F1905">
        <f t="shared" si="150"/>
        <v>4521</v>
      </c>
      <c r="G1905">
        <f t="shared" si="148"/>
        <v>0</v>
      </c>
      <c r="H1905">
        <f t="shared" si="149"/>
        <v>0</v>
      </c>
    </row>
    <row r="1906" spans="1:8" x14ac:dyDescent="0.25">
      <c r="A1906" s="5">
        <v>41584</v>
      </c>
      <c r="B1906" s="6" t="s">
        <v>147</v>
      </c>
      <c r="C1906" s="11">
        <v>1</v>
      </c>
      <c r="D1906">
        <f t="shared" si="146"/>
        <v>11</v>
      </c>
      <c r="E1906">
        <f t="shared" si="147"/>
        <v>4520</v>
      </c>
      <c r="F1906">
        <f t="shared" si="150"/>
        <v>4520</v>
      </c>
      <c r="G1906">
        <f t="shared" si="148"/>
        <v>0</v>
      </c>
      <c r="H1906">
        <f t="shared" si="149"/>
        <v>0</v>
      </c>
    </row>
    <row r="1907" spans="1:8" x14ac:dyDescent="0.25">
      <c r="A1907" s="3">
        <v>41585</v>
      </c>
      <c r="B1907" s="4" t="s">
        <v>131</v>
      </c>
      <c r="C1907" s="10">
        <v>193</v>
      </c>
      <c r="D1907">
        <f t="shared" si="146"/>
        <v>11</v>
      </c>
      <c r="E1907">
        <f t="shared" si="147"/>
        <v>4327</v>
      </c>
      <c r="F1907">
        <f t="shared" si="150"/>
        <v>4327</v>
      </c>
      <c r="G1907">
        <f t="shared" si="148"/>
        <v>0</v>
      </c>
      <c r="H1907">
        <f t="shared" si="149"/>
        <v>0</v>
      </c>
    </row>
    <row r="1908" spans="1:8" x14ac:dyDescent="0.25">
      <c r="A1908" s="5">
        <v>41585</v>
      </c>
      <c r="B1908" s="6" t="s">
        <v>110</v>
      </c>
      <c r="C1908" s="11">
        <v>8</v>
      </c>
      <c r="D1908">
        <f t="shared" si="146"/>
        <v>11</v>
      </c>
      <c r="E1908">
        <f t="shared" si="147"/>
        <v>4319</v>
      </c>
      <c r="F1908">
        <f t="shared" si="150"/>
        <v>4319</v>
      </c>
      <c r="G1908">
        <f t="shared" si="148"/>
        <v>0</v>
      </c>
      <c r="H1908">
        <f t="shared" si="149"/>
        <v>0</v>
      </c>
    </row>
    <row r="1909" spans="1:8" x14ac:dyDescent="0.25">
      <c r="A1909" s="3">
        <v>41588</v>
      </c>
      <c r="B1909" s="4" t="s">
        <v>233</v>
      </c>
      <c r="C1909" s="10">
        <v>11</v>
      </c>
      <c r="D1909">
        <f t="shared" si="146"/>
        <v>11</v>
      </c>
      <c r="E1909">
        <f t="shared" si="147"/>
        <v>4308</v>
      </c>
      <c r="F1909">
        <f t="shared" si="150"/>
        <v>4308</v>
      </c>
      <c r="G1909">
        <f t="shared" si="148"/>
        <v>0</v>
      </c>
      <c r="H1909">
        <f t="shared" si="149"/>
        <v>0</v>
      </c>
    </row>
    <row r="1910" spans="1:8" x14ac:dyDescent="0.25">
      <c r="A1910" s="5">
        <v>41594</v>
      </c>
      <c r="B1910" s="6" t="s">
        <v>22</v>
      </c>
      <c r="C1910" s="11">
        <v>249</v>
      </c>
      <c r="D1910">
        <f t="shared" si="146"/>
        <v>11</v>
      </c>
      <c r="E1910">
        <f t="shared" si="147"/>
        <v>4059</v>
      </c>
      <c r="F1910">
        <f t="shared" si="150"/>
        <v>4059</v>
      </c>
      <c r="G1910">
        <f t="shared" si="148"/>
        <v>0</v>
      </c>
      <c r="H1910">
        <f t="shared" si="149"/>
        <v>0</v>
      </c>
    </row>
    <row r="1911" spans="1:8" x14ac:dyDescent="0.25">
      <c r="A1911" s="5">
        <v>41598</v>
      </c>
      <c r="B1911" s="6" t="s">
        <v>5</v>
      </c>
      <c r="C1911" s="11">
        <v>360</v>
      </c>
      <c r="D1911">
        <f t="shared" si="146"/>
        <v>11</v>
      </c>
      <c r="E1911">
        <f t="shared" si="147"/>
        <v>3699</v>
      </c>
      <c r="F1911">
        <f t="shared" si="150"/>
        <v>3699</v>
      </c>
      <c r="G1911">
        <f t="shared" si="148"/>
        <v>0</v>
      </c>
      <c r="H1911">
        <f t="shared" si="149"/>
        <v>0</v>
      </c>
    </row>
    <row r="1912" spans="1:8" x14ac:dyDescent="0.25">
      <c r="A1912" s="3">
        <v>41602</v>
      </c>
      <c r="B1912" s="4" t="s">
        <v>26</v>
      </c>
      <c r="C1912" s="10">
        <v>186</v>
      </c>
      <c r="D1912">
        <f t="shared" si="146"/>
        <v>11</v>
      </c>
      <c r="E1912">
        <f t="shared" si="147"/>
        <v>3513</v>
      </c>
      <c r="F1912">
        <f t="shared" si="150"/>
        <v>3513</v>
      </c>
      <c r="G1912">
        <f t="shared" si="148"/>
        <v>0</v>
      </c>
      <c r="H1912">
        <f t="shared" si="149"/>
        <v>0</v>
      </c>
    </row>
    <row r="1913" spans="1:8" x14ac:dyDescent="0.25">
      <c r="A1913" s="3">
        <v>41603</v>
      </c>
      <c r="B1913" s="4" t="s">
        <v>52</v>
      </c>
      <c r="C1913" s="10">
        <v>29</v>
      </c>
      <c r="D1913">
        <f t="shared" si="146"/>
        <v>11</v>
      </c>
      <c r="E1913">
        <f t="shared" si="147"/>
        <v>3484</v>
      </c>
      <c r="F1913">
        <f t="shared" si="150"/>
        <v>3484</v>
      </c>
      <c r="G1913">
        <f t="shared" si="148"/>
        <v>0</v>
      </c>
      <c r="H1913">
        <f t="shared" si="149"/>
        <v>0</v>
      </c>
    </row>
    <row r="1914" spans="1:8" x14ac:dyDescent="0.25">
      <c r="A1914" s="5">
        <v>41606</v>
      </c>
      <c r="B1914" s="6" t="s">
        <v>30</v>
      </c>
      <c r="C1914" s="11">
        <v>174</v>
      </c>
      <c r="D1914">
        <f t="shared" si="146"/>
        <v>11</v>
      </c>
      <c r="E1914">
        <f t="shared" si="147"/>
        <v>3310</v>
      </c>
      <c r="F1914">
        <f t="shared" si="150"/>
        <v>3310</v>
      </c>
      <c r="G1914">
        <f t="shared" si="148"/>
        <v>0</v>
      </c>
      <c r="H1914">
        <f t="shared" si="149"/>
        <v>0</v>
      </c>
    </row>
    <row r="1915" spans="1:8" x14ac:dyDescent="0.25">
      <c r="A1915" s="3">
        <v>41607</v>
      </c>
      <c r="B1915" s="4" t="s">
        <v>7</v>
      </c>
      <c r="C1915" s="10">
        <v>131</v>
      </c>
      <c r="D1915">
        <f t="shared" si="146"/>
        <v>11</v>
      </c>
      <c r="E1915">
        <f t="shared" si="147"/>
        <v>3179</v>
      </c>
      <c r="F1915">
        <f t="shared" si="150"/>
        <v>5179</v>
      </c>
      <c r="G1915">
        <f t="shared" si="148"/>
        <v>0</v>
      </c>
      <c r="H1915">
        <f t="shared" si="149"/>
        <v>1</v>
      </c>
    </row>
    <row r="1916" spans="1:8" x14ac:dyDescent="0.25">
      <c r="A1916" s="5">
        <v>41609</v>
      </c>
      <c r="B1916" s="6" t="s">
        <v>7</v>
      </c>
      <c r="C1916" s="11">
        <v>157</v>
      </c>
      <c r="D1916">
        <f t="shared" si="146"/>
        <v>12</v>
      </c>
      <c r="E1916">
        <f t="shared" si="147"/>
        <v>5022</v>
      </c>
      <c r="F1916">
        <f t="shared" si="150"/>
        <v>5022</v>
      </c>
      <c r="G1916">
        <f t="shared" si="148"/>
        <v>0</v>
      </c>
      <c r="H1916">
        <f t="shared" si="149"/>
        <v>0</v>
      </c>
    </row>
    <row r="1917" spans="1:8" x14ac:dyDescent="0.25">
      <c r="A1917" s="3">
        <v>41609</v>
      </c>
      <c r="B1917" s="4" t="s">
        <v>14</v>
      </c>
      <c r="C1917" s="10">
        <v>284</v>
      </c>
      <c r="D1917">
        <f t="shared" si="146"/>
        <v>12</v>
      </c>
      <c r="E1917">
        <f t="shared" si="147"/>
        <v>4738</v>
      </c>
      <c r="F1917">
        <f t="shared" si="150"/>
        <v>4738</v>
      </c>
      <c r="G1917">
        <f t="shared" si="148"/>
        <v>0</v>
      </c>
      <c r="H1917">
        <f t="shared" si="149"/>
        <v>0</v>
      </c>
    </row>
    <row r="1918" spans="1:8" x14ac:dyDescent="0.25">
      <c r="A1918" s="3">
        <v>41610</v>
      </c>
      <c r="B1918" s="4" t="s">
        <v>17</v>
      </c>
      <c r="C1918" s="10">
        <v>292</v>
      </c>
      <c r="D1918">
        <f t="shared" si="146"/>
        <v>12</v>
      </c>
      <c r="E1918">
        <f t="shared" si="147"/>
        <v>4446</v>
      </c>
      <c r="F1918">
        <f t="shared" si="150"/>
        <v>4446</v>
      </c>
      <c r="G1918">
        <f t="shared" si="148"/>
        <v>0</v>
      </c>
      <c r="H1918">
        <f t="shared" si="149"/>
        <v>0</v>
      </c>
    </row>
    <row r="1919" spans="1:8" x14ac:dyDescent="0.25">
      <c r="A1919" s="5">
        <v>41612</v>
      </c>
      <c r="B1919" s="6" t="s">
        <v>81</v>
      </c>
      <c r="C1919" s="11">
        <v>13</v>
      </c>
      <c r="D1919">
        <f t="shared" si="146"/>
        <v>12</v>
      </c>
      <c r="E1919">
        <f t="shared" si="147"/>
        <v>4433</v>
      </c>
      <c r="F1919">
        <f t="shared" si="150"/>
        <v>4433</v>
      </c>
      <c r="G1919">
        <f t="shared" si="148"/>
        <v>0</v>
      </c>
      <c r="H1919">
        <f t="shared" si="149"/>
        <v>0</v>
      </c>
    </row>
    <row r="1920" spans="1:8" x14ac:dyDescent="0.25">
      <c r="A1920" s="3">
        <v>41614</v>
      </c>
      <c r="B1920" s="4" t="s">
        <v>22</v>
      </c>
      <c r="C1920" s="10">
        <v>364</v>
      </c>
      <c r="D1920">
        <f t="shared" si="146"/>
        <v>12</v>
      </c>
      <c r="E1920">
        <f t="shared" si="147"/>
        <v>4069</v>
      </c>
      <c r="F1920">
        <f t="shared" si="150"/>
        <v>4069</v>
      </c>
      <c r="G1920">
        <f t="shared" si="148"/>
        <v>0</v>
      </c>
      <c r="H1920">
        <f t="shared" si="149"/>
        <v>0</v>
      </c>
    </row>
    <row r="1921" spans="1:8" x14ac:dyDescent="0.25">
      <c r="A1921" s="3">
        <v>41614</v>
      </c>
      <c r="B1921" s="4" t="s">
        <v>85</v>
      </c>
      <c r="C1921" s="10">
        <v>16</v>
      </c>
      <c r="D1921">
        <f t="shared" si="146"/>
        <v>12</v>
      </c>
      <c r="E1921">
        <f t="shared" si="147"/>
        <v>4053</v>
      </c>
      <c r="F1921">
        <f t="shared" si="150"/>
        <v>4053</v>
      </c>
      <c r="G1921">
        <f t="shared" si="148"/>
        <v>0</v>
      </c>
      <c r="H1921">
        <f t="shared" si="149"/>
        <v>0</v>
      </c>
    </row>
    <row r="1922" spans="1:8" x14ac:dyDescent="0.25">
      <c r="A1922" s="5">
        <v>41615</v>
      </c>
      <c r="B1922" s="6" t="s">
        <v>49</v>
      </c>
      <c r="C1922" s="11">
        <v>3</v>
      </c>
      <c r="D1922">
        <f t="shared" si="146"/>
        <v>12</v>
      </c>
      <c r="E1922">
        <f t="shared" si="147"/>
        <v>4050</v>
      </c>
      <c r="F1922">
        <f t="shared" si="150"/>
        <v>4050</v>
      </c>
      <c r="G1922">
        <f t="shared" si="148"/>
        <v>0</v>
      </c>
      <c r="H1922">
        <f t="shared" si="149"/>
        <v>0</v>
      </c>
    </row>
    <row r="1923" spans="1:8" x14ac:dyDescent="0.25">
      <c r="A1923" s="5">
        <v>41615</v>
      </c>
      <c r="B1923" s="6" t="s">
        <v>44</v>
      </c>
      <c r="C1923" s="11">
        <v>16</v>
      </c>
      <c r="D1923">
        <f t="shared" si="146"/>
        <v>12</v>
      </c>
      <c r="E1923">
        <f t="shared" si="147"/>
        <v>4034</v>
      </c>
      <c r="F1923">
        <f t="shared" si="150"/>
        <v>4034</v>
      </c>
      <c r="G1923">
        <f t="shared" si="148"/>
        <v>0</v>
      </c>
      <c r="H1923">
        <f t="shared" si="149"/>
        <v>0</v>
      </c>
    </row>
    <row r="1924" spans="1:8" x14ac:dyDescent="0.25">
      <c r="A1924" s="5">
        <v>41616</v>
      </c>
      <c r="B1924" s="6" t="s">
        <v>207</v>
      </c>
      <c r="C1924" s="11">
        <v>9</v>
      </c>
      <c r="D1924">
        <f t="shared" si="146"/>
        <v>12</v>
      </c>
      <c r="E1924">
        <f t="shared" si="147"/>
        <v>4025</v>
      </c>
      <c r="F1924">
        <f t="shared" si="150"/>
        <v>4025</v>
      </c>
      <c r="G1924">
        <f t="shared" si="148"/>
        <v>0</v>
      </c>
      <c r="H1924">
        <f t="shared" si="149"/>
        <v>0</v>
      </c>
    </row>
    <row r="1925" spans="1:8" x14ac:dyDescent="0.25">
      <c r="A1925" s="5">
        <v>41617</v>
      </c>
      <c r="B1925" s="6" t="s">
        <v>206</v>
      </c>
      <c r="C1925" s="11">
        <v>6</v>
      </c>
      <c r="D1925">
        <f t="shared" si="146"/>
        <v>12</v>
      </c>
      <c r="E1925">
        <f t="shared" si="147"/>
        <v>4019</v>
      </c>
      <c r="F1925">
        <f t="shared" si="150"/>
        <v>4019</v>
      </c>
      <c r="G1925">
        <f t="shared" si="148"/>
        <v>0</v>
      </c>
      <c r="H1925">
        <f t="shared" si="149"/>
        <v>0</v>
      </c>
    </row>
    <row r="1926" spans="1:8" x14ac:dyDescent="0.25">
      <c r="A1926" s="5">
        <v>41621</v>
      </c>
      <c r="B1926" s="6" t="s">
        <v>71</v>
      </c>
      <c r="C1926" s="11">
        <v>117</v>
      </c>
      <c r="D1926">
        <f t="shared" ref="D1926:D1989" si="151">MONTH(A1926)</f>
        <v>12</v>
      </c>
      <c r="E1926">
        <f t="shared" si="147"/>
        <v>3902</v>
      </c>
      <c r="F1926">
        <f t="shared" si="150"/>
        <v>3902</v>
      </c>
      <c r="G1926">
        <f t="shared" si="148"/>
        <v>0</v>
      </c>
      <c r="H1926">
        <f t="shared" si="149"/>
        <v>0</v>
      </c>
    </row>
    <row r="1927" spans="1:8" x14ac:dyDescent="0.25">
      <c r="A1927" s="5">
        <v>41622</v>
      </c>
      <c r="B1927" s="6" t="s">
        <v>42</v>
      </c>
      <c r="C1927" s="11">
        <v>6</v>
      </c>
      <c r="D1927">
        <f t="shared" si="151"/>
        <v>12</v>
      </c>
      <c r="E1927">
        <f t="shared" ref="E1927:E1990" si="152">F1926-C1927</f>
        <v>3896</v>
      </c>
      <c r="F1927">
        <f t="shared" si="150"/>
        <v>3896</v>
      </c>
      <c r="G1927">
        <f t="shared" ref="G1927:G1990" si="153">IF(AND(D1928&lt;&gt;D1927,E1927&lt;5000,(F1927-E1927)&gt;=4000),1,0)</f>
        <v>0</v>
      </c>
      <c r="H1927">
        <f t="shared" ref="H1927:H1990" si="154">IF(D1928&lt;&gt;D1927,1,0)</f>
        <v>0</v>
      </c>
    </row>
    <row r="1928" spans="1:8" x14ac:dyDescent="0.25">
      <c r="A1928" s="3">
        <v>41623</v>
      </c>
      <c r="B1928" s="4" t="s">
        <v>42</v>
      </c>
      <c r="C1928" s="10">
        <v>16</v>
      </c>
      <c r="D1928">
        <f t="shared" si="151"/>
        <v>12</v>
      </c>
      <c r="E1928">
        <f t="shared" si="152"/>
        <v>3880</v>
      </c>
      <c r="F1928">
        <f t="shared" si="150"/>
        <v>3880</v>
      </c>
      <c r="G1928">
        <f t="shared" si="153"/>
        <v>0</v>
      </c>
      <c r="H1928">
        <f t="shared" si="154"/>
        <v>0</v>
      </c>
    </row>
    <row r="1929" spans="1:8" x14ac:dyDescent="0.25">
      <c r="A1929" s="3">
        <v>41623</v>
      </c>
      <c r="B1929" s="4" t="s">
        <v>9</v>
      </c>
      <c r="C1929" s="10">
        <v>186</v>
      </c>
      <c r="D1929">
        <f t="shared" si="151"/>
        <v>12</v>
      </c>
      <c r="E1929">
        <f t="shared" si="152"/>
        <v>3694</v>
      </c>
      <c r="F1929">
        <f t="shared" si="150"/>
        <v>3694</v>
      </c>
      <c r="G1929">
        <f t="shared" si="153"/>
        <v>0</v>
      </c>
      <c r="H1929">
        <f t="shared" si="154"/>
        <v>0</v>
      </c>
    </row>
    <row r="1930" spans="1:8" x14ac:dyDescent="0.25">
      <c r="A1930" s="5">
        <v>41624</v>
      </c>
      <c r="B1930" s="6" t="s">
        <v>6</v>
      </c>
      <c r="C1930" s="11">
        <v>100</v>
      </c>
      <c r="D1930">
        <f t="shared" si="151"/>
        <v>12</v>
      </c>
      <c r="E1930">
        <f t="shared" si="152"/>
        <v>3594</v>
      </c>
      <c r="F1930">
        <f t="shared" si="150"/>
        <v>3594</v>
      </c>
      <c r="G1930">
        <f t="shared" si="153"/>
        <v>0</v>
      </c>
      <c r="H1930">
        <f t="shared" si="154"/>
        <v>0</v>
      </c>
    </row>
    <row r="1931" spans="1:8" x14ac:dyDescent="0.25">
      <c r="A1931" s="3">
        <v>41629</v>
      </c>
      <c r="B1931" s="4" t="s">
        <v>1</v>
      </c>
      <c r="C1931" s="10">
        <v>20</v>
      </c>
      <c r="D1931">
        <f t="shared" si="151"/>
        <v>12</v>
      </c>
      <c r="E1931">
        <f t="shared" si="152"/>
        <v>3574</v>
      </c>
      <c r="F1931">
        <f t="shared" si="150"/>
        <v>3574</v>
      </c>
      <c r="G1931">
        <f t="shared" si="153"/>
        <v>0</v>
      </c>
      <c r="H1931">
        <f t="shared" si="154"/>
        <v>0</v>
      </c>
    </row>
    <row r="1932" spans="1:8" x14ac:dyDescent="0.25">
      <c r="A1932" s="3">
        <v>41629</v>
      </c>
      <c r="B1932" s="4" t="s">
        <v>35</v>
      </c>
      <c r="C1932" s="10">
        <v>192</v>
      </c>
      <c r="D1932">
        <f t="shared" si="151"/>
        <v>12</v>
      </c>
      <c r="E1932">
        <f t="shared" si="152"/>
        <v>3382</v>
      </c>
      <c r="F1932">
        <f t="shared" si="150"/>
        <v>3382</v>
      </c>
      <c r="G1932">
        <f t="shared" si="153"/>
        <v>0</v>
      </c>
      <c r="H1932">
        <f t="shared" si="154"/>
        <v>0</v>
      </c>
    </row>
    <row r="1933" spans="1:8" x14ac:dyDescent="0.25">
      <c r="A1933" s="5">
        <v>41630</v>
      </c>
      <c r="B1933" s="6" t="s">
        <v>35</v>
      </c>
      <c r="C1933" s="11">
        <v>92</v>
      </c>
      <c r="D1933">
        <f t="shared" si="151"/>
        <v>12</v>
      </c>
      <c r="E1933">
        <f t="shared" si="152"/>
        <v>3290</v>
      </c>
      <c r="F1933">
        <f t="shared" si="150"/>
        <v>3290</v>
      </c>
      <c r="G1933">
        <f t="shared" si="153"/>
        <v>0</v>
      </c>
      <c r="H1933">
        <f t="shared" si="154"/>
        <v>0</v>
      </c>
    </row>
    <row r="1934" spans="1:8" x14ac:dyDescent="0.25">
      <c r="A1934" s="5">
        <v>41631</v>
      </c>
      <c r="B1934" s="6" t="s">
        <v>118</v>
      </c>
      <c r="C1934" s="11">
        <v>11</v>
      </c>
      <c r="D1934">
        <f t="shared" si="151"/>
        <v>12</v>
      </c>
      <c r="E1934">
        <f t="shared" si="152"/>
        <v>3279</v>
      </c>
      <c r="F1934">
        <f t="shared" si="150"/>
        <v>3279</v>
      </c>
      <c r="G1934">
        <f t="shared" si="153"/>
        <v>0</v>
      </c>
      <c r="H1934">
        <f t="shared" si="154"/>
        <v>0</v>
      </c>
    </row>
    <row r="1935" spans="1:8" x14ac:dyDescent="0.25">
      <c r="A1935" s="3">
        <v>41633</v>
      </c>
      <c r="B1935" s="4" t="s">
        <v>237</v>
      </c>
      <c r="C1935" s="10">
        <v>10</v>
      </c>
      <c r="D1935">
        <f t="shared" si="151"/>
        <v>12</v>
      </c>
      <c r="E1935">
        <f t="shared" si="152"/>
        <v>3269</v>
      </c>
      <c r="F1935">
        <f t="shared" si="150"/>
        <v>3269</v>
      </c>
      <c r="G1935">
        <f t="shared" si="153"/>
        <v>0</v>
      </c>
      <c r="H1935">
        <f t="shared" si="154"/>
        <v>0</v>
      </c>
    </row>
    <row r="1936" spans="1:8" x14ac:dyDescent="0.25">
      <c r="A1936" s="3">
        <v>41634</v>
      </c>
      <c r="B1936" s="4" t="s">
        <v>71</v>
      </c>
      <c r="C1936" s="10">
        <v>180</v>
      </c>
      <c r="D1936">
        <f t="shared" si="151"/>
        <v>12</v>
      </c>
      <c r="E1936">
        <f t="shared" si="152"/>
        <v>3089</v>
      </c>
      <c r="F1936">
        <f t="shared" si="150"/>
        <v>3089</v>
      </c>
      <c r="G1936">
        <f t="shared" si="153"/>
        <v>0</v>
      </c>
      <c r="H1936">
        <f t="shared" si="154"/>
        <v>0</v>
      </c>
    </row>
    <row r="1937" spans="1:8" x14ac:dyDescent="0.25">
      <c r="A1937" s="5">
        <v>41637</v>
      </c>
      <c r="B1937" s="6" t="s">
        <v>38</v>
      </c>
      <c r="C1937" s="11">
        <v>12</v>
      </c>
      <c r="D1937">
        <f t="shared" si="151"/>
        <v>12</v>
      </c>
      <c r="E1937">
        <f t="shared" si="152"/>
        <v>3077</v>
      </c>
      <c r="F1937">
        <f t="shared" si="150"/>
        <v>3077</v>
      </c>
      <c r="G1937">
        <f t="shared" si="153"/>
        <v>0</v>
      </c>
      <c r="H1937">
        <f t="shared" si="154"/>
        <v>0</v>
      </c>
    </row>
    <row r="1938" spans="1:8" x14ac:dyDescent="0.25">
      <c r="A1938" s="5">
        <v>41638</v>
      </c>
      <c r="B1938" s="6" t="s">
        <v>222</v>
      </c>
      <c r="C1938" s="11">
        <v>12</v>
      </c>
      <c r="D1938">
        <f t="shared" si="151"/>
        <v>12</v>
      </c>
      <c r="E1938">
        <f t="shared" si="152"/>
        <v>3065</v>
      </c>
      <c r="F1938">
        <f t="shared" si="150"/>
        <v>3065</v>
      </c>
      <c r="G1938">
        <f t="shared" si="153"/>
        <v>0</v>
      </c>
      <c r="H1938">
        <f t="shared" si="154"/>
        <v>0</v>
      </c>
    </row>
    <row r="1939" spans="1:8" x14ac:dyDescent="0.25">
      <c r="A1939" s="5">
        <v>41639</v>
      </c>
      <c r="B1939" s="6" t="s">
        <v>97</v>
      </c>
      <c r="C1939" s="11">
        <v>8</v>
      </c>
      <c r="D1939">
        <f t="shared" si="151"/>
        <v>12</v>
      </c>
      <c r="E1939">
        <f t="shared" si="152"/>
        <v>3057</v>
      </c>
      <c r="F1939">
        <f t="shared" si="150"/>
        <v>5057</v>
      </c>
      <c r="G1939">
        <f t="shared" si="153"/>
        <v>0</v>
      </c>
      <c r="H1939">
        <f t="shared" si="154"/>
        <v>1</v>
      </c>
    </row>
    <row r="1940" spans="1:8" x14ac:dyDescent="0.25">
      <c r="A1940" s="3">
        <v>41641</v>
      </c>
      <c r="B1940" s="4" t="s">
        <v>12</v>
      </c>
      <c r="C1940" s="10">
        <v>56</v>
      </c>
      <c r="D1940">
        <f t="shared" si="151"/>
        <v>1</v>
      </c>
      <c r="E1940">
        <f t="shared" si="152"/>
        <v>5001</v>
      </c>
      <c r="F1940">
        <f t="shared" ref="F1940:F2003" si="155">IF(AND(D1941&lt;&gt;D1940,E1940&lt;5000),ROUNDUP((5000-E1940)/1000,0)*1000+E1940,E1940)</f>
        <v>5001</v>
      </c>
      <c r="G1940">
        <f t="shared" si="153"/>
        <v>0</v>
      </c>
      <c r="H1940">
        <f t="shared" si="154"/>
        <v>0</v>
      </c>
    </row>
    <row r="1941" spans="1:8" x14ac:dyDescent="0.25">
      <c r="A1941" s="5">
        <v>41642</v>
      </c>
      <c r="B1941" s="6" t="s">
        <v>82</v>
      </c>
      <c r="C1941" s="11">
        <v>18</v>
      </c>
      <c r="D1941">
        <f t="shared" si="151"/>
        <v>1</v>
      </c>
      <c r="E1941">
        <f t="shared" si="152"/>
        <v>4983</v>
      </c>
      <c r="F1941">
        <f t="shared" si="155"/>
        <v>4983</v>
      </c>
      <c r="G1941">
        <f t="shared" si="153"/>
        <v>0</v>
      </c>
      <c r="H1941">
        <f t="shared" si="154"/>
        <v>0</v>
      </c>
    </row>
    <row r="1942" spans="1:8" x14ac:dyDescent="0.25">
      <c r="A1942" s="5">
        <v>41642</v>
      </c>
      <c r="B1942" s="6" t="s">
        <v>14</v>
      </c>
      <c r="C1942" s="11">
        <v>164</v>
      </c>
      <c r="D1942">
        <f t="shared" si="151"/>
        <v>1</v>
      </c>
      <c r="E1942">
        <f t="shared" si="152"/>
        <v>4819</v>
      </c>
      <c r="F1942">
        <f t="shared" si="155"/>
        <v>4819</v>
      </c>
      <c r="G1942">
        <f t="shared" si="153"/>
        <v>0</v>
      </c>
      <c r="H1942">
        <f t="shared" si="154"/>
        <v>0</v>
      </c>
    </row>
    <row r="1943" spans="1:8" x14ac:dyDescent="0.25">
      <c r="A1943" s="3">
        <v>41645</v>
      </c>
      <c r="B1943" s="4" t="s">
        <v>30</v>
      </c>
      <c r="C1943" s="10">
        <v>111</v>
      </c>
      <c r="D1943">
        <f t="shared" si="151"/>
        <v>1</v>
      </c>
      <c r="E1943">
        <f t="shared" si="152"/>
        <v>4708</v>
      </c>
      <c r="F1943">
        <f t="shared" si="155"/>
        <v>4708</v>
      </c>
      <c r="G1943">
        <f t="shared" si="153"/>
        <v>0</v>
      </c>
      <c r="H1943">
        <f t="shared" si="154"/>
        <v>0</v>
      </c>
    </row>
    <row r="1944" spans="1:8" x14ac:dyDescent="0.25">
      <c r="A1944" s="3">
        <v>41646</v>
      </c>
      <c r="B1944" s="4" t="s">
        <v>190</v>
      </c>
      <c r="C1944" s="10">
        <v>14</v>
      </c>
      <c r="D1944">
        <f t="shared" si="151"/>
        <v>1</v>
      </c>
      <c r="E1944">
        <f t="shared" si="152"/>
        <v>4694</v>
      </c>
      <c r="F1944">
        <f t="shared" si="155"/>
        <v>4694</v>
      </c>
      <c r="G1944">
        <f t="shared" si="153"/>
        <v>0</v>
      </c>
      <c r="H1944">
        <f t="shared" si="154"/>
        <v>0</v>
      </c>
    </row>
    <row r="1945" spans="1:8" x14ac:dyDescent="0.25">
      <c r="A1945" s="3">
        <v>41647</v>
      </c>
      <c r="B1945" s="4" t="s">
        <v>102</v>
      </c>
      <c r="C1945" s="10">
        <v>143</v>
      </c>
      <c r="D1945">
        <f t="shared" si="151"/>
        <v>1</v>
      </c>
      <c r="E1945">
        <f t="shared" si="152"/>
        <v>4551</v>
      </c>
      <c r="F1945">
        <f t="shared" si="155"/>
        <v>4551</v>
      </c>
      <c r="G1945">
        <f t="shared" si="153"/>
        <v>0</v>
      </c>
      <c r="H1945">
        <f t="shared" si="154"/>
        <v>0</v>
      </c>
    </row>
    <row r="1946" spans="1:8" x14ac:dyDescent="0.25">
      <c r="A1946" s="3">
        <v>41648</v>
      </c>
      <c r="B1946" s="4" t="s">
        <v>10</v>
      </c>
      <c r="C1946" s="10">
        <v>64</v>
      </c>
      <c r="D1946">
        <f t="shared" si="151"/>
        <v>1</v>
      </c>
      <c r="E1946">
        <f t="shared" si="152"/>
        <v>4487</v>
      </c>
      <c r="F1946">
        <f t="shared" si="155"/>
        <v>4487</v>
      </c>
      <c r="G1946">
        <f t="shared" si="153"/>
        <v>0</v>
      </c>
      <c r="H1946">
        <f t="shared" si="154"/>
        <v>0</v>
      </c>
    </row>
    <row r="1947" spans="1:8" x14ac:dyDescent="0.25">
      <c r="A1947" s="5">
        <v>41651</v>
      </c>
      <c r="B1947" s="6" t="s">
        <v>234</v>
      </c>
      <c r="C1947" s="11">
        <v>3</v>
      </c>
      <c r="D1947">
        <f t="shared" si="151"/>
        <v>1</v>
      </c>
      <c r="E1947">
        <f t="shared" si="152"/>
        <v>4484</v>
      </c>
      <c r="F1947">
        <f t="shared" si="155"/>
        <v>4484</v>
      </c>
      <c r="G1947">
        <f t="shared" si="153"/>
        <v>0</v>
      </c>
      <c r="H1947">
        <f t="shared" si="154"/>
        <v>0</v>
      </c>
    </row>
    <row r="1948" spans="1:8" x14ac:dyDescent="0.25">
      <c r="A1948" s="5">
        <v>41652</v>
      </c>
      <c r="B1948" s="6" t="s">
        <v>45</v>
      </c>
      <c r="C1948" s="11">
        <v>152</v>
      </c>
      <c r="D1948">
        <f t="shared" si="151"/>
        <v>1</v>
      </c>
      <c r="E1948">
        <f t="shared" si="152"/>
        <v>4332</v>
      </c>
      <c r="F1948">
        <f t="shared" si="155"/>
        <v>4332</v>
      </c>
      <c r="G1948">
        <f t="shared" si="153"/>
        <v>0</v>
      </c>
      <c r="H1948">
        <f t="shared" si="154"/>
        <v>0</v>
      </c>
    </row>
    <row r="1949" spans="1:8" x14ac:dyDescent="0.25">
      <c r="A1949" s="5">
        <v>41653</v>
      </c>
      <c r="B1949" s="6" t="s">
        <v>10</v>
      </c>
      <c r="C1949" s="11">
        <v>152</v>
      </c>
      <c r="D1949">
        <f t="shared" si="151"/>
        <v>1</v>
      </c>
      <c r="E1949">
        <f t="shared" si="152"/>
        <v>4180</v>
      </c>
      <c r="F1949">
        <f t="shared" si="155"/>
        <v>4180</v>
      </c>
      <c r="G1949">
        <f t="shared" si="153"/>
        <v>0</v>
      </c>
      <c r="H1949">
        <f t="shared" si="154"/>
        <v>0</v>
      </c>
    </row>
    <row r="1950" spans="1:8" x14ac:dyDescent="0.25">
      <c r="A1950" s="3">
        <v>41655</v>
      </c>
      <c r="B1950" s="4" t="s">
        <v>221</v>
      </c>
      <c r="C1950" s="10">
        <v>15</v>
      </c>
      <c r="D1950">
        <f t="shared" si="151"/>
        <v>1</v>
      </c>
      <c r="E1950">
        <f t="shared" si="152"/>
        <v>4165</v>
      </c>
      <c r="F1950">
        <f t="shared" si="155"/>
        <v>4165</v>
      </c>
      <c r="G1950">
        <f t="shared" si="153"/>
        <v>0</v>
      </c>
      <c r="H1950">
        <f t="shared" si="154"/>
        <v>0</v>
      </c>
    </row>
    <row r="1951" spans="1:8" x14ac:dyDescent="0.25">
      <c r="A1951" s="3">
        <v>41656</v>
      </c>
      <c r="B1951" s="4" t="s">
        <v>45</v>
      </c>
      <c r="C1951" s="10">
        <v>431</v>
      </c>
      <c r="D1951">
        <f t="shared" si="151"/>
        <v>1</v>
      </c>
      <c r="E1951">
        <f t="shared" si="152"/>
        <v>3734</v>
      </c>
      <c r="F1951">
        <f t="shared" si="155"/>
        <v>3734</v>
      </c>
      <c r="G1951">
        <f t="shared" si="153"/>
        <v>0</v>
      </c>
      <c r="H1951">
        <f t="shared" si="154"/>
        <v>0</v>
      </c>
    </row>
    <row r="1952" spans="1:8" x14ac:dyDescent="0.25">
      <c r="A1952" s="5">
        <v>41656</v>
      </c>
      <c r="B1952" s="6" t="s">
        <v>71</v>
      </c>
      <c r="C1952" s="11">
        <v>117</v>
      </c>
      <c r="D1952">
        <f t="shared" si="151"/>
        <v>1</v>
      </c>
      <c r="E1952">
        <f t="shared" si="152"/>
        <v>3617</v>
      </c>
      <c r="F1952">
        <f t="shared" si="155"/>
        <v>3617</v>
      </c>
      <c r="G1952">
        <f t="shared" si="153"/>
        <v>0</v>
      </c>
      <c r="H1952">
        <f t="shared" si="154"/>
        <v>0</v>
      </c>
    </row>
    <row r="1953" spans="1:8" x14ac:dyDescent="0.25">
      <c r="A1953" s="3">
        <v>41656</v>
      </c>
      <c r="B1953" s="4" t="s">
        <v>215</v>
      </c>
      <c r="C1953" s="10">
        <v>14</v>
      </c>
      <c r="D1953">
        <f t="shared" si="151"/>
        <v>1</v>
      </c>
      <c r="E1953">
        <f t="shared" si="152"/>
        <v>3603</v>
      </c>
      <c r="F1953">
        <f t="shared" si="155"/>
        <v>3603</v>
      </c>
      <c r="G1953">
        <f t="shared" si="153"/>
        <v>0</v>
      </c>
      <c r="H1953">
        <f t="shared" si="154"/>
        <v>0</v>
      </c>
    </row>
    <row r="1954" spans="1:8" x14ac:dyDescent="0.25">
      <c r="A1954" s="5">
        <v>41658</v>
      </c>
      <c r="B1954" s="6" t="s">
        <v>22</v>
      </c>
      <c r="C1954" s="11">
        <v>390</v>
      </c>
      <c r="D1954">
        <f t="shared" si="151"/>
        <v>1</v>
      </c>
      <c r="E1954">
        <f t="shared" si="152"/>
        <v>3213</v>
      </c>
      <c r="F1954">
        <f t="shared" si="155"/>
        <v>3213</v>
      </c>
      <c r="G1954">
        <f t="shared" si="153"/>
        <v>0</v>
      </c>
      <c r="H1954">
        <f t="shared" si="154"/>
        <v>0</v>
      </c>
    </row>
    <row r="1955" spans="1:8" x14ac:dyDescent="0.25">
      <c r="A1955" s="3">
        <v>41663</v>
      </c>
      <c r="B1955" s="4" t="s">
        <v>222</v>
      </c>
      <c r="C1955" s="10">
        <v>1</v>
      </c>
      <c r="D1955">
        <f t="shared" si="151"/>
        <v>1</v>
      </c>
      <c r="E1955">
        <f t="shared" si="152"/>
        <v>3212</v>
      </c>
      <c r="F1955">
        <f t="shared" si="155"/>
        <v>3212</v>
      </c>
      <c r="G1955">
        <f t="shared" si="153"/>
        <v>0</v>
      </c>
      <c r="H1955">
        <f t="shared" si="154"/>
        <v>0</v>
      </c>
    </row>
    <row r="1956" spans="1:8" x14ac:dyDescent="0.25">
      <c r="A1956" s="5">
        <v>41666</v>
      </c>
      <c r="B1956" s="6" t="s">
        <v>17</v>
      </c>
      <c r="C1956" s="11">
        <v>392</v>
      </c>
      <c r="D1956">
        <f t="shared" si="151"/>
        <v>1</v>
      </c>
      <c r="E1956">
        <f t="shared" si="152"/>
        <v>2820</v>
      </c>
      <c r="F1956">
        <f t="shared" si="155"/>
        <v>2820</v>
      </c>
      <c r="G1956">
        <f t="shared" si="153"/>
        <v>0</v>
      </c>
      <c r="H1956">
        <f t="shared" si="154"/>
        <v>0</v>
      </c>
    </row>
    <row r="1957" spans="1:8" x14ac:dyDescent="0.25">
      <c r="A1957" s="5">
        <v>41668</v>
      </c>
      <c r="B1957" s="6" t="s">
        <v>55</v>
      </c>
      <c r="C1957" s="11">
        <v>118</v>
      </c>
      <c r="D1957">
        <f t="shared" si="151"/>
        <v>1</v>
      </c>
      <c r="E1957">
        <f t="shared" si="152"/>
        <v>2702</v>
      </c>
      <c r="F1957">
        <f t="shared" si="155"/>
        <v>2702</v>
      </c>
      <c r="G1957">
        <f t="shared" si="153"/>
        <v>0</v>
      </c>
      <c r="H1957">
        <f t="shared" si="154"/>
        <v>0</v>
      </c>
    </row>
    <row r="1958" spans="1:8" x14ac:dyDescent="0.25">
      <c r="A1958" s="3">
        <v>41668</v>
      </c>
      <c r="B1958" s="4" t="s">
        <v>37</v>
      </c>
      <c r="C1958" s="10">
        <v>175</v>
      </c>
      <c r="D1958">
        <f t="shared" si="151"/>
        <v>1</v>
      </c>
      <c r="E1958">
        <f t="shared" si="152"/>
        <v>2527</v>
      </c>
      <c r="F1958">
        <f t="shared" si="155"/>
        <v>5527</v>
      </c>
      <c r="G1958">
        <f t="shared" si="153"/>
        <v>0</v>
      </c>
      <c r="H1958">
        <f t="shared" si="154"/>
        <v>1</v>
      </c>
    </row>
    <row r="1959" spans="1:8" x14ac:dyDescent="0.25">
      <c r="A1959" s="5">
        <v>41672</v>
      </c>
      <c r="B1959" s="6" t="s">
        <v>9</v>
      </c>
      <c r="C1959" s="11">
        <v>297</v>
      </c>
      <c r="D1959">
        <f t="shared" si="151"/>
        <v>2</v>
      </c>
      <c r="E1959">
        <f t="shared" si="152"/>
        <v>5230</v>
      </c>
      <c r="F1959">
        <f t="shared" si="155"/>
        <v>5230</v>
      </c>
      <c r="G1959">
        <f t="shared" si="153"/>
        <v>0</v>
      </c>
      <c r="H1959">
        <f t="shared" si="154"/>
        <v>0</v>
      </c>
    </row>
    <row r="1960" spans="1:8" x14ac:dyDescent="0.25">
      <c r="A1960" s="3">
        <v>41676</v>
      </c>
      <c r="B1960" s="4" t="s">
        <v>23</v>
      </c>
      <c r="C1960" s="10">
        <v>89</v>
      </c>
      <c r="D1960">
        <f t="shared" si="151"/>
        <v>2</v>
      </c>
      <c r="E1960">
        <f t="shared" si="152"/>
        <v>5141</v>
      </c>
      <c r="F1960">
        <f t="shared" si="155"/>
        <v>5141</v>
      </c>
      <c r="G1960">
        <f t="shared" si="153"/>
        <v>0</v>
      </c>
      <c r="H1960">
        <f t="shared" si="154"/>
        <v>0</v>
      </c>
    </row>
    <row r="1961" spans="1:8" x14ac:dyDescent="0.25">
      <c r="A1961" s="3">
        <v>41676</v>
      </c>
      <c r="B1961" s="4" t="s">
        <v>22</v>
      </c>
      <c r="C1961" s="10">
        <v>182</v>
      </c>
      <c r="D1961">
        <f t="shared" si="151"/>
        <v>2</v>
      </c>
      <c r="E1961">
        <f t="shared" si="152"/>
        <v>4959</v>
      </c>
      <c r="F1961">
        <f t="shared" si="155"/>
        <v>4959</v>
      </c>
      <c r="G1961">
        <f t="shared" si="153"/>
        <v>0</v>
      </c>
      <c r="H1961">
        <f t="shared" si="154"/>
        <v>0</v>
      </c>
    </row>
    <row r="1962" spans="1:8" x14ac:dyDescent="0.25">
      <c r="A1962" s="3">
        <v>41677</v>
      </c>
      <c r="B1962" s="4" t="s">
        <v>10</v>
      </c>
      <c r="C1962" s="10">
        <v>130</v>
      </c>
      <c r="D1962">
        <f t="shared" si="151"/>
        <v>2</v>
      </c>
      <c r="E1962">
        <f t="shared" si="152"/>
        <v>4829</v>
      </c>
      <c r="F1962">
        <f t="shared" si="155"/>
        <v>4829</v>
      </c>
      <c r="G1962">
        <f t="shared" si="153"/>
        <v>0</v>
      </c>
      <c r="H1962">
        <f t="shared" si="154"/>
        <v>0</v>
      </c>
    </row>
    <row r="1963" spans="1:8" x14ac:dyDescent="0.25">
      <c r="A1963" s="5">
        <v>41680</v>
      </c>
      <c r="B1963" s="6" t="s">
        <v>26</v>
      </c>
      <c r="C1963" s="11">
        <v>187</v>
      </c>
      <c r="D1963">
        <f t="shared" si="151"/>
        <v>2</v>
      </c>
      <c r="E1963">
        <f t="shared" si="152"/>
        <v>4642</v>
      </c>
      <c r="F1963">
        <f t="shared" si="155"/>
        <v>4642</v>
      </c>
      <c r="G1963">
        <f t="shared" si="153"/>
        <v>0</v>
      </c>
      <c r="H1963">
        <f t="shared" si="154"/>
        <v>0</v>
      </c>
    </row>
    <row r="1964" spans="1:8" x14ac:dyDescent="0.25">
      <c r="A1964" s="3">
        <v>41681</v>
      </c>
      <c r="B1964" s="4" t="s">
        <v>50</v>
      </c>
      <c r="C1964" s="10">
        <v>166</v>
      </c>
      <c r="D1964">
        <f t="shared" si="151"/>
        <v>2</v>
      </c>
      <c r="E1964">
        <f t="shared" si="152"/>
        <v>4476</v>
      </c>
      <c r="F1964">
        <f t="shared" si="155"/>
        <v>4476</v>
      </c>
      <c r="G1964">
        <f t="shared" si="153"/>
        <v>0</v>
      </c>
      <c r="H1964">
        <f t="shared" si="154"/>
        <v>0</v>
      </c>
    </row>
    <row r="1965" spans="1:8" x14ac:dyDescent="0.25">
      <c r="A1965" s="5">
        <v>41682</v>
      </c>
      <c r="B1965" s="6" t="s">
        <v>23</v>
      </c>
      <c r="C1965" s="11">
        <v>58</v>
      </c>
      <c r="D1965">
        <f t="shared" si="151"/>
        <v>2</v>
      </c>
      <c r="E1965">
        <f t="shared" si="152"/>
        <v>4418</v>
      </c>
      <c r="F1965">
        <f t="shared" si="155"/>
        <v>4418</v>
      </c>
      <c r="G1965">
        <f t="shared" si="153"/>
        <v>0</v>
      </c>
      <c r="H1965">
        <f t="shared" si="154"/>
        <v>0</v>
      </c>
    </row>
    <row r="1966" spans="1:8" x14ac:dyDescent="0.25">
      <c r="A1966" s="3">
        <v>41686</v>
      </c>
      <c r="B1966" s="4" t="s">
        <v>25</v>
      </c>
      <c r="C1966" s="10">
        <v>187</v>
      </c>
      <c r="D1966">
        <f t="shared" si="151"/>
        <v>2</v>
      </c>
      <c r="E1966">
        <f t="shared" si="152"/>
        <v>4231</v>
      </c>
      <c r="F1966">
        <f t="shared" si="155"/>
        <v>4231</v>
      </c>
      <c r="G1966">
        <f t="shared" si="153"/>
        <v>0</v>
      </c>
      <c r="H1966">
        <f t="shared" si="154"/>
        <v>0</v>
      </c>
    </row>
    <row r="1967" spans="1:8" x14ac:dyDescent="0.25">
      <c r="A1967" s="3">
        <v>41687</v>
      </c>
      <c r="B1967" s="4" t="s">
        <v>23</v>
      </c>
      <c r="C1967" s="10">
        <v>58</v>
      </c>
      <c r="D1967">
        <f t="shared" si="151"/>
        <v>2</v>
      </c>
      <c r="E1967">
        <f t="shared" si="152"/>
        <v>4173</v>
      </c>
      <c r="F1967">
        <f t="shared" si="155"/>
        <v>4173</v>
      </c>
      <c r="G1967">
        <f t="shared" si="153"/>
        <v>0</v>
      </c>
      <c r="H1967">
        <f t="shared" si="154"/>
        <v>0</v>
      </c>
    </row>
    <row r="1968" spans="1:8" x14ac:dyDescent="0.25">
      <c r="A1968" s="3">
        <v>41689</v>
      </c>
      <c r="B1968" s="4" t="s">
        <v>60</v>
      </c>
      <c r="C1968" s="10">
        <v>19</v>
      </c>
      <c r="D1968">
        <f t="shared" si="151"/>
        <v>2</v>
      </c>
      <c r="E1968">
        <f t="shared" si="152"/>
        <v>4154</v>
      </c>
      <c r="F1968">
        <f t="shared" si="155"/>
        <v>4154</v>
      </c>
      <c r="G1968">
        <f t="shared" si="153"/>
        <v>0</v>
      </c>
      <c r="H1968">
        <f t="shared" si="154"/>
        <v>0</v>
      </c>
    </row>
    <row r="1969" spans="1:8" x14ac:dyDescent="0.25">
      <c r="A1969" s="3">
        <v>41689</v>
      </c>
      <c r="B1969" s="4" t="s">
        <v>9</v>
      </c>
      <c r="C1969" s="10">
        <v>388</v>
      </c>
      <c r="D1969">
        <f t="shared" si="151"/>
        <v>2</v>
      </c>
      <c r="E1969">
        <f t="shared" si="152"/>
        <v>3766</v>
      </c>
      <c r="F1969">
        <f t="shared" si="155"/>
        <v>3766</v>
      </c>
      <c r="G1969">
        <f t="shared" si="153"/>
        <v>0</v>
      </c>
      <c r="H1969">
        <f t="shared" si="154"/>
        <v>0</v>
      </c>
    </row>
    <row r="1970" spans="1:8" x14ac:dyDescent="0.25">
      <c r="A1970" s="3">
        <v>41690</v>
      </c>
      <c r="B1970" s="4" t="s">
        <v>6</v>
      </c>
      <c r="C1970" s="10">
        <v>185</v>
      </c>
      <c r="D1970">
        <f t="shared" si="151"/>
        <v>2</v>
      </c>
      <c r="E1970">
        <f t="shared" si="152"/>
        <v>3581</v>
      </c>
      <c r="F1970">
        <f t="shared" si="155"/>
        <v>3581</v>
      </c>
      <c r="G1970">
        <f t="shared" si="153"/>
        <v>0</v>
      </c>
      <c r="H1970">
        <f t="shared" si="154"/>
        <v>0</v>
      </c>
    </row>
    <row r="1971" spans="1:8" x14ac:dyDescent="0.25">
      <c r="A1971" s="5">
        <v>41690</v>
      </c>
      <c r="B1971" s="6" t="s">
        <v>105</v>
      </c>
      <c r="C1971" s="11">
        <v>20</v>
      </c>
      <c r="D1971">
        <f t="shared" si="151"/>
        <v>2</v>
      </c>
      <c r="E1971">
        <f t="shared" si="152"/>
        <v>3561</v>
      </c>
      <c r="F1971">
        <f t="shared" si="155"/>
        <v>3561</v>
      </c>
      <c r="G1971">
        <f t="shared" si="153"/>
        <v>0</v>
      </c>
      <c r="H1971">
        <f t="shared" si="154"/>
        <v>0</v>
      </c>
    </row>
    <row r="1972" spans="1:8" x14ac:dyDescent="0.25">
      <c r="A1972" s="5">
        <v>41690</v>
      </c>
      <c r="B1972" s="6" t="s">
        <v>66</v>
      </c>
      <c r="C1972" s="11">
        <v>191</v>
      </c>
      <c r="D1972">
        <f t="shared" si="151"/>
        <v>2</v>
      </c>
      <c r="E1972">
        <f t="shared" si="152"/>
        <v>3370</v>
      </c>
      <c r="F1972">
        <f t="shared" si="155"/>
        <v>3370</v>
      </c>
      <c r="G1972">
        <f t="shared" si="153"/>
        <v>0</v>
      </c>
      <c r="H1972">
        <f t="shared" si="154"/>
        <v>0</v>
      </c>
    </row>
    <row r="1973" spans="1:8" x14ac:dyDescent="0.25">
      <c r="A1973" s="5">
        <v>41691</v>
      </c>
      <c r="B1973" s="6" t="s">
        <v>87</v>
      </c>
      <c r="C1973" s="11">
        <v>1</v>
      </c>
      <c r="D1973">
        <f t="shared" si="151"/>
        <v>2</v>
      </c>
      <c r="E1973">
        <f t="shared" si="152"/>
        <v>3369</v>
      </c>
      <c r="F1973">
        <f t="shared" si="155"/>
        <v>3369</v>
      </c>
      <c r="G1973">
        <f t="shared" si="153"/>
        <v>0</v>
      </c>
      <c r="H1973">
        <f t="shared" si="154"/>
        <v>0</v>
      </c>
    </row>
    <row r="1974" spans="1:8" x14ac:dyDescent="0.25">
      <c r="A1974" s="3">
        <v>41692</v>
      </c>
      <c r="B1974" s="4" t="s">
        <v>71</v>
      </c>
      <c r="C1974" s="10">
        <v>90</v>
      </c>
      <c r="D1974">
        <f t="shared" si="151"/>
        <v>2</v>
      </c>
      <c r="E1974">
        <f t="shared" si="152"/>
        <v>3279</v>
      </c>
      <c r="F1974">
        <f t="shared" si="155"/>
        <v>3279</v>
      </c>
      <c r="G1974">
        <f t="shared" si="153"/>
        <v>0</v>
      </c>
      <c r="H1974">
        <f t="shared" si="154"/>
        <v>0</v>
      </c>
    </row>
    <row r="1975" spans="1:8" x14ac:dyDescent="0.25">
      <c r="A1975" s="5">
        <v>41696</v>
      </c>
      <c r="B1975" s="6" t="s">
        <v>9</v>
      </c>
      <c r="C1975" s="11">
        <v>234</v>
      </c>
      <c r="D1975">
        <f t="shared" si="151"/>
        <v>2</v>
      </c>
      <c r="E1975">
        <f t="shared" si="152"/>
        <v>3045</v>
      </c>
      <c r="F1975">
        <f t="shared" si="155"/>
        <v>5045</v>
      </c>
      <c r="G1975">
        <f t="shared" si="153"/>
        <v>0</v>
      </c>
      <c r="H1975">
        <f t="shared" si="154"/>
        <v>1</v>
      </c>
    </row>
    <row r="1976" spans="1:8" x14ac:dyDescent="0.25">
      <c r="A1976" s="5">
        <v>41699</v>
      </c>
      <c r="B1976" s="6" t="s">
        <v>45</v>
      </c>
      <c r="C1976" s="11">
        <v>212</v>
      </c>
      <c r="D1976">
        <f t="shared" si="151"/>
        <v>3</v>
      </c>
      <c r="E1976">
        <f t="shared" si="152"/>
        <v>4833</v>
      </c>
      <c r="F1976">
        <f t="shared" si="155"/>
        <v>4833</v>
      </c>
      <c r="G1976">
        <f t="shared" si="153"/>
        <v>0</v>
      </c>
      <c r="H1976">
        <f t="shared" si="154"/>
        <v>0</v>
      </c>
    </row>
    <row r="1977" spans="1:8" x14ac:dyDescent="0.25">
      <c r="A1977" s="3">
        <v>41701</v>
      </c>
      <c r="B1977" s="4" t="s">
        <v>45</v>
      </c>
      <c r="C1977" s="10">
        <v>372</v>
      </c>
      <c r="D1977">
        <f t="shared" si="151"/>
        <v>3</v>
      </c>
      <c r="E1977">
        <f t="shared" si="152"/>
        <v>4461</v>
      </c>
      <c r="F1977">
        <f t="shared" si="155"/>
        <v>4461</v>
      </c>
      <c r="G1977">
        <f t="shared" si="153"/>
        <v>0</v>
      </c>
      <c r="H1977">
        <f t="shared" si="154"/>
        <v>0</v>
      </c>
    </row>
    <row r="1978" spans="1:8" x14ac:dyDescent="0.25">
      <c r="A1978" s="5">
        <v>41701</v>
      </c>
      <c r="B1978" s="6" t="s">
        <v>10</v>
      </c>
      <c r="C1978" s="11">
        <v>69</v>
      </c>
      <c r="D1978">
        <f t="shared" si="151"/>
        <v>3</v>
      </c>
      <c r="E1978">
        <f t="shared" si="152"/>
        <v>4392</v>
      </c>
      <c r="F1978">
        <f t="shared" si="155"/>
        <v>4392</v>
      </c>
      <c r="G1978">
        <f t="shared" si="153"/>
        <v>0</v>
      </c>
      <c r="H1978">
        <f t="shared" si="154"/>
        <v>0</v>
      </c>
    </row>
    <row r="1979" spans="1:8" x14ac:dyDescent="0.25">
      <c r="A1979" s="3">
        <v>41701</v>
      </c>
      <c r="B1979" s="4" t="s">
        <v>35</v>
      </c>
      <c r="C1979" s="10">
        <v>102</v>
      </c>
      <c r="D1979">
        <f t="shared" si="151"/>
        <v>3</v>
      </c>
      <c r="E1979">
        <f t="shared" si="152"/>
        <v>4290</v>
      </c>
      <c r="F1979">
        <f t="shared" si="155"/>
        <v>4290</v>
      </c>
      <c r="G1979">
        <f t="shared" si="153"/>
        <v>0</v>
      </c>
      <c r="H1979">
        <f t="shared" si="154"/>
        <v>0</v>
      </c>
    </row>
    <row r="1980" spans="1:8" x14ac:dyDescent="0.25">
      <c r="A1980" s="3">
        <v>41708</v>
      </c>
      <c r="B1980" s="4" t="s">
        <v>175</v>
      </c>
      <c r="C1980" s="10">
        <v>5</v>
      </c>
      <c r="D1980">
        <f t="shared" si="151"/>
        <v>3</v>
      </c>
      <c r="E1980">
        <f t="shared" si="152"/>
        <v>4285</v>
      </c>
      <c r="F1980">
        <f t="shared" si="155"/>
        <v>4285</v>
      </c>
      <c r="G1980">
        <f t="shared" si="153"/>
        <v>0</v>
      </c>
      <c r="H1980">
        <f t="shared" si="154"/>
        <v>0</v>
      </c>
    </row>
    <row r="1981" spans="1:8" x14ac:dyDescent="0.25">
      <c r="A1981" s="5">
        <v>41713</v>
      </c>
      <c r="B1981" s="6" t="s">
        <v>69</v>
      </c>
      <c r="C1981" s="11">
        <v>146</v>
      </c>
      <c r="D1981">
        <f t="shared" si="151"/>
        <v>3</v>
      </c>
      <c r="E1981">
        <f t="shared" si="152"/>
        <v>4139</v>
      </c>
      <c r="F1981">
        <f t="shared" si="155"/>
        <v>4139</v>
      </c>
      <c r="G1981">
        <f t="shared" si="153"/>
        <v>0</v>
      </c>
      <c r="H1981">
        <f t="shared" si="154"/>
        <v>0</v>
      </c>
    </row>
    <row r="1982" spans="1:8" x14ac:dyDescent="0.25">
      <c r="A1982" s="3">
        <v>41714</v>
      </c>
      <c r="B1982" s="4" t="s">
        <v>20</v>
      </c>
      <c r="C1982" s="10">
        <v>114</v>
      </c>
      <c r="D1982">
        <f t="shared" si="151"/>
        <v>3</v>
      </c>
      <c r="E1982">
        <f t="shared" si="152"/>
        <v>4025</v>
      </c>
      <c r="F1982">
        <f t="shared" si="155"/>
        <v>4025</v>
      </c>
      <c r="G1982">
        <f t="shared" si="153"/>
        <v>0</v>
      </c>
      <c r="H1982">
        <f t="shared" si="154"/>
        <v>0</v>
      </c>
    </row>
    <row r="1983" spans="1:8" x14ac:dyDescent="0.25">
      <c r="A1983" s="3">
        <v>41716</v>
      </c>
      <c r="B1983" s="4" t="s">
        <v>14</v>
      </c>
      <c r="C1983" s="10">
        <v>265</v>
      </c>
      <c r="D1983">
        <f t="shared" si="151"/>
        <v>3</v>
      </c>
      <c r="E1983">
        <f t="shared" si="152"/>
        <v>3760</v>
      </c>
      <c r="F1983">
        <f t="shared" si="155"/>
        <v>3760</v>
      </c>
      <c r="G1983">
        <f t="shared" si="153"/>
        <v>0</v>
      </c>
      <c r="H1983">
        <f t="shared" si="154"/>
        <v>0</v>
      </c>
    </row>
    <row r="1984" spans="1:8" x14ac:dyDescent="0.25">
      <c r="A1984" s="5">
        <v>41716</v>
      </c>
      <c r="B1984" s="6" t="s">
        <v>128</v>
      </c>
      <c r="C1984" s="11">
        <v>1</v>
      </c>
      <c r="D1984">
        <f t="shared" si="151"/>
        <v>3</v>
      </c>
      <c r="E1984">
        <f t="shared" si="152"/>
        <v>3759</v>
      </c>
      <c r="F1984">
        <f t="shared" si="155"/>
        <v>3759</v>
      </c>
      <c r="G1984">
        <f t="shared" si="153"/>
        <v>0</v>
      </c>
      <c r="H1984">
        <f t="shared" si="154"/>
        <v>0</v>
      </c>
    </row>
    <row r="1985" spans="1:8" x14ac:dyDescent="0.25">
      <c r="A1985" s="5">
        <v>41719</v>
      </c>
      <c r="B1985" s="6" t="s">
        <v>156</v>
      </c>
      <c r="C1985" s="11">
        <v>16</v>
      </c>
      <c r="D1985">
        <f t="shared" si="151"/>
        <v>3</v>
      </c>
      <c r="E1985">
        <f t="shared" si="152"/>
        <v>3743</v>
      </c>
      <c r="F1985">
        <f t="shared" si="155"/>
        <v>3743</v>
      </c>
      <c r="G1985">
        <f t="shared" si="153"/>
        <v>0</v>
      </c>
      <c r="H1985">
        <f t="shared" si="154"/>
        <v>0</v>
      </c>
    </row>
    <row r="1986" spans="1:8" x14ac:dyDescent="0.25">
      <c r="A1986" s="5">
        <v>41721</v>
      </c>
      <c r="B1986" s="6" t="s">
        <v>22</v>
      </c>
      <c r="C1986" s="11">
        <v>118</v>
      </c>
      <c r="D1986">
        <f t="shared" si="151"/>
        <v>3</v>
      </c>
      <c r="E1986">
        <f t="shared" si="152"/>
        <v>3625</v>
      </c>
      <c r="F1986">
        <f t="shared" si="155"/>
        <v>3625</v>
      </c>
      <c r="G1986">
        <f t="shared" si="153"/>
        <v>0</v>
      </c>
      <c r="H1986">
        <f t="shared" si="154"/>
        <v>0</v>
      </c>
    </row>
    <row r="1987" spans="1:8" x14ac:dyDescent="0.25">
      <c r="A1987" s="5">
        <v>41721</v>
      </c>
      <c r="B1987" s="6" t="s">
        <v>191</v>
      </c>
      <c r="C1987" s="11">
        <v>11</v>
      </c>
      <c r="D1987">
        <f t="shared" si="151"/>
        <v>3</v>
      </c>
      <c r="E1987">
        <f t="shared" si="152"/>
        <v>3614</v>
      </c>
      <c r="F1987">
        <f t="shared" si="155"/>
        <v>3614</v>
      </c>
      <c r="G1987">
        <f t="shared" si="153"/>
        <v>0</v>
      </c>
      <c r="H1987">
        <f t="shared" si="154"/>
        <v>0</v>
      </c>
    </row>
    <row r="1988" spans="1:8" x14ac:dyDescent="0.25">
      <c r="A1988" s="5">
        <v>41728</v>
      </c>
      <c r="B1988" s="6" t="s">
        <v>45</v>
      </c>
      <c r="C1988" s="11">
        <v>213</v>
      </c>
      <c r="D1988">
        <f t="shared" si="151"/>
        <v>3</v>
      </c>
      <c r="E1988">
        <f t="shared" si="152"/>
        <v>3401</v>
      </c>
      <c r="F1988">
        <f t="shared" si="155"/>
        <v>5401</v>
      </c>
      <c r="G1988">
        <f t="shared" si="153"/>
        <v>0</v>
      </c>
      <c r="H1988">
        <f t="shared" si="154"/>
        <v>1</v>
      </c>
    </row>
    <row r="1989" spans="1:8" x14ac:dyDescent="0.25">
      <c r="A1989" s="3">
        <v>41732</v>
      </c>
      <c r="B1989" s="4" t="s">
        <v>9</v>
      </c>
      <c r="C1989" s="10">
        <v>146</v>
      </c>
      <c r="D1989">
        <f t="shared" si="151"/>
        <v>4</v>
      </c>
      <c r="E1989">
        <f t="shared" si="152"/>
        <v>5255</v>
      </c>
      <c r="F1989">
        <f t="shared" si="155"/>
        <v>5255</v>
      </c>
      <c r="G1989">
        <f t="shared" si="153"/>
        <v>0</v>
      </c>
      <c r="H1989">
        <f t="shared" si="154"/>
        <v>0</v>
      </c>
    </row>
    <row r="1990" spans="1:8" x14ac:dyDescent="0.25">
      <c r="A1990" s="5">
        <v>41734</v>
      </c>
      <c r="B1990" s="6" t="s">
        <v>124</v>
      </c>
      <c r="C1990" s="11">
        <v>6</v>
      </c>
      <c r="D1990">
        <f t="shared" ref="D1990:D2053" si="156">MONTH(A1990)</f>
        <v>4</v>
      </c>
      <c r="E1990">
        <f t="shared" si="152"/>
        <v>5249</v>
      </c>
      <c r="F1990">
        <f t="shared" si="155"/>
        <v>5249</v>
      </c>
      <c r="G1990">
        <f t="shared" si="153"/>
        <v>0</v>
      </c>
      <c r="H1990">
        <f t="shared" si="154"/>
        <v>0</v>
      </c>
    </row>
    <row r="1991" spans="1:8" x14ac:dyDescent="0.25">
      <c r="A1991" s="3">
        <v>41736</v>
      </c>
      <c r="B1991" s="4" t="s">
        <v>45</v>
      </c>
      <c r="C1991" s="10">
        <v>392</v>
      </c>
      <c r="D1991">
        <f t="shared" si="156"/>
        <v>4</v>
      </c>
      <c r="E1991">
        <f t="shared" ref="E1991:E2054" si="157">F1990-C1991</f>
        <v>4857</v>
      </c>
      <c r="F1991">
        <f t="shared" si="155"/>
        <v>4857</v>
      </c>
      <c r="G1991">
        <f t="shared" ref="G1991:G2054" si="158">IF(AND(D1992&lt;&gt;D1991,E1991&lt;5000,(F1991-E1991)&gt;=4000),1,0)</f>
        <v>0</v>
      </c>
      <c r="H1991">
        <f t="shared" ref="H1991:H2054" si="159">IF(D1992&lt;&gt;D1991,1,0)</f>
        <v>0</v>
      </c>
    </row>
    <row r="1992" spans="1:8" x14ac:dyDescent="0.25">
      <c r="A1992" s="5">
        <v>41736</v>
      </c>
      <c r="B1992" s="6" t="s">
        <v>102</v>
      </c>
      <c r="C1992" s="11">
        <v>422</v>
      </c>
      <c r="D1992">
        <f t="shared" si="156"/>
        <v>4</v>
      </c>
      <c r="E1992">
        <f t="shared" si="157"/>
        <v>4435</v>
      </c>
      <c r="F1992">
        <f t="shared" si="155"/>
        <v>4435</v>
      </c>
      <c r="G1992">
        <f t="shared" si="158"/>
        <v>0</v>
      </c>
      <c r="H1992">
        <f t="shared" si="159"/>
        <v>0</v>
      </c>
    </row>
    <row r="1993" spans="1:8" x14ac:dyDescent="0.25">
      <c r="A1993" s="3">
        <v>41740</v>
      </c>
      <c r="B1993" s="4" t="s">
        <v>22</v>
      </c>
      <c r="C1993" s="10">
        <v>474</v>
      </c>
      <c r="D1993">
        <f t="shared" si="156"/>
        <v>4</v>
      </c>
      <c r="E1993">
        <f t="shared" si="157"/>
        <v>3961</v>
      </c>
      <c r="F1993">
        <f t="shared" si="155"/>
        <v>3961</v>
      </c>
      <c r="G1993">
        <f t="shared" si="158"/>
        <v>0</v>
      </c>
      <c r="H1993">
        <f t="shared" si="159"/>
        <v>0</v>
      </c>
    </row>
    <row r="1994" spans="1:8" x14ac:dyDescent="0.25">
      <c r="A1994" s="3">
        <v>41741</v>
      </c>
      <c r="B1994" s="4" t="s">
        <v>55</v>
      </c>
      <c r="C1994" s="10">
        <v>166</v>
      </c>
      <c r="D1994">
        <f t="shared" si="156"/>
        <v>4</v>
      </c>
      <c r="E1994">
        <f t="shared" si="157"/>
        <v>3795</v>
      </c>
      <c r="F1994">
        <f t="shared" si="155"/>
        <v>3795</v>
      </c>
      <c r="G1994">
        <f t="shared" si="158"/>
        <v>0</v>
      </c>
      <c r="H1994">
        <f t="shared" si="159"/>
        <v>0</v>
      </c>
    </row>
    <row r="1995" spans="1:8" x14ac:dyDescent="0.25">
      <c r="A1995" s="5">
        <v>41743</v>
      </c>
      <c r="B1995" s="6" t="s">
        <v>55</v>
      </c>
      <c r="C1995" s="11">
        <v>121</v>
      </c>
      <c r="D1995">
        <f t="shared" si="156"/>
        <v>4</v>
      </c>
      <c r="E1995">
        <f t="shared" si="157"/>
        <v>3674</v>
      </c>
      <c r="F1995">
        <f t="shared" si="155"/>
        <v>3674</v>
      </c>
      <c r="G1995">
        <f t="shared" si="158"/>
        <v>0</v>
      </c>
      <c r="H1995">
        <f t="shared" si="159"/>
        <v>0</v>
      </c>
    </row>
    <row r="1996" spans="1:8" x14ac:dyDescent="0.25">
      <c r="A1996" s="3">
        <v>41744</v>
      </c>
      <c r="B1996" s="4" t="s">
        <v>17</v>
      </c>
      <c r="C1996" s="10">
        <v>406</v>
      </c>
      <c r="D1996">
        <f t="shared" si="156"/>
        <v>4</v>
      </c>
      <c r="E1996">
        <f t="shared" si="157"/>
        <v>3268</v>
      </c>
      <c r="F1996">
        <f t="shared" si="155"/>
        <v>3268</v>
      </c>
      <c r="G1996">
        <f t="shared" si="158"/>
        <v>0</v>
      </c>
      <c r="H1996">
        <f t="shared" si="159"/>
        <v>0</v>
      </c>
    </row>
    <row r="1997" spans="1:8" x14ac:dyDescent="0.25">
      <c r="A1997" s="3">
        <v>41746</v>
      </c>
      <c r="B1997" s="4" t="s">
        <v>26</v>
      </c>
      <c r="C1997" s="10">
        <v>41</v>
      </c>
      <c r="D1997">
        <f t="shared" si="156"/>
        <v>4</v>
      </c>
      <c r="E1997">
        <f t="shared" si="157"/>
        <v>3227</v>
      </c>
      <c r="F1997">
        <f t="shared" si="155"/>
        <v>3227</v>
      </c>
      <c r="G1997">
        <f t="shared" si="158"/>
        <v>0</v>
      </c>
      <c r="H1997">
        <f t="shared" si="159"/>
        <v>0</v>
      </c>
    </row>
    <row r="1998" spans="1:8" x14ac:dyDescent="0.25">
      <c r="A1998" s="5">
        <v>41750</v>
      </c>
      <c r="B1998" s="6" t="s">
        <v>9</v>
      </c>
      <c r="C1998" s="11">
        <v>246</v>
      </c>
      <c r="D1998">
        <f t="shared" si="156"/>
        <v>4</v>
      </c>
      <c r="E1998">
        <f t="shared" si="157"/>
        <v>2981</v>
      </c>
      <c r="F1998">
        <f t="shared" si="155"/>
        <v>2981</v>
      </c>
      <c r="G1998">
        <f t="shared" si="158"/>
        <v>0</v>
      </c>
      <c r="H1998">
        <f t="shared" si="159"/>
        <v>0</v>
      </c>
    </row>
    <row r="1999" spans="1:8" x14ac:dyDescent="0.25">
      <c r="A1999" s="5">
        <v>41750</v>
      </c>
      <c r="B1999" s="6" t="s">
        <v>50</v>
      </c>
      <c r="C1999" s="11">
        <v>254</v>
      </c>
      <c r="D1999">
        <f t="shared" si="156"/>
        <v>4</v>
      </c>
      <c r="E1999">
        <f t="shared" si="157"/>
        <v>2727</v>
      </c>
      <c r="F1999">
        <f t="shared" si="155"/>
        <v>2727</v>
      </c>
      <c r="G1999">
        <f t="shared" si="158"/>
        <v>0</v>
      </c>
      <c r="H1999">
        <f t="shared" si="159"/>
        <v>0</v>
      </c>
    </row>
    <row r="2000" spans="1:8" x14ac:dyDescent="0.25">
      <c r="A2000" s="5">
        <v>41755</v>
      </c>
      <c r="B2000" s="6" t="s">
        <v>19</v>
      </c>
      <c r="C2000" s="11">
        <v>148</v>
      </c>
      <c r="D2000">
        <f t="shared" si="156"/>
        <v>4</v>
      </c>
      <c r="E2000">
        <f t="shared" si="157"/>
        <v>2579</v>
      </c>
      <c r="F2000">
        <f t="shared" si="155"/>
        <v>2579</v>
      </c>
      <c r="G2000">
        <f t="shared" si="158"/>
        <v>0</v>
      </c>
      <c r="H2000">
        <f t="shared" si="159"/>
        <v>0</v>
      </c>
    </row>
    <row r="2001" spans="1:8" x14ac:dyDescent="0.25">
      <c r="A2001" s="3">
        <v>41755</v>
      </c>
      <c r="B2001" s="4" t="s">
        <v>5</v>
      </c>
      <c r="C2001" s="10">
        <v>365</v>
      </c>
      <c r="D2001">
        <f t="shared" si="156"/>
        <v>4</v>
      </c>
      <c r="E2001">
        <f t="shared" si="157"/>
        <v>2214</v>
      </c>
      <c r="F2001">
        <f t="shared" si="155"/>
        <v>2214</v>
      </c>
      <c r="G2001">
        <f t="shared" si="158"/>
        <v>0</v>
      </c>
      <c r="H2001">
        <f t="shared" si="159"/>
        <v>0</v>
      </c>
    </row>
    <row r="2002" spans="1:8" x14ac:dyDescent="0.25">
      <c r="A2002" s="5">
        <v>41756</v>
      </c>
      <c r="B2002" s="6" t="s">
        <v>20</v>
      </c>
      <c r="C2002" s="11">
        <v>20</v>
      </c>
      <c r="D2002">
        <f t="shared" si="156"/>
        <v>4</v>
      </c>
      <c r="E2002">
        <f t="shared" si="157"/>
        <v>2194</v>
      </c>
      <c r="F2002">
        <f t="shared" si="155"/>
        <v>5194</v>
      </c>
      <c r="G2002">
        <f t="shared" si="158"/>
        <v>0</v>
      </c>
      <c r="H2002">
        <f t="shared" si="159"/>
        <v>1</v>
      </c>
    </row>
    <row r="2003" spans="1:8" x14ac:dyDescent="0.25">
      <c r="A2003" s="5">
        <v>41761</v>
      </c>
      <c r="B2003" s="6" t="s">
        <v>137</v>
      </c>
      <c r="C2003" s="11">
        <v>4</v>
      </c>
      <c r="D2003">
        <f t="shared" si="156"/>
        <v>5</v>
      </c>
      <c r="E2003">
        <f t="shared" si="157"/>
        <v>5190</v>
      </c>
      <c r="F2003">
        <f t="shared" si="155"/>
        <v>5190</v>
      </c>
      <c r="G2003">
        <f t="shared" si="158"/>
        <v>0</v>
      </c>
      <c r="H2003">
        <f t="shared" si="159"/>
        <v>0</v>
      </c>
    </row>
    <row r="2004" spans="1:8" x14ac:dyDescent="0.25">
      <c r="A2004" s="5">
        <v>41764</v>
      </c>
      <c r="B2004" s="6" t="s">
        <v>45</v>
      </c>
      <c r="C2004" s="11">
        <v>215</v>
      </c>
      <c r="D2004">
        <f t="shared" si="156"/>
        <v>5</v>
      </c>
      <c r="E2004">
        <f t="shared" si="157"/>
        <v>4975</v>
      </c>
      <c r="F2004">
        <f t="shared" ref="F2004:F2067" si="160">IF(AND(D2005&lt;&gt;D2004,E2004&lt;5000),ROUNDUP((5000-E2004)/1000,0)*1000+E2004,E2004)</f>
        <v>4975</v>
      </c>
      <c r="G2004">
        <f t="shared" si="158"/>
        <v>0</v>
      </c>
      <c r="H2004">
        <f t="shared" si="159"/>
        <v>0</v>
      </c>
    </row>
    <row r="2005" spans="1:8" x14ac:dyDescent="0.25">
      <c r="A2005" s="3">
        <v>41766</v>
      </c>
      <c r="B2005" s="4" t="s">
        <v>7</v>
      </c>
      <c r="C2005" s="10">
        <v>496</v>
      </c>
      <c r="D2005">
        <f t="shared" si="156"/>
        <v>5</v>
      </c>
      <c r="E2005">
        <f t="shared" si="157"/>
        <v>4479</v>
      </c>
      <c r="F2005">
        <f t="shared" si="160"/>
        <v>4479</v>
      </c>
      <c r="G2005">
        <f t="shared" si="158"/>
        <v>0</v>
      </c>
      <c r="H2005">
        <f t="shared" si="159"/>
        <v>0</v>
      </c>
    </row>
    <row r="2006" spans="1:8" x14ac:dyDescent="0.25">
      <c r="A2006" s="5">
        <v>41766</v>
      </c>
      <c r="B2006" s="6" t="s">
        <v>12</v>
      </c>
      <c r="C2006" s="11">
        <v>138</v>
      </c>
      <c r="D2006">
        <f t="shared" si="156"/>
        <v>5</v>
      </c>
      <c r="E2006">
        <f t="shared" si="157"/>
        <v>4341</v>
      </c>
      <c r="F2006">
        <f t="shared" si="160"/>
        <v>4341</v>
      </c>
      <c r="G2006">
        <f t="shared" si="158"/>
        <v>0</v>
      </c>
      <c r="H2006">
        <f t="shared" si="159"/>
        <v>0</v>
      </c>
    </row>
    <row r="2007" spans="1:8" x14ac:dyDescent="0.25">
      <c r="A2007" s="5">
        <v>41767</v>
      </c>
      <c r="B2007" s="6" t="s">
        <v>37</v>
      </c>
      <c r="C2007" s="11">
        <v>155</v>
      </c>
      <c r="D2007">
        <f t="shared" si="156"/>
        <v>5</v>
      </c>
      <c r="E2007">
        <f t="shared" si="157"/>
        <v>4186</v>
      </c>
      <c r="F2007">
        <f t="shared" si="160"/>
        <v>4186</v>
      </c>
      <c r="G2007">
        <f t="shared" si="158"/>
        <v>0</v>
      </c>
      <c r="H2007">
        <f t="shared" si="159"/>
        <v>0</v>
      </c>
    </row>
    <row r="2008" spans="1:8" x14ac:dyDescent="0.25">
      <c r="A2008" s="3">
        <v>41770</v>
      </c>
      <c r="B2008" s="4" t="s">
        <v>24</v>
      </c>
      <c r="C2008" s="10">
        <v>386</v>
      </c>
      <c r="D2008">
        <f t="shared" si="156"/>
        <v>5</v>
      </c>
      <c r="E2008">
        <f t="shared" si="157"/>
        <v>3800</v>
      </c>
      <c r="F2008">
        <f t="shared" si="160"/>
        <v>3800</v>
      </c>
      <c r="G2008">
        <f t="shared" si="158"/>
        <v>0</v>
      </c>
      <c r="H2008">
        <f t="shared" si="159"/>
        <v>0</v>
      </c>
    </row>
    <row r="2009" spans="1:8" x14ac:dyDescent="0.25">
      <c r="A2009" s="5">
        <v>41773</v>
      </c>
      <c r="B2009" s="6" t="s">
        <v>71</v>
      </c>
      <c r="C2009" s="11">
        <v>124</v>
      </c>
      <c r="D2009">
        <f t="shared" si="156"/>
        <v>5</v>
      </c>
      <c r="E2009">
        <f t="shared" si="157"/>
        <v>3676</v>
      </c>
      <c r="F2009">
        <f t="shared" si="160"/>
        <v>3676</v>
      </c>
      <c r="G2009">
        <f t="shared" si="158"/>
        <v>0</v>
      </c>
      <c r="H2009">
        <f t="shared" si="159"/>
        <v>0</v>
      </c>
    </row>
    <row r="2010" spans="1:8" x14ac:dyDescent="0.25">
      <c r="A2010" s="5">
        <v>41774</v>
      </c>
      <c r="B2010" s="6" t="s">
        <v>14</v>
      </c>
      <c r="C2010" s="11">
        <v>173</v>
      </c>
      <c r="D2010">
        <f t="shared" si="156"/>
        <v>5</v>
      </c>
      <c r="E2010">
        <f t="shared" si="157"/>
        <v>3503</v>
      </c>
      <c r="F2010">
        <f t="shared" si="160"/>
        <v>3503</v>
      </c>
      <c r="G2010">
        <f t="shared" si="158"/>
        <v>0</v>
      </c>
      <c r="H2010">
        <f t="shared" si="159"/>
        <v>0</v>
      </c>
    </row>
    <row r="2011" spans="1:8" x14ac:dyDescent="0.25">
      <c r="A2011" s="5">
        <v>41776</v>
      </c>
      <c r="B2011" s="6" t="s">
        <v>35</v>
      </c>
      <c r="C2011" s="11">
        <v>161</v>
      </c>
      <c r="D2011">
        <f t="shared" si="156"/>
        <v>5</v>
      </c>
      <c r="E2011">
        <f t="shared" si="157"/>
        <v>3342</v>
      </c>
      <c r="F2011">
        <f t="shared" si="160"/>
        <v>3342</v>
      </c>
      <c r="G2011">
        <f t="shared" si="158"/>
        <v>0</v>
      </c>
      <c r="H2011">
        <f t="shared" si="159"/>
        <v>0</v>
      </c>
    </row>
    <row r="2012" spans="1:8" x14ac:dyDescent="0.25">
      <c r="A2012" s="3">
        <v>41778</v>
      </c>
      <c r="B2012" s="4" t="s">
        <v>69</v>
      </c>
      <c r="C2012" s="10">
        <v>147</v>
      </c>
      <c r="D2012">
        <f t="shared" si="156"/>
        <v>5</v>
      </c>
      <c r="E2012">
        <f t="shared" si="157"/>
        <v>3195</v>
      </c>
      <c r="F2012">
        <f t="shared" si="160"/>
        <v>3195</v>
      </c>
      <c r="G2012">
        <f t="shared" si="158"/>
        <v>0</v>
      </c>
      <c r="H2012">
        <f t="shared" si="159"/>
        <v>0</v>
      </c>
    </row>
    <row r="2013" spans="1:8" x14ac:dyDescent="0.25">
      <c r="A2013" s="5">
        <v>41784</v>
      </c>
      <c r="B2013" s="6" t="s">
        <v>22</v>
      </c>
      <c r="C2013" s="11">
        <v>401</v>
      </c>
      <c r="D2013">
        <f t="shared" si="156"/>
        <v>5</v>
      </c>
      <c r="E2013">
        <f t="shared" si="157"/>
        <v>2794</v>
      </c>
      <c r="F2013">
        <f t="shared" si="160"/>
        <v>2794</v>
      </c>
      <c r="G2013">
        <f t="shared" si="158"/>
        <v>0</v>
      </c>
      <c r="H2013">
        <f t="shared" si="159"/>
        <v>0</v>
      </c>
    </row>
    <row r="2014" spans="1:8" x14ac:dyDescent="0.25">
      <c r="A2014" s="3">
        <v>41784</v>
      </c>
      <c r="B2014" s="4" t="s">
        <v>50</v>
      </c>
      <c r="C2014" s="10">
        <v>101</v>
      </c>
      <c r="D2014">
        <f t="shared" si="156"/>
        <v>5</v>
      </c>
      <c r="E2014">
        <f t="shared" si="157"/>
        <v>2693</v>
      </c>
      <c r="F2014">
        <f t="shared" si="160"/>
        <v>2693</v>
      </c>
      <c r="G2014">
        <f t="shared" si="158"/>
        <v>0</v>
      </c>
      <c r="H2014">
        <f t="shared" si="159"/>
        <v>0</v>
      </c>
    </row>
    <row r="2015" spans="1:8" x14ac:dyDescent="0.25">
      <c r="A2015" s="3">
        <v>41785</v>
      </c>
      <c r="B2015" s="4" t="s">
        <v>22</v>
      </c>
      <c r="C2015" s="10">
        <v>169</v>
      </c>
      <c r="D2015">
        <f t="shared" si="156"/>
        <v>5</v>
      </c>
      <c r="E2015">
        <f t="shared" si="157"/>
        <v>2524</v>
      </c>
      <c r="F2015">
        <f t="shared" si="160"/>
        <v>2524</v>
      </c>
      <c r="G2015">
        <f t="shared" si="158"/>
        <v>0</v>
      </c>
      <c r="H2015">
        <f t="shared" si="159"/>
        <v>0</v>
      </c>
    </row>
    <row r="2016" spans="1:8" x14ac:dyDescent="0.25">
      <c r="A2016" s="3">
        <v>41786</v>
      </c>
      <c r="B2016" s="4" t="s">
        <v>14</v>
      </c>
      <c r="C2016" s="10">
        <v>324</v>
      </c>
      <c r="D2016">
        <f t="shared" si="156"/>
        <v>5</v>
      </c>
      <c r="E2016">
        <f t="shared" si="157"/>
        <v>2200</v>
      </c>
      <c r="F2016">
        <f t="shared" si="160"/>
        <v>2200</v>
      </c>
      <c r="G2016">
        <f t="shared" si="158"/>
        <v>0</v>
      </c>
      <c r="H2016">
        <f t="shared" si="159"/>
        <v>0</v>
      </c>
    </row>
    <row r="2017" spans="1:8" x14ac:dyDescent="0.25">
      <c r="A2017" s="5">
        <v>41787</v>
      </c>
      <c r="B2017" s="6" t="s">
        <v>219</v>
      </c>
      <c r="C2017" s="11">
        <v>16</v>
      </c>
      <c r="D2017">
        <f t="shared" si="156"/>
        <v>5</v>
      </c>
      <c r="E2017">
        <f t="shared" si="157"/>
        <v>2184</v>
      </c>
      <c r="F2017">
        <f t="shared" si="160"/>
        <v>2184</v>
      </c>
      <c r="G2017">
        <f t="shared" si="158"/>
        <v>0</v>
      </c>
      <c r="H2017">
        <f t="shared" si="159"/>
        <v>0</v>
      </c>
    </row>
    <row r="2018" spans="1:8" x14ac:dyDescent="0.25">
      <c r="A2018" s="3">
        <v>41788</v>
      </c>
      <c r="B2018" s="4" t="s">
        <v>71</v>
      </c>
      <c r="C2018" s="10">
        <v>194</v>
      </c>
      <c r="D2018">
        <f t="shared" si="156"/>
        <v>5</v>
      </c>
      <c r="E2018">
        <f t="shared" si="157"/>
        <v>1990</v>
      </c>
      <c r="F2018">
        <f t="shared" si="160"/>
        <v>1990</v>
      </c>
      <c r="G2018">
        <f t="shared" si="158"/>
        <v>0</v>
      </c>
      <c r="H2018">
        <f t="shared" si="159"/>
        <v>0</v>
      </c>
    </row>
    <row r="2019" spans="1:8" x14ac:dyDescent="0.25">
      <c r="A2019" s="5">
        <v>41789</v>
      </c>
      <c r="B2019" s="6" t="s">
        <v>23</v>
      </c>
      <c r="C2019" s="11">
        <v>23</v>
      </c>
      <c r="D2019">
        <f t="shared" si="156"/>
        <v>5</v>
      </c>
      <c r="E2019">
        <f t="shared" si="157"/>
        <v>1967</v>
      </c>
      <c r="F2019">
        <f t="shared" si="160"/>
        <v>1967</v>
      </c>
      <c r="G2019">
        <f t="shared" si="158"/>
        <v>0</v>
      </c>
      <c r="H2019">
        <f t="shared" si="159"/>
        <v>0</v>
      </c>
    </row>
    <row r="2020" spans="1:8" x14ac:dyDescent="0.25">
      <c r="A2020" s="3">
        <v>41789</v>
      </c>
      <c r="B2020" s="4" t="s">
        <v>102</v>
      </c>
      <c r="C2020" s="10">
        <v>197</v>
      </c>
      <c r="D2020">
        <f t="shared" si="156"/>
        <v>5</v>
      </c>
      <c r="E2020">
        <f t="shared" si="157"/>
        <v>1770</v>
      </c>
      <c r="F2020">
        <f t="shared" si="160"/>
        <v>1770</v>
      </c>
      <c r="G2020">
        <f t="shared" si="158"/>
        <v>0</v>
      </c>
      <c r="H2020">
        <f t="shared" si="159"/>
        <v>0</v>
      </c>
    </row>
    <row r="2021" spans="1:8" x14ac:dyDescent="0.25">
      <c r="A2021" s="3">
        <v>41790</v>
      </c>
      <c r="B2021" s="4" t="s">
        <v>12</v>
      </c>
      <c r="C2021" s="10">
        <v>138</v>
      </c>
      <c r="D2021">
        <f t="shared" si="156"/>
        <v>5</v>
      </c>
      <c r="E2021">
        <f t="shared" si="157"/>
        <v>1632</v>
      </c>
      <c r="F2021">
        <f t="shared" si="160"/>
        <v>5632</v>
      </c>
      <c r="G2021">
        <f t="shared" si="158"/>
        <v>1</v>
      </c>
      <c r="H2021">
        <f t="shared" si="159"/>
        <v>1</v>
      </c>
    </row>
    <row r="2022" spans="1:8" x14ac:dyDescent="0.25">
      <c r="A2022" s="3">
        <v>41791</v>
      </c>
      <c r="B2022" s="4" t="s">
        <v>61</v>
      </c>
      <c r="C2022" s="10">
        <v>121</v>
      </c>
      <c r="D2022">
        <f t="shared" si="156"/>
        <v>6</v>
      </c>
      <c r="E2022">
        <f t="shared" si="157"/>
        <v>5511</v>
      </c>
      <c r="F2022">
        <f t="shared" si="160"/>
        <v>5511</v>
      </c>
      <c r="G2022">
        <f t="shared" si="158"/>
        <v>0</v>
      </c>
      <c r="H2022">
        <f t="shared" si="159"/>
        <v>0</v>
      </c>
    </row>
    <row r="2023" spans="1:8" x14ac:dyDescent="0.25">
      <c r="A2023" s="3">
        <v>41793</v>
      </c>
      <c r="B2023" s="4" t="s">
        <v>204</v>
      </c>
      <c r="C2023" s="10">
        <v>10</v>
      </c>
      <c r="D2023">
        <f t="shared" si="156"/>
        <v>6</v>
      </c>
      <c r="E2023">
        <f t="shared" si="157"/>
        <v>5501</v>
      </c>
      <c r="F2023">
        <f t="shared" si="160"/>
        <v>5501</v>
      </c>
      <c r="G2023">
        <f t="shared" si="158"/>
        <v>0</v>
      </c>
      <c r="H2023">
        <f t="shared" si="159"/>
        <v>0</v>
      </c>
    </row>
    <row r="2024" spans="1:8" x14ac:dyDescent="0.25">
      <c r="A2024" s="3">
        <v>41795</v>
      </c>
      <c r="B2024" s="4" t="s">
        <v>130</v>
      </c>
      <c r="C2024" s="10">
        <v>9</v>
      </c>
      <c r="D2024">
        <f t="shared" si="156"/>
        <v>6</v>
      </c>
      <c r="E2024">
        <f t="shared" si="157"/>
        <v>5492</v>
      </c>
      <c r="F2024">
        <f t="shared" si="160"/>
        <v>5492</v>
      </c>
      <c r="G2024">
        <f t="shared" si="158"/>
        <v>0</v>
      </c>
      <c r="H2024">
        <f t="shared" si="159"/>
        <v>0</v>
      </c>
    </row>
    <row r="2025" spans="1:8" x14ac:dyDescent="0.25">
      <c r="A2025" s="5">
        <v>41798</v>
      </c>
      <c r="B2025" s="6" t="s">
        <v>52</v>
      </c>
      <c r="C2025" s="11">
        <v>35</v>
      </c>
      <c r="D2025">
        <f t="shared" si="156"/>
        <v>6</v>
      </c>
      <c r="E2025">
        <f t="shared" si="157"/>
        <v>5457</v>
      </c>
      <c r="F2025">
        <f t="shared" si="160"/>
        <v>5457</v>
      </c>
      <c r="G2025">
        <f t="shared" si="158"/>
        <v>0</v>
      </c>
      <c r="H2025">
        <f t="shared" si="159"/>
        <v>0</v>
      </c>
    </row>
    <row r="2026" spans="1:8" x14ac:dyDescent="0.25">
      <c r="A2026" s="3">
        <v>41802</v>
      </c>
      <c r="B2026" s="4" t="s">
        <v>35</v>
      </c>
      <c r="C2026" s="10">
        <v>154</v>
      </c>
      <c r="D2026">
        <f t="shared" si="156"/>
        <v>6</v>
      </c>
      <c r="E2026">
        <f t="shared" si="157"/>
        <v>5303</v>
      </c>
      <c r="F2026">
        <f t="shared" si="160"/>
        <v>5303</v>
      </c>
      <c r="G2026">
        <f t="shared" si="158"/>
        <v>0</v>
      </c>
      <c r="H2026">
        <f t="shared" si="159"/>
        <v>0</v>
      </c>
    </row>
    <row r="2027" spans="1:8" x14ac:dyDescent="0.25">
      <c r="A2027" s="3">
        <v>41806</v>
      </c>
      <c r="B2027" s="4" t="s">
        <v>113</v>
      </c>
      <c r="C2027" s="10">
        <v>1</v>
      </c>
      <c r="D2027">
        <f t="shared" si="156"/>
        <v>6</v>
      </c>
      <c r="E2027">
        <f t="shared" si="157"/>
        <v>5302</v>
      </c>
      <c r="F2027">
        <f t="shared" si="160"/>
        <v>5302</v>
      </c>
      <c r="G2027">
        <f t="shared" si="158"/>
        <v>0</v>
      </c>
      <c r="H2027">
        <f t="shared" si="159"/>
        <v>0</v>
      </c>
    </row>
    <row r="2028" spans="1:8" x14ac:dyDescent="0.25">
      <c r="A2028" s="5">
        <v>41807</v>
      </c>
      <c r="B2028" s="6" t="s">
        <v>14</v>
      </c>
      <c r="C2028" s="11">
        <v>249</v>
      </c>
      <c r="D2028">
        <f t="shared" si="156"/>
        <v>6</v>
      </c>
      <c r="E2028">
        <f t="shared" si="157"/>
        <v>5053</v>
      </c>
      <c r="F2028">
        <f t="shared" si="160"/>
        <v>5053</v>
      </c>
      <c r="G2028">
        <f t="shared" si="158"/>
        <v>0</v>
      </c>
      <c r="H2028">
        <f t="shared" si="159"/>
        <v>0</v>
      </c>
    </row>
    <row r="2029" spans="1:8" x14ac:dyDescent="0.25">
      <c r="A2029" s="3">
        <v>41807</v>
      </c>
      <c r="B2029" s="4" t="s">
        <v>37</v>
      </c>
      <c r="C2029" s="10">
        <v>27</v>
      </c>
      <c r="D2029">
        <f t="shared" si="156"/>
        <v>6</v>
      </c>
      <c r="E2029">
        <f t="shared" si="157"/>
        <v>5026</v>
      </c>
      <c r="F2029">
        <f t="shared" si="160"/>
        <v>5026</v>
      </c>
      <c r="G2029">
        <f t="shared" si="158"/>
        <v>0</v>
      </c>
      <c r="H2029">
        <f t="shared" si="159"/>
        <v>0</v>
      </c>
    </row>
    <row r="2030" spans="1:8" x14ac:dyDescent="0.25">
      <c r="A2030" s="5">
        <v>41809</v>
      </c>
      <c r="B2030" s="6" t="s">
        <v>12</v>
      </c>
      <c r="C2030" s="11">
        <v>167</v>
      </c>
      <c r="D2030">
        <f t="shared" si="156"/>
        <v>6</v>
      </c>
      <c r="E2030">
        <f t="shared" si="157"/>
        <v>4859</v>
      </c>
      <c r="F2030">
        <f t="shared" si="160"/>
        <v>4859</v>
      </c>
      <c r="G2030">
        <f t="shared" si="158"/>
        <v>0</v>
      </c>
      <c r="H2030">
        <f t="shared" si="159"/>
        <v>0</v>
      </c>
    </row>
    <row r="2031" spans="1:8" x14ac:dyDescent="0.25">
      <c r="A2031" s="3">
        <v>41810</v>
      </c>
      <c r="B2031" s="4" t="s">
        <v>83</v>
      </c>
      <c r="C2031" s="10">
        <v>13</v>
      </c>
      <c r="D2031">
        <f t="shared" si="156"/>
        <v>6</v>
      </c>
      <c r="E2031">
        <f t="shared" si="157"/>
        <v>4846</v>
      </c>
      <c r="F2031">
        <f t="shared" si="160"/>
        <v>4846</v>
      </c>
      <c r="G2031">
        <f t="shared" si="158"/>
        <v>0</v>
      </c>
      <c r="H2031">
        <f t="shared" si="159"/>
        <v>0</v>
      </c>
    </row>
    <row r="2032" spans="1:8" x14ac:dyDescent="0.25">
      <c r="A2032" s="3">
        <v>41810</v>
      </c>
      <c r="B2032" s="4" t="s">
        <v>12</v>
      </c>
      <c r="C2032" s="10">
        <v>71</v>
      </c>
      <c r="D2032">
        <f t="shared" si="156"/>
        <v>6</v>
      </c>
      <c r="E2032">
        <f t="shared" si="157"/>
        <v>4775</v>
      </c>
      <c r="F2032">
        <f t="shared" si="160"/>
        <v>4775</v>
      </c>
      <c r="G2032">
        <f t="shared" si="158"/>
        <v>0</v>
      </c>
      <c r="H2032">
        <f t="shared" si="159"/>
        <v>0</v>
      </c>
    </row>
    <row r="2033" spans="1:8" x14ac:dyDescent="0.25">
      <c r="A2033" s="5">
        <v>41811</v>
      </c>
      <c r="B2033" s="6" t="s">
        <v>30</v>
      </c>
      <c r="C2033" s="11">
        <v>90</v>
      </c>
      <c r="D2033">
        <f t="shared" si="156"/>
        <v>6</v>
      </c>
      <c r="E2033">
        <f t="shared" si="157"/>
        <v>4685</v>
      </c>
      <c r="F2033">
        <f t="shared" si="160"/>
        <v>4685</v>
      </c>
      <c r="G2033">
        <f t="shared" si="158"/>
        <v>0</v>
      </c>
      <c r="H2033">
        <f t="shared" si="159"/>
        <v>0</v>
      </c>
    </row>
    <row r="2034" spans="1:8" x14ac:dyDescent="0.25">
      <c r="A2034" s="3">
        <v>41814</v>
      </c>
      <c r="B2034" s="4" t="s">
        <v>9</v>
      </c>
      <c r="C2034" s="10">
        <v>106</v>
      </c>
      <c r="D2034">
        <f t="shared" si="156"/>
        <v>6</v>
      </c>
      <c r="E2034">
        <f t="shared" si="157"/>
        <v>4579</v>
      </c>
      <c r="F2034">
        <f t="shared" si="160"/>
        <v>4579</v>
      </c>
      <c r="G2034">
        <f t="shared" si="158"/>
        <v>0</v>
      </c>
      <c r="H2034">
        <f t="shared" si="159"/>
        <v>0</v>
      </c>
    </row>
    <row r="2035" spans="1:8" x14ac:dyDescent="0.25">
      <c r="A2035" s="5">
        <v>41815</v>
      </c>
      <c r="B2035" s="6" t="s">
        <v>18</v>
      </c>
      <c r="C2035" s="11">
        <v>59</v>
      </c>
      <c r="D2035">
        <f t="shared" si="156"/>
        <v>6</v>
      </c>
      <c r="E2035">
        <f t="shared" si="157"/>
        <v>4520</v>
      </c>
      <c r="F2035">
        <f t="shared" si="160"/>
        <v>4520</v>
      </c>
      <c r="G2035">
        <f t="shared" si="158"/>
        <v>0</v>
      </c>
      <c r="H2035">
        <f t="shared" si="159"/>
        <v>0</v>
      </c>
    </row>
    <row r="2036" spans="1:8" x14ac:dyDescent="0.25">
      <c r="A2036" s="3">
        <v>41815</v>
      </c>
      <c r="B2036" s="4" t="s">
        <v>66</v>
      </c>
      <c r="C2036" s="10">
        <v>57</v>
      </c>
      <c r="D2036">
        <f t="shared" si="156"/>
        <v>6</v>
      </c>
      <c r="E2036">
        <f t="shared" si="157"/>
        <v>4463</v>
      </c>
      <c r="F2036">
        <f t="shared" si="160"/>
        <v>4463</v>
      </c>
      <c r="G2036">
        <f t="shared" si="158"/>
        <v>0</v>
      </c>
      <c r="H2036">
        <f t="shared" si="159"/>
        <v>0</v>
      </c>
    </row>
    <row r="2037" spans="1:8" x14ac:dyDescent="0.25">
      <c r="A2037" s="3">
        <v>41817</v>
      </c>
      <c r="B2037" s="4" t="s">
        <v>79</v>
      </c>
      <c r="C2037" s="10">
        <v>11</v>
      </c>
      <c r="D2037">
        <f t="shared" si="156"/>
        <v>6</v>
      </c>
      <c r="E2037">
        <f t="shared" si="157"/>
        <v>4452</v>
      </c>
      <c r="F2037">
        <f t="shared" si="160"/>
        <v>4452</v>
      </c>
      <c r="G2037">
        <f t="shared" si="158"/>
        <v>0</v>
      </c>
      <c r="H2037">
        <f t="shared" si="159"/>
        <v>0</v>
      </c>
    </row>
    <row r="2038" spans="1:8" x14ac:dyDescent="0.25">
      <c r="A2038" s="5">
        <v>41818</v>
      </c>
      <c r="B2038" s="6" t="s">
        <v>102</v>
      </c>
      <c r="C2038" s="11">
        <v>361</v>
      </c>
      <c r="D2038">
        <f t="shared" si="156"/>
        <v>6</v>
      </c>
      <c r="E2038">
        <f t="shared" si="157"/>
        <v>4091</v>
      </c>
      <c r="F2038">
        <f t="shared" si="160"/>
        <v>4091</v>
      </c>
      <c r="G2038">
        <f t="shared" si="158"/>
        <v>0</v>
      </c>
      <c r="H2038">
        <f t="shared" si="159"/>
        <v>0</v>
      </c>
    </row>
    <row r="2039" spans="1:8" x14ac:dyDescent="0.25">
      <c r="A2039" s="5">
        <v>41819</v>
      </c>
      <c r="B2039" s="6" t="s">
        <v>8</v>
      </c>
      <c r="C2039" s="11">
        <v>153</v>
      </c>
      <c r="D2039">
        <f t="shared" si="156"/>
        <v>6</v>
      </c>
      <c r="E2039">
        <f t="shared" si="157"/>
        <v>3938</v>
      </c>
      <c r="F2039">
        <f t="shared" si="160"/>
        <v>3938</v>
      </c>
      <c r="G2039">
        <f t="shared" si="158"/>
        <v>0</v>
      </c>
      <c r="H2039">
        <f t="shared" si="159"/>
        <v>0</v>
      </c>
    </row>
    <row r="2040" spans="1:8" x14ac:dyDescent="0.25">
      <c r="A2040" s="3">
        <v>41820</v>
      </c>
      <c r="B2040" s="4" t="s">
        <v>147</v>
      </c>
      <c r="C2040" s="10">
        <v>7</v>
      </c>
      <c r="D2040">
        <f t="shared" si="156"/>
        <v>6</v>
      </c>
      <c r="E2040">
        <f t="shared" si="157"/>
        <v>3931</v>
      </c>
      <c r="F2040">
        <f t="shared" si="160"/>
        <v>5931</v>
      </c>
      <c r="G2040">
        <f t="shared" si="158"/>
        <v>0</v>
      </c>
      <c r="H2040">
        <f t="shared" si="159"/>
        <v>1</v>
      </c>
    </row>
    <row r="2041" spans="1:8" x14ac:dyDescent="0.25">
      <c r="A2041" s="5">
        <v>41821</v>
      </c>
      <c r="B2041" s="6" t="s">
        <v>71</v>
      </c>
      <c r="C2041" s="11">
        <v>65</v>
      </c>
      <c r="D2041">
        <f t="shared" si="156"/>
        <v>7</v>
      </c>
      <c r="E2041">
        <f t="shared" si="157"/>
        <v>5866</v>
      </c>
      <c r="F2041">
        <f t="shared" si="160"/>
        <v>5866</v>
      </c>
      <c r="G2041">
        <f t="shared" si="158"/>
        <v>0</v>
      </c>
      <c r="H2041">
        <f t="shared" si="159"/>
        <v>0</v>
      </c>
    </row>
    <row r="2042" spans="1:8" x14ac:dyDescent="0.25">
      <c r="A2042" s="5">
        <v>41823</v>
      </c>
      <c r="B2042" s="6" t="s">
        <v>9</v>
      </c>
      <c r="C2042" s="11">
        <v>409</v>
      </c>
      <c r="D2042">
        <f t="shared" si="156"/>
        <v>7</v>
      </c>
      <c r="E2042">
        <f t="shared" si="157"/>
        <v>5457</v>
      </c>
      <c r="F2042">
        <f t="shared" si="160"/>
        <v>5457</v>
      </c>
      <c r="G2042">
        <f t="shared" si="158"/>
        <v>0</v>
      </c>
      <c r="H2042">
        <f t="shared" si="159"/>
        <v>0</v>
      </c>
    </row>
    <row r="2043" spans="1:8" x14ac:dyDescent="0.25">
      <c r="A2043" s="5">
        <v>41825</v>
      </c>
      <c r="B2043" s="6" t="s">
        <v>63</v>
      </c>
      <c r="C2043" s="11">
        <v>63</v>
      </c>
      <c r="D2043">
        <f t="shared" si="156"/>
        <v>7</v>
      </c>
      <c r="E2043">
        <f t="shared" si="157"/>
        <v>5394</v>
      </c>
      <c r="F2043">
        <f t="shared" si="160"/>
        <v>5394</v>
      </c>
      <c r="G2043">
        <f t="shared" si="158"/>
        <v>0</v>
      </c>
      <c r="H2043">
        <f t="shared" si="159"/>
        <v>0</v>
      </c>
    </row>
    <row r="2044" spans="1:8" x14ac:dyDescent="0.25">
      <c r="A2044" s="5">
        <v>41826</v>
      </c>
      <c r="B2044" s="6" t="s">
        <v>7</v>
      </c>
      <c r="C2044" s="11">
        <v>441</v>
      </c>
      <c r="D2044">
        <f t="shared" si="156"/>
        <v>7</v>
      </c>
      <c r="E2044">
        <f t="shared" si="157"/>
        <v>4953</v>
      </c>
      <c r="F2044">
        <f t="shared" si="160"/>
        <v>4953</v>
      </c>
      <c r="G2044">
        <f t="shared" si="158"/>
        <v>0</v>
      </c>
      <c r="H2044">
        <f t="shared" si="159"/>
        <v>0</v>
      </c>
    </row>
    <row r="2045" spans="1:8" x14ac:dyDescent="0.25">
      <c r="A2045" s="3">
        <v>41830</v>
      </c>
      <c r="B2045" s="4" t="s">
        <v>52</v>
      </c>
      <c r="C2045" s="10">
        <v>91</v>
      </c>
      <c r="D2045">
        <f t="shared" si="156"/>
        <v>7</v>
      </c>
      <c r="E2045">
        <f t="shared" si="157"/>
        <v>4862</v>
      </c>
      <c r="F2045">
        <f t="shared" si="160"/>
        <v>4862</v>
      </c>
      <c r="G2045">
        <f t="shared" si="158"/>
        <v>0</v>
      </c>
      <c r="H2045">
        <f t="shared" si="159"/>
        <v>0</v>
      </c>
    </row>
    <row r="2046" spans="1:8" x14ac:dyDescent="0.25">
      <c r="A2046" s="5">
        <v>41831</v>
      </c>
      <c r="B2046" s="6" t="s">
        <v>12</v>
      </c>
      <c r="C2046" s="11">
        <v>73</v>
      </c>
      <c r="D2046">
        <f t="shared" si="156"/>
        <v>7</v>
      </c>
      <c r="E2046">
        <f t="shared" si="157"/>
        <v>4789</v>
      </c>
      <c r="F2046">
        <f t="shared" si="160"/>
        <v>4789</v>
      </c>
      <c r="G2046">
        <f t="shared" si="158"/>
        <v>0</v>
      </c>
      <c r="H2046">
        <f t="shared" si="159"/>
        <v>0</v>
      </c>
    </row>
    <row r="2047" spans="1:8" x14ac:dyDescent="0.25">
      <c r="A2047" s="5">
        <v>41832</v>
      </c>
      <c r="B2047" s="6" t="s">
        <v>6</v>
      </c>
      <c r="C2047" s="11">
        <v>184</v>
      </c>
      <c r="D2047">
        <f t="shared" si="156"/>
        <v>7</v>
      </c>
      <c r="E2047">
        <f t="shared" si="157"/>
        <v>4605</v>
      </c>
      <c r="F2047">
        <f t="shared" si="160"/>
        <v>4605</v>
      </c>
      <c r="G2047">
        <f t="shared" si="158"/>
        <v>0</v>
      </c>
      <c r="H2047">
        <f t="shared" si="159"/>
        <v>0</v>
      </c>
    </row>
    <row r="2048" spans="1:8" x14ac:dyDescent="0.25">
      <c r="A2048" s="5">
        <v>41836</v>
      </c>
      <c r="B2048" s="6" t="s">
        <v>61</v>
      </c>
      <c r="C2048" s="11">
        <v>191</v>
      </c>
      <c r="D2048">
        <f t="shared" si="156"/>
        <v>7</v>
      </c>
      <c r="E2048">
        <f t="shared" si="157"/>
        <v>4414</v>
      </c>
      <c r="F2048">
        <f t="shared" si="160"/>
        <v>4414</v>
      </c>
      <c r="G2048">
        <f t="shared" si="158"/>
        <v>0</v>
      </c>
      <c r="H2048">
        <f t="shared" si="159"/>
        <v>0</v>
      </c>
    </row>
    <row r="2049" spans="1:8" x14ac:dyDescent="0.25">
      <c r="A2049" s="5">
        <v>41837</v>
      </c>
      <c r="B2049" s="6" t="s">
        <v>17</v>
      </c>
      <c r="C2049" s="11">
        <v>371</v>
      </c>
      <c r="D2049">
        <f t="shared" si="156"/>
        <v>7</v>
      </c>
      <c r="E2049">
        <f t="shared" si="157"/>
        <v>4043</v>
      </c>
      <c r="F2049">
        <f t="shared" si="160"/>
        <v>4043</v>
      </c>
      <c r="G2049">
        <f t="shared" si="158"/>
        <v>0</v>
      </c>
      <c r="H2049">
        <f t="shared" si="159"/>
        <v>0</v>
      </c>
    </row>
    <row r="2050" spans="1:8" x14ac:dyDescent="0.25">
      <c r="A2050" s="5">
        <v>41838</v>
      </c>
      <c r="B2050" s="6" t="s">
        <v>22</v>
      </c>
      <c r="C2050" s="11">
        <v>485</v>
      </c>
      <c r="D2050">
        <f t="shared" si="156"/>
        <v>7</v>
      </c>
      <c r="E2050">
        <f t="shared" si="157"/>
        <v>3558</v>
      </c>
      <c r="F2050">
        <f t="shared" si="160"/>
        <v>3558</v>
      </c>
      <c r="G2050">
        <f t="shared" si="158"/>
        <v>0</v>
      </c>
      <c r="H2050">
        <f t="shared" si="159"/>
        <v>0</v>
      </c>
    </row>
    <row r="2051" spans="1:8" x14ac:dyDescent="0.25">
      <c r="A2051" s="5">
        <v>41838</v>
      </c>
      <c r="B2051" s="6" t="s">
        <v>37</v>
      </c>
      <c r="C2051" s="11">
        <v>92</v>
      </c>
      <c r="D2051">
        <f t="shared" si="156"/>
        <v>7</v>
      </c>
      <c r="E2051">
        <f t="shared" si="157"/>
        <v>3466</v>
      </c>
      <c r="F2051">
        <f t="shared" si="160"/>
        <v>3466</v>
      </c>
      <c r="G2051">
        <f t="shared" si="158"/>
        <v>0</v>
      </c>
      <c r="H2051">
        <f t="shared" si="159"/>
        <v>0</v>
      </c>
    </row>
    <row r="2052" spans="1:8" x14ac:dyDescent="0.25">
      <c r="A2052" s="3">
        <v>41840</v>
      </c>
      <c r="B2052" s="4" t="s">
        <v>17</v>
      </c>
      <c r="C2052" s="10">
        <v>442</v>
      </c>
      <c r="D2052">
        <f t="shared" si="156"/>
        <v>7</v>
      </c>
      <c r="E2052">
        <f t="shared" si="157"/>
        <v>3024</v>
      </c>
      <c r="F2052">
        <f t="shared" si="160"/>
        <v>3024</v>
      </c>
      <c r="G2052">
        <f t="shared" si="158"/>
        <v>0</v>
      </c>
      <c r="H2052">
        <f t="shared" si="159"/>
        <v>0</v>
      </c>
    </row>
    <row r="2053" spans="1:8" x14ac:dyDescent="0.25">
      <c r="A2053" s="3">
        <v>41841</v>
      </c>
      <c r="B2053" s="4" t="s">
        <v>8</v>
      </c>
      <c r="C2053" s="10">
        <v>44</v>
      </c>
      <c r="D2053">
        <f t="shared" si="156"/>
        <v>7</v>
      </c>
      <c r="E2053">
        <f t="shared" si="157"/>
        <v>2980</v>
      </c>
      <c r="F2053">
        <f t="shared" si="160"/>
        <v>2980</v>
      </c>
      <c r="G2053">
        <f t="shared" si="158"/>
        <v>0</v>
      </c>
      <c r="H2053">
        <f t="shared" si="159"/>
        <v>0</v>
      </c>
    </row>
    <row r="2054" spans="1:8" x14ac:dyDescent="0.25">
      <c r="A2054" s="3">
        <v>41843</v>
      </c>
      <c r="B2054" s="4" t="s">
        <v>39</v>
      </c>
      <c r="C2054" s="10">
        <v>39</v>
      </c>
      <c r="D2054">
        <f t="shared" ref="D2054:D2117" si="161">MONTH(A2054)</f>
        <v>7</v>
      </c>
      <c r="E2054">
        <f t="shared" si="157"/>
        <v>2941</v>
      </c>
      <c r="F2054">
        <f t="shared" si="160"/>
        <v>2941</v>
      </c>
      <c r="G2054">
        <f t="shared" si="158"/>
        <v>0</v>
      </c>
      <c r="H2054">
        <f t="shared" si="159"/>
        <v>0</v>
      </c>
    </row>
    <row r="2055" spans="1:8" x14ac:dyDescent="0.25">
      <c r="A2055" s="5">
        <v>41848</v>
      </c>
      <c r="B2055" s="6" t="s">
        <v>190</v>
      </c>
      <c r="C2055" s="11">
        <v>4</v>
      </c>
      <c r="D2055">
        <f t="shared" si="161"/>
        <v>7</v>
      </c>
      <c r="E2055">
        <f t="shared" ref="E2055:E2118" si="162">F2054-C2055</f>
        <v>2937</v>
      </c>
      <c r="F2055">
        <f t="shared" si="160"/>
        <v>2937</v>
      </c>
      <c r="G2055">
        <f t="shared" ref="G2055:G2118" si="163">IF(AND(D2056&lt;&gt;D2055,E2055&lt;5000,(F2055-E2055)&gt;=4000),1,0)</f>
        <v>0</v>
      </c>
      <c r="H2055">
        <f t="shared" ref="H2055:H2118" si="164">IF(D2056&lt;&gt;D2055,1,0)</f>
        <v>0</v>
      </c>
    </row>
    <row r="2056" spans="1:8" x14ac:dyDescent="0.25">
      <c r="A2056" s="5">
        <v>41848</v>
      </c>
      <c r="B2056" s="6" t="s">
        <v>17</v>
      </c>
      <c r="C2056" s="11">
        <v>288</v>
      </c>
      <c r="D2056">
        <f t="shared" si="161"/>
        <v>7</v>
      </c>
      <c r="E2056">
        <f t="shared" si="162"/>
        <v>2649</v>
      </c>
      <c r="F2056">
        <f t="shared" si="160"/>
        <v>2649</v>
      </c>
      <c r="G2056">
        <f t="shared" si="163"/>
        <v>0</v>
      </c>
      <c r="H2056">
        <f t="shared" si="164"/>
        <v>0</v>
      </c>
    </row>
    <row r="2057" spans="1:8" x14ac:dyDescent="0.25">
      <c r="A2057" s="3">
        <v>41851</v>
      </c>
      <c r="B2057" s="4" t="s">
        <v>116</v>
      </c>
      <c r="C2057" s="10">
        <v>9</v>
      </c>
      <c r="D2057">
        <f t="shared" si="161"/>
        <v>7</v>
      </c>
      <c r="E2057">
        <f t="shared" si="162"/>
        <v>2640</v>
      </c>
      <c r="F2057">
        <f t="shared" si="160"/>
        <v>2640</v>
      </c>
      <c r="G2057">
        <f t="shared" si="163"/>
        <v>0</v>
      </c>
      <c r="H2057">
        <f t="shared" si="164"/>
        <v>0</v>
      </c>
    </row>
    <row r="2058" spans="1:8" x14ac:dyDescent="0.25">
      <c r="A2058" s="5">
        <v>41851</v>
      </c>
      <c r="B2058" s="6" t="s">
        <v>238</v>
      </c>
      <c r="C2058" s="11">
        <v>6</v>
      </c>
      <c r="D2058">
        <f t="shared" si="161"/>
        <v>7</v>
      </c>
      <c r="E2058">
        <f t="shared" si="162"/>
        <v>2634</v>
      </c>
      <c r="F2058">
        <f t="shared" si="160"/>
        <v>5634</v>
      </c>
      <c r="G2058">
        <f t="shared" si="163"/>
        <v>0</v>
      </c>
      <c r="H2058">
        <f t="shared" si="164"/>
        <v>1</v>
      </c>
    </row>
    <row r="2059" spans="1:8" x14ac:dyDescent="0.25">
      <c r="A2059" s="3">
        <v>41852</v>
      </c>
      <c r="B2059" s="4" t="s">
        <v>37</v>
      </c>
      <c r="C2059" s="10">
        <v>178</v>
      </c>
      <c r="D2059">
        <f t="shared" si="161"/>
        <v>8</v>
      </c>
      <c r="E2059">
        <f t="shared" si="162"/>
        <v>5456</v>
      </c>
      <c r="F2059">
        <f t="shared" si="160"/>
        <v>5456</v>
      </c>
      <c r="G2059">
        <f t="shared" si="163"/>
        <v>0</v>
      </c>
      <c r="H2059">
        <f t="shared" si="164"/>
        <v>0</v>
      </c>
    </row>
    <row r="2060" spans="1:8" x14ac:dyDescent="0.25">
      <c r="A2060" s="5">
        <v>41853</v>
      </c>
      <c r="B2060" s="6" t="s">
        <v>50</v>
      </c>
      <c r="C2060" s="11">
        <v>455</v>
      </c>
      <c r="D2060">
        <f t="shared" si="161"/>
        <v>8</v>
      </c>
      <c r="E2060">
        <f t="shared" si="162"/>
        <v>5001</v>
      </c>
      <c r="F2060">
        <f t="shared" si="160"/>
        <v>5001</v>
      </c>
      <c r="G2060">
        <f t="shared" si="163"/>
        <v>0</v>
      </c>
      <c r="H2060">
        <f t="shared" si="164"/>
        <v>0</v>
      </c>
    </row>
    <row r="2061" spans="1:8" x14ac:dyDescent="0.25">
      <c r="A2061" s="3">
        <v>41854</v>
      </c>
      <c r="B2061" s="4" t="s">
        <v>78</v>
      </c>
      <c r="C2061" s="10">
        <v>56</v>
      </c>
      <c r="D2061">
        <f t="shared" si="161"/>
        <v>8</v>
      </c>
      <c r="E2061">
        <f t="shared" si="162"/>
        <v>4945</v>
      </c>
      <c r="F2061">
        <f t="shared" si="160"/>
        <v>4945</v>
      </c>
      <c r="G2061">
        <f t="shared" si="163"/>
        <v>0</v>
      </c>
      <c r="H2061">
        <f t="shared" si="164"/>
        <v>0</v>
      </c>
    </row>
    <row r="2062" spans="1:8" x14ac:dyDescent="0.25">
      <c r="A2062" s="3">
        <v>41858</v>
      </c>
      <c r="B2062" s="4" t="s">
        <v>61</v>
      </c>
      <c r="C2062" s="10">
        <v>46</v>
      </c>
      <c r="D2062">
        <f t="shared" si="161"/>
        <v>8</v>
      </c>
      <c r="E2062">
        <f t="shared" si="162"/>
        <v>4899</v>
      </c>
      <c r="F2062">
        <f t="shared" si="160"/>
        <v>4899</v>
      </c>
      <c r="G2062">
        <f t="shared" si="163"/>
        <v>0</v>
      </c>
      <c r="H2062">
        <f t="shared" si="164"/>
        <v>0</v>
      </c>
    </row>
    <row r="2063" spans="1:8" x14ac:dyDescent="0.25">
      <c r="A2063" s="3">
        <v>41859</v>
      </c>
      <c r="B2063" s="4" t="s">
        <v>124</v>
      </c>
      <c r="C2063" s="10">
        <v>15</v>
      </c>
      <c r="D2063">
        <f t="shared" si="161"/>
        <v>8</v>
      </c>
      <c r="E2063">
        <f t="shared" si="162"/>
        <v>4884</v>
      </c>
      <c r="F2063">
        <f t="shared" si="160"/>
        <v>4884</v>
      </c>
      <c r="G2063">
        <f t="shared" si="163"/>
        <v>0</v>
      </c>
      <c r="H2063">
        <f t="shared" si="164"/>
        <v>0</v>
      </c>
    </row>
    <row r="2064" spans="1:8" x14ac:dyDescent="0.25">
      <c r="A2064" s="5">
        <v>41860</v>
      </c>
      <c r="B2064" s="6" t="s">
        <v>8</v>
      </c>
      <c r="C2064" s="11">
        <v>130</v>
      </c>
      <c r="D2064">
        <f t="shared" si="161"/>
        <v>8</v>
      </c>
      <c r="E2064">
        <f t="shared" si="162"/>
        <v>4754</v>
      </c>
      <c r="F2064">
        <f t="shared" si="160"/>
        <v>4754</v>
      </c>
      <c r="G2064">
        <f t="shared" si="163"/>
        <v>0</v>
      </c>
      <c r="H2064">
        <f t="shared" si="164"/>
        <v>0</v>
      </c>
    </row>
    <row r="2065" spans="1:8" x14ac:dyDescent="0.25">
      <c r="A2065" s="3">
        <v>41861</v>
      </c>
      <c r="B2065" s="4" t="s">
        <v>8</v>
      </c>
      <c r="C2065" s="10">
        <v>137</v>
      </c>
      <c r="D2065">
        <f t="shared" si="161"/>
        <v>8</v>
      </c>
      <c r="E2065">
        <f t="shared" si="162"/>
        <v>4617</v>
      </c>
      <c r="F2065">
        <f t="shared" si="160"/>
        <v>4617</v>
      </c>
      <c r="G2065">
        <f t="shared" si="163"/>
        <v>0</v>
      </c>
      <c r="H2065">
        <f t="shared" si="164"/>
        <v>0</v>
      </c>
    </row>
    <row r="2066" spans="1:8" x14ac:dyDescent="0.25">
      <c r="A2066" s="3">
        <v>41861</v>
      </c>
      <c r="B2066" s="4" t="s">
        <v>20</v>
      </c>
      <c r="C2066" s="10">
        <v>154</v>
      </c>
      <c r="D2066">
        <f t="shared" si="161"/>
        <v>8</v>
      </c>
      <c r="E2066">
        <f t="shared" si="162"/>
        <v>4463</v>
      </c>
      <c r="F2066">
        <f t="shared" si="160"/>
        <v>4463</v>
      </c>
      <c r="G2066">
        <f t="shared" si="163"/>
        <v>0</v>
      </c>
      <c r="H2066">
        <f t="shared" si="164"/>
        <v>0</v>
      </c>
    </row>
    <row r="2067" spans="1:8" x14ac:dyDescent="0.25">
      <c r="A2067" s="5">
        <v>41863</v>
      </c>
      <c r="B2067" s="6" t="s">
        <v>58</v>
      </c>
      <c r="C2067" s="11">
        <v>119</v>
      </c>
      <c r="D2067">
        <f t="shared" si="161"/>
        <v>8</v>
      </c>
      <c r="E2067">
        <f t="shared" si="162"/>
        <v>4344</v>
      </c>
      <c r="F2067">
        <f t="shared" si="160"/>
        <v>4344</v>
      </c>
      <c r="G2067">
        <f t="shared" si="163"/>
        <v>0</v>
      </c>
      <c r="H2067">
        <f t="shared" si="164"/>
        <v>0</v>
      </c>
    </row>
    <row r="2068" spans="1:8" x14ac:dyDescent="0.25">
      <c r="A2068" s="3">
        <v>41863</v>
      </c>
      <c r="B2068" s="4" t="s">
        <v>50</v>
      </c>
      <c r="C2068" s="10">
        <v>138</v>
      </c>
      <c r="D2068">
        <f t="shared" si="161"/>
        <v>8</v>
      </c>
      <c r="E2068">
        <f t="shared" si="162"/>
        <v>4206</v>
      </c>
      <c r="F2068">
        <f t="shared" ref="F2068:F2131" si="165">IF(AND(D2069&lt;&gt;D2068,E2068&lt;5000),ROUNDUP((5000-E2068)/1000,0)*1000+E2068,E2068)</f>
        <v>4206</v>
      </c>
      <c r="G2068">
        <f t="shared" si="163"/>
        <v>0</v>
      </c>
      <c r="H2068">
        <f t="shared" si="164"/>
        <v>0</v>
      </c>
    </row>
    <row r="2069" spans="1:8" x14ac:dyDescent="0.25">
      <c r="A2069" s="5">
        <v>41864</v>
      </c>
      <c r="B2069" s="6" t="s">
        <v>50</v>
      </c>
      <c r="C2069" s="11">
        <v>303</v>
      </c>
      <c r="D2069">
        <f t="shared" si="161"/>
        <v>8</v>
      </c>
      <c r="E2069">
        <f t="shared" si="162"/>
        <v>3903</v>
      </c>
      <c r="F2069">
        <f t="shared" si="165"/>
        <v>3903</v>
      </c>
      <c r="G2069">
        <f t="shared" si="163"/>
        <v>0</v>
      </c>
      <c r="H2069">
        <f t="shared" si="164"/>
        <v>0</v>
      </c>
    </row>
    <row r="2070" spans="1:8" x14ac:dyDescent="0.25">
      <c r="A2070" s="3">
        <v>41866</v>
      </c>
      <c r="B2070" s="4" t="s">
        <v>18</v>
      </c>
      <c r="C2070" s="10">
        <v>73</v>
      </c>
      <c r="D2070">
        <f t="shared" si="161"/>
        <v>8</v>
      </c>
      <c r="E2070">
        <f t="shared" si="162"/>
        <v>3830</v>
      </c>
      <c r="F2070">
        <f t="shared" si="165"/>
        <v>3830</v>
      </c>
      <c r="G2070">
        <f t="shared" si="163"/>
        <v>0</v>
      </c>
      <c r="H2070">
        <f t="shared" si="164"/>
        <v>0</v>
      </c>
    </row>
    <row r="2071" spans="1:8" x14ac:dyDescent="0.25">
      <c r="A2071" s="3">
        <v>41868</v>
      </c>
      <c r="B2071" s="4" t="s">
        <v>55</v>
      </c>
      <c r="C2071" s="10">
        <v>35</v>
      </c>
      <c r="D2071">
        <f t="shared" si="161"/>
        <v>8</v>
      </c>
      <c r="E2071">
        <f t="shared" si="162"/>
        <v>3795</v>
      </c>
      <c r="F2071">
        <f t="shared" si="165"/>
        <v>3795</v>
      </c>
      <c r="G2071">
        <f t="shared" si="163"/>
        <v>0</v>
      </c>
      <c r="H2071">
        <f t="shared" si="164"/>
        <v>0</v>
      </c>
    </row>
    <row r="2072" spans="1:8" x14ac:dyDescent="0.25">
      <c r="A2072" s="3">
        <v>41868</v>
      </c>
      <c r="B2072" s="4" t="s">
        <v>14</v>
      </c>
      <c r="C2072" s="10">
        <v>435</v>
      </c>
      <c r="D2072">
        <f t="shared" si="161"/>
        <v>8</v>
      </c>
      <c r="E2072">
        <f t="shared" si="162"/>
        <v>3360</v>
      </c>
      <c r="F2072">
        <f t="shared" si="165"/>
        <v>3360</v>
      </c>
      <c r="G2072">
        <f t="shared" si="163"/>
        <v>0</v>
      </c>
      <c r="H2072">
        <f t="shared" si="164"/>
        <v>0</v>
      </c>
    </row>
    <row r="2073" spans="1:8" x14ac:dyDescent="0.25">
      <c r="A2073" s="3">
        <v>41871</v>
      </c>
      <c r="B2073" s="4" t="s">
        <v>9</v>
      </c>
      <c r="C2073" s="10">
        <v>476</v>
      </c>
      <c r="D2073">
        <f t="shared" si="161"/>
        <v>8</v>
      </c>
      <c r="E2073">
        <f t="shared" si="162"/>
        <v>2884</v>
      </c>
      <c r="F2073">
        <f t="shared" si="165"/>
        <v>2884</v>
      </c>
      <c r="G2073">
        <f t="shared" si="163"/>
        <v>0</v>
      </c>
      <c r="H2073">
        <f t="shared" si="164"/>
        <v>0</v>
      </c>
    </row>
    <row r="2074" spans="1:8" x14ac:dyDescent="0.25">
      <c r="A2074" s="3">
        <v>41874</v>
      </c>
      <c r="B2074" s="4" t="s">
        <v>7</v>
      </c>
      <c r="C2074" s="10">
        <v>386</v>
      </c>
      <c r="D2074">
        <f t="shared" si="161"/>
        <v>8</v>
      </c>
      <c r="E2074">
        <f t="shared" si="162"/>
        <v>2498</v>
      </c>
      <c r="F2074">
        <f t="shared" si="165"/>
        <v>2498</v>
      </c>
      <c r="G2074">
        <f t="shared" si="163"/>
        <v>0</v>
      </c>
      <c r="H2074">
        <f t="shared" si="164"/>
        <v>0</v>
      </c>
    </row>
    <row r="2075" spans="1:8" x14ac:dyDescent="0.25">
      <c r="A2075" s="3">
        <v>41877</v>
      </c>
      <c r="B2075" s="4" t="s">
        <v>10</v>
      </c>
      <c r="C2075" s="10">
        <v>147</v>
      </c>
      <c r="D2075">
        <f t="shared" si="161"/>
        <v>8</v>
      </c>
      <c r="E2075">
        <f t="shared" si="162"/>
        <v>2351</v>
      </c>
      <c r="F2075">
        <f t="shared" si="165"/>
        <v>2351</v>
      </c>
      <c r="G2075">
        <f t="shared" si="163"/>
        <v>0</v>
      </c>
      <c r="H2075">
        <f t="shared" si="164"/>
        <v>0</v>
      </c>
    </row>
    <row r="2076" spans="1:8" x14ac:dyDescent="0.25">
      <c r="A2076" s="5">
        <v>41880</v>
      </c>
      <c r="B2076" s="6" t="s">
        <v>14</v>
      </c>
      <c r="C2076" s="11">
        <v>112</v>
      </c>
      <c r="D2076">
        <f t="shared" si="161"/>
        <v>8</v>
      </c>
      <c r="E2076">
        <f t="shared" si="162"/>
        <v>2239</v>
      </c>
      <c r="F2076">
        <f t="shared" si="165"/>
        <v>5239</v>
      </c>
      <c r="G2076">
        <f t="shared" si="163"/>
        <v>0</v>
      </c>
      <c r="H2076">
        <f t="shared" si="164"/>
        <v>1</v>
      </c>
    </row>
    <row r="2077" spans="1:8" x14ac:dyDescent="0.25">
      <c r="A2077" s="5">
        <v>41885</v>
      </c>
      <c r="B2077" s="6" t="s">
        <v>61</v>
      </c>
      <c r="C2077" s="11">
        <v>156</v>
      </c>
      <c r="D2077">
        <f t="shared" si="161"/>
        <v>9</v>
      </c>
      <c r="E2077">
        <f t="shared" si="162"/>
        <v>5083</v>
      </c>
      <c r="F2077">
        <f t="shared" si="165"/>
        <v>5083</v>
      </c>
      <c r="G2077">
        <f t="shared" si="163"/>
        <v>0</v>
      </c>
      <c r="H2077">
        <f t="shared" si="164"/>
        <v>0</v>
      </c>
    </row>
    <row r="2078" spans="1:8" x14ac:dyDescent="0.25">
      <c r="A2078" s="3">
        <v>41886</v>
      </c>
      <c r="B2078" s="4" t="s">
        <v>102</v>
      </c>
      <c r="C2078" s="10">
        <v>106</v>
      </c>
      <c r="D2078">
        <f t="shared" si="161"/>
        <v>9</v>
      </c>
      <c r="E2078">
        <f t="shared" si="162"/>
        <v>4977</v>
      </c>
      <c r="F2078">
        <f t="shared" si="165"/>
        <v>4977</v>
      </c>
      <c r="G2078">
        <f t="shared" si="163"/>
        <v>0</v>
      </c>
      <c r="H2078">
        <f t="shared" si="164"/>
        <v>0</v>
      </c>
    </row>
    <row r="2079" spans="1:8" x14ac:dyDescent="0.25">
      <c r="A2079" s="5">
        <v>41888</v>
      </c>
      <c r="B2079" s="6" t="s">
        <v>86</v>
      </c>
      <c r="C2079" s="11">
        <v>19</v>
      </c>
      <c r="D2079">
        <f t="shared" si="161"/>
        <v>9</v>
      </c>
      <c r="E2079">
        <f t="shared" si="162"/>
        <v>4958</v>
      </c>
      <c r="F2079">
        <f t="shared" si="165"/>
        <v>4958</v>
      </c>
      <c r="G2079">
        <f t="shared" si="163"/>
        <v>0</v>
      </c>
      <c r="H2079">
        <f t="shared" si="164"/>
        <v>0</v>
      </c>
    </row>
    <row r="2080" spans="1:8" x14ac:dyDescent="0.25">
      <c r="A2080" s="3">
        <v>41888</v>
      </c>
      <c r="B2080" s="4" t="s">
        <v>139</v>
      </c>
      <c r="C2080" s="10">
        <v>2</v>
      </c>
      <c r="D2080">
        <f t="shared" si="161"/>
        <v>9</v>
      </c>
      <c r="E2080">
        <f t="shared" si="162"/>
        <v>4956</v>
      </c>
      <c r="F2080">
        <f t="shared" si="165"/>
        <v>4956</v>
      </c>
      <c r="G2080">
        <f t="shared" si="163"/>
        <v>0</v>
      </c>
      <c r="H2080">
        <f t="shared" si="164"/>
        <v>0</v>
      </c>
    </row>
    <row r="2081" spans="1:8" x14ac:dyDescent="0.25">
      <c r="A2081" s="3">
        <v>41889</v>
      </c>
      <c r="B2081" s="4" t="s">
        <v>59</v>
      </c>
      <c r="C2081" s="10">
        <v>18</v>
      </c>
      <c r="D2081">
        <f t="shared" si="161"/>
        <v>9</v>
      </c>
      <c r="E2081">
        <f t="shared" si="162"/>
        <v>4938</v>
      </c>
      <c r="F2081">
        <f t="shared" si="165"/>
        <v>4938</v>
      </c>
      <c r="G2081">
        <f t="shared" si="163"/>
        <v>0</v>
      </c>
      <c r="H2081">
        <f t="shared" si="164"/>
        <v>0</v>
      </c>
    </row>
    <row r="2082" spans="1:8" x14ac:dyDescent="0.25">
      <c r="A2082" s="5">
        <v>41892</v>
      </c>
      <c r="B2082" s="6" t="s">
        <v>102</v>
      </c>
      <c r="C2082" s="11">
        <v>332</v>
      </c>
      <c r="D2082">
        <f t="shared" si="161"/>
        <v>9</v>
      </c>
      <c r="E2082">
        <f t="shared" si="162"/>
        <v>4606</v>
      </c>
      <c r="F2082">
        <f t="shared" si="165"/>
        <v>4606</v>
      </c>
      <c r="G2082">
        <f t="shared" si="163"/>
        <v>0</v>
      </c>
      <c r="H2082">
        <f t="shared" si="164"/>
        <v>0</v>
      </c>
    </row>
    <row r="2083" spans="1:8" x14ac:dyDescent="0.25">
      <c r="A2083" s="3">
        <v>41893</v>
      </c>
      <c r="B2083" s="4" t="s">
        <v>110</v>
      </c>
      <c r="C2083" s="10">
        <v>1</v>
      </c>
      <c r="D2083">
        <f t="shared" si="161"/>
        <v>9</v>
      </c>
      <c r="E2083">
        <f t="shared" si="162"/>
        <v>4605</v>
      </c>
      <c r="F2083">
        <f t="shared" si="165"/>
        <v>4605</v>
      </c>
      <c r="G2083">
        <f t="shared" si="163"/>
        <v>0</v>
      </c>
      <c r="H2083">
        <f t="shared" si="164"/>
        <v>0</v>
      </c>
    </row>
    <row r="2084" spans="1:8" x14ac:dyDescent="0.25">
      <c r="A2084" s="3">
        <v>41894</v>
      </c>
      <c r="B2084" s="4" t="s">
        <v>17</v>
      </c>
      <c r="C2084" s="10">
        <v>438</v>
      </c>
      <c r="D2084">
        <f t="shared" si="161"/>
        <v>9</v>
      </c>
      <c r="E2084">
        <f t="shared" si="162"/>
        <v>4167</v>
      </c>
      <c r="F2084">
        <f t="shared" si="165"/>
        <v>4167</v>
      </c>
      <c r="G2084">
        <f t="shared" si="163"/>
        <v>0</v>
      </c>
      <c r="H2084">
        <f t="shared" si="164"/>
        <v>0</v>
      </c>
    </row>
    <row r="2085" spans="1:8" x14ac:dyDescent="0.25">
      <c r="A2085" s="3">
        <v>41895</v>
      </c>
      <c r="B2085" s="4" t="s">
        <v>19</v>
      </c>
      <c r="C2085" s="10">
        <v>25</v>
      </c>
      <c r="D2085">
        <f t="shared" si="161"/>
        <v>9</v>
      </c>
      <c r="E2085">
        <f t="shared" si="162"/>
        <v>4142</v>
      </c>
      <c r="F2085">
        <f t="shared" si="165"/>
        <v>4142</v>
      </c>
      <c r="G2085">
        <f t="shared" si="163"/>
        <v>0</v>
      </c>
      <c r="H2085">
        <f t="shared" si="164"/>
        <v>0</v>
      </c>
    </row>
    <row r="2086" spans="1:8" x14ac:dyDescent="0.25">
      <c r="A2086" s="3">
        <v>41897</v>
      </c>
      <c r="B2086" s="4" t="s">
        <v>239</v>
      </c>
      <c r="C2086" s="10">
        <v>1</v>
      </c>
      <c r="D2086">
        <f t="shared" si="161"/>
        <v>9</v>
      </c>
      <c r="E2086">
        <f t="shared" si="162"/>
        <v>4141</v>
      </c>
      <c r="F2086">
        <f t="shared" si="165"/>
        <v>4141</v>
      </c>
      <c r="G2086">
        <f t="shared" si="163"/>
        <v>0</v>
      </c>
      <c r="H2086">
        <f t="shared" si="164"/>
        <v>0</v>
      </c>
    </row>
    <row r="2087" spans="1:8" x14ac:dyDescent="0.25">
      <c r="A2087" s="5">
        <v>41897</v>
      </c>
      <c r="B2087" s="6" t="s">
        <v>39</v>
      </c>
      <c r="C2087" s="11">
        <v>47</v>
      </c>
      <c r="D2087">
        <f t="shared" si="161"/>
        <v>9</v>
      </c>
      <c r="E2087">
        <f t="shared" si="162"/>
        <v>4094</v>
      </c>
      <c r="F2087">
        <f t="shared" si="165"/>
        <v>4094</v>
      </c>
      <c r="G2087">
        <f t="shared" si="163"/>
        <v>0</v>
      </c>
      <c r="H2087">
        <f t="shared" si="164"/>
        <v>0</v>
      </c>
    </row>
    <row r="2088" spans="1:8" x14ac:dyDescent="0.25">
      <c r="A2088" s="3">
        <v>41897</v>
      </c>
      <c r="B2088" s="4" t="s">
        <v>14</v>
      </c>
      <c r="C2088" s="10">
        <v>220</v>
      </c>
      <c r="D2088">
        <f t="shared" si="161"/>
        <v>9</v>
      </c>
      <c r="E2088">
        <f t="shared" si="162"/>
        <v>3874</v>
      </c>
      <c r="F2088">
        <f t="shared" si="165"/>
        <v>3874</v>
      </c>
      <c r="G2088">
        <f t="shared" si="163"/>
        <v>0</v>
      </c>
      <c r="H2088">
        <f t="shared" si="164"/>
        <v>0</v>
      </c>
    </row>
    <row r="2089" spans="1:8" x14ac:dyDescent="0.25">
      <c r="A2089" s="5">
        <v>41898</v>
      </c>
      <c r="B2089" s="6" t="s">
        <v>186</v>
      </c>
      <c r="C2089" s="11">
        <v>14</v>
      </c>
      <c r="D2089">
        <f t="shared" si="161"/>
        <v>9</v>
      </c>
      <c r="E2089">
        <f t="shared" si="162"/>
        <v>3860</v>
      </c>
      <c r="F2089">
        <f t="shared" si="165"/>
        <v>3860</v>
      </c>
      <c r="G2089">
        <f t="shared" si="163"/>
        <v>0</v>
      </c>
      <c r="H2089">
        <f t="shared" si="164"/>
        <v>0</v>
      </c>
    </row>
    <row r="2090" spans="1:8" x14ac:dyDescent="0.25">
      <c r="A2090" s="5">
        <v>41899</v>
      </c>
      <c r="B2090" s="6" t="s">
        <v>9</v>
      </c>
      <c r="C2090" s="11">
        <v>132</v>
      </c>
      <c r="D2090">
        <f t="shared" si="161"/>
        <v>9</v>
      </c>
      <c r="E2090">
        <f t="shared" si="162"/>
        <v>3728</v>
      </c>
      <c r="F2090">
        <f t="shared" si="165"/>
        <v>3728</v>
      </c>
      <c r="G2090">
        <f t="shared" si="163"/>
        <v>0</v>
      </c>
      <c r="H2090">
        <f t="shared" si="164"/>
        <v>0</v>
      </c>
    </row>
    <row r="2091" spans="1:8" x14ac:dyDescent="0.25">
      <c r="A2091" s="5">
        <v>41904</v>
      </c>
      <c r="B2091" s="6" t="s">
        <v>146</v>
      </c>
      <c r="C2091" s="11">
        <v>18</v>
      </c>
      <c r="D2091">
        <f t="shared" si="161"/>
        <v>9</v>
      </c>
      <c r="E2091">
        <f t="shared" si="162"/>
        <v>3710</v>
      </c>
      <c r="F2091">
        <f t="shared" si="165"/>
        <v>3710</v>
      </c>
      <c r="G2091">
        <f t="shared" si="163"/>
        <v>0</v>
      </c>
      <c r="H2091">
        <f t="shared" si="164"/>
        <v>0</v>
      </c>
    </row>
    <row r="2092" spans="1:8" x14ac:dyDescent="0.25">
      <c r="A2092" s="3">
        <v>41906</v>
      </c>
      <c r="B2092" s="4" t="s">
        <v>9</v>
      </c>
      <c r="C2092" s="10">
        <v>266</v>
      </c>
      <c r="D2092">
        <f t="shared" si="161"/>
        <v>9</v>
      </c>
      <c r="E2092">
        <f t="shared" si="162"/>
        <v>3444</v>
      </c>
      <c r="F2092">
        <f t="shared" si="165"/>
        <v>3444</v>
      </c>
      <c r="G2092">
        <f t="shared" si="163"/>
        <v>0</v>
      </c>
      <c r="H2092">
        <f t="shared" si="164"/>
        <v>0</v>
      </c>
    </row>
    <row r="2093" spans="1:8" x14ac:dyDescent="0.25">
      <c r="A2093" s="5">
        <v>41907</v>
      </c>
      <c r="B2093" s="6" t="s">
        <v>8</v>
      </c>
      <c r="C2093" s="11">
        <v>30</v>
      </c>
      <c r="D2093">
        <f t="shared" si="161"/>
        <v>9</v>
      </c>
      <c r="E2093">
        <f t="shared" si="162"/>
        <v>3414</v>
      </c>
      <c r="F2093">
        <f t="shared" si="165"/>
        <v>3414</v>
      </c>
      <c r="G2093">
        <f t="shared" si="163"/>
        <v>0</v>
      </c>
      <c r="H2093">
        <f t="shared" si="164"/>
        <v>0</v>
      </c>
    </row>
    <row r="2094" spans="1:8" x14ac:dyDescent="0.25">
      <c r="A2094" s="3">
        <v>41909</v>
      </c>
      <c r="B2094" s="4" t="s">
        <v>45</v>
      </c>
      <c r="C2094" s="10">
        <v>452</v>
      </c>
      <c r="D2094">
        <f t="shared" si="161"/>
        <v>9</v>
      </c>
      <c r="E2094">
        <f t="shared" si="162"/>
        <v>2962</v>
      </c>
      <c r="F2094">
        <f t="shared" si="165"/>
        <v>2962</v>
      </c>
      <c r="G2094">
        <f t="shared" si="163"/>
        <v>0</v>
      </c>
      <c r="H2094">
        <f t="shared" si="164"/>
        <v>0</v>
      </c>
    </row>
    <row r="2095" spans="1:8" x14ac:dyDescent="0.25">
      <c r="A2095" s="5">
        <v>41911</v>
      </c>
      <c r="B2095" s="6" t="s">
        <v>5</v>
      </c>
      <c r="C2095" s="11">
        <v>306</v>
      </c>
      <c r="D2095">
        <f t="shared" si="161"/>
        <v>9</v>
      </c>
      <c r="E2095">
        <f t="shared" si="162"/>
        <v>2656</v>
      </c>
      <c r="F2095">
        <f t="shared" si="165"/>
        <v>2656</v>
      </c>
      <c r="G2095">
        <f t="shared" si="163"/>
        <v>0</v>
      </c>
      <c r="H2095">
        <f t="shared" si="164"/>
        <v>0</v>
      </c>
    </row>
    <row r="2096" spans="1:8" x14ac:dyDescent="0.25">
      <c r="A2096" s="3">
        <v>41912</v>
      </c>
      <c r="B2096" s="4" t="s">
        <v>61</v>
      </c>
      <c r="C2096" s="10">
        <v>98</v>
      </c>
      <c r="D2096">
        <f t="shared" si="161"/>
        <v>9</v>
      </c>
      <c r="E2096">
        <f t="shared" si="162"/>
        <v>2558</v>
      </c>
      <c r="F2096">
        <f t="shared" si="165"/>
        <v>5558</v>
      </c>
      <c r="G2096">
        <f t="shared" si="163"/>
        <v>0</v>
      </c>
      <c r="H2096">
        <f t="shared" si="164"/>
        <v>1</v>
      </c>
    </row>
    <row r="2097" spans="1:8" x14ac:dyDescent="0.25">
      <c r="A2097" s="5">
        <v>41913</v>
      </c>
      <c r="B2097" s="6" t="s">
        <v>157</v>
      </c>
      <c r="C2097" s="11">
        <v>16</v>
      </c>
      <c r="D2097">
        <f t="shared" si="161"/>
        <v>10</v>
      </c>
      <c r="E2097">
        <f t="shared" si="162"/>
        <v>5542</v>
      </c>
      <c r="F2097">
        <f t="shared" si="165"/>
        <v>5542</v>
      </c>
      <c r="G2097">
        <f t="shared" si="163"/>
        <v>0</v>
      </c>
      <c r="H2097">
        <f t="shared" si="164"/>
        <v>0</v>
      </c>
    </row>
    <row r="2098" spans="1:8" x14ac:dyDescent="0.25">
      <c r="A2098" s="3">
        <v>41913</v>
      </c>
      <c r="B2098" s="4" t="s">
        <v>58</v>
      </c>
      <c r="C2098" s="10">
        <v>110</v>
      </c>
      <c r="D2098">
        <f t="shared" si="161"/>
        <v>10</v>
      </c>
      <c r="E2098">
        <f t="shared" si="162"/>
        <v>5432</v>
      </c>
      <c r="F2098">
        <f t="shared" si="165"/>
        <v>5432</v>
      </c>
      <c r="G2098">
        <f t="shared" si="163"/>
        <v>0</v>
      </c>
      <c r="H2098">
        <f t="shared" si="164"/>
        <v>0</v>
      </c>
    </row>
    <row r="2099" spans="1:8" x14ac:dyDescent="0.25">
      <c r="A2099" s="3">
        <v>41913</v>
      </c>
      <c r="B2099" s="4" t="s">
        <v>8</v>
      </c>
      <c r="C2099" s="10">
        <v>57</v>
      </c>
      <c r="D2099">
        <f t="shared" si="161"/>
        <v>10</v>
      </c>
      <c r="E2099">
        <f t="shared" si="162"/>
        <v>5375</v>
      </c>
      <c r="F2099">
        <f t="shared" si="165"/>
        <v>5375</v>
      </c>
      <c r="G2099">
        <f t="shared" si="163"/>
        <v>0</v>
      </c>
      <c r="H2099">
        <f t="shared" si="164"/>
        <v>0</v>
      </c>
    </row>
    <row r="2100" spans="1:8" x14ac:dyDescent="0.25">
      <c r="A2100" s="5">
        <v>41916</v>
      </c>
      <c r="B2100" s="6" t="s">
        <v>104</v>
      </c>
      <c r="C2100" s="11">
        <v>5</v>
      </c>
      <c r="D2100">
        <f t="shared" si="161"/>
        <v>10</v>
      </c>
      <c r="E2100">
        <f t="shared" si="162"/>
        <v>5370</v>
      </c>
      <c r="F2100">
        <f t="shared" si="165"/>
        <v>5370</v>
      </c>
      <c r="G2100">
        <f t="shared" si="163"/>
        <v>0</v>
      </c>
      <c r="H2100">
        <f t="shared" si="164"/>
        <v>0</v>
      </c>
    </row>
    <row r="2101" spans="1:8" x14ac:dyDescent="0.25">
      <c r="A2101" s="3">
        <v>41919</v>
      </c>
      <c r="B2101" s="4" t="s">
        <v>22</v>
      </c>
      <c r="C2101" s="10">
        <v>433</v>
      </c>
      <c r="D2101">
        <f t="shared" si="161"/>
        <v>10</v>
      </c>
      <c r="E2101">
        <f t="shared" si="162"/>
        <v>4937</v>
      </c>
      <c r="F2101">
        <f t="shared" si="165"/>
        <v>4937</v>
      </c>
      <c r="G2101">
        <f t="shared" si="163"/>
        <v>0</v>
      </c>
      <c r="H2101">
        <f t="shared" si="164"/>
        <v>0</v>
      </c>
    </row>
    <row r="2102" spans="1:8" x14ac:dyDescent="0.25">
      <c r="A2102" s="5">
        <v>41920</v>
      </c>
      <c r="B2102" s="6" t="s">
        <v>22</v>
      </c>
      <c r="C2102" s="11">
        <v>381</v>
      </c>
      <c r="D2102">
        <f t="shared" si="161"/>
        <v>10</v>
      </c>
      <c r="E2102">
        <f t="shared" si="162"/>
        <v>4556</v>
      </c>
      <c r="F2102">
        <f t="shared" si="165"/>
        <v>4556</v>
      </c>
      <c r="G2102">
        <f t="shared" si="163"/>
        <v>0</v>
      </c>
      <c r="H2102">
        <f t="shared" si="164"/>
        <v>0</v>
      </c>
    </row>
    <row r="2103" spans="1:8" x14ac:dyDescent="0.25">
      <c r="A2103" s="5">
        <v>41920</v>
      </c>
      <c r="B2103" s="6" t="s">
        <v>69</v>
      </c>
      <c r="C2103" s="11">
        <v>180</v>
      </c>
      <c r="D2103">
        <f t="shared" si="161"/>
        <v>10</v>
      </c>
      <c r="E2103">
        <f t="shared" si="162"/>
        <v>4376</v>
      </c>
      <c r="F2103">
        <f t="shared" si="165"/>
        <v>4376</v>
      </c>
      <c r="G2103">
        <f t="shared" si="163"/>
        <v>0</v>
      </c>
      <c r="H2103">
        <f t="shared" si="164"/>
        <v>0</v>
      </c>
    </row>
    <row r="2104" spans="1:8" x14ac:dyDescent="0.25">
      <c r="A2104" s="5">
        <v>41921</v>
      </c>
      <c r="B2104" s="6" t="s">
        <v>28</v>
      </c>
      <c r="C2104" s="11">
        <v>85</v>
      </c>
      <c r="D2104">
        <f t="shared" si="161"/>
        <v>10</v>
      </c>
      <c r="E2104">
        <f t="shared" si="162"/>
        <v>4291</v>
      </c>
      <c r="F2104">
        <f t="shared" si="165"/>
        <v>4291</v>
      </c>
      <c r="G2104">
        <f t="shared" si="163"/>
        <v>0</v>
      </c>
      <c r="H2104">
        <f t="shared" si="164"/>
        <v>0</v>
      </c>
    </row>
    <row r="2105" spans="1:8" x14ac:dyDescent="0.25">
      <c r="A2105" s="5">
        <v>41921</v>
      </c>
      <c r="B2105" s="6" t="s">
        <v>25</v>
      </c>
      <c r="C2105" s="11">
        <v>37</v>
      </c>
      <c r="D2105">
        <f t="shared" si="161"/>
        <v>10</v>
      </c>
      <c r="E2105">
        <f t="shared" si="162"/>
        <v>4254</v>
      </c>
      <c r="F2105">
        <f t="shared" si="165"/>
        <v>4254</v>
      </c>
      <c r="G2105">
        <f t="shared" si="163"/>
        <v>0</v>
      </c>
      <c r="H2105">
        <f t="shared" si="164"/>
        <v>0</v>
      </c>
    </row>
    <row r="2106" spans="1:8" x14ac:dyDescent="0.25">
      <c r="A2106" s="3">
        <v>41921</v>
      </c>
      <c r="B2106" s="4" t="s">
        <v>70</v>
      </c>
      <c r="C2106" s="10">
        <v>16</v>
      </c>
      <c r="D2106">
        <f t="shared" si="161"/>
        <v>10</v>
      </c>
      <c r="E2106">
        <f t="shared" si="162"/>
        <v>4238</v>
      </c>
      <c r="F2106">
        <f t="shared" si="165"/>
        <v>4238</v>
      </c>
      <c r="G2106">
        <f t="shared" si="163"/>
        <v>0</v>
      </c>
      <c r="H2106">
        <f t="shared" si="164"/>
        <v>0</v>
      </c>
    </row>
    <row r="2107" spans="1:8" x14ac:dyDescent="0.25">
      <c r="A2107" s="5">
        <v>41924</v>
      </c>
      <c r="B2107" s="6" t="s">
        <v>20</v>
      </c>
      <c r="C2107" s="11">
        <v>69</v>
      </c>
      <c r="D2107">
        <f t="shared" si="161"/>
        <v>10</v>
      </c>
      <c r="E2107">
        <f t="shared" si="162"/>
        <v>4169</v>
      </c>
      <c r="F2107">
        <f t="shared" si="165"/>
        <v>4169</v>
      </c>
      <c r="G2107">
        <f t="shared" si="163"/>
        <v>0</v>
      </c>
      <c r="H2107">
        <f t="shared" si="164"/>
        <v>0</v>
      </c>
    </row>
    <row r="2108" spans="1:8" x14ac:dyDescent="0.25">
      <c r="A2108" s="5">
        <v>41925</v>
      </c>
      <c r="B2108" s="6" t="s">
        <v>7</v>
      </c>
      <c r="C2108" s="11">
        <v>304</v>
      </c>
      <c r="D2108">
        <f t="shared" si="161"/>
        <v>10</v>
      </c>
      <c r="E2108">
        <f t="shared" si="162"/>
        <v>3865</v>
      </c>
      <c r="F2108">
        <f t="shared" si="165"/>
        <v>3865</v>
      </c>
      <c r="G2108">
        <f t="shared" si="163"/>
        <v>0</v>
      </c>
      <c r="H2108">
        <f t="shared" si="164"/>
        <v>0</v>
      </c>
    </row>
    <row r="2109" spans="1:8" x14ac:dyDescent="0.25">
      <c r="A2109" s="3">
        <v>41928</v>
      </c>
      <c r="B2109" s="4" t="s">
        <v>22</v>
      </c>
      <c r="C2109" s="10">
        <v>491</v>
      </c>
      <c r="D2109">
        <f t="shared" si="161"/>
        <v>10</v>
      </c>
      <c r="E2109">
        <f t="shared" si="162"/>
        <v>3374</v>
      </c>
      <c r="F2109">
        <f t="shared" si="165"/>
        <v>3374</v>
      </c>
      <c r="G2109">
        <f t="shared" si="163"/>
        <v>0</v>
      </c>
      <c r="H2109">
        <f t="shared" si="164"/>
        <v>0</v>
      </c>
    </row>
    <row r="2110" spans="1:8" x14ac:dyDescent="0.25">
      <c r="A2110" s="3">
        <v>41931</v>
      </c>
      <c r="B2110" s="4" t="s">
        <v>23</v>
      </c>
      <c r="C2110" s="10">
        <v>106</v>
      </c>
      <c r="D2110">
        <f t="shared" si="161"/>
        <v>10</v>
      </c>
      <c r="E2110">
        <f t="shared" si="162"/>
        <v>3268</v>
      </c>
      <c r="F2110">
        <f t="shared" si="165"/>
        <v>3268</v>
      </c>
      <c r="G2110">
        <f t="shared" si="163"/>
        <v>0</v>
      </c>
      <c r="H2110">
        <f t="shared" si="164"/>
        <v>0</v>
      </c>
    </row>
    <row r="2111" spans="1:8" x14ac:dyDescent="0.25">
      <c r="A2111" s="5">
        <v>41935</v>
      </c>
      <c r="B2111" s="6" t="s">
        <v>52</v>
      </c>
      <c r="C2111" s="11">
        <v>188</v>
      </c>
      <c r="D2111">
        <f t="shared" si="161"/>
        <v>10</v>
      </c>
      <c r="E2111">
        <f t="shared" si="162"/>
        <v>3080</v>
      </c>
      <c r="F2111">
        <f t="shared" si="165"/>
        <v>3080</v>
      </c>
      <c r="G2111">
        <f t="shared" si="163"/>
        <v>0</v>
      </c>
      <c r="H2111">
        <f t="shared" si="164"/>
        <v>0</v>
      </c>
    </row>
    <row r="2112" spans="1:8" x14ac:dyDescent="0.25">
      <c r="A2112" s="5">
        <v>41935</v>
      </c>
      <c r="B2112" s="6" t="s">
        <v>8</v>
      </c>
      <c r="C2112" s="11">
        <v>131</v>
      </c>
      <c r="D2112">
        <f t="shared" si="161"/>
        <v>10</v>
      </c>
      <c r="E2112">
        <f t="shared" si="162"/>
        <v>2949</v>
      </c>
      <c r="F2112">
        <f t="shared" si="165"/>
        <v>2949</v>
      </c>
      <c r="G2112">
        <f t="shared" si="163"/>
        <v>0</v>
      </c>
      <c r="H2112">
        <f t="shared" si="164"/>
        <v>0</v>
      </c>
    </row>
    <row r="2113" spans="1:8" x14ac:dyDescent="0.25">
      <c r="A2113" s="3">
        <v>41936</v>
      </c>
      <c r="B2113" s="4" t="s">
        <v>148</v>
      </c>
      <c r="C2113" s="10">
        <v>9</v>
      </c>
      <c r="D2113">
        <f t="shared" si="161"/>
        <v>10</v>
      </c>
      <c r="E2113">
        <f t="shared" si="162"/>
        <v>2940</v>
      </c>
      <c r="F2113">
        <f t="shared" si="165"/>
        <v>2940</v>
      </c>
      <c r="G2113">
        <f t="shared" si="163"/>
        <v>0</v>
      </c>
      <c r="H2113">
        <f t="shared" si="164"/>
        <v>0</v>
      </c>
    </row>
    <row r="2114" spans="1:8" x14ac:dyDescent="0.25">
      <c r="A2114" s="5">
        <v>41938</v>
      </c>
      <c r="B2114" s="6" t="s">
        <v>45</v>
      </c>
      <c r="C2114" s="11">
        <v>245</v>
      </c>
      <c r="D2114">
        <f t="shared" si="161"/>
        <v>10</v>
      </c>
      <c r="E2114">
        <f t="shared" si="162"/>
        <v>2695</v>
      </c>
      <c r="F2114">
        <f t="shared" si="165"/>
        <v>2695</v>
      </c>
      <c r="G2114">
        <f t="shared" si="163"/>
        <v>0</v>
      </c>
      <c r="H2114">
        <f t="shared" si="164"/>
        <v>0</v>
      </c>
    </row>
    <row r="2115" spans="1:8" x14ac:dyDescent="0.25">
      <c r="A2115" s="5">
        <v>41943</v>
      </c>
      <c r="B2115" s="6" t="s">
        <v>22</v>
      </c>
      <c r="C2115" s="11">
        <v>166</v>
      </c>
      <c r="D2115">
        <f t="shared" si="161"/>
        <v>10</v>
      </c>
      <c r="E2115">
        <f t="shared" si="162"/>
        <v>2529</v>
      </c>
      <c r="F2115">
        <f t="shared" si="165"/>
        <v>5529</v>
      </c>
      <c r="G2115">
        <f t="shared" si="163"/>
        <v>0</v>
      </c>
      <c r="H2115">
        <f t="shared" si="164"/>
        <v>1</v>
      </c>
    </row>
    <row r="2116" spans="1:8" x14ac:dyDescent="0.25">
      <c r="A2116" s="5">
        <v>41945</v>
      </c>
      <c r="B2116" s="6" t="s">
        <v>55</v>
      </c>
      <c r="C2116" s="11">
        <v>171</v>
      </c>
      <c r="D2116">
        <f t="shared" si="161"/>
        <v>11</v>
      </c>
      <c r="E2116">
        <f t="shared" si="162"/>
        <v>5358</v>
      </c>
      <c r="F2116">
        <f t="shared" si="165"/>
        <v>5358</v>
      </c>
      <c r="G2116">
        <f t="shared" si="163"/>
        <v>0</v>
      </c>
      <c r="H2116">
        <f t="shared" si="164"/>
        <v>0</v>
      </c>
    </row>
    <row r="2117" spans="1:8" x14ac:dyDescent="0.25">
      <c r="A2117" s="5">
        <v>41945</v>
      </c>
      <c r="B2117" s="6" t="s">
        <v>119</v>
      </c>
      <c r="C2117" s="11">
        <v>11</v>
      </c>
      <c r="D2117">
        <f t="shared" si="161"/>
        <v>11</v>
      </c>
      <c r="E2117">
        <f t="shared" si="162"/>
        <v>5347</v>
      </c>
      <c r="F2117">
        <f t="shared" si="165"/>
        <v>5347</v>
      </c>
      <c r="G2117">
        <f t="shared" si="163"/>
        <v>0</v>
      </c>
      <c r="H2117">
        <f t="shared" si="164"/>
        <v>0</v>
      </c>
    </row>
    <row r="2118" spans="1:8" x14ac:dyDescent="0.25">
      <c r="A2118" s="3">
        <v>41946</v>
      </c>
      <c r="B2118" s="4" t="s">
        <v>20</v>
      </c>
      <c r="C2118" s="10">
        <v>52</v>
      </c>
      <c r="D2118">
        <f t="shared" ref="D2118:D2166" si="166">MONTH(A2118)</f>
        <v>11</v>
      </c>
      <c r="E2118">
        <f t="shared" si="162"/>
        <v>5295</v>
      </c>
      <c r="F2118">
        <f t="shared" si="165"/>
        <v>5295</v>
      </c>
      <c r="G2118">
        <f t="shared" si="163"/>
        <v>0</v>
      </c>
      <c r="H2118">
        <f t="shared" si="164"/>
        <v>0</v>
      </c>
    </row>
    <row r="2119" spans="1:8" x14ac:dyDescent="0.25">
      <c r="A2119" s="5">
        <v>41949</v>
      </c>
      <c r="B2119" s="6" t="s">
        <v>120</v>
      </c>
      <c r="C2119" s="11">
        <v>56</v>
      </c>
      <c r="D2119">
        <f t="shared" si="166"/>
        <v>11</v>
      </c>
      <c r="E2119">
        <f t="shared" ref="E2119:E2166" si="167">F2118-C2119</f>
        <v>5239</v>
      </c>
      <c r="F2119">
        <f t="shared" si="165"/>
        <v>5239</v>
      </c>
      <c r="G2119">
        <f t="shared" ref="G2119:G2166" si="168">IF(AND(D2120&lt;&gt;D2119,E2119&lt;5000,(F2119-E2119)&gt;=4000),1,0)</f>
        <v>0</v>
      </c>
      <c r="H2119">
        <f t="shared" ref="H2119:H2166" si="169">IF(D2120&lt;&gt;D2119,1,0)</f>
        <v>0</v>
      </c>
    </row>
    <row r="2120" spans="1:8" x14ac:dyDescent="0.25">
      <c r="A2120" s="3">
        <v>41950</v>
      </c>
      <c r="B2120" s="4" t="s">
        <v>55</v>
      </c>
      <c r="C2120" s="10">
        <v>179</v>
      </c>
      <c r="D2120">
        <f t="shared" si="166"/>
        <v>11</v>
      </c>
      <c r="E2120">
        <f t="shared" si="167"/>
        <v>5060</v>
      </c>
      <c r="F2120">
        <f t="shared" si="165"/>
        <v>5060</v>
      </c>
      <c r="G2120">
        <f t="shared" si="168"/>
        <v>0</v>
      </c>
      <c r="H2120">
        <f t="shared" si="169"/>
        <v>0</v>
      </c>
    </row>
    <row r="2121" spans="1:8" x14ac:dyDescent="0.25">
      <c r="A2121" s="3">
        <v>41950</v>
      </c>
      <c r="B2121" s="4" t="s">
        <v>54</v>
      </c>
      <c r="C2121" s="10">
        <v>6</v>
      </c>
      <c r="D2121">
        <f t="shared" si="166"/>
        <v>11</v>
      </c>
      <c r="E2121">
        <f t="shared" si="167"/>
        <v>5054</v>
      </c>
      <c r="F2121">
        <f t="shared" si="165"/>
        <v>5054</v>
      </c>
      <c r="G2121">
        <f t="shared" si="168"/>
        <v>0</v>
      </c>
      <c r="H2121">
        <f t="shared" si="169"/>
        <v>0</v>
      </c>
    </row>
    <row r="2122" spans="1:8" x14ac:dyDescent="0.25">
      <c r="A2122" s="3">
        <v>41951</v>
      </c>
      <c r="B2122" s="4" t="s">
        <v>22</v>
      </c>
      <c r="C2122" s="10">
        <v>398</v>
      </c>
      <c r="D2122">
        <f t="shared" si="166"/>
        <v>11</v>
      </c>
      <c r="E2122">
        <f t="shared" si="167"/>
        <v>4656</v>
      </c>
      <c r="F2122">
        <f t="shared" si="165"/>
        <v>4656</v>
      </c>
      <c r="G2122">
        <f t="shared" si="168"/>
        <v>0</v>
      </c>
      <c r="H2122">
        <f t="shared" si="169"/>
        <v>0</v>
      </c>
    </row>
    <row r="2123" spans="1:8" x14ac:dyDescent="0.25">
      <c r="A2123" s="3">
        <v>41952</v>
      </c>
      <c r="B2123" s="4" t="s">
        <v>69</v>
      </c>
      <c r="C2123" s="10">
        <v>68</v>
      </c>
      <c r="D2123">
        <f t="shared" si="166"/>
        <v>11</v>
      </c>
      <c r="E2123">
        <f t="shared" si="167"/>
        <v>4588</v>
      </c>
      <c r="F2123">
        <f t="shared" si="165"/>
        <v>4588</v>
      </c>
      <c r="G2123">
        <f t="shared" si="168"/>
        <v>0</v>
      </c>
      <c r="H2123">
        <f t="shared" si="169"/>
        <v>0</v>
      </c>
    </row>
    <row r="2124" spans="1:8" x14ac:dyDescent="0.25">
      <c r="A2124" s="3">
        <v>41952</v>
      </c>
      <c r="B2124" s="4" t="s">
        <v>12</v>
      </c>
      <c r="C2124" s="10">
        <v>160</v>
      </c>
      <c r="D2124">
        <f t="shared" si="166"/>
        <v>11</v>
      </c>
      <c r="E2124">
        <f t="shared" si="167"/>
        <v>4428</v>
      </c>
      <c r="F2124">
        <f t="shared" si="165"/>
        <v>4428</v>
      </c>
      <c r="G2124">
        <f t="shared" si="168"/>
        <v>0</v>
      </c>
      <c r="H2124">
        <f t="shared" si="169"/>
        <v>0</v>
      </c>
    </row>
    <row r="2125" spans="1:8" x14ac:dyDescent="0.25">
      <c r="A2125" s="5">
        <v>41953</v>
      </c>
      <c r="B2125" s="6" t="s">
        <v>12</v>
      </c>
      <c r="C2125" s="11">
        <v>183</v>
      </c>
      <c r="D2125">
        <f t="shared" si="166"/>
        <v>11</v>
      </c>
      <c r="E2125">
        <f t="shared" si="167"/>
        <v>4245</v>
      </c>
      <c r="F2125">
        <f t="shared" si="165"/>
        <v>4245</v>
      </c>
      <c r="G2125">
        <f t="shared" si="168"/>
        <v>0</v>
      </c>
      <c r="H2125">
        <f t="shared" si="169"/>
        <v>0</v>
      </c>
    </row>
    <row r="2126" spans="1:8" x14ac:dyDescent="0.25">
      <c r="A2126" s="5">
        <v>41954</v>
      </c>
      <c r="B2126" s="6" t="s">
        <v>22</v>
      </c>
      <c r="C2126" s="11">
        <v>178</v>
      </c>
      <c r="D2126">
        <f t="shared" si="166"/>
        <v>11</v>
      </c>
      <c r="E2126">
        <f t="shared" si="167"/>
        <v>4067</v>
      </c>
      <c r="F2126">
        <f t="shared" si="165"/>
        <v>4067</v>
      </c>
      <c r="G2126">
        <f t="shared" si="168"/>
        <v>0</v>
      </c>
      <c r="H2126">
        <f t="shared" si="169"/>
        <v>0</v>
      </c>
    </row>
    <row r="2127" spans="1:8" x14ac:dyDescent="0.25">
      <c r="A2127" s="3">
        <v>41955</v>
      </c>
      <c r="B2127" s="4" t="s">
        <v>7</v>
      </c>
      <c r="C2127" s="10">
        <v>381</v>
      </c>
      <c r="D2127">
        <f t="shared" si="166"/>
        <v>11</v>
      </c>
      <c r="E2127">
        <f t="shared" si="167"/>
        <v>3686</v>
      </c>
      <c r="F2127">
        <f t="shared" si="165"/>
        <v>3686</v>
      </c>
      <c r="G2127">
        <f t="shared" si="168"/>
        <v>0</v>
      </c>
      <c r="H2127">
        <f t="shared" si="169"/>
        <v>0</v>
      </c>
    </row>
    <row r="2128" spans="1:8" x14ac:dyDescent="0.25">
      <c r="A2128" s="5">
        <v>41957</v>
      </c>
      <c r="B2128" s="6" t="s">
        <v>62</v>
      </c>
      <c r="C2128" s="11">
        <v>12</v>
      </c>
      <c r="D2128">
        <f t="shared" si="166"/>
        <v>11</v>
      </c>
      <c r="E2128">
        <f t="shared" si="167"/>
        <v>3674</v>
      </c>
      <c r="F2128">
        <f t="shared" si="165"/>
        <v>3674</v>
      </c>
      <c r="G2128">
        <f t="shared" si="168"/>
        <v>0</v>
      </c>
      <c r="H2128">
        <f t="shared" si="169"/>
        <v>0</v>
      </c>
    </row>
    <row r="2129" spans="1:8" x14ac:dyDescent="0.25">
      <c r="A2129" s="3">
        <v>41959</v>
      </c>
      <c r="B2129" s="4" t="s">
        <v>28</v>
      </c>
      <c r="C2129" s="10">
        <v>116</v>
      </c>
      <c r="D2129">
        <f t="shared" si="166"/>
        <v>11</v>
      </c>
      <c r="E2129">
        <f t="shared" si="167"/>
        <v>3558</v>
      </c>
      <c r="F2129">
        <f t="shared" si="165"/>
        <v>3558</v>
      </c>
      <c r="G2129">
        <f t="shared" si="168"/>
        <v>0</v>
      </c>
      <c r="H2129">
        <f t="shared" si="169"/>
        <v>0</v>
      </c>
    </row>
    <row r="2130" spans="1:8" x14ac:dyDescent="0.25">
      <c r="A2130" s="5">
        <v>41961</v>
      </c>
      <c r="B2130" s="6" t="s">
        <v>7</v>
      </c>
      <c r="C2130" s="11">
        <v>117</v>
      </c>
      <c r="D2130">
        <f t="shared" si="166"/>
        <v>11</v>
      </c>
      <c r="E2130">
        <f t="shared" si="167"/>
        <v>3441</v>
      </c>
      <c r="F2130">
        <f t="shared" si="165"/>
        <v>3441</v>
      </c>
      <c r="G2130">
        <f t="shared" si="168"/>
        <v>0</v>
      </c>
      <c r="H2130">
        <f t="shared" si="169"/>
        <v>0</v>
      </c>
    </row>
    <row r="2131" spans="1:8" x14ac:dyDescent="0.25">
      <c r="A2131" s="5">
        <v>41961</v>
      </c>
      <c r="B2131" s="6" t="s">
        <v>69</v>
      </c>
      <c r="C2131" s="11">
        <v>31</v>
      </c>
      <c r="D2131">
        <f t="shared" si="166"/>
        <v>11</v>
      </c>
      <c r="E2131">
        <f t="shared" si="167"/>
        <v>3410</v>
      </c>
      <c r="F2131">
        <f t="shared" si="165"/>
        <v>3410</v>
      </c>
      <c r="G2131">
        <f t="shared" si="168"/>
        <v>0</v>
      </c>
      <c r="H2131">
        <f t="shared" si="169"/>
        <v>0</v>
      </c>
    </row>
    <row r="2132" spans="1:8" x14ac:dyDescent="0.25">
      <c r="A2132" s="5">
        <v>41962</v>
      </c>
      <c r="B2132" s="6" t="s">
        <v>10</v>
      </c>
      <c r="C2132" s="11">
        <v>21</v>
      </c>
      <c r="D2132">
        <f t="shared" si="166"/>
        <v>11</v>
      </c>
      <c r="E2132">
        <f t="shared" si="167"/>
        <v>3389</v>
      </c>
      <c r="F2132">
        <f t="shared" ref="F2132:F2166" si="170">IF(AND(D2133&lt;&gt;D2132,E2132&lt;5000),ROUNDUP((5000-E2132)/1000,0)*1000+E2132,E2132)</f>
        <v>3389</v>
      </c>
      <c r="G2132">
        <f t="shared" si="168"/>
        <v>0</v>
      </c>
      <c r="H2132">
        <f t="shared" si="169"/>
        <v>0</v>
      </c>
    </row>
    <row r="2133" spans="1:8" x14ac:dyDescent="0.25">
      <c r="A2133" s="3">
        <v>41962</v>
      </c>
      <c r="B2133" s="4" t="s">
        <v>8</v>
      </c>
      <c r="C2133" s="10">
        <v>131</v>
      </c>
      <c r="D2133">
        <f t="shared" si="166"/>
        <v>11</v>
      </c>
      <c r="E2133">
        <f t="shared" si="167"/>
        <v>3258</v>
      </c>
      <c r="F2133">
        <f t="shared" si="170"/>
        <v>3258</v>
      </c>
      <c r="G2133">
        <f t="shared" si="168"/>
        <v>0</v>
      </c>
      <c r="H2133">
        <f t="shared" si="169"/>
        <v>0</v>
      </c>
    </row>
    <row r="2134" spans="1:8" x14ac:dyDescent="0.25">
      <c r="A2134" s="5">
        <v>41963</v>
      </c>
      <c r="B2134" s="6" t="s">
        <v>18</v>
      </c>
      <c r="C2134" s="11">
        <v>32</v>
      </c>
      <c r="D2134">
        <f t="shared" si="166"/>
        <v>11</v>
      </c>
      <c r="E2134">
        <f t="shared" si="167"/>
        <v>3226</v>
      </c>
      <c r="F2134">
        <f t="shared" si="170"/>
        <v>3226</v>
      </c>
      <c r="G2134">
        <f t="shared" si="168"/>
        <v>0</v>
      </c>
      <c r="H2134">
        <f t="shared" si="169"/>
        <v>0</v>
      </c>
    </row>
    <row r="2135" spans="1:8" x14ac:dyDescent="0.25">
      <c r="A2135" s="5">
        <v>41963</v>
      </c>
      <c r="B2135" s="6" t="s">
        <v>9</v>
      </c>
      <c r="C2135" s="11">
        <v>300</v>
      </c>
      <c r="D2135">
        <f t="shared" si="166"/>
        <v>11</v>
      </c>
      <c r="E2135">
        <f t="shared" si="167"/>
        <v>2926</v>
      </c>
      <c r="F2135">
        <f t="shared" si="170"/>
        <v>2926</v>
      </c>
      <c r="G2135">
        <f t="shared" si="168"/>
        <v>0</v>
      </c>
      <c r="H2135">
        <f t="shared" si="169"/>
        <v>0</v>
      </c>
    </row>
    <row r="2136" spans="1:8" x14ac:dyDescent="0.25">
      <c r="A2136" s="5">
        <v>41966</v>
      </c>
      <c r="B2136" s="6" t="s">
        <v>132</v>
      </c>
      <c r="C2136" s="11">
        <v>4</v>
      </c>
      <c r="D2136">
        <f t="shared" si="166"/>
        <v>11</v>
      </c>
      <c r="E2136">
        <f t="shared" si="167"/>
        <v>2922</v>
      </c>
      <c r="F2136">
        <f t="shared" si="170"/>
        <v>2922</v>
      </c>
      <c r="G2136">
        <f t="shared" si="168"/>
        <v>0</v>
      </c>
      <c r="H2136">
        <f t="shared" si="169"/>
        <v>0</v>
      </c>
    </row>
    <row r="2137" spans="1:8" x14ac:dyDescent="0.25">
      <c r="A2137" s="3">
        <v>41967</v>
      </c>
      <c r="B2137" s="4" t="s">
        <v>45</v>
      </c>
      <c r="C2137" s="10">
        <v>230</v>
      </c>
      <c r="D2137">
        <f t="shared" si="166"/>
        <v>11</v>
      </c>
      <c r="E2137">
        <f t="shared" si="167"/>
        <v>2692</v>
      </c>
      <c r="F2137">
        <f t="shared" si="170"/>
        <v>2692</v>
      </c>
      <c r="G2137">
        <f t="shared" si="168"/>
        <v>0</v>
      </c>
      <c r="H2137">
        <f t="shared" si="169"/>
        <v>0</v>
      </c>
    </row>
    <row r="2138" spans="1:8" x14ac:dyDescent="0.25">
      <c r="A2138" s="5">
        <v>41968</v>
      </c>
      <c r="B2138" s="6" t="s">
        <v>61</v>
      </c>
      <c r="C2138" s="11">
        <v>164</v>
      </c>
      <c r="D2138">
        <f t="shared" si="166"/>
        <v>11</v>
      </c>
      <c r="E2138">
        <f t="shared" si="167"/>
        <v>2528</v>
      </c>
      <c r="F2138">
        <f t="shared" si="170"/>
        <v>2528</v>
      </c>
      <c r="G2138">
        <f t="shared" si="168"/>
        <v>0</v>
      </c>
      <c r="H2138">
        <f t="shared" si="169"/>
        <v>0</v>
      </c>
    </row>
    <row r="2139" spans="1:8" x14ac:dyDescent="0.25">
      <c r="A2139" s="5">
        <v>41969</v>
      </c>
      <c r="B2139" s="6" t="s">
        <v>98</v>
      </c>
      <c r="C2139" s="11">
        <v>4</v>
      </c>
      <c r="D2139">
        <f t="shared" si="166"/>
        <v>11</v>
      </c>
      <c r="E2139">
        <f t="shared" si="167"/>
        <v>2524</v>
      </c>
      <c r="F2139">
        <f t="shared" si="170"/>
        <v>2524</v>
      </c>
      <c r="G2139">
        <f t="shared" si="168"/>
        <v>0</v>
      </c>
      <c r="H2139">
        <f t="shared" si="169"/>
        <v>0</v>
      </c>
    </row>
    <row r="2140" spans="1:8" x14ac:dyDescent="0.25">
      <c r="A2140" s="5">
        <v>41972</v>
      </c>
      <c r="B2140" s="6" t="s">
        <v>20</v>
      </c>
      <c r="C2140" s="11">
        <v>96</v>
      </c>
      <c r="D2140">
        <f t="shared" si="166"/>
        <v>11</v>
      </c>
      <c r="E2140">
        <f t="shared" si="167"/>
        <v>2428</v>
      </c>
      <c r="F2140">
        <f t="shared" si="170"/>
        <v>5428</v>
      </c>
      <c r="G2140">
        <f t="shared" si="168"/>
        <v>0</v>
      </c>
      <c r="H2140">
        <f t="shared" si="169"/>
        <v>1</v>
      </c>
    </row>
    <row r="2141" spans="1:8" x14ac:dyDescent="0.25">
      <c r="A2141" s="5">
        <v>41975</v>
      </c>
      <c r="B2141" s="6" t="s">
        <v>131</v>
      </c>
      <c r="C2141" s="11">
        <v>94</v>
      </c>
      <c r="D2141">
        <f t="shared" si="166"/>
        <v>12</v>
      </c>
      <c r="E2141">
        <f t="shared" si="167"/>
        <v>5334</v>
      </c>
      <c r="F2141">
        <f t="shared" si="170"/>
        <v>5334</v>
      </c>
      <c r="G2141">
        <f t="shared" si="168"/>
        <v>0</v>
      </c>
      <c r="H2141">
        <f t="shared" si="169"/>
        <v>0</v>
      </c>
    </row>
    <row r="2142" spans="1:8" x14ac:dyDescent="0.25">
      <c r="A2142" s="3">
        <v>41975</v>
      </c>
      <c r="B2142" s="4" t="s">
        <v>71</v>
      </c>
      <c r="C2142" s="10">
        <v>21</v>
      </c>
      <c r="D2142">
        <f t="shared" si="166"/>
        <v>12</v>
      </c>
      <c r="E2142">
        <f t="shared" si="167"/>
        <v>5313</v>
      </c>
      <c r="F2142">
        <f t="shared" si="170"/>
        <v>5313</v>
      </c>
      <c r="G2142">
        <f t="shared" si="168"/>
        <v>0</v>
      </c>
      <c r="H2142">
        <f t="shared" si="169"/>
        <v>0</v>
      </c>
    </row>
    <row r="2143" spans="1:8" x14ac:dyDescent="0.25">
      <c r="A2143" s="3">
        <v>41977</v>
      </c>
      <c r="B2143" s="4" t="s">
        <v>7</v>
      </c>
      <c r="C2143" s="10">
        <v>129</v>
      </c>
      <c r="D2143">
        <f t="shared" si="166"/>
        <v>12</v>
      </c>
      <c r="E2143">
        <f t="shared" si="167"/>
        <v>5184</v>
      </c>
      <c r="F2143">
        <f t="shared" si="170"/>
        <v>5184</v>
      </c>
      <c r="G2143">
        <f t="shared" si="168"/>
        <v>0</v>
      </c>
      <c r="H2143">
        <f t="shared" si="169"/>
        <v>0</v>
      </c>
    </row>
    <row r="2144" spans="1:8" x14ac:dyDescent="0.25">
      <c r="A2144" s="3">
        <v>41977</v>
      </c>
      <c r="B2144" s="4" t="s">
        <v>25</v>
      </c>
      <c r="C2144" s="10">
        <v>197</v>
      </c>
      <c r="D2144">
        <f t="shared" si="166"/>
        <v>12</v>
      </c>
      <c r="E2144">
        <f t="shared" si="167"/>
        <v>4987</v>
      </c>
      <c r="F2144">
        <f t="shared" si="170"/>
        <v>4987</v>
      </c>
      <c r="G2144">
        <f t="shared" si="168"/>
        <v>0</v>
      </c>
      <c r="H2144">
        <f t="shared" si="169"/>
        <v>0</v>
      </c>
    </row>
    <row r="2145" spans="1:8" x14ac:dyDescent="0.25">
      <c r="A2145" s="5">
        <v>41978</v>
      </c>
      <c r="B2145" s="6" t="s">
        <v>113</v>
      </c>
      <c r="C2145" s="11">
        <v>16</v>
      </c>
      <c r="D2145">
        <f t="shared" si="166"/>
        <v>12</v>
      </c>
      <c r="E2145">
        <f t="shared" si="167"/>
        <v>4971</v>
      </c>
      <c r="F2145">
        <f t="shared" si="170"/>
        <v>4971</v>
      </c>
      <c r="G2145">
        <f t="shared" si="168"/>
        <v>0</v>
      </c>
      <c r="H2145">
        <f t="shared" si="169"/>
        <v>0</v>
      </c>
    </row>
    <row r="2146" spans="1:8" x14ac:dyDescent="0.25">
      <c r="A2146" s="5">
        <v>41978</v>
      </c>
      <c r="B2146" s="6" t="s">
        <v>24</v>
      </c>
      <c r="C2146" s="11">
        <v>332</v>
      </c>
      <c r="D2146">
        <f t="shared" si="166"/>
        <v>12</v>
      </c>
      <c r="E2146">
        <f t="shared" si="167"/>
        <v>4639</v>
      </c>
      <c r="F2146">
        <f t="shared" si="170"/>
        <v>4639</v>
      </c>
      <c r="G2146">
        <f t="shared" si="168"/>
        <v>0</v>
      </c>
      <c r="H2146">
        <f t="shared" si="169"/>
        <v>0</v>
      </c>
    </row>
    <row r="2147" spans="1:8" x14ac:dyDescent="0.25">
      <c r="A2147" s="3">
        <v>41980</v>
      </c>
      <c r="B2147" s="4" t="s">
        <v>69</v>
      </c>
      <c r="C2147" s="10">
        <v>75</v>
      </c>
      <c r="D2147">
        <f t="shared" si="166"/>
        <v>12</v>
      </c>
      <c r="E2147">
        <f t="shared" si="167"/>
        <v>4564</v>
      </c>
      <c r="F2147">
        <f t="shared" si="170"/>
        <v>4564</v>
      </c>
      <c r="G2147">
        <f t="shared" si="168"/>
        <v>0</v>
      </c>
      <c r="H2147">
        <f t="shared" si="169"/>
        <v>0</v>
      </c>
    </row>
    <row r="2148" spans="1:8" x14ac:dyDescent="0.25">
      <c r="A2148" s="5">
        <v>41981</v>
      </c>
      <c r="B2148" s="6" t="s">
        <v>74</v>
      </c>
      <c r="C2148" s="11">
        <v>10</v>
      </c>
      <c r="D2148">
        <f t="shared" si="166"/>
        <v>12</v>
      </c>
      <c r="E2148">
        <f t="shared" si="167"/>
        <v>4554</v>
      </c>
      <c r="F2148">
        <f t="shared" si="170"/>
        <v>4554</v>
      </c>
      <c r="G2148">
        <f t="shared" si="168"/>
        <v>0</v>
      </c>
      <c r="H2148">
        <f t="shared" si="169"/>
        <v>0</v>
      </c>
    </row>
    <row r="2149" spans="1:8" x14ac:dyDescent="0.25">
      <c r="A2149" s="5">
        <v>41982</v>
      </c>
      <c r="B2149" s="6" t="s">
        <v>37</v>
      </c>
      <c r="C2149" s="11">
        <v>93</v>
      </c>
      <c r="D2149">
        <f t="shared" si="166"/>
        <v>12</v>
      </c>
      <c r="E2149">
        <f t="shared" si="167"/>
        <v>4461</v>
      </c>
      <c r="F2149">
        <f t="shared" si="170"/>
        <v>4461</v>
      </c>
      <c r="G2149">
        <f t="shared" si="168"/>
        <v>0</v>
      </c>
      <c r="H2149">
        <f t="shared" si="169"/>
        <v>0</v>
      </c>
    </row>
    <row r="2150" spans="1:8" x14ac:dyDescent="0.25">
      <c r="A2150" s="5">
        <v>41983</v>
      </c>
      <c r="B2150" s="6" t="s">
        <v>45</v>
      </c>
      <c r="C2150" s="11">
        <v>146</v>
      </c>
      <c r="D2150">
        <f t="shared" si="166"/>
        <v>12</v>
      </c>
      <c r="E2150">
        <f t="shared" si="167"/>
        <v>4315</v>
      </c>
      <c r="F2150">
        <f t="shared" si="170"/>
        <v>4315</v>
      </c>
      <c r="G2150">
        <f t="shared" si="168"/>
        <v>0</v>
      </c>
      <c r="H2150">
        <f t="shared" si="169"/>
        <v>0</v>
      </c>
    </row>
    <row r="2151" spans="1:8" x14ac:dyDescent="0.25">
      <c r="A2151" s="5">
        <v>41984</v>
      </c>
      <c r="B2151" s="6" t="s">
        <v>58</v>
      </c>
      <c r="C2151" s="11">
        <v>197</v>
      </c>
      <c r="D2151">
        <f t="shared" si="166"/>
        <v>12</v>
      </c>
      <c r="E2151">
        <f t="shared" si="167"/>
        <v>4118</v>
      </c>
      <c r="F2151">
        <f t="shared" si="170"/>
        <v>4118</v>
      </c>
      <c r="G2151">
        <f t="shared" si="168"/>
        <v>0</v>
      </c>
      <c r="H2151">
        <f t="shared" si="169"/>
        <v>0</v>
      </c>
    </row>
    <row r="2152" spans="1:8" x14ac:dyDescent="0.25">
      <c r="A2152" s="5">
        <v>41986</v>
      </c>
      <c r="B2152" s="6" t="s">
        <v>17</v>
      </c>
      <c r="C2152" s="11">
        <v>482</v>
      </c>
      <c r="D2152">
        <f t="shared" si="166"/>
        <v>12</v>
      </c>
      <c r="E2152">
        <f t="shared" si="167"/>
        <v>3636</v>
      </c>
      <c r="F2152">
        <f t="shared" si="170"/>
        <v>3636</v>
      </c>
      <c r="G2152">
        <f t="shared" si="168"/>
        <v>0</v>
      </c>
      <c r="H2152">
        <f t="shared" si="169"/>
        <v>0</v>
      </c>
    </row>
    <row r="2153" spans="1:8" x14ac:dyDescent="0.25">
      <c r="A2153" s="5">
        <v>41988</v>
      </c>
      <c r="B2153" s="6" t="s">
        <v>8</v>
      </c>
      <c r="C2153" s="11">
        <v>43</v>
      </c>
      <c r="D2153">
        <f t="shared" si="166"/>
        <v>12</v>
      </c>
      <c r="E2153">
        <f t="shared" si="167"/>
        <v>3593</v>
      </c>
      <c r="F2153">
        <f t="shared" si="170"/>
        <v>3593</v>
      </c>
      <c r="G2153">
        <f t="shared" si="168"/>
        <v>0</v>
      </c>
      <c r="H2153">
        <f t="shared" si="169"/>
        <v>0</v>
      </c>
    </row>
    <row r="2154" spans="1:8" x14ac:dyDescent="0.25">
      <c r="A2154" s="3">
        <v>41989</v>
      </c>
      <c r="B2154" s="4" t="s">
        <v>22</v>
      </c>
      <c r="C2154" s="10">
        <v>367</v>
      </c>
      <c r="D2154">
        <f t="shared" si="166"/>
        <v>12</v>
      </c>
      <c r="E2154">
        <f t="shared" si="167"/>
        <v>3226</v>
      </c>
      <c r="F2154">
        <f t="shared" si="170"/>
        <v>3226</v>
      </c>
      <c r="G2154">
        <f t="shared" si="168"/>
        <v>0</v>
      </c>
      <c r="H2154">
        <f t="shared" si="169"/>
        <v>0</v>
      </c>
    </row>
    <row r="2155" spans="1:8" x14ac:dyDescent="0.25">
      <c r="A2155" s="5">
        <v>41989</v>
      </c>
      <c r="B2155" s="6" t="s">
        <v>14</v>
      </c>
      <c r="C2155" s="11">
        <v>274</v>
      </c>
      <c r="D2155">
        <f t="shared" si="166"/>
        <v>12</v>
      </c>
      <c r="E2155">
        <f t="shared" si="167"/>
        <v>2952</v>
      </c>
      <c r="F2155">
        <f t="shared" si="170"/>
        <v>2952</v>
      </c>
      <c r="G2155">
        <f t="shared" si="168"/>
        <v>0</v>
      </c>
      <c r="H2155">
        <f t="shared" si="169"/>
        <v>0</v>
      </c>
    </row>
    <row r="2156" spans="1:8" x14ac:dyDescent="0.25">
      <c r="A2156" s="3">
        <v>41991</v>
      </c>
      <c r="B2156" s="4" t="s">
        <v>17</v>
      </c>
      <c r="C2156" s="10">
        <v>283</v>
      </c>
      <c r="D2156">
        <f t="shared" si="166"/>
        <v>12</v>
      </c>
      <c r="E2156">
        <f t="shared" si="167"/>
        <v>2669</v>
      </c>
      <c r="F2156">
        <f t="shared" si="170"/>
        <v>2669</v>
      </c>
      <c r="G2156">
        <f t="shared" si="168"/>
        <v>0</v>
      </c>
      <c r="H2156">
        <f t="shared" si="169"/>
        <v>0</v>
      </c>
    </row>
    <row r="2157" spans="1:8" x14ac:dyDescent="0.25">
      <c r="A2157" s="5">
        <v>41992</v>
      </c>
      <c r="B2157" s="6" t="s">
        <v>55</v>
      </c>
      <c r="C2157" s="11">
        <v>98</v>
      </c>
      <c r="D2157">
        <f t="shared" si="166"/>
        <v>12</v>
      </c>
      <c r="E2157">
        <f t="shared" si="167"/>
        <v>2571</v>
      </c>
      <c r="F2157">
        <f t="shared" si="170"/>
        <v>2571</v>
      </c>
      <c r="G2157">
        <f t="shared" si="168"/>
        <v>0</v>
      </c>
      <c r="H2157">
        <f t="shared" si="169"/>
        <v>0</v>
      </c>
    </row>
    <row r="2158" spans="1:8" x14ac:dyDescent="0.25">
      <c r="A2158" s="5">
        <v>41993</v>
      </c>
      <c r="B2158" s="6" t="s">
        <v>22</v>
      </c>
      <c r="C2158" s="11">
        <v>485</v>
      </c>
      <c r="D2158">
        <f t="shared" si="166"/>
        <v>12</v>
      </c>
      <c r="E2158">
        <f t="shared" si="167"/>
        <v>2086</v>
      </c>
      <c r="F2158">
        <f t="shared" si="170"/>
        <v>2086</v>
      </c>
      <c r="G2158">
        <f t="shared" si="168"/>
        <v>0</v>
      </c>
      <c r="H2158">
        <f t="shared" si="169"/>
        <v>0</v>
      </c>
    </row>
    <row r="2159" spans="1:8" x14ac:dyDescent="0.25">
      <c r="A2159" s="3">
        <v>41994</v>
      </c>
      <c r="B2159" s="4" t="s">
        <v>167</v>
      </c>
      <c r="C2159" s="10">
        <v>3</v>
      </c>
      <c r="D2159">
        <f t="shared" si="166"/>
        <v>12</v>
      </c>
      <c r="E2159">
        <f t="shared" si="167"/>
        <v>2083</v>
      </c>
      <c r="F2159">
        <f t="shared" si="170"/>
        <v>2083</v>
      </c>
      <c r="G2159">
        <f t="shared" si="168"/>
        <v>0</v>
      </c>
      <c r="H2159">
        <f t="shared" si="169"/>
        <v>0</v>
      </c>
    </row>
    <row r="2160" spans="1:8" x14ac:dyDescent="0.25">
      <c r="A2160" s="3">
        <v>41996</v>
      </c>
      <c r="B2160" s="4" t="s">
        <v>45</v>
      </c>
      <c r="C2160" s="10">
        <v>331</v>
      </c>
      <c r="D2160">
        <f t="shared" si="166"/>
        <v>12</v>
      </c>
      <c r="E2160">
        <f t="shared" si="167"/>
        <v>1752</v>
      </c>
      <c r="F2160">
        <f t="shared" si="170"/>
        <v>1752</v>
      </c>
      <c r="G2160">
        <f t="shared" si="168"/>
        <v>0</v>
      </c>
      <c r="H2160">
        <f t="shared" si="169"/>
        <v>0</v>
      </c>
    </row>
    <row r="2161" spans="1:8" x14ac:dyDescent="0.25">
      <c r="A2161" s="3">
        <v>41997</v>
      </c>
      <c r="B2161" s="4" t="s">
        <v>8</v>
      </c>
      <c r="C2161" s="10">
        <v>150</v>
      </c>
      <c r="D2161">
        <f t="shared" si="166"/>
        <v>12</v>
      </c>
      <c r="E2161">
        <f t="shared" si="167"/>
        <v>1602</v>
      </c>
      <c r="F2161">
        <f t="shared" si="170"/>
        <v>1602</v>
      </c>
      <c r="G2161">
        <f t="shared" si="168"/>
        <v>0</v>
      </c>
      <c r="H2161">
        <f t="shared" si="169"/>
        <v>0</v>
      </c>
    </row>
    <row r="2162" spans="1:8" x14ac:dyDescent="0.25">
      <c r="A2162" s="5">
        <v>41998</v>
      </c>
      <c r="B2162" s="6" t="s">
        <v>7</v>
      </c>
      <c r="C2162" s="11">
        <v>463</v>
      </c>
      <c r="D2162">
        <f t="shared" si="166"/>
        <v>12</v>
      </c>
      <c r="E2162">
        <f t="shared" si="167"/>
        <v>1139</v>
      </c>
      <c r="F2162">
        <f t="shared" si="170"/>
        <v>1139</v>
      </c>
      <c r="G2162">
        <f t="shared" si="168"/>
        <v>0</v>
      </c>
      <c r="H2162">
        <f t="shared" si="169"/>
        <v>0</v>
      </c>
    </row>
    <row r="2163" spans="1:8" x14ac:dyDescent="0.25">
      <c r="A2163" s="3">
        <v>41999</v>
      </c>
      <c r="B2163" s="4" t="s">
        <v>159</v>
      </c>
      <c r="C2163" s="10">
        <v>8</v>
      </c>
      <c r="D2163">
        <f t="shared" si="166"/>
        <v>12</v>
      </c>
      <c r="E2163">
        <f t="shared" si="167"/>
        <v>1131</v>
      </c>
      <c r="F2163">
        <f t="shared" si="170"/>
        <v>1131</v>
      </c>
      <c r="G2163">
        <f t="shared" si="168"/>
        <v>0</v>
      </c>
      <c r="H2163">
        <f t="shared" si="169"/>
        <v>0</v>
      </c>
    </row>
    <row r="2164" spans="1:8" x14ac:dyDescent="0.25">
      <c r="A2164" s="3">
        <v>41999</v>
      </c>
      <c r="B2164" s="4" t="s">
        <v>12</v>
      </c>
      <c r="C2164" s="10">
        <v>178</v>
      </c>
      <c r="D2164">
        <f t="shared" si="166"/>
        <v>12</v>
      </c>
      <c r="E2164">
        <f t="shared" si="167"/>
        <v>953</v>
      </c>
      <c r="F2164">
        <f t="shared" si="170"/>
        <v>953</v>
      </c>
      <c r="G2164">
        <f t="shared" si="168"/>
        <v>0</v>
      </c>
      <c r="H2164">
        <f t="shared" si="169"/>
        <v>0</v>
      </c>
    </row>
    <row r="2165" spans="1:8" x14ac:dyDescent="0.25">
      <c r="A2165" s="5">
        <v>42001</v>
      </c>
      <c r="B2165" s="6" t="s">
        <v>19</v>
      </c>
      <c r="C2165" s="11">
        <v>166</v>
      </c>
      <c r="D2165">
        <f t="shared" si="166"/>
        <v>12</v>
      </c>
      <c r="E2165">
        <f t="shared" si="167"/>
        <v>787</v>
      </c>
      <c r="F2165">
        <f t="shared" si="170"/>
        <v>787</v>
      </c>
      <c r="G2165">
        <f t="shared" si="168"/>
        <v>0</v>
      </c>
      <c r="H2165">
        <f t="shared" si="169"/>
        <v>0</v>
      </c>
    </row>
    <row r="2166" spans="1:8" x14ac:dyDescent="0.25">
      <c r="A2166" s="5">
        <v>42002</v>
      </c>
      <c r="B2166" s="6" t="s">
        <v>232</v>
      </c>
      <c r="C2166" s="11">
        <v>14</v>
      </c>
      <c r="D2166">
        <f t="shared" si="166"/>
        <v>12</v>
      </c>
      <c r="E2166">
        <f t="shared" si="167"/>
        <v>773</v>
      </c>
      <c r="F2166">
        <f t="shared" si="170"/>
        <v>5773</v>
      </c>
      <c r="G2166">
        <f t="shared" si="168"/>
        <v>1</v>
      </c>
      <c r="H2166">
        <f t="shared" si="169"/>
        <v>1</v>
      </c>
    </row>
  </sheetData>
  <sortState xmlns:xlrd2="http://schemas.microsoft.com/office/spreadsheetml/2017/richdata2" ref="A5:C2166">
    <sortCondition ref="A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c E A A B Q S w M E F A A C A A g A 1 m m Q T n U 4 2 Y O o A A A A + A A A A B I A H A B D b 2 5 m a W c v U G F j a 2 F n Z S 5 4 b W w g o h g A K K A U A A A A A A A A A A A A A A A A A A A A A A A A A A A A h Y 9 B D o I w F E S v Q r q n L R X R m E 9 Z u I W E x M S 4 J a V C I x R C i + V u L j y S V 5 B E U X c u Z / I m e f O 4 3 S G Z 2 s a 7 y s G o T s c o w B R 5 U o u u V L q K 0 W j P / h Y l H P J C X I p K e j O s z W 4 y K k a 1 t f 2 O E O c c d i v c D R V h l A b k l K U H U c u 2 8 J U 2 t t B C o s + q / L 9 C H I 4 v G c 5 w t M H r k I a Y R Q G Q p Y Z M 6 S / C Z m N M g f y U s B 8 b O w 6 S 9 4 2 f p 0 C W C O T 9 g j 8 B U E s D B B Q A A g A I A N Z p k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W a Z B O O J 1 i 1 V 0 B A A A S B w A A E w A c A E Z v c m 1 1 b G F z L 1 N l Y 3 R p b 2 4 x L m 0 g o h g A K K A U A A A A A A A A A A A A A A A A A A A A A A A A A A A A 7 Z T P S 8 M w F M f P F v o / h O z S Q i i 2 8 w c o P X U T d t i Y r F 4 0 H r r 2 q X F t M p J U V s Y u / k u e P M v + L 6 N 1 W m G n g X O g u S T 5 J n n v + z 6 E p y D V T H A 0 q m f / 1 L Z s S 9 0 l E j K U l h M G E o U o B 2 1 b y I z l s 3 x 5 y p a P w o i R e v A 6 I i 0 L 4 N o 5 Y z l 4 k e D a b J S D o x N 6 o U A q 2 k 9 S B p W g w y o 1 M Y u h F P c m k a K 9 m A Y T / 5 g O + r Q 7 S y G n d S 5 P z z R 2 y V U H c l Y w D T L E e 5 i g S O R l w V X Y J q j L U 5 E x f h v 6 w e E + Q e e l 0 D D S V Q 7 h 1 9 I b C A 7 X L q k 9 t / B l w Y C b 4 g T S 1 R Q b 6 3 E y N r d i m X B 1 I 2 R R h 4 + r K S j n s 0 I y n + P 6 w D c O z E N A W a J h Q d B K D 1 a 6 h p l u 6 G 2 j 9 7 g + O v D e Q i 4 W r m 0 x v t 7 L N 9 r A O Z t s i f Z 7 r j W 0 S Y N 2 s H O 0 N 6 D a w h 9 c n c D F v w y 3 5 e h k 7 O 4 E 4 Q b J N R + a l 8 U Y 5 A a M 2 / + M f 4 5 x 3 Y 2 3 + I / / Z k t + B V B L A Q I t A B Q A A g A I A N Z p k E 5 1 O N m D q A A A A P g A A A A S A A A A A A A A A A A A A A A A A A A A A A B D b 2 5 m a W c v U G F j a 2 F n Z S 5 4 b W x Q S w E C L Q A U A A I A C A D W a Z B O D 8 r p q 6 Q A A A D p A A A A E w A A A A A A A A A A A A A A A A D 0 A A A A W 0 N v b n R l b n R f V H l w Z X N d L n h t b F B L A Q I t A B Q A A g A I A N Z p k E 4 4 n W L V X Q E A A B I H A A A T A A A A A A A A A A A A A A A A A O U B A A B G b 3 J t d W x h c y 9 T Z W N 0 a W 9 u M S 5 t U E s F B g A A A A A D A A M A w g A A A I 8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0 k A A A A A A A A y y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1 a 2 l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1 a 2 l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E 2 V D A 5 O j E 1 O j U 5 L j U 4 O T Y 3 N z F a I i A v P j x F b n R y e S B U e X B l P S J G a W x s Q 2 9 s d W 1 u V H l w Z X M i I F Z h b H V l P S J z Q 1 F Z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1 a 2 l l c i 9 a b W l l b m l v b m 8 g d H l w L n t D b 2 x 1 b W 4 x L D B 9 J n F 1 b 3 Q 7 L C Z x d W 9 0 O 1 N l Y 3 R p b 2 4 x L 2 N 1 a 2 l l c i 9 a b W l l b m l v b m 8 g d H l w L n t D b 2 x 1 b W 4 y L D F 9 J n F 1 b 3 Q 7 L C Z x d W 9 0 O 1 N l Y 3 R p b 2 4 x L 2 N 1 a 2 l l c i 9 a b W l l b m l v b m 8 g d H l w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1 a 2 l l c i 9 a b W l l b m l v b m 8 g d H l w L n t D b 2 x 1 b W 4 x L D B 9 J n F 1 b 3 Q 7 L C Z x d W 9 0 O 1 N l Y 3 R p b 2 4 x L 2 N 1 a 2 l l c i 9 a b W l l b m l v b m 8 g d H l w L n t D b 2 x 1 b W 4 y L D F 9 J n F 1 b 3 Q 7 L C Z x d W 9 0 O 1 N l Y 3 R p b 2 4 x L 2 N 1 a 2 l l c i 9 a b W l l b m l v b m 8 g d H l w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d W t p Z X I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r a W V y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l b m 5 p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E 2 V D A 5 O j E 2 O j M x L j M 4 M z Q 5 N T Z a I i A v P j x F b n R y e S B U e X B l P S J G a W x s Q 2 9 s d W 1 u V H l w Z X M i I F Z h b H V l P S J z Q 1 F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Z W 5 u a W s v W m 1 p Z W 5 p b 2 5 v I H R 5 c C 5 7 Q 2 9 s d W 1 u M S w w f S Z x d W 9 0 O y w m c X V v d D t T Z W N 0 a W 9 u M S 9 j Z W 5 u a W s v W m 1 p Z W 5 p b 2 5 v I H R 5 c C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Z W 5 u a W s v W m 1 p Z W 5 p b 2 5 v I H R 5 c C 5 7 Q 2 9 s d W 1 u M S w w f S Z x d W 9 0 O y w m c X V v d D t T Z W N 0 a W 9 u M S 9 j Z W 5 u a W s v W m 1 p Z W 5 p b 2 5 v I H R 5 c C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V u b m l r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l b m 5 p a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W 5 u a W s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x N l Q w O T o x O D o w N C 4 4 M j c 4 N D A z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V u b m l r I C g y K S 9 a b W l l b m l v b m 8 g d H l w L n t D b 2 x 1 b W 4 x L D B 9 J n F 1 b 3 Q 7 L C Z x d W 9 0 O 1 N l Y 3 R p b 2 4 x L 2 N l b m 5 p a y A o M i k v W m 1 p Z W 5 p b 2 5 v I H R 5 c C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Z W 5 u a W s g K D I p L 1 p t a W V u a W 9 u b y B 0 e X A u e 0 N v b H V t b j E s M H 0 m c X V v d D s s J n F 1 b 3 Q 7 U 2 V j d G l v b j E v Y 2 V u b m l r I C g y K S 9 a b W l l b m l v b m 8 g d H l w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Z W 5 u a W s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V u b m l r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l b m 5 p a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N l b m 5 p a 1 9 f M j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E 2 V D A 5 O j E 4 O j A 0 L j g y N z g 0 M D N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M T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l b m 5 p a y A o M i k v W m 1 p Z W 5 p b 2 5 v I H R 5 c C 5 7 Q 2 9 s d W 1 u M S w w f S Z x d W 9 0 O y w m c X V v d D t T Z W N 0 a W 9 u M S 9 j Z W 5 u a W s g K D I p L 1 p t a W V u a W 9 u b y B 0 e X A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V u b m l r I C g y K S 9 a b W l l b m l v b m 8 g d H l w L n t D b 2 x 1 b W 4 x L D B 9 J n F 1 b 3 Q 7 L C Z x d W 9 0 O 1 N l Y 3 R p b 2 4 x L 2 N l b m 5 p a y A o M i k v W m 1 p Z W 5 p b 2 5 v I H R 5 c C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l b m 5 p a y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W 5 u a W s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r a W V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x N l Q x M T o w O D o x N S 4 1 O D k 5 N T Q z W i I g L z 4 8 R W 5 0 c n k g V H l w Z T 0 i R m l s b E N v b H V t b l R 5 c G V z I i B W Y W x 1 Z T 0 i c 0 N R W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W t p Z X I g K D I p L 1 p t a W V u a W 9 u b y B 0 e X A u e 0 N v b H V t b j E s M H 0 m c X V v d D s s J n F 1 b 3 Q 7 U 2 V j d G l v b j E v Y 3 V r a W V y I C g y K S 9 a b W l l b m l v b m 8 g d H l w L n t D b 2 x 1 b W 4 y L D F 9 J n F 1 b 3 Q 7 L C Z x d W 9 0 O 1 N l Y 3 R p b 2 4 x L 2 N 1 a 2 l l c i A o M i k v W m 1 p Z W 5 p b 2 5 v I H R 5 c C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d W t p Z X I g K D I p L 1 p t a W V u a W 9 u b y B 0 e X A u e 0 N v b H V t b j E s M H 0 m c X V v d D s s J n F 1 b 3 Q 7 U 2 V j d G l v b j E v Y 3 V r a W V y I C g y K S 9 a b W l l b m l v b m 8 g d H l w L n t D b 2 x 1 b W 4 y L D F 9 J n F 1 b 3 Q 7 L C Z x d W 9 0 O 1 N l Y 3 R p b 2 4 x L 2 N 1 a 2 l l c i A o M i k v W m 1 p Z W 5 p b 2 5 v I H R 5 c C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V r a W V y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a 2 l l c i U y M C g y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b g / 6 T 5 Z 2 0 2 c m q h l W d o B r Q A A A A A C A A A A A A A Q Z g A A A A E A A C A A A A B y 7 N Y G C z a G W 3 M i p z i 8 E u E T j M 9 r c u 2 n 5 x i e 9 2 u O J Z v x 8 g A A A A A O g A A A A A I A A C A A A A B F o S T 7 X F q j C R m M S P V K K e 0 w y c 2 K s i J 5 H J a U t k 1 D b 6 4 C E l A A A A C A u F w 0 i a o T c 6 W x g g f s w c B q l c + E P U P t 4 L 7 Z j 6 B R + I g 0 v X A Y n L q A 1 o C 3 N P k X f x N z z G O w O 4 b d Y 4 A 6 v i G 4 o 6 o Z q E u 1 r P c x o S c / D L c y O X 5 q l y j B w U A A A A D / b U 2 Q L 2 C Y G X k a B y K m 0 n P o F P I l u O 1 1 4 K w y 9 Q p L U u y C a z p Y / Y J 7 W + v D 8 m c l j H z S C / Y I H 0 P p 0 Y L o D 3 d t G v G x r s A O < / D a t a M a s h u p > 
</file>

<file path=customXml/itemProps1.xml><?xml version="1.0" encoding="utf-8"?>
<ds:datastoreItem xmlns:ds="http://schemas.openxmlformats.org/officeDocument/2006/customXml" ds:itemID="{F9E917AC-47A0-4DF0-B299-053CA8C207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Z1</vt:lpstr>
      <vt:lpstr>z2</vt:lpstr>
      <vt:lpstr>z3</vt:lpstr>
      <vt:lpstr>Arkusz2</vt:lpstr>
      <vt:lpstr>Z4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2019-04-16T22:32:34Z</dcterms:modified>
</cp:coreProperties>
</file>