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nzo\projects\Midterm\Problem 1\"/>
    </mc:Choice>
  </mc:AlternateContent>
  <xr:revisionPtr revIDLastSave="0" documentId="13_ncr:1_{3F466718-B066-4617-AAD2-78580E768B49}" xr6:coauthVersionLast="47" xr6:coauthVersionMax="47" xr10:uidLastSave="{00000000-0000-0000-0000-000000000000}"/>
  <bookViews>
    <workbookView xWindow="-120" yWindow="-120" windowWidth="38640" windowHeight="21840" activeTab="1" xr2:uid="{795FE829-84D6-4B84-9E16-08C745053A8F}"/>
  </bookViews>
  <sheets>
    <sheet name="Operational" sheetId="1" r:id="rId1"/>
    <sheet name="Tim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3" i="2" l="1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42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6" i="2"/>
  <c r="B42" i="2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35" i="1"/>
  <c r="G6" i="1"/>
  <c r="D36" i="1"/>
  <c r="D37" i="1"/>
  <c r="E37" i="1" s="1"/>
  <c r="D38" i="1"/>
  <c r="D39" i="1"/>
  <c r="D40" i="1"/>
  <c r="E40" i="1" s="1"/>
  <c r="D41" i="1"/>
  <c r="D42" i="1"/>
  <c r="D43" i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D57" i="1"/>
  <c r="D58" i="1"/>
  <c r="D59" i="1"/>
  <c r="D35" i="1"/>
  <c r="E35" i="1" s="1"/>
  <c r="E39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35" i="1"/>
  <c r="E36" i="1"/>
  <c r="E38" i="1"/>
  <c r="E41" i="1"/>
  <c r="E42" i="1"/>
  <c r="E43" i="1"/>
  <c r="E56" i="1"/>
  <c r="E57" i="1"/>
  <c r="E58" i="1"/>
  <c r="E59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G22" i="1" s="1"/>
  <c r="F23" i="1"/>
  <c r="G23" i="1" s="1"/>
  <c r="F24" i="1"/>
  <c r="G24" i="1" s="1"/>
  <c r="F25" i="1"/>
  <c r="F26" i="1"/>
  <c r="F27" i="1"/>
  <c r="F28" i="1"/>
  <c r="F29" i="1"/>
  <c r="F30" i="1"/>
  <c r="F6" i="1"/>
  <c r="E7" i="1"/>
  <c r="E8" i="1"/>
  <c r="E9" i="1"/>
  <c r="E10" i="1"/>
  <c r="E11" i="1"/>
  <c r="E12" i="1"/>
  <c r="G12" i="1" s="1"/>
  <c r="E13" i="1"/>
  <c r="G13" i="1" s="1"/>
  <c r="E14" i="1"/>
  <c r="G14" i="1" s="1"/>
  <c r="E15" i="1"/>
  <c r="G15" i="1" s="1"/>
  <c r="E16" i="1"/>
  <c r="E17" i="1"/>
  <c r="E18" i="1"/>
  <c r="E19" i="1"/>
  <c r="G19" i="1" s="1"/>
  <c r="E20" i="1"/>
  <c r="E21" i="1"/>
  <c r="E22" i="1"/>
  <c r="E23" i="1"/>
  <c r="E24" i="1"/>
  <c r="E25" i="1"/>
  <c r="E26" i="1"/>
  <c r="E27" i="1"/>
  <c r="E28" i="1"/>
  <c r="E29" i="1"/>
  <c r="E30" i="1"/>
  <c r="E6" i="1"/>
  <c r="G7" i="1"/>
  <c r="G8" i="1"/>
  <c r="G11" i="1"/>
  <c r="G16" i="1"/>
  <c r="G17" i="1"/>
  <c r="G18" i="1"/>
  <c r="G20" i="1"/>
  <c r="G21" i="1"/>
  <c r="G27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6" i="1"/>
  <c r="G28" i="1" l="1"/>
  <c r="G30" i="1"/>
  <c r="G10" i="1"/>
  <c r="G9" i="1"/>
  <c r="G29" i="1"/>
  <c r="G26" i="1"/>
  <c r="G25" i="1"/>
</calcChain>
</file>

<file path=xl/sharedStrings.xml><?xml version="1.0" encoding="utf-8"?>
<sst xmlns="http://schemas.openxmlformats.org/spreadsheetml/2006/main" count="37" uniqueCount="23">
  <si>
    <t>n</t>
  </si>
  <si>
    <t>n^2</t>
  </si>
  <si>
    <t>Measured</t>
  </si>
  <si>
    <t xml:space="preserve">LINEAR SEARCH </t>
  </si>
  <si>
    <t>BINARY SEARCH</t>
  </si>
  <si>
    <t>f(n)</t>
  </si>
  <si>
    <t>m =</t>
  </si>
  <si>
    <t xml:space="preserve">b = </t>
  </si>
  <si>
    <t>O(n)</t>
  </si>
  <si>
    <t>Delta</t>
  </si>
  <si>
    <t>m=</t>
  </si>
  <si>
    <t>b=</t>
  </si>
  <si>
    <t>ln(n)</t>
  </si>
  <si>
    <t>LINEAR</t>
  </si>
  <si>
    <t>BINARY</t>
  </si>
  <si>
    <t>measured</t>
  </si>
  <si>
    <t>Fit</t>
  </si>
  <si>
    <t xml:space="preserve"> m =</t>
  </si>
  <si>
    <t>b =</t>
  </si>
  <si>
    <t xml:space="preserve">C = </t>
  </si>
  <si>
    <t xml:space="preserve">m = </t>
  </si>
  <si>
    <t>O(logn)</t>
  </si>
  <si>
    <t>log2(n)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</si>
</sst>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Search Operations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Operational!$C$5</c:f>
              <c:strCache>
                <c:ptCount val="1"/>
                <c:pt idx="0">
                  <c:v>Measured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Operational!$B$6:$B$30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</c:numCache>
            </c:numRef>
          </c:xVal>
          <c:yVal>
            <c:numRef>
              <c:f>Operational!$C$6:$C$30</c:f>
              <c:numCache>
                <c:formatCode>General</c:formatCode>
                <c:ptCount val="25"/>
                <c:pt idx="0">
                  <c:v>10</c:v>
                </c:pt>
                <c:pt idx="1">
                  <c:v>2</c:v>
                </c:pt>
                <c:pt idx="2">
                  <c:v>30</c:v>
                </c:pt>
                <c:pt idx="3">
                  <c:v>40</c:v>
                </c:pt>
                <c:pt idx="4">
                  <c:v>2</c:v>
                </c:pt>
                <c:pt idx="5">
                  <c:v>15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51</c:v>
                </c:pt>
                <c:pt idx="10">
                  <c:v>110</c:v>
                </c:pt>
                <c:pt idx="11">
                  <c:v>51</c:v>
                </c:pt>
                <c:pt idx="12">
                  <c:v>103</c:v>
                </c:pt>
                <c:pt idx="13">
                  <c:v>140</c:v>
                </c:pt>
                <c:pt idx="14">
                  <c:v>150</c:v>
                </c:pt>
                <c:pt idx="15">
                  <c:v>115</c:v>
                </c:pt>
                <c:pt idx="16">
                  <c:v>142</c:v>
                </c:pt>
                <c:pt idx="17">
                  <c:v>54</c:v>
                </c:pt>
                <c:pt idx="18">
                  <c:v>190</c:v>
                </c:pt>
                <c:pt idx="19">
                  <c:v>111</c:v>
                </c:pt>
                <c:pt idx="20">
                  <c:v>28</c:v>
                </c:pt>
                <c:pt idx="21">
                  <c:v>158</c:v>
                </c:pt>
                <c:pt idx="22">
                  <c:v>190</c:v>
                </c:pt>
                <c:pt idx="23">
                  <c:v>33</c:v>
                </c:pt>
                <c:pt idx="24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CC-4B5B-873C-187A28ECF4D1}"/>
            </c:ext>
          </c:extLst>
        </c:ser>
        <c:ser>
          <c:idx val="1"/>
          <c:order val="1"/>
          <c:tx>
            <c:v>Fit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Operational!$B$6:$B$30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</c:numCache>
            </c:numRef>
          </c:xVal>
          <c:yVal>
            <c:numRef>
              <c:f>Operational!$E$5:$E$30</c:f>
              <c:numCache>
                <c:formatCode>General</c:formatCode>
                <c:ptCount val="26"/>
                <c:pt idx="0">
                  <c:v>0</c:v>
                </c:pt>
                <c:pt idx="1">
                  <c:v>28.353999999999999</c:v>
                </c:pt>
                <c:pt idx="2">
                  <c:v>32.768000000000001</c:v>
                </c:pt>
                <c:pt idx="3">
                  <c:v>37.182000000000002</c:v>
                </c:pt>
                <c:pt idx="4">
                  <c:v>41.596000000000004</c:v>
                </c:pt>
                <c:pt idx="5">
                  <c:v>46.010000000000005</c:v>
                </c:pt>
                <c:pt idx="6">
                  <c:v>50.424000000000007</c:v>
                </c:pt>
                <c:pt idx="7">
                  <c:v>54.838000000000001</c:v>
                </c:pt>
                <c:pt idx="8">
                  <c:v>59.251999999999995</c:v>
                </c:pt>
                <c:pt idx="9">
                  <c:v>63.665999999999997</c:v>
                </c:pt>
                <c:pt idx="10">
                  <c:v>68.08</c:v>
                </c:pt>
                <c:pt idx="11">
                  <c:v>72.494</c:v>
                </c:pt>
                <c:pt idx="12">
                  <c:v>76.908000000000001</c:v>
                </c:pt>
                <c:pt idx="13">
                  <c:v>81.322000000000003</c:v>
                </c:pt>
                <c:pt idx="14">
                  <c:v>85.736000000000004</c:v>
                </c:pt>
                <c:pt idx="15">
                  <c:v>90.15</c:v>
                </c:pt>
                <c:pt idx="16">
                  <c:v>94.563999999999993</c:v>
                </c:pt>
                <c:pt idx="17">
                  <c:v>98.977999999999994</c:v>
                </c:pt>
                <c:pt idx="18">
                  <c:v>103.392</c:v>
                </c:pt>
                <c:pt idx="19">
                  <c:v>107.806</c:v>
                </c:pt>
                <c:pt idx="20">
                  <c:v>112.22</c:v>
                </c:pt>
                <c:pt idx="21">
                  <c:v>116.634</c:v>
                </c:pt>
                <c:pt idx="22">
                  <c:v>121.048</c:v>
                </c:pt>
                <c:pt idx="23">
                  <c:v>125.462</c:v>
                </c:pt>
                <c:pt idx="24">
                  <c:v>129.876</c:v>
                </c:pt>
                <c:pt idx="25">
                  <c:v>134.29000000000002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3CC-4B5B-873C-187A28ECF4D1}"/>
            </c:ext>
          </c:extLst>
        </c:ser>
        <c:ser>
          <c:idx val="2"/>
          <c:order val="2"/>
          <c:tx>
            <c:v>O(n)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Operational!$B$6:$B$30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</c:numCache>
            </c:numRef>
          </c:xVal>
          <c:yVal>
            <c:numRef>
              <c:f>Operational!$F$6:$F$30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3CC-4B5B-873C-187A28ECF4D1}"/>
            </c:ext>
          </c:extLst>
        </c:ser>
        <c:ser>
          <c:idx val="3"/>
          <c:order val="3"/>
          <c:tx>
            <c:v>Delta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Operational!$B$6:$B$30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</c:numCache>
            </c:numRef>
          </c:xVal>
          <c:yVal>
            <c:numRef>
              <c:f>Operational!$G$6:$G$30</c:f>
              <c:numCache>
                <c:formatCode>General</c:formatCode>
                <c:ptCount val="25"/>
                <c:pt idx="0">
                  <c:v>18.353999999999999</c:v>
                </c:pt>
                <c:pt idx="1">
                  <c:v>12.768000000000001</c:v>
                </c:pt>
                <c:pt idx="2">
                  <c:v>7.1820000000000022</c:v>
                </c:pt>
                <c:pt idx="3">
                  <c:v>1.5960000000000036</c:v>
                </c:pt>
                <c:pt idx="4">
                  <c:v>3.9899999999999949</c:v>
                </c:pt>
                <c:pt idx="5">
                  <c:v>9.5759999999999934</c:v>
                </c:pt>
                <c:pt idx="6">
                  <c:v>15.161999999999999</c:v>
                </c:pt>
                <c:pt idx="7">
                  <c:v>20.748000000000005</c:v>
                </c:pt>
                <c:pt idx="8">
                  <c:v>26.334000000000003</c:v>
                </c:pt>
                <c:pt idx="9">
                  <c:v>31.92</c:v>
                </c:pt>
                <c:pt idx="10">
                  <c:v>37.506</c:v>
                </c:pt>
                <c:pt idx="11">
                  <c:v>43.091999999999999</c:v>
                </c:pt>
                <c:pt idx="12">
                  <c:v>48.677999999999997</c:v>
                </c:pt>
                <c:pt idx="13">
                  <c:v>54.263999999999996</c:v>
                </c:pt>
                <c:pt idx="14">
                  <c:v>59.849999999999994</c:v>
                </c:pt>
                <c:pt idx="15">
                  <c:v>65.436000000000007</c:v>
                </c:pt>
                <c:pt idx="16">
                  <c:v>71.022000000000006</c:v>
                </c:pt>
                <c:pt idx="17">
                  <c:v>76.608000000000004</c:v>
                </c:pt>
                <c:pt idx="18">
                  <c:v>82.194000000000003</c:v>
                </c:pt>
                <c:pt idx="19">
                  <c:v>87.78</c:v>
                </c:pt>
                <c:pt idx="20">
                  <c:v>93.366</c:v>
                </c:pt>
                <c:pt idx="21">
                  <c:v>98.951999999999998</c:v>
                </c:pt>
                <c:pt idx="22">
                  <c:v>104.538</c:v>
                </c:pt>
                <c:pt idx="23">
                  <c:v>110.124</c:v>
                </c:pt>
                <c:pt idx="24">
                  <c:v>115.70999999999998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3CC-4B5B-873C-187A28ECF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555823"/>
        <c:axId val="385558703"/>
      </c:scatterChart>
      <c:valAx>
        <c:axId val="385555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558703"/>
        <c:crosses val="autoZero"/>
        <c:crossBetween val="midCat"/>
      </c:valAx>
      <c:valAx>
        <c:axId val="38555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55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22738741695951"/>
          <c:y val="0.38034698572712383"/>
          <c:w val="0.21622409112859378"/>
          <c:h val="0.215862158872702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</a:t>
            </a:r>
            <a:r>
              <a:rPr lang="en-US" baseline="0"/>
              <a:t> Search Operations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Operational!$B$35:$B$59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</c:numCache>
            </c:numRef>
          </c:xVal>
          <c:yVal>
            <c:numRef>
              <c:f>Operational!$C$35:$C$59</c:f>
              <c:numCache>
                <c:formatCode>General</c:formatCode>
                <c:ptCount val="25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7</c:v>
                </c:pt>
                <c:pt idx="11">
                  <c:v>3</c:v>
                </c:pt>
                <c:pt idx="12">
                  <c:v>5</c:v>
                </c:pt>
                <c:pt idx="13">
                  <c:v>7</c:v>
                </c:pt>
                <c:pt idx="14">
                  <c:v>7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7</c:v>
                </c:pt>
                <c:pt idx="19">
                  <c:v>3</c:v>
                </c:pt>
                <c:pt idx="20">
                  <c:v>5</c:v>
                </c:pt>
                <c:pt idx="21">
                  <c:v>6</c:v>
                </c:pt>
                <c:pt idx="22">
                  <c:v>6</c:v>
                </c:pt>
                <c:pt idx="23">
                  <c:v>7</c:v>
                </c:pt>
                <c:pt idx="2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8A-44D9-860C-FA5D7D0B2BE3}"/>
            </c:ext>
          </c:extLst>
        </c:ser>
        <c:ser>
          <c:idx val="1"/>
          <c:order val="1"/>
          <c:tx>
            <c:v>Fit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Operational!$B$35:$B$59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</c:numCache>
            </c:numRef>
          </c:xVal>
          <c:yVal>
            <c:numRef>
              <c:f>Operational!$E$35:$E$59</c:f>
              <c:numCache>
                <c:formatCode>General</c:formatCode>
                <c:ptCount val="25"/>
                <c:pt idx="0">
                  <c:v>4.178088733463877</c:v>
                </c:pt>
                <c:pt idx="1">
                  <c:v>4.4834200665005328</c:v>
                </c:pt>
                <c:pt idx="2">
                  <c:v>4.6620274466221794</c:v>
                </c:pt>
                <c:pt idx="3">
                  <c:v>4.7887513995371886</c:v>
                </c:pt>
                <c:pt idx="4">
                  <c:v>4.8870461338910989</c:v>
                </c:pt>
                <c:pt idx="5">
                  <c:v>4.9673587796588352</c:v>
                </c:pt>
                <c:pt idx="6">
                  <c:v>5.0352621541227425</c:v>
                </c:pt>
                <c:pt idx="7">
                  <c:v>5.0940827325738454</c:v>
                </c:pt>
                <c:pt idx="8">
                  <c:v>5.1459661597804818</c:v>
                </c:pt>
                <c:pt idx="9">
                  <c:v>5.1923774669277547</c:v>
                </c:pt>
                <c:pt idx="10">
                  <c:v>5.2343616011315595</c:v>
                </c:pt>
                <c:pt idx="11">
                  <c:v>5.272690112695491</c:v>
                </c:pt>
                <c:pt idx="12">
                  <c:v>5.3079489254256842</c:v>
                </c:pt>
                <c:pt idx="13">
                  <c:v>5.3405934871593992</c:v>
                </c:pt>
                <c:pt idx="14">
                  <c:v>5.3709848470494013</c:v>
                </c:pt>
                <c:pt idx="15">
                  <c:v>5.3994140656105003</c:v>
                </c:pt>
                <c:pt idx="16">
                  <c:v>5.4261192115206409</c:v>
                </c:pt>
                <c:pt idx="17">
                  <c:v>5.4512974928171385</c:v>
                </c:pt>
                <c:pt idx="18">
                  <c:v>5.4751141037866944</c:v>
                </c:pt>
                <c:pt idx="19">
                  <c:v>5.4977087999644105</c:v>
                </c:pt>
                <c:pt idx="20">
                  <c:v>5.5192008672810449</c:v>
                </c:pt>
                <c:pt idx="21">
                  <c:v>5.5396929341682153</c:v>
                </c:pt>
                <c:pt idx="22">
                  <c:v>5.5592739355806682</c:v>
                </c:pt>
                <c:pt idx="23">
                  <c:v>5.5780214457321478</c:v>
                </c:pt>
                <c:pt idx="24">
                  <c:v>5.596003534318319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48A-44D9-860C-FA5D7D0B2BE3}"/>
            </c:ext>
          </c:extLst>
        </c:ser>
        <c:ser>
          <c:idx val="2"/>
          <c:order val="2"/>
          <c:tx>
            <c:v>O(logn)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Operational!$B$35:$B$59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</c:numCache>
            </c:numRef>
          </c:xVal>
          <c:yVal>
            <c:numRef>
              <c:f>Operational!$F$35:$F$59</c:f>
              <c:numCache>
                <c:formatCode>General</c:formatCode>
                <c:ptCount val="25"/>
                <c:pt idx="0">
                  <c:v>3.3219280948873626</c:v>
                </c:pt>
                <c:pt idx="1">
                  <c:v>4.3219280948873626</c:v>
                </c:pt>
                <c:pt idx="2">
                  <c:v>4.9068905956085187</c:v>
                </c:pt>
                <c:pt idx="3">
                  <c:v>5.3219280948873626</c:v>
                </c:pt>
                <c:pt idx="4">
                  <c:v>5.6438561897747244</c:v>
                </c:pt>
                <c:pt idx="5">
                  <c:v>5.9068905956085187</c:v>
                </c:pt>
                <c:pt idx="6">
                  <c:v>6.1292830169449672</c:v>
                </c:pt>
                <c:pt idx="7">
                  <c:v>6.3219280948873617</c:v>
                </c:pt>
                <c:pt idx="8">
                  <c:v>6.4918530963296748</c:v>
                </c:pt>
                <c:pt idx="9">
                  <c:v>6.6438561897747253</c:v>
                </c:pt>
                <c:pt idx="10">
                  <c:v>6.7813597135246599</c:v>
                </c:pt>
                <c:pt idx="11">
                  <c:v>6.9068905956085187</c:v>
                </c:pt>
                <c:pt idx="12">
                  <c:v>7.0223678130284544</c:v>
                </c:pt>
                <c:pt idx="13">
                  <c:v>7.1292830169449664</c:v>
                </c:pt>
                <c:pt idx="14">
                  <c:v>7.2288186904958804</c:v>
                </c:pt>
                <c:pt idx="15">
                  <c:v>7.3219280948873617</c:v>
                </c:pt>
                <c:pt idx="16">
                  <c:v>7.4093909361377026</c:v>
                </c:pt>
                <c:pt idx="17">
                  <c:v>7.4918530963296748</c:v>
                </c:pt>
                <c:pt idx="18">
                  <c:v>7.5698556083309478</c:v>
                </c:pt>
                <c:pt idx="19">
                  <c:v>7.6438561897747244</c:v>
                </c:pt>
                <c:pt idx="20">
                  <c:v>7.7142455176661224</c:v>
                </c:pt>
                <c:pt idx="21">
                  <c:v>7.7813597135246608</c:v>
                </c:pt>
                <c:pt idx="22">
                  <c:v>7.8454900509443757</c:v>
                </c:pt>
                <c:pt idx="23">
                  <c:v>7.9068905956085187</c:v>
                </c:pt>
                <c:pt idx="24">
                  <c:v>7.965784284662087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48A-44D9-860C-FA5D7D0B2BE3}"/>
            </c:ext>
          </c:extLst>
        </c:ser>
        <c:ser>
          <c:idx val="3"/>
          <c:order val="3"/>
          <c:tx>
            <c:v>Delta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Operational!$B$35:$B$59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</c:numCache>
            </c:numRef>
          </c:xVal>
          <c:yVal>
            <c:numRef>
              <c:f>Operational!$G$35:$G$59</c:f>
              <c:numCache>
                <c:formatCode>General</c:formatCode>
                <c:ptCount val="25"/>
                <c:pt idx="0">
                  <c:v>0.85616063857651437</c:v>
                </c:pt>
                <c:pt idx="1">
                  <c:v>0.16149197161317019</c:v>
                </c:pt>
                <c:pt idx="2">
                  <c:v>0.24486314898633932</c:v>
                </c:pt>
                <c:pt idx="3">
                  <c:v>0.53317669535017398</c:v>
                </c:pt>
                <c:pt idx="4">
                  <c:v>0.75681005588362549</c:v>
                </c:pt>
                <c:pt idx="5">
                  <c:v>0.93953181594968349</c:v>
                </c:pt>
                <c:pt idx="6">
                  <c:v>1.0940208628222248</c:v>
                </c:pt>
                <c:pt idx="7">
                  <c:v>1.2278453623135164</c:v>
                </c:pt>
                <c:pt idx="8">
                  <c:v>1.345886936549193</c:v>
                </c:pt>
                <c:pt idx="9">
                  <c:v>1.4514787228469705</c:v>
                </c:pt>
                <c:pt idx="10">
                  <c:v>1.5469981123931005</c:v>
                </c:pt>
                <c:pt idx="11">
                  <c:v>1.6342004829130277</c:v>
                </c:pt>
                <c:pt idx="12">
                  <c:v>1.7144188876027702</c:v>
                </c:pt>
                <c:pt idx="13">
                  <c:v>1.7886895297855672</c:v>
                </c:pt>
                <c:pt idx="14">
                  <c:v>1.8578338434464792</c:v>
                </c:pt>
                <c:pt idx="15">
                  <c:v>1.9225140292768614</c:v>
                </c:pt>
                <c:pt idx="16">
                  <c:v>1.9832717246170617</c:v>
                </c:pt>
                <c:pt idx="17">
                  <c:v>2.0405556035125363</c:v>
                </c:pt>
                <c:pt idx="18">
                  <c:v>2.0947415045442535</c:v>
                </c:pt>
                <c:pt idx="19">
                  <c:v>2.1461473898103138</c:v>
                </c:pt>
                <c:pt idx="20">
                  <c:v>2.1950446503850776</c:v>
                </c:pt>
                <c:pt idx="21">
                  <c:v>2.2416667793564455</c:v>
                </c:pt>
                <c:pt idx="22">
                  <c:v>2.2862161153637075</c:v>
                </c:pt>
                <c:pt idx="23">
                  <c:v>2.3288691498763709</c:v>
                </c:pt>
                <c:pt idx="24">
                  <c:v>2.369780750343768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48A-44D9-860C-FA5D7D0B2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354879"/>
        <c:axId val="1712358719"/>
      </c:scatterChart>
      <c:valAx>
        <c:axId val="171235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358719"/>
        <c:crosses val="autoZero"/>
        <c:crossBetween val="midCat"/>
      </c:valAx>
      <c:valAx>
        <c:axId val="171235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354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Search Timing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Timing!$B$6:$B$35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Timing!$C$6:$C$35</c:f>
              <c:numCache>
                <c:formatCode>General</c:formatCode>
                <c:ptCount val="30"/>
                <c:pt idx="0">
                  <c:v>200</c:v>
                </c:pt>
                <c:pt idx="1">
                  <c:v>100</c:v>
                </c:pt>
                <c:pt idx="2">
                  <c:v>400</c:v>
                </c:pt>
                <c:pt idx="3">
                  <c:v>400</c:v>
                </c:pt>
                <c:pt idx="4">
                  <c:v>500</c:v>
                </c:pt>
                <c:pt idx="5">
                  <c:v>400</c:v>
                </c:pt>
                <c:pt idx="6">
                  <c:v>500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800</c:v>
                </c:pt>
                <c:pt idx="11">
                  <c:v>500</c:v>
                </c:pt>
                <c:pt idx="12">
                  <c:v>200</c:v>
                </c:pt>
                <c:pt idx="13">
                  <c:v>1400</c:v>
                </c:pt>
                <c:pt idx="14">
                  <c:v>1400</c:v>
                </c:pt>
                <c:pt idx="15">
                  <c:v>400</c:v>
                </c:pt>
                <c:pt idx="16">
                  <c:v>1500</c:v>
                </c:pt>
                <c:pt idx="17">
                  <c:v>1300</c:v>
                </c:pt>
                <c:pt idx="18">
                  <c:v>600</c:v>
                </c:pt>
                <c:pt idx="19">
                  <c:v>700</c:v>
                </c:pt>
                <c:pt idx="20">
                  <c:v>1200</c:v>
                </c:pt>
                <c:pt idx="21">
                  <c:v>600</c:v>
                </c:pt>
                <c:pt idx="22">
                  <c:v>200</c:v>
                </c:pt>
                <c:pt idx="23">
                  <c:v>700</c:v>
                </c:pt>
                <c:pt idx="24">
                  <c:v>900</c:v>
                </c:pt>
                <c:pt idx="25">
                  <c:v>800</c:v>
                </c:pt>
                <c:pt idx="26">
                  <c:v>700</c:v>
                </c:pt>
                <c:pt idx="27">
                  <c:v>1700</c:v>
                </c:pt>
                <c:pt idx="28">
                  <c:v>2300</c:v>
                </c:pt>
                <c:pt idx="29">
                  <c:v>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39-4A7B-9C11-0DA7EBA615F4}"/>
            </c:ext>
          </c:extLst>
        </c:ser>
        <c:ser>
          <c:idx val="1"/>
          <c:order val="1"/>
          <c:tx>
            <c:v>Fit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Timing!$B$6:$B$35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Timing!$D$6:$D$35</c:f>
              <c:numCache>
                <c:formatCode>General</c:formatCode>
                <c:ptCount val="30"/>
                <c:pt idx="0">
                  <c:v>180.64999999999998</c:v>
                </c:pt>
                <c:pt idx="1">
                  <c:v>219.92</c:v>
                </c:pt>
                <c:pt idx="2">
                  <c:v>259.19</c:v>
                </c:pt>
                <c:pt idx="3">
                  <c:v>298.45999999999998</c:v>
                </c:pt>
                <c:pt idx="4">
                  <c:v>337.73</c:v>
                </c:pt>
                <c:pt idx="5">
                  <c:v>377</c:v>
                </c:pt>
                <c:pt idx="6">
                  <c:v>416.27</c:v>
                </c:pt>
                <c:pt idx="7">
                  <c:v>455.53999999999996</c:v>
                </c:pt>
                <c:pt idx="8">
                  <c:v>494.81</c:v>
                </c:pt>
                <c:pt idx="9">
                  <c:v>534.07999999999993</c:v>
                </c:pt>
                <c:pt idx="10">
                  <c:v>573.34999999999991</c:v>
                </c:pt>
                <c:pt idx="11">
                  <c:v>612.62</c:v>
                </c:pt>
                <c:pt idx="12">
                  <c:v>651.89</c:v>
                </c:pt>
                <c:pt idx="13">
                  <c:v>691.16</c:v>
                </c:pt>
                <c:pt idx="14">
                  <c:v>730.43</c:v>
                </c:pt>
                <c:pt idx="15">
                  <c:v>769.69999999999993</c:v>
                </c:pt>
                <c:pt idx="16">
                  <c:v>808.97</c:v>
                </c:pt>
                <c:pt idx="17">
                  <c:v>848.24</c:v>
                </c:pt>
                <c:pt idx="18">
                  <c:v>887.51</c:v>
                </c:pt>
                <c:pt idx="19">
                  <c:v>926.78</c:v>
                </c:pt>
                <c:pt idx="20">
                  <c:v>966.05</c:v>
                </c:pt>
                <c:pt idx="21">
                  <c:v>1005.3199999999999</c:v>
                </c:pt>
                <c:pt idx="22">
                  <c:v>1044.5900000000001</c:v>
                </c:pt>
                <c:pt idx="23">
                  <c:v>1083.8600000000001</c:v>
                </c:pt>
                <c:pt idx="24">
                  <c:v>1123.1300000000001</c:v>
                </c:pt>
                <c:pt idx="25">
                  <c:v>1162.4000000000001</c:v>
                </c:pt>
                <c:pt idx="26">
                  <c:v>1201.67</c:v>
                </c:pt>
                <c:pt idx="27">
                  <c:v>1240.94</c:v>
                </c:pt>
                <c:pt idx="28">
                  <c:v>1280.21</c:v>
                </c:pt>
                <c:pt idx="29">
                  <c:v>1319.48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339-4A7B-9C11-0DA7EBA615F4}"/>
            </c:ext>
          </c:extLst>
        </c:ser>
        <c:ser>
          <c:idx val="2"/>
          <c:order val="2"/>
          <c:tx>
            <c:v>O(n)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Timing!$B$6:$B$35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Timing!$E$6:$E$35</c:f>
              <c:numCache>
                <c:formatCode>General</c:formatCode>
                <c:ptCount val="30"/>
                <c:pt idx="0">
                  <c:v>80</c:v>
                </c:pt>
                <c:pt idx="1">
                  <c:v>160</c:v>
                </c:pt>
                <c:pt idx="2">
                  <c:v>240</c:v>
                </c:pt>
                <c:pt idx="3">
                  <c:v>320</c:v>
                </c:pt>
                <c:pt idx="4">
                  <c:v>400</c:v>
                </c:pt>
                <c:pt idx="5">
                  <c:v>480</c:v>
                </c:pt>
                <c:pt idx="6">
                  <c:v>560</c:v>
                </c:pt>
                <c:pt idx="7">
                  <c:v>640</c:v>
                </c:pt>
                <c:pt idx="8">
                  <c:v>720</c:v>
                </c:pt>
                <c:pt idx="9">
                  <c:v>800</c:v>
                </c:pt>
                <c:pt idx="10">
                  <c:v>880</c:v>
                </c:pt>
                <c:pt idx="11">
                  <c:v>960</c:v>
                </c:pt>
                <c:pt idx="12">
                  <c:v>1040</c:v>
                </c:pt>
                <c:pt idx="13">
                  <c:v>1120</c:v>
                </c:pt>
                <c:pt idx="14">
                  <c:v>1200</c:v>
                </c:pt>
                <c:pt idx="15">
                  <c:v>1280</c:v>
                </c:pt>
                <c:pt idx="16">
                  <c:v>1360</c:v>
                </c:pt>
                <c:pt idx="17">
                  <c:v>1440</c:v>
                </c:pt>
                <c:pt idx="18">
                  <c:v>1520</c:v>
                </c:pt>
                <c:pt idx="19">
                  <c:v>1600</c:v>
                </c:pt>
                <c:pt idx="20">
                  <c:v>1680</c:v>
                </c:pt>
                <c:pt idx="21">
                  <c:v>1760</c:v>
                </c:pt>
                <c:pt idx="22">
                  <c:v>1840</c:v>
                </c:pt>
                <c:pt idx="23">
                  <c:v>1920</c:v>
                </c:pt>
                <c:pt idx="24">
                  <c:v>2000</c:v>
                </c:pt>
                <c:pt idx="25">
                  <c:v>2080</c:v>
                </c:pt>
                <c:pt idx="26">
                  <c:v>2160</c:v>
                </c:pt>
                <c:pt idx="27">
                  <c:v>2240</c:v>
                </c:pt>
                <c:pt idx="28">
                  <c:v>2320</c:v>
                </c:pt>
                <c:pt idx="29">
                  <c:v>2400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339-4A7B-9C11-0DA7EBA615F4}"/>
            </c:ext>
          </c:extLst>
        </c:ser>
        <c:ser>
          <c:idx val="3"/>
          <c:order val="3"/>
          <c:tx>
            <c:v>Delta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Timing!$B$6:$B$35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Timing!$F$6:$F$35</c:f>
              <c:numCache>
                <c:formatCode>General</c:formatCode>
                <c:ptCount val="30"/>
                <c:pt idx="0">
                  <c:v>19.350000000000023</c:v>
                </c:pt>
                <c:pt idx="1">
                  <c:v>119.91999999999999</c:v>
                </c:pt>
                <c:pt idx="2">
                  <c:v>140.81</c:v>
                </c:pt>
                <c:pt idx="3">
                  <c:v>101.54000000000002</c:v>
                </c:pt>
                <c:pt idx="4">
                  <c:v>162.26999999999998</c:v>
                </c:pt>
                <c:pt idx="5">
                  <c:v>23</c:v>
                </c:pt>
                <c:pt idx="6">
                  <c:v>83.730000000000018</c:v>
                </c:pt>
                <c:pt idx="7">
                  <c:v>255.53999999999996</c:v>
                </c:pt>
                <c:pt idx="8">
                  <c:v>294.81</c:v>
                </c:pt>
                <c:pt idx="9">
                  <c:v>334.07999999999993</c:v>
                </c:pt>
                <c:pt idx="10">
                  <c:v>226.65000000000009</c:v>
                </c:pt>
                <c:pt idx="11">
                  <c:v>112.62</c:v>
                </c:pt>
                <c:pt idx="12">
                  <c:v>451.89</c:v>
                </c:pt>
                <c:pt idx="13">
                  <c:v>708.84</c:v>
                </c:pt>
                <c:pt idx="14">
                  <c:v>669.57</c:v>
                </c:pt>
                <c:pt idx="15">
                  <c:v>369.69999999999993</c:v>
                </c:pt>
                <c:pt idx="16">
                  <c:v>691.03</c:v>
                </c:pt>
                <c:pt idx="17">
                  <c:v>451.76</c:v>
                </c:pt>
                <c:pt idx="18">
                  <c:v>287.51</c:v>
                </c:pt>
                <c:pt idx="19">
                  <c:v>226.77999999999997</c:v>
                </c:pt>
                <c:pt idx="20">
                  <c:v>233.95000000000005</c:v>
                </c:pt>
                <c:pt idx="21">
                  <c:v>405.31999999999994</c:v>
                </c:pt>
                <c:pt idx="22">
                  <c:v>844.59000000000015</c:v>
                </c:pt>
                <c:pt idx="23">
                  <c:v>383.86000000000013</c:v>
                </c:pt>
                <c:pt idx="24">
                  <c:v>223.13000000000011</c:v>
                </c:pt>
                <c:pt idx="25">
                  <c:v>362.40000000000009</c:v>
                </c:pt>
                <c:pt idx="26">
                  <c:v>501.67000000000007</c:v>
                </c:pt>
                <c:pt idx="27">
                  <c:v>459.05999999999995</c:v>
                </c:pt>
                <c:pt idx="28">
                  <c:v>1019.79</c:v>
                </c:pt>
                <c:pt idx="29">
                  <c:v>180.51999999999998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339-4A7B-9C11-0DA7EBA61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623567"/>
        <c:axId val="1904625007"/>
      </c:scatterChart>
      <c:valAx>
        <c:axId val="190462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625007"/>
        <c:crosses val="autoZero"/>
        <c:crossBetween val="midCat"/>
      </c:valAx>
      <c:valAx>
        <c:axId val="190462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623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</a:t>
            </a:r>
            <a:r>
              <a:rPr lang="en-US" baseline="0"/>
              <a:t> Search Timing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Timing!$B$42:$B$71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Timing!$C$42:$C$71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200</c:v>
                </c:pt>
                <c:pt idx="3">
                  <c:v>100</c:v>
                </c:pt>
                <c:pt idx="4">
                  <c:v>100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100</c:v>
                </c:pt>
                <c:pt idx="10">
                  <c:v>300</c:v>
                </c:pt>
                <c:pt idx="11">
                  <c:v>200</c:v>
                </c:pt>
                <c:pt idx="12">
                  <c:v>200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300</c:v>
                </c:pt>
                <c:pt idx="18">
                  <c:v>200</c:v>
                </c:pt>
                <c:pt idx="19">
                  <c:v>200</c:v>
                </c:pt>
                <c:pt idx="20">
                  <c:v>300</c:v>
                </c:pt>
                <c:pt idx="21">
                  <c:v>200</c:v>
                </c:pt>
                <c:pt idx="22">
                  <c:v>200</c:v>
                </c:pt>
                <c:pt idx="23">
                  <c:v>300</c:v>
                </c:pt>
                <c:pt idx="24">
                  <c:v>200</c:v>
                </c:pt>
                <c:pt idx="25">
                  <c:v>100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F4-4B38-A090-27ED285F440E}"/>
            </c:ext>
          </c:extLst>
        </c:ser>
        <c:ser>
          <c:idx val="1"/>
          <c:order val="1"/>
          <c:tx>
            <c:v>Fit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Timing!$B$42:$B$71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Timing!$E$42:$E$71</c:f>
              <c:numCache>
                <c:formatCode>General</c:formatCode>
                <c:ptCount val="30"/>
                <c:pt idx="0">
                  <c:v>116.09640474436813</c:v>
                </c:pt>
                <c:pt idx="1">
                  <c:v>141.0964047443681</c:v>
                </c:pt>
                <c:pt idx="2">
                  <c:v>155.72046726239702</c:v>
                </c:pt>
                <c:pt idx="3">
                  <c:v>166.09640474436813</c:v>
                </c:pt>
                <c:pt idx="4">
                  <c:v>174.14460711655218</c:v>
                </c:pt>
                <c:pt idx="5">
                  <c:v>180.72046726239702</c:v>
                </c:pt>
                <c:pt idx="6">
                  <c:v>186.28027779580822</c:v>
                </c:pt>
                <c:pt idx="7">
                  <c:v>191.09640474436813</c:v>
                </c:pt>
                <c:pt idx="8">
                  <c:v>195.34452978042594</c:v>
                </c:pt>
                <c:pt idx="9">
                  <c:v>199.14460711655218</c:v>
                </c:pt>
                <c:pt idx="10">
                  <c:v>202.58219521030054</c:v>
                </c:pt>
                <c:pt idx="11">
                  <c:v>205.72046726239702</c:v>
                </c:pt>
                <c:pt idx="12">
                  <c:v>208.60739769789546</c:v>
                </c:pt>
                <c:pt idx="13">
                  <c:v>211.28027779580822</c:v>
                </c:pt>
                <c:pt idx="14">
                  <c:v>213.7686696345811</c:v>
                </c:pt>
                <c:pt idx="15">
                  <c:v>216.09640474436816</c:v>
                </c:pt>
                <c:pt idx="16">
                  <c:v>218.2829757756266</c:v>
                </c:pt>
                <c:pt idx="17">
                  <c:v>220.34452978042594</c:v>
                </c:pt>
                <c:pt idx="18">
                  <c:v>222.29459258045779</c:v>
                </c:pt>
                <c:pt idx="19">
                  <c:v>224.14460711655215</c:v>
                </c:pt>
                <c:pt idx="20">
                  <c:v>225.90434031383711</c:v>
                </c:pt>
                <c:pt idx="21">
                  <c:v>227.58219521030054</c:v>
                </c:pt>
                <c:pt idx="22">
                  <c:v>229.18545364579347</c:v>
                </c:pt>
                <c:pt idx="23">
                  <c:v>230.72046726239705</c:v>
                </c:pt>
                <c:pt idx="24">
                  <c:v>232.1928094887362</c:v>
                </c:pt>
                <c:pt idx="25">
                  <c:v>233.60739769789546</c:v>
                </c:pt>
                <c:pt idx="26">
                  <c:v>234.96859229845484</c:v>
                </c:pt>
                <c:pt idx="27">
                  <c:v>236.28027779580822</c:v>
                </c:pt>
                <c:pt idx="28">
                  <c:v>237.54592962255742</c:v>
                </c:pt>
                <c:pt idx="29">
                  <c:v>238.7686696345811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F4-4B38-A090-27ED285F440E}"/>
            </c:ext>
          </c:extLst>
        </c:ser>
        <c:ser>
          <c:idx val="2"/>
          <c:order val="2"/>
          <c:tx>
            <c:v>O(logn)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Timing!$B$42:$B$71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Timing!$F$42:$F$71</c:f>
              <c:numCache>
                <c:formatCode>General</c:formatCode>
                <c:ptCount val="30"/>
                <c:pt idx="0">
                  <c:v>166.09640474436813</c:v>
                </c:pt>
                <c:pt idx="1">
                  <c:v>191.0964047443681</c:v>
                </c:pt>
                <c:pt idx="2">
                  <c:v>205.72046726239702</c:v>
                </c:pt>
                <c:pt idx="3">
                  <c:v>216.09640474436813</c:v>
                </c:pt>
                <c:pt idx="4">
                  <c:v>224.14460711655218</c:v>
                </c:pt>
                <c:pt idx="5">
                  <c:v>230.72046726239702</c:v>
                </c:pt>
                <c:pt idx="6">
                  <c:v>236.28027779580822</c:v>
                </c:pt>
                <c:pt idx="7">
                  <c:v>241.09640474436813</c:v>
                </c:pt>
                <c:pt idx="8">
                  <c:v>245.34452978042594</c:v>
                </c:pt>
                <c:pt idx="9">
                  <c:v>249.14460711655218</c:v>
                </c:pt>
                <c:pt idx="10">
                  <c:v>252.58219521030054</c:v>
                </c:pt>
                <c:pt idx="11">
                  <c:v>255.72046726239702</c:v>
                </c:pt>
                <c:pt idx="12">
                  <c:v>258.60739769789546</c:v>
                </c:pt>
                <c:pt idx="13">
                  <c:v>261.28027779580822</c:v>
                </c:pt>
                <c:pt idx="14">
                  <c:v>263.7686696345811</c:v>
                </c:pt>
                <c:pt idx="15">
                  <c:v>266.09640474436816</c:v>
                </c:pt>
                <c:pt idx="16">
                  <c:v>268.2829757756266</c:v>
                </c:pt>
                <c:pt idx="17">
                  <c:v>270.34452978042594</c:v>
                </c:pt>
                <c:pt idx="18">
                  <c:v>272.29459258045779</c:v>
                </c:pt>
                <c:pt idx="19">
                  <c:v>274.14460711655215</c:v>
                </c:pt>
                <c:pt idx="20">
                  <c:v>275.90434031383711</c:v>
                </c:pt>
                <c:pt idx="21">
                  <c:v>277.58219521030054</c:v>
                </c:pt>
                <c:pt idx="22">
                  <c:v>279.18545364579347</c:v>
                </c:pt>
                <c:pt idx="23">
                  <c:v>280.72046726239705</c:v>
                </c:pt>
                <c:pt idx="24">
                  <c:v>282.1928094887362</c:v>
                </c:pt>
                <c:pt idx="25">
                  <c:v>283.60739769789546</c:v>
                </c:pt>
                <c:pt idx="26">
                  <c:v>284.96859229845484</c:v>
                </c:pt>
                <c:pt idx="27">
                  <c:v>286.28027779580822</c:v>
                </c:pt>
                <c:pt idx="28">
                  <c:v>287.54592962255742</c:v>
                </c:pt>
                <c:pt idx="29">
                  <c:v>288.7686696345811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F4-4B38-A090-27ED285F440E}"/>
            </c:ext>
          </c:extLst>
        </c:ser>
        <c:ser>
          <c:idx val="3"/>
          <c:order val="3"/>
          <c:tx>
            <c:v>Delta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Timing!$B$42:$B$71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Timing!$G$42:$G$71</c:f>
              <c:numCache>
                <c:formatCode>General</c:formatCode>
                <c:ptCount val="30"/>
                <c:pt idx="0">
                  <c:v>16.09640474436813</c:v>
                </c:pt>
                <c:pt idx="1">
                  <c:v>58.903595255631899</c:v>
                </c:pt>
                <c:pt idx="2">
                  <c:v>44.279532737602977</c:v>
                </c:pt>
                <c:pt idx="3">
                  <c:v>66.09640474436813</c:v>
                </c:pt>
                <c:pt idx="4">
                  <c:v>74.14460711655218</c:v>
                </c:pt>
                <c:pt idx="5">
                  <c:v>19.279532737602977</c:v>
                </c:pt>
                <c:pt idx="6">
                  <c:v>13.719722204191783</c:v>
                </c:pt>
                <c:pt idx="7">
                  <c:v>8.9035952556318705</c:v>
                </c:pt>
                <c:pt idx="8">
                  <c:v>4.655470219574056</c:v>
                </c:pt>
                <c:pt idx="9">
                  <c:v>99.14460711655218</c:v>
                </c:pt>
                <c:pt idx="10">
                  <c:v>97.41780478969946</c:v>
                </c:pt>
                <c:pt idx="11">
                  <c:v>5.7204672623970225</c:v>
                </c:pt>
                <c:pt idx="12">
                  <c:v>8.6073976978954647</c:v>
                </c:pt>
                <c:pt idx="13">
                  <c:v>111.28027779580822</c:v>
                </c:pt>
                <c:pt idx="14">
                  <c:v>113.7686696345811</c:v>
                </c:pt>
                <c:pt idx="15">
                  <c:v>116.09640474436816</c:v>
                </c:pt>
                <c:pt idx="16">
                  <c:v>118.2829757756266</c:v>
                </c:pt>
                <c:pt idx="17">
                  <c:v>79.655470219574056</c:v>
                </c:pt>
                <c:pt idx="18">
                  <c:v>22.294592580457788</c:v>
                </c:pt>
                <c:pt idx="19">
                  <c:v>24.144607116552152</c:v>
                </c:pt>
                <c:pt idx="20">
                  <c:v>74.09565968616289</c:v>
                </c:pt>
                <c:pt idx="21">
                  <c:v>27.58219521030054</c:v>
                </c:pt>
                <c:pt idx="22">
                  <c:v>29.185453645793473</c:v>
                </c:pt>
                <c:pt idx="23">
                  <c:v>69.279532737602949</c:v>
                </c:pt>
                <c:pt idx="24">
                  <c:v>32.192809488736202</c:v>
                </c:pt>
                <c:pt idx="25">
                  <c:v>133.60739769789546</c:v>
                </c:pt>
                <c:pt idx="26">
                  <c:v>34.968592298454837</c:v>
                </c:pt>
                <c:pt idx="27">
                  <c:v>36.280277795808217</c:v>
                </c:pt>
                <c:pt idx="28">
                  <c:v>37.545929622557423</c:v>
                </c:pt>
                <c:pt idx="29">
                  <c:v>61.231330365418899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F4-4B38-A090-27ED285F4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76303"/>
        <c:axId val="22773903"/>
      </c:scatterChart>
      <c:valAx>
        <c:axId val="2277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73903"/>
        <c:crosses val="autoZero"/>
        <c:crossBetween val="midCat"/>
      </c:valAx>
      <c:valAx>
        <c:axId val="2277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76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219074</xdr:colOff>
      <xdr:row>8</xdr:row>
      <xdr:rowOff>19051</xdr:rowOff>
    </xdr:from>
    <xdr:to>
      <xdr:col>18</xdr:col>
      <xdr:colOff>142875</xdr:colOff>
      <xdr:row>27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61EA17-6C5C-6848-C7AC-5A4B9840B0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266700</xdr:colOff>
      <xdr:row>33</xdr:row>
      <xdr:rowOff>95249</xdr:rowOff>
    </xdr:from>
    <xdr:to>
      <xdr:col>18</xdr:col>
      <xdr:colOff>190500</xdr:colOff>
      <xdr:row>55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4FFBCF-5744-841A-688D-138466821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447674</xdr:colOff>
      <xdr:row>5</xdr:row>
      <xdr:rowOff>114299</xdr:rowOff>
    </xdr:from>
    <xdr:to>
      <xdr:col>18</xdr:col>
      <xdr:colOff>495299</xdr:colOff>
      <xdr:row>31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2E6F81-E0BC-8EAB-A1FA-7341F9666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371474</xdr:colOff>
      <xdr:row>41</xdr:row>
      <xdr:rowOff>76199</xdr:rowOff>
    </xdr:from>
    <xdr:to>
      <xdr:col>18</xdr:col>
      <xdr:colOff>600075</xdr:colOff>
      <xdr:row>67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E96BCE-3D08-CFD3-C5C6-FFC57735F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A741E-97F6-481D-BEA9-3CDACC0CE674}">
  <dimension ref="B2:G59"/>
  <sheetViews>
    <sheetView zoomScaleNormal="100" workbookViewId="0">
      <selection activeCell="F34" sqref="F34"/>
    </sheetView>
  </sheetViews>
  <sheetFormatPr defaultRowHeight="15" x14ac:dyDescent="0.25"/>
  <cols>
    <col min="3" max="3" width="9.7109375" customWidth="1"/>
    <col min="4" max="4" width="9.140625" customWidth="1"/>
  </cols>
  <sheetData>
    <row r="2" spans="2:7" x14ac:dyDescent="0.25">
      <c r="F2" t="s">
        <v>6</v>
      </c>
      <c r="G2">
        <v>0.44140000000000001</v>
      </c>
    </row>
    <row r="3" spans="2:7" x14ac:dyDescent="0.25">
      <c r="B3" t="s">
        <v>3</v>
      </c>
      <c r="F3" t="s">
        <v>7</v>
      </c>
      <c r="G3">
        <v>23.94</v>
      </c>
    </row>
    <row r="5" spans="2:7" x14ac:dyDescent="0.25">
      <c r="B5" t="s">
        <v>0</v>
      </c>
      <c r="C5" t="s">
        <v>2</v>
      </c>
      <c r="D5" t="s">
        <v>1</v>
      </c>
      <c r="E5" t="s">
        <v>5</v>
      </c>
      <c r="F5" t="s">
        <v>8</v>
      </c>
      <c r="G5" t="s">
        <v>9</v>
      </c>
    </row>
    <row r="6" spans="2:7" x14ac:dyDescent="0.25">
      <c r="B6">
        <v>10</v>
      </c>
      <c r="C6">
        <v>10</v>
      </c>
      <c r="D6">
        <f t="shared" ref="D6:D30" si="0">B6*B6</f>
        <v>100</v>
      </c>
      <c r="E6">
        <f t="shared" ref="E6:E30" si="1">(G$2*B6)+G$3</f>
        <v>28.353999999999999</v>
      </c>
      <c r="F6">
        <f>B6</f>
        <v>10</v>
      </c>
      <c r="G6">
        <f>ABS(E6-F6)</f>
        <v>18.353999999999999</v>
      </c>
    </row>
    <row r="7" spans="2:7" x14ac:dyDescent="0.25">
      <c r="B7">
        <v>20</v>
      </c>
      <c r="C7">
        <v>2</v>
      </c>
      <c r="D7">
        <f t="shared" si="0"/>
        <v>400</v>
      </c>
      <c r="E7">
        <f t="shared" si="1"/>
        <v>32.768000000000001</v>
      </c>
      <c r="F7">
        <f t="shared" ref="F7:F30" si="2">B7</f>
        <v>20</v>
      </c>
      <c r="G7">
        <f t="shared" ref="G7:G30" si="3">ABS(E7-F7)</f>
        <v>12.768000000000001</v>
      </c>
    </row>
    <row r="8" spans="2:7" x14ac:dyDescent="0.25">
      <c r="B8">
        <v>30</v>
      </c>
      <c r="C8">
        <v>30</v>
      </c>
      <c r="D8">
        <f t="shared" si="0"/>
        <v>900</v>
      </c>
      <c r="E8">
        <f t="shared" si="1"/>
        <v>37.182000000000002</v>
      </c>
      <c r="F8">
        <f t="shared" si="2"/>
        <v>30</v>
      </c>
      <c r="G8">
        <f t="shared" si="3"/>
        <v>7.1820000000000022</v>
      </c>
    </row>
    <row r="9" spans="2:7" x14ac:dyDescent="0.25">
      <c r="B9">
        <v>40</v>
      </c>
      <c r="C9">
        <v>40</v>
      </c>
      <c r="D9">
        <f t="shared" si="0"/>
        <v>1600</v>
      </c>
      <c r="E9">
        <f t="shared" si="1"/>
        <v>41.596000000000004</v>
      </c>
      <c r="F9">
        <f t="shared" si="2"/>
        <v>40</v>
      </c>
      <c r="G9">
        <f t="shared" si="3"/>
        <v>1.5960000000000036</v>
      </c>
    </row>
    <row r="10" spans="2:7" x14ac:dyDescent="0.25">
      <c r="B10">
        <v>50</v>
      </c>
      <c r="C10">
        <v>2</v>
      </c>
      <c r="D10">
        <f t="shared" si="0"/>
        <v>2500</v>
      </c>
      <c r="E10">
        <f t="shared" si="1"/>
        <v>46.010000000000005</v>
      </c>
      <c r="F10">
        <f t="shared" si="2"/>
        <v>50</v>
      </c>
      <c r="G10">
        <f t="shared" si="3"/>
        <v>3.9899999999999949</v>
      </c>
    </row>
    <row r="11" spans="2:7" x14ac:dyDescent="0.25">
      <c r="B11">
        <v>60</v>
      </c>
      <c r="C11">
        <v>15</v>
      </c>
      <c r="D11">
        <f t="shared" si="0"/>
        <v>3600</v>
      </c>
      <c r="E11">
        <f t="shared" si="1"/>
        <v>50.424000000000007</v>
      </c>
      <c r="F11">
        <f t="shared" si="2"/>
        <v>60</v>
      </c>
      <c r="G11">
        <f t="shared" si="3"/>
        <v>9.5759999999999934</v>
      </c>
    </row>
    <row r="12" spans="2:7" x14ac:dyDescent="0.25">
      <c r="B12">
        <v>70</v>
      </c>
      <c r="C12">
        <v>70</v>
      </c>
      <c r="D12">
        <f t="shared" si="0"/>
        <v>4900</v>
      </c>
      <c r="E12">
        <f t="shared" si="1"/>
        <v>54.838000000000001</v>
      </c>
      <c r="F12">
        <f t="shared" si="2"/>
        <v>70</v>
      </c>
      <c r="G12">
        <f t="shared" si="3"/>
        <v>15.161999999999999</v>
      </c>
    </row>
    <row r="13" spans="2:7" x14ac:dyDescent="0.25">
      <c r="B13">
        <v>80</v>
      </c>
      <c r="C13">
        <v>80</v>
      </c>
      <c r="D13">
        <f t="shared" si="0"/>
        <v>6400</v>
      </c>
      <c r="E13">
        <f t="shared" si="1"/>
        <v>59.251999999999995</v>
      </c>
      <c r="F13">
        <f t="shared" si="2"/>
        <v>80</v>
      </c>
      <c r="G13">
        <f t="shared" si="3"/>
        <v>20.748000000000005</v>
      </c>
    </row>
    <row r="14" spans="2:7" x14ac:dyDescent="0.25">
      <c r="B14">
        <v>90</v>
      </c>
      <c r="C14">
        <v>90</v>
      </c>
      <c r="D14">
        <f t="shared" si="0"/>
        <v>8100</v>
      </c>
      <c r="E14">
        <f t="shared" si="1"/>
        <v>63.665999999999997</v>
      </c>
      <c r="F14">
        <f t="shared" si="2"/>
        <v>90</v>
      </c>
      <c r="G14">
        <f t="shared" si="3"/>
        <v>26.334000000000003</v>
      </c>
    </row>
    <row r="15" spans="2:7" x14ac:dyDescent="0.25">
      <c r="B15">
        <v>100</v>
      </c>
      <c r="C15">
        <v>51</v>
      </c>
      <c r="D15">
        <f t="shared" si="0"/>
        <v>10000</v>
      </c>
      <c r="E15">
        <f t="shared" si="1"/>
        <v>68.08</v>
      </c>
      <c r="F15">
        <f t="shared" si="2"/>
        <v>100</v>
      </c>
      <c r="G15">
        <f t="shared" si="3"/>
        <v>31.92</v>
      </c>
    </row>
    <row r="16" spans="2:7" x14ac:dyDescent="0.25">
      <c r="B16">
        <v>110</v>
      </c>
      <c r="C16">
        <v>110</v>
      </c>
      <c r="D16">
        <f t="shared" si="0"/>
        <v>12100</v>
      </c>
      <c r="E16">
        <f t="shared" si="1"/>
        <v>72.494</v>
      </c>
      <c r="F16">
        <f t="shared" si="2"/>
        <v>110</v>
      </c>
      <c r="G16">
        <f t="shared" si="3"/>
        <v>37.506</v>
      </c>
    </row>
    <row r="17" spans="2:7" x14ac:dyDescent="0.25">
      <c r="B17">
        <v>120</v>
      </c>
      <c r="C17">
        <v>51</v>
      </c>
      <c r="D17">
        <f t="shared" si="0"/>
        <v>14400</v>
      </c>
      <c r="E17">
        <f t="shared" si="1"/>
        <v>76.908000000000001</v>
      </c>
      <c r="F17">
        <f t="shared" si="2"/>
        <v>120</v>
      </c>
      <c r="G17">
        <f t="shared" si="3"/>
        <v>43.091999999999999</v>
      </c>
    </row>
    <row r="18" spans="2:7" x14ac:dyDescent="0.25">
      <c r="B18">
        <v>130</v>
      </c>
      <c r="C18">
        <v>103</v>
      </c>
      <c r="D18">
        <f t="shared" si="0"/>
        <v>16900</v>
      </c>
      <c r="E18">
        <f t="shared" si="1"/>
        <v>81.322000000000003</v>
      </c>
      <c r="F18">
        <f t="shared" si="2"/>
        <v>130</v>
      </c>
      <c r="G18">
        <f t="shared" si="3"/>
        <v>48.677999999999997</v>
      </c>
    </row>
    <row r="19" spans="2:7" x14ac:dyDescent="0.25">
      <c r="B19">
        <v>140</v>
      </c>
      <c r="C19">
        <v>140</v>
      </c>
      <c r="D19">
        <f t="shared" si="0"/>
        <v>19600</v>
      </c>
      <c r="E19">
        <f t="shared" si="1"/>
        <v>85.736000000000004</v>
      </c>
      <c r="F19">
        <f t="shared" si="2"/>
        <v>140</v>
      </c>
      <c r="G19">
        <f t="shared" si="3"/>
        <v>54.263999999999996</v>
      </c>
    </row>
    <row r="20" spans="2:7" x14ac:dyDescent="0.25">
      <c r="B20">
        <v>150</v>
      </c>
      <c r="C20">
        <v>150</v>
      </c>
      <c r="D20">
        <f t="shared" si="0"/>
        <v>22500</v>
      </c>
      <c r="E20">
        <f t="shared" si="1"/>
        <v>90.15</v>
      </c>
      <c r="F20">
        <f t="shared" si="2"/>
        <v>150</v>
      </c>
      <c r="G20">
        <f t="shared" si="3"/>
        <v>59.849999999999994</v>
      </c>
    </row>
    <row r="21" spans="2:7" x14ac:dyDescent="0.25">
      <c r="B21">
        <v>160</v>
      </c>
      <c r="C21">
        <v>115</v>
      </c>
      <c r="D21">
        <f t="shared" si="0"/>
        <v>25600</v>
      </c>
      <c r="E21">
        <f t="shared" si="1"/>
        <v>94.563999999999993</v>
      </c>
      <c r="F21">
        <f t="shared" si="2"/>
        <v>160</v>
      </c>
      <c r="G21">
        <f t="shared" si="3"/>
        <v>65.436000000000007</v>
      </c>
    </row>
    <row r="22" spans="2:7" x14ac:dyDescent="0.25">
      <c r="B22">
        <v>170</v>
      </c>
      <c r="C22">
        <v>142</v>
      </c>
      <c r="D22">
        <f t="shared" si="0"/>
        <v>28900</v>
      </c>
      <c r="E22">
        <f t="shared" si="1"/>
        <v>98.977999999999994</v>
      </c>
      <c r="F22">
        <f t="shared" si="2"/>
        <v>170</v>
      </c>
      <c r="G22">
        <f t="shared" si="3"/>
        <v>71.022000000000006</v>
      </c>
    </row>
    <row r="23" spans="2:7" x14ac:dyDescent="0.25">
      <c r="B23">
        <v>180</v>
      </c>
      <c r="C23">
        <v>54</v>
      </c>
      <c r="D23">
        <f t="shared" si="0"/>
        <v>32400</v>
      </c>
      <c r="E23">
        <f t="shared" si="1"/>
        <v>103.392</v>
      </c>
      <c r="F23">
        <f t="shared" si="2"/>
        <v>180</v>
      </c>
      <c r="G23">
        <f t="shared" si="3"/>
        <v>76.608000000000004</v>
      </c>
    </row>
    <row r="24" spans="2:7" x14ac:dyDescent="0.25">
      <c r="B24">
        <v>190</v>
      </c>
      <c r="C24">
        <v>190</v>
      </c>
      <c r="D24">
        <f t="shared" si="0"/>
        <v>36100</v>
      </c>
      <c r="E24">
        <f t="shared" si="1"/>
        <v>107.806</v>
      </c>
      <c r="F24">
        <f t="shared" si="2"/>
        <v>190</v>
      </c>
      <c r="G24">
        <f t="shared" si="3"/>
        <v>82.194000000000003</v>
      </c>
    </row>
    <row r="25" spans="2:7" x14ac:dyDescent="0.25">
      <c r="B25">
        <v>200</v>
      </c>
      <c r="C25">
        <v>111</v>
      </c>
      <c r="D25">
        <f t="shared" si="0"/>
        <v>40000</v>
      </c>
      <c r="E25">
        <f t="shared" si="1"/>
        <v>112.22</v>
      </c>
      <c r="F25">
        <f t="shared" si="2"/>
        <v>200</v>
      </c>
      <c r="G25">
        <f t="shared" si="3"/>
        <v>87.78</v>
      </c>
    </row>
    <row r="26" spans="2:7" x14ac:dyDescent="0.25">
      <c r="B26">
        <v>210</v>
      </c>
      <c r="C26">
        <v>28</v>
      </c>
      <c r="D26">
        <f t="shared" si="0"/>
        <v>44100</v>
      </c>
      <c r="E26">
        <f t="shared" si="1"/>
        <v>116.634</v>
      </c>
      <c r="F26">
        <f t="shared" si="2"/>
        <v>210</v>
      </c>
      <c r="G26">
        <f t="shared" si="3"/>
        <v>93.366</v>
      </c>
    </row>
    <row r="27" spans="2:7" x14ac:dyDescent="0.25">
      <c r="B27">
        <v>220</v>
      </c>
      <c r="C27">
        <v>158</v>
      </c>
      <c r="D27">
        <f t="shared" si="0"/>
        <v>48400</v>
      </c>
      <c r="E27">
        <f t="shared" si="1"/>
        <v>121.048</v>
      </c>
      <c r="F27">
        <f t="shared" si="2"/>
        <v>220</v>
      </c>
      <c r="G27">
        <f t="shared" si="3"/>
        <v>98.951999999999998</v>
      </c>
    </row>
    <row r="28" spans="2:7" x14ac:dyDescent="0.25">
      <c r="B28">
        <v>230</v>
      </c>
      <c r="C28">
        <v>190</v>
      </c>
      <c r="D28">
        <f t="shared" si="0"/>
        <v>52900</v>
      </c>
      <c r="E28">
        <f t="shared" si="1"/>
        <v>125.462</v>
      </c>
      <c r="F28">
        <f t="shared" si="2"/>
        <v>230</v>
      </c>
      <c r="G28">
        <f t="shared" si="3"/>
        <v>104.538</v>
      </c>
    </row>
    <row r="29" spans="2:7" x14ac:dyDescent="0.25">
      <c r="B29">
        <v>240</v>
      </c>
      <c r="C29">
        <v>33</v>
      </c>
      <c r="D29">
        <f t="shared" si="0"/>
        <v>57600</v>
      </c>
      <c r="E29">
        <f t="shared" si="1"/>
        <v>129.876</v>
      </c>
      <c r="F29">
        <f t="shared" si="2"/>
        <v>240</v>
      </c>
      <c r="G29">
        <f t="shared" si="3"/>
        <v>110.124</v>
      </c>
    </row>
    <row r="30" spans="2:7" x14ac:dyDescent="0.25">
      <c r="B30">
        <v>250</v>
      </c>
      <c r="C30">
        <v>68</v>
      </c>
      <c r="D30">
        <f t="shared" si="0"/>
        <v>62500</v>
      </c>
      <c r="E30">
        <f t="shared" si="1"/>
        <v>134.29000000000002</v>
      </c>
      <c r="F30">
        <f t="shared" si="2"/>
        <v>250</v>
      </c>
      <c r="G30">
        <f t="shared" si="3"/>
        <v>115.70999999999998</v>
      </c>
    </row>
    <row r="32" spans="2:7" x14ac:dyDescent="0.25">
      <c r="E32" t="s">
        <v>10</v>
      </c>
      <c r="F32">
        <v>0.4405</v>
      </c>
    </row>
    <row r="33" spans="2:7" x14ac:dyDescent="0.25">
      <c r="B33" t="s">
        <v>4</v>
      </c>
      <c r="E33" t="s">
        <v>11</v>
      </c>
      <c r="F33">
        <v>3.1638000000000002</v>
      </c>
    </row>
    <row r="34" spans="2:7" x14ac:dyDescent="0.25">
      <c r="B34" t="s">
        <v>0</v>
      </c>
      <c r="C34" t="s">
        <v>2</v>
      </c>
      <c r="D34" t="s">
        <v>12</v>
      </c>
      <c r="E34" t="s">
        <v>5</v>
      </c>
      <c r="F34" t="s">
        <v>21</v>
      </c>
      <c r="G34" t="s">
        <v>9</v>
      </c>
    </row>
    <row r="35" spans="2:7" x14ac:dyDescent="0.25">
      <c r="B35">
        <v>10</v>
      </c>
      <c r="C35">
        <v>4</v>
      </c>
      <c r="D35">
        <f>LN(B35)</f>
        <v>2.3025850929940459</v>
      </c>
      <c r="E35">
        <f>(F$32*D35)+F$33</f>
        <v>4.178088733463877</v>
      </c>
      <c r="F35">
        <f>LOG(B35,2)</f>
        <v>3.3219280948873626</v>
      </c>
      <c r="G35">
        <f>ABS(E35-F35)</f>
        <v>0.85616063857651437</v>
      </c>
    </row>
    <row r="36" spans="2:7" x14ac:dyDescent="0.25">
      <c r="B36">
        <v>20</v>
      </c>
      <c r="C36">
        <v>3</v>
      </c>
      <c r="D36">
        <f t="shared" ref="D36:D59" si="4">LN(B36)</f>
        <v>2.9957322735539909</v>
      </c>
      <c r="E36">
        <f t="shared" ref="E36:E59" si="5">(F$32*D36)+F$33</f>
        <v>4.4834200665005328</v>
      </c>
      <c r="F36">
        <f t="shared" ref="F36:F59" si="6">LOG(B36,2)</f>
        <v>4.3219280948873626</v>
      </c>
      <c r="G36">
        <f t="shared" ref="G36:G59" si="7">ABS(E36-F36)</f>
        <v>0.16149197161317019</v>
      </c>
    </row>
    <row r="37" spans="2:7" x14ac:dyDescent="0.25">
      <c r="B37">
        <v>30</v>
      </c>
      <c r="C37">
        <v>5</v>
      </c>
      <c r="D37">
        <f t="shared" si="4"/>
        <v>3.4011973816621555</v>
      </c>
      <c r="E37">
        <f t="shared" si="5"/>
        <v>4.6620274466221794</v>
      </c>
      <c r="F37">
        <f t="shared" si="6"/>
        <v>4.9068905956085187</v>
      </c>
      <c r="G37">
        <f t="shared" si="7"/>
        <v>0.24486314898633932</v>
      </c>
    </row>
    <row r="38" spans="2:7" x14ac:dyDescent="0.25">
      <c r="B38">
        <v>40</v>
      </c>
      <c r="C38">
        <v>6</v>
      </c>
      <c r="D38">
        <f t="shared" si="4"/>
        <v>3.6888794541139363</v>
      </c>
      <c r="E38">
        <f t="shared" si="5"/>
        <v>4.7887513995371886</v>
      </c>
      <c r="F38">
        <f t="shared" si="6"/>
        <v>5.3219280948873626</v>
      </c>
      <c r="G38">
        <f t="shared" si="7"/>
        <v>0.53317669535017398</v>
      </c>
    </row>
    <row r="39" spans="2:7" x14ac:dyDescent="0.25">
      <c r="B39">
        <v>50</v>
      </c>
      <c r="C39">
        <v>3</v>
      </c>
      <c r="D39">
        <f t="shared" si="4"/>
        <v>3.912023005428146</v>
      </c>
      <c r="E39">
        <f t="shared" si="5"/>
        <v>4.8870461338910989</v>
      </c>
      <c r="F39">
        <f t="shared" si="6"/>
        <v>5.6438561897747244</v>
      </c>
      <c r="G39">
        <f t="shared" si="7"/>
        <v>0.75681005588362549</v>
      </c>
    </row>
    <row r="40" spans="2:7" x14ac:dyDescent="0.25">
      <c r="B40">
        <v>60</v>
      </c>
      <c r="C40">
        <v>4</v>
      </c>
      <c r="D40">
        <f t="shared" si="4"/>
        <v>4.0943445622221004</v>
      </c>
      <c r="E40">
        <f t="shared" si="5"/>
        <v>4.9673587796588352</v>
      </c>
      <c r="F40">
        <f t="shared" si="6"/>
        <v>5.9068905956085187</v>
      </c>
      <c r="G40">
        <f t="shared" si="7"/>
        <v>0.93953181594968349</v>
      </c>
    </row>
    <row r="41" spans="2:7" x14ac:dyDescent="0.25">
      <c r="B41">
        <v>70</v>
      </c>
      <c r="C41">
        <v>6</v>
      </c>
      <c r="D41">
        <f t="shared" si="4"/>
        <v>4.2484952420493594</v>
      </c>
      <c r="E41">
        <f t="shared" si="5"/>
        <v>5.0352621541227425</v>
      </c>
      <c r="F41">
        <f t="shared" si="6"/>
        <v>6.1292830169449672</v>
      </c>
      <c r="G41">
        <f t="shared" si="7"/>
        <v>1.0940208628222248</v>
      </c>
    </row>
    <row r="42" spans="2:7" x14ac:dyDescent="0.25">
      <c r="B42">
        <v>80</v>
      </c>
      <c r="C42">
        <v>7</v>
      </c>
      <c r="D42">
        <f t="shared" si="4"/>
        <v>4.3820266346738812</v>
      </c>
      <c r="E42">
        <f t="shared" si="5"/>
        <v>5.0940827325738454</v>
      </c>
      <c r="F42">
        <f t="shared" si="6"/>
        <v>6.3219280948873617</v>
      </c>
      <c r="G42">
        <f t="shared" si="7"/>
        <v>1.2278453623135164</v>
      </c>
    </row>
    <row r="43" spans="2:7" x14ac:dyDescent="0.25">
      <c r="B43">
        <v>90</v>
      </c>
      <c r="C43">
        <v>7</v>
      </c>
      <c r="D43">
        <f t="shared" si="4"/>
        <v>4.499809670330265</v>
      </c>
      <c r="E43">
        <f t="shared" si="5"/>
        <v>5.1459661597804818</v>
      </c>
      <c r="F43">
        <f t="shared" si="6"/>
        <v>6.4918530963296748</v>
      </c>
      <c r="G43">
        <f t="shared" si="7"/>
        <v>1.345886936549193</v>
      </c>
    </row>
    <row r="44" spans="2:7" x14ac:dyDescent="0.25">
      <c r="B44">
        <v>100</v>
      </c>
      <c r="C44">
        <v>6</v>
      </c>
      <c r="D44">
        <f t="shared" si="4"/>
        <v>4.6051701859880918</v>
      </c>
      <c r="E44">
        <f t="shared" si="5"/>
        <v>5.1923774669277547</v>
      </c>
      <c r="F44">
        <f t="shared" si="6"/>
        <v>6.6438561897747253</v>
      </c>
      <c r="G44">
        <f t="shared" si="7"/>
        <v>1.4514787228469705</v>
      </c>
    </row>
    <row r="45" spans="2:7" x14ac:dyDescent="0.25">
      <c r="B45">
        <v>110</v>
      </c>
      <c r="C45">
        <v>7</v>
      </c>
      <c r="D45">
        <f t="shared" si="4"/>
        <v>4.7004803657924166</v>
      </c>
      <c r="E45">
        <f t="shared" si="5"/>
        <v>5.2343616011315595</v>
      </c>
      <c r="F45">
        <f t="shared" si="6"/>
        <v>6.7813597135246599</v>
      </c>
      <c r="G45">
        <f t="shared" si="7"/>
        <v>1.5469981123931005</v>
      </c>
    </row>
    <row r="46" spans="2:7" x14ac:dyDescent="0.25">
      <c r="B46">
        <v>120</v>
      </c>
      <c r="C46">
        <v>3</v>
      </c>
      <c r="D46">
        <f t="shared" si="4"/>
        <v>4.7874917427820458</v>
      </c>
      <c r="E46">
        <f t="shared" si="5"/>
        <v>5.272690112695491</v>
      </c>
      <c r="F46">
        <f t="shared" si="6"/>
        <v>6.9068905956085187</v>
      </c>
      <c r="G46">
        <f t="shared" si="7"/>
        <v>1.6342004829130277</v>
      </c>
    </row>
    <row r="47" spans="2:7" x14ac:dyDescent="0.25">
      <c r="B47">
        <v>130</v>
      </c>
      <c r="C47">
        <v>5</v>
      </c>
      <c r="D47">
        <f t="shared" si="4"/>
        <v>4.8675344504555822</v>
      </c>
      <c r="E47">
        <f t="shared" si="5"/>
        <v>5.3079489254256842</v>
      </c>
      <c r="F47">
        <f t="shared" si="6"/>
        <v>7.0223678130284544</v>
      </c>
      <c r="G47">
        <f t="shared" si="7"/>
        <v>1.7144188876027702</v>
      </c>
    </row>
    <row r="48" spans="2:7" x14ac:dyDescent="0.25">
      <c r="B48">
        <v>140</v>
      </c>
      <c r="C48">
        <v>7</v>
      </c>
      <c r="D48">
        <f t="shared" si="4"/>
        <v>4.9416424226093039</v>
      </c>
      <c r="E48">
        <f t="shared" si="5"/>
        <v>5.3405934871593992</v>
      </c>
      <c r="F48">
        <f t="shared" si="6"/>
        <v>7.1292830169449664</v>
      </c>
      <c r="G48">
        <f t="shared" si="7"/>
        <v>1.7886895297855672</v>
      </c>
    </row>
    <row r="49" spans="2:7" x14ac:dyDescent="0.25">
      <c r="B49">
        <v>150</v>
      </c>
      <c r="C49">
        <v>7</v>
      </c>
      <c r="D49">
        <f t="shared" si="4"/>
        <v>5.0106352940962555</v>
      </c>
      <c r="E49">
        <f t="shared" si="5"/>
        <v>5.3709848470494013</v>
      </c>
      <c r="F49">
        <f t="shared" si="6"/>
        <v>7.2288186904958804</v>
      </c>
      <c r="G49">
        <f t="shared" si="7"/>
        <v>1.8578338434464792</v>
      </c>
    </row>
    <row r="50" spans="2:7" x14ac:dyDescent="0.25">
      <c r="B50">
        <v>160</v>
      </c>
      <c r="C50">
        <v>5</v>
      </c>
      <c r="D50">
        <f t="shared" si="4"/>
        <v>5.0751738152338266</v>
      </c>
      <c r="E50">
        <f t="shared" si="5"/>
        <v>5.3994140656105003</v>
      </c>
      <c r="F50">
        <f t="shared" si="6"/>
        <v>7.3219280948873617</v>
      </c>
      <c r="G50">
        <f t="shared" si="7"/>
        <v>1.9225140292768614</v>
      </c>
    </row>
    <row r="51" spans="2:7" x14ac:dyDescent="0.25">
      <c r="B51">
        <v>170</v>
      </c>
      <c r="C51">
        <v>4</v>
      </c>
      <c r="D51">
        <f t="shared" si="4"/>
        <v>5.1357984370502621</v>
      </c>
      <c r="E51">
        <f t="shared" si="5"/>
        <v>5.4261192115206409</v>
      </c>
      <c r="F51">
        <f t="shared" si="6"/>
        <v>7.4093909361377026</v>
      </c>
      <c r="G51">
        <f t="shared" si="7"/>
        <v>1.9832717246170617</v>
      </c>
    </row>
    <row r="52" spans="2:7" x14ac:dyDescent="0.25">
      <c r="B52">
        <v>180</v>
      </c>
      <c r="C52">
        <v>3</v>
      </c>
      <c r="D52">
        <f t="shared" si="4"/>
        <v>5.1929568508902104</v>
      </c>
      <c r="E52">
        <f t="shared" si="5"/>
        <v>5.4512974928171385</v>
      </c>
      <c r="F52">
        <f t="shared" si="6"/>
        <v>7.4918530963296748</v>
      </c>
      <c r="G52">
        <f t="shared" si="7"/>
        <v>2.0405556035125363</v>
      </c>
    </row>
    <row r="53" spans="2:7" x14ac:dyDescent="0.25">
      <c r="B53">
        <v>190</v>
      </c>
      <c r="C53">
        <v>7</v>
      </c>
      <c r="D53">
        <f t="shared" si="4"/>
        <v>5.2470240721604862</v>
      </c>
      <c r="E53">
        <f t="shared" si="5"/>
        <v>5.4751141037866944</v>
      </c>
      <c r="F53">
        <f t="shared" si="6"/>
        <v>7.5698556083309478</v>
      </c>
      <c r="G53">
        <f t="shared" si="7"/>
        <v>2.0947415045442535</v>
      </c>
    </row>
    <row r="54" spans="2:7" x14ac:dyDescent="0.25">
      <c r="B54">
        <v>200</v>
      </c>
      <c r="C54">
        <v>3</v>
      </c>
      <c r="D54">
        <f t="shared" si="4"/>
        <v>5.2983173665480363</v>
      </c>
      <c r="E54">
        <f t="shared" si="5"/>
        <v>5.4977087999644105</v>
      </c>
      <c r="F54">
        <f t="shared" si="6"/>
        <v>7.6438561897747244</v>
      </c>
      <c r="G54">
        <f t="shared" si="7"/>
        <v>2.1461473898103138</v>
      </c>
    </row>
    <row r="55" spans="2:7" x14ac:dyDescent="0.25">
      <c r="B55">
        <v>210</v>
      </c>
      <c r="C55">
        <v>5</v>
      </c>
      <c r="D55">
        <f t="shared" si="4"/>
        <v>5.3471075307174685</v>
      </c>
      <c r="E55">
        <f t="shared" si="5"/>
        <v>5.5192008672810449</v>
      </c>
      <c r="F55">
        <f t="shared" si="6"/>
        <v>7.7142455176661224</v>
      </c>
      <c r="G55">
        <f t="shared" si="7"/>
        <v>2.1950446503850776</v>
      </c>
    </row>
    <row r="56" spans="2:7" x14ac:dyDescent="0.25">
      <c r="B56">
        <v>220</v>
      </c>
      <c r="C56">
        <v>6</v>
      </c>
      <c r="D56">
        <f t="shared" si="4"/>
        <v>5.393627546352362</v>
      </c>
      <c r="E56">
        <f t="shared" si="5"/>
        <v>5.5396929341682153</v>
      </c>
      <c r="F56">
        <f t="shared" si="6"/>
        <v>7.7813597135246608</v>
      </c>
      <c r="G56">
        <f t="shared" si="7"/>
        <v>2.2416667793564455</v>
      </c>
    </row>
    <row r="57" spans="2:7" x14ac:dyDescent="0.25">
      <c r="B57">
        <v>230</v>
      </c>
      <c r="C57">
        <v>6</v>
      </c>
      <c r="D57">
        <f t="shared" si="4"/>
        <v>5.4380793089231956</v>
      </c>
      <c r="E57">
        <f t="shared" si="5"/>
        <v>5.5592739355806682</v>
      </c>
      <c r="F57">
        <f t="shared" si="6"/>
        <v>7.8454900509443757</v>
      </c>
      <c r="G57">
        <f t="shared" si="7"/>
        <v>2.2862161153637075</v>
      </c>
    </row>
    <row r="58" spans="2:7" x14ac:dyDescent="0.25">
      <c r="B58">
        <v>240</v>
      </c>
      <c r="C58">
        <v>7</v>
      </c>
      <c r="D58">
        <f t="shared" si="4"/>
        <v>5.4806389233419912</v>
      </c>
      <c r="E58">
        <f t="shared" si="5"/>
        <v>5.5780214457321478</v>
      </c>
      <c r="F58">
        <f t="shared" si="6"/>
        <v>7.9068905956085187</v>
      </c>
      <c r="G58">
        <f t="shared" si="7"/>
        <v>2.3288691498763709</v>
      </c>
    </row>
    <row r="59" spans="2:7" x14ac:dyDescent="0.25">
      <c r="B59">
        <v>250</v>
      </c>
      <c r="C59">
        <v>4</v>
      </c>
      <c r="D59">
        <f t="shared" si="4"/>
        <v>5.521460917862246</v>
      </c>
      <c r="E59">
        <f t="shared" si="5"/>
        <v>5.596003534318319</v>
      </c>
      <c r="F59">
        <f t="shared" si="6"/>
        <v>7.965784284662087</v>
      </c>
      <c r="G59">
        <f t="shared" si="7"/>
        <v>2.369780750343768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2CFBB-E91E-4634-88D2-107A356EC0AC}">
  <dimension ref="B3:H71"/>
  <sheetViews>
    <sheetView tabSelected="1" topLeftCell="A27" zoomScaleNormal="100" workbookViewId="0">
      <selection activeCell="T44" sqref="T44"/>
    </sheetView>
  </sheetViews>
  <sheetFormatPr defaultRowHeight="15" x14ac:dyDescent="0.25"/>
  <cols>
    <col min="3" max="3" width="9.140625" customWidth="1"/>
  </cols>
  <sheetData>
    <row r="3" spans="2:8" x14ac:dyDescent="0.25">
      <c r="D3" t="s">
        <v>17</v>
      </c>
      <c r="E3">
        <v>0.39269999999999999</v>
      </c>
      <c r="G3" t="s">
        <v>19</v>
      </c>
      <c r="H3">
        <v>0.8</v>
      </c>
    </row>
    <row r="4" spans="2:8" x14ac:dyDescent="0.25">
      <c r="C4" t="s">
        <v>13</v>
      </c>
      <c r="D4" t="s">
        <v>18</v>
      </c>
      <c r="E4">
        <v>141.38</v>
      </c>
    </row>
    <row r="5" spans="2:8" x14ac:dyDescent="0.25">
      <c r="B5" t="s">
        <v>0</v>
      </c>
      <c r="C5" t="s">
        <v>15</v>
      </c>
      <c r="D5" t="s">
        <v>16</v>
      </c>
      <c r="E5" t="s">
        <v>8</v>
      </c>
      <c r="F5" t="s">
        <v>9</v>
      </c>
    </row>
    <row r="6" spans="2:8" x14ac:dyDescent="0.25">
      <c r="B6">
        <f>100</f>
        <v>100</v>
      </c>
      <c r="C6">
        <v>200</v>
      </c>
      <c r="D6">
        <f>E$3*B6 +E$4</f>
        <v>180.64999999999998</v>
      </c>
      <c r="E6">
        <f>H$3*B6</f>
        <v>80</v>
      </c>
      <c r="F6">
        <f xml:space="preserve"> ABS(D6-C6)</f>
        <v>19.350000000000023</v>
      </c>
    </row>
    <row r="7" spans="2:8" x14ac:dyDescent="0.25">
      <c r="B7">
        <f>B6+100</f>
        <v>200</v>
      </c>
      <c r="C7">
        <v>100</v>
      </c>
      <c r="D7">
        <f t="shared" ref="D7:D35" si="0">E$3*B7 +E$4</f>
        <v>219.92</v>
      </c>
      <c r="E7">
        <f t="shared" ref="E7:E35" si="1">H$3*B7</f>
        <v>160</v>
      </c>
      <c r="F7">
        <f t="shared" ref="F7:F35" si="2" xml:space="preserve"> ABS(D7-C7)</f>
        <v>119.91999999999999</v>
      </c>
    </row>
    <row r="8" spans="2:8" x14ac:dyDescent="0.25">
      <c r="B8">
        <f t="shared" ref="B8:B35" si="3">B7+100</f>
        <v>300</v>
      </c>
      <c r="C8">
        <v>400</v>
      </c>
      <c r="D8">
        <f t="shared" si="0"/>
        <v>259.19</v>
      </c>
      <c r="E8">
        <f t="shared" si="1"/>
        <v>240</v>
      </c>
      <c r="F8">
        <f t="shared" si="2"/>
        <v>140.81</v>
      </c>
    </row>
    <row r="9" spans="2:8" x14ac:dyDescent="0.25">
      <c r="B9">
        <f t="shared" si="3"/>
        <v>400</v>
      </c>
      <c r="C9">
        <v>400</v>
      </c>
      <c r="D9">
        <f t="shared" si="0"/>
        <v>298.45999999999998</v>
      </c>
      <c r="E9">
        <f t="shared" si="1"/>
        <v>320</v>
      </c>
      <c r="F9">
        <f t="shared" si="2"/>
        <v>101.54000000000002</v>
      </c>
    </row>
    <row r="10" spans="2:8" x14ac:dyDescent="0.25">
      <c r="B10">
        <f t="shared" si="3"/>
        <v>500</v>
      </c>
      <c r="C10">
        <v>500</v>
      </c>
      <c r="D10">
        <f t="shared" si="0"/>
        <v>337.73</v>
      </c>
      <c r="E10">
        <f t="shared" si="1"/>
        <v>400</v>
      </c>
      <c r="F10">
        <f t="shared" si="2"/>
        <v>162.26999999999998</v>
      </c>
    </row>
    <row r="11" spans="2:8" x14ac:dyDescent="0.25">
      <c r="B11">
        <f t="shared" si="3"/>
        <v>600</v>
      </c>
      <c r="C11">
        <v>400</v>
      </c>
      <c r="D11">
        <f t="shared" si="0"/>
        <v>377</v>
      </c>
      <c r="E11">
        <f t="shared" si="1"/>
        <v>480</v>
      </c>
      <c r="F11">
        <f t="shared" si="2"/>
        <v>23</v>
      </c>
    </row>
    <row r="12" spans="2:8" x14ac:dyDescent="0.25">
      <c r="B12">
        <f t="shared" si="3"/>
        <v>700</v>
      </c>
      <c r="C12">
        <v>500</v>
      </c>
      <c r="D12">
        <f t="shared" si="0"/>
        <v>416.27</v>
      </c>
      <c r="E12">
        <f t="shared" si="1"/>
        <v>560</v>
      </c>
      <c r="F12">
        <f t="shared" si="2"/>
        <v>83.730000000000018</v>
      </c>
    </row>
    <row r="13" spans="2:8" x14ac:dyDescent="0.25">
      <c r="B13">
        <f t="shared" si="3"/>
        <v>800</v>
      </c>
      <c r="C13">
        <v>200</v>
      </c>
      <c r="D13">
        <f t="shared" si="0"/>
        <v>455.53999999999996</v>
      </c>
      <c r="E13">
        <f t="shared" si="1"/>
        <v>640</v>
      </c>
      <c r="F13">
        <f t="shared" si="2"/>
        <v>255.53999999999996</v>
      </c>
    </row>
    <row r="14" spans="2:8" x14ac:dyDescent="0.25">
      <c r="B14">
        <f t="shared" si="3"/>
        <v>900</v>
      </c>
      <c r="C14">
        <v>200</v>
      </c>
      <c r="D14">
        <f t="shared" si="0"/>
        <v>494.81</v>
      </c>
      <c r="E14">
        <f t="shared" si="1"/>
        <v>720</v>
      </c>
      <c r="F14">
        <f t="shared" si="2"/>
        <v>294.81</v>
      </c>
    </row>
    <row r="15" spans="2:8" x14ac:dyDescent="0.25">
      <c r="B15">
        <f t="shared" si="3"/>
        <v>1000</v>
      </c>
      <c r="C15">
        <v>200</v>
      </c>
      <c r="D15">
        <f t="shared" si="0"/>
        <v>534.07999999999993</v>
      </c>
      <c r="E15">
        <f t="shared" si="1"/>
        <v>800</v>
      </c>
      <c r="F15">
        <f t="shared" si="2"/>
        <v>334.07999999999993</v>
      </c>
    </row>
    <row r="16" spans="2:8" x14ac:dyDescent="0.25">
      <c r="B16">
        <f t="shared" si="3"/>
        <v>1100</v>
      </c>
      <c r="C16">
        <v>800</v>
      </c>
      <c r="D16">
        <f t="shared" si="0"/>
        <v>573.34999999999991</v>
      </c>
      <c r="E16">
        <f t="shared" si="1"/>
        <v>880</v>
      </c>
      <c r="F16">
        <f t="shared" si="2"/>
        <v>226.65000000000009</v>
      </c>
    </row>
    <row r="17" spans="2:6" x14ac:dyDescent="0.25">
      <c r="B17">
        <f t="shared" si="3"/>
        <v>1200</v>
      </c>
      <c r="C17">
        <v>500</v>
      </c>
      <c r="D17">
        <f t="shared" si="0"/>
        <v>612.62</v>
      </c>
      <c r="E17">
        <f t="shared" si="1"/>
        <v>960</v>
      </c>
      <c r="F17">
        <f t="shared" si="2"/>
        <v>112.62</v>
      </c>
    </row>
    <row r="18" spans="2:6" x14ac:dyDescent="0.25">
      <c r="B18">
        <f t="shared" si="3"/>
        <v>1300</v>
      </c>
      <c r="C18">
        <v>200</v>
      </c>
      <c r="D18">
        <f t="shared" si="0"/>
        <v>651.89</v>
      </c>
      <c r="E18">
        <f t="shared" si="1"/>
        <v>1040</v>
      </c>
      <c r="F18">
        <f t="shared" si="2"/>
        <v>451.89</v>
      </c>
    </row>
    <row r="19" spans="2:6" x14ac:dyDescent="0.25">
      <c r="B19">
        <f t="shared" si="3"/>
        <v>1400</v>
      </c>
      <c r="C19">
        <v>1400</v>
      </c>
      <c r="D19">
        <f t="shared" si="0"/>
        <v>691.16</v>
      </c>
      <c r="E19">
        <f t="shared" si="1"/>
        <v>1120</v>
      </c>
      <c r="F19">
        <f t="shared" si="2"/>
        <v>708.84</v>
      </c>
    </row>
    <row r="20" spans="2:6" x14ac:dyDescent="0.25">
      <c r="B20">
        <f t="shared" si="3"/>
        <v>1500</v>
      </c>
      <c r="C20">
        <v>1400</v>
      </c>
      <c r="D20">
        <f t="shared" si="0"/>
        <v>730.43</v>
      </c>
      <c r="E20">
        <f t="shared" si="1"/>
        <v>1200</v>
      </c>
      <c r="F20">
        <f t="shared" si="2"/>
        <v>669.57</v>
      </c>
    </row>
    <row r="21" spans="2:6" x14ac:dyDescent="0.25">
      <c r="B21">
        <f t="shared" si="3"/>
        <v>1600</v>
      </c>
      <c r="C21">
        <v>400</v>
      </c>
      <c r="D21">
        <f t="shared" si="0"/>
        <v>769.69999999999993</v>
      </c>
      <c r="E21">
        <f t="shared" si="1"/>
        <v>1280</v>
      </c>
      <c r="F21">
        <f t="shared" si="2"/>
        <v>369.69999999999993</v>
      </c>
    </row>
    <row r="22" spans="2:6" x14ac:dyDescent="0.25">
      <c r="B22">
        <f t="shared" si="3"/>
        <v>1700</v>
      </c>
      <c r="C22">
        <v>1500</v>
      </c>
      <c r="D22">
        <f t="shared" si="0"/>
        <v>808.97</v>
      </c>
      <c r="E22">
        <f t="shared" si="1"/>
        <v>1360</v>
      </c>
      <c r="F22">
        <f t="shared" si="2"/>
        <v>691.03</v>
      </c>
    </row>
    <row r="23" spans="2:6" x14ac:dyDescent="0.25">
      <c r="B23">
        <f t="shared" si="3"/>
        <v>1800</v>
      </c>
      <c r="C23">
        <v>1300</v>
      </c>
      <c r="D23">
        <f t="shared" si="0"/>
        <v>848.24</v>
      </c>
      <c r="E23">
        <f t="shared" si="1"/>
        <v>1440</v>
      </c>
      <c r="F23">
        <f t="shared" si="2"/>
        <v>451.76</v>
      </c>
    </row>
    <row r="24" spans="2:6" x14ac:dyDescent="0.25">
      <c r="B24">
        <f t="shared" si="3"/>
        <v>1900</v>
      </c>
      <c r="C24">
        <v>600</v>
      </c>
      <c r="D24">
        <f t="shared" si="0"/>
        <v>887.51</v>
      </c>
      <c r="E24">
        <f t="shared" si="1"/>
        <v>1520</v>
      </c>
      <c r="F24">
        <f t="shared" si="2"/>
        <v>287.51</v>
      </c>
    </row>
    <row r="25" spans="2:6" x14ac:dyDescent="0.25">
      <c r="B25">
        <f t="shared" si="3"/>
        <v>2000</v>
      </c>
      <c r="C25">
        <v>700</v>
      </c>
      <c r="D25">
        <f t="shared" si="0"/>
        <v>926.78</v>
      </c>
      <c r="E25">
        <f t="shared" si="1"/>
        <v>1600</v>
      </c>
      <c r="F25">
        <f t="shared" si="2"/>
        <v>226.77999999999997</v>
      </c>
    </row>
    <row r="26" spans="2:6" x14ac:dyDescent="0.25">
      <c r="B26">
        <f t="shared" si="3"/>
        <v>2100</v>
      </c>
      <c r="C26">
        <v>1200</v>
      </c>
      <c r="D26">
        <f t="shared" si="0"/>
        <v>966.05</v>
      </c>
      <c r="E26">
        <f t="shared" si="1"/>
        <v>1680</v>
      </c>
      <c r="F26">
        <f t="shared" si="2"/>
        <v>233.95000000000005</v>
      </c>
    </row>
    <row r="27" spans="2:6" x14ac:dyDescent="0.25">
      <c r="B27">
        <f t="shared" si="3"/>
        <v>2200</v>
      </c>
      <c r="C27">
        <v>600</v>
      </c>
      <c r="D27">
        <f t="shared" si="0"/>
        <v>1005.3199999999999</v>
      </c>
      <c r="E27">
        <f t="shared" si="1"/>
        <v>1760</v>
      </c>
      <c r="F27">
        <f t="shared" si="2"/>
        <v>405.31999999999994</v>
      </c>
    </row>
    <row r="28" spans="2:6" x14ac:dyDescent="0.25">
      <c r="B28">
        <f t="shared" si="3"/>
        <v>2300</v>
      </c>
      <c r="C28">
        <v>200</v>
      </c>
      <c r="D28">
        <f t="shared" si="0"/>
        <v>1044.5900000000001</v>
      </c>
      <c r="E28">
        <f t="shared" si="1"/>
        <v>1840</v>
      </c>
      <c r="F28">
        <f t="shared" si="2"/>
        <v>844.59000000000015</v>
      </c>
    </row>
    <row r="29" spans="2:6" x14ac:dyDescent="0.25">
      <c r="B29">
        <f t="shared" si="3"/>
        <v>2400</v>
      </c>
      <c r="C29">
        <v>700</v>
      </c>
      <c r="D29">
        <f t="shared" si="0"/>
        <v>1083.8600000000001</v>
      </c>
      <c r="E29">
        <f t="shared" si="1"/>
        <v>1920</v>
      </c>
      <c r="F29">
        <f t="shared" si="2"/>
        <v>383.86000000000013</v>
      </c>
    </row>
    <row r="30" spans="2:6" x14ac:dyDescent="0.25">
      <c r="B30">
        <f t="shared" si="3"/>
        <v>2500</v>
      </c>
      <c r="C30">
        <v>900</v>
      </c>
      <c r="D30">
        <f t="shared" si="0"/>
        <v>1123.1300000000001</v>
      </c>
      <c r="E30">
        <f t="shared" si="1"/>
        <v>2000</v>
      </c>
      <c r="F30">
        <f t="shared" si="2"/>
        <v>223.13000000000011</v>
      </c>
    </row>
    <row r="31" spans="2:6" x14ac:dyDescent="0.25">
      <c r="B31">
        <f t="shared" si="3"/>
        <v>2600</v>
      </c>
      <c r="C31">
        <v>800</v>
      </c>
      <c r="D31">
        <f t="shared" si="0"/>
        <v>1162.4000000000001</v>
      </c>
      <c r="E31">
        <f t="shared" si="1"/>
        <v>2080</v>
      </c>
      <c r="F31">
        <f t="shared" si="2"/>
        <v>362.40000000000009</v>
      </c>
    </row>
    <row r="32" spans="2:6" x14ac:dyDescent="0.25">
      <c r="B32">
        <f t="shared" si="3"/>
        <v>2700</v>
      </c>
      <c r="C32">
        <v>700</v>
      </c>
      <c r="D32">
        <f t="shared" si="0"/>
        <v>1201.67</v>
      </c>
      <c r="E32">
        <f t="shared" si="1"/>
        <v>2160</v>
      </c>
      <c r="F32">
        <f t="shared" si="2"/>
        <v>501.67000000000007</v>
      </c>
    </row>
    <row r="33" spans="2:7" x14ac:dyDescent="0.25">
      <c r="B33">
        <f t="shared" si="3"/>
        <v>2800</v>
      </c>
      <c r="C33">
        <v>1700</v>
      </c>
      <c r="D33">
        <f t="shared" si="0"/>
        <v>1240.94</v>
      </c>
      <c r="E33">
        <f t="shared" si="1"/>
        <v>2240</v>
      </c>
      <c r="F33">
        <f t="shared" si="2"/>
        <v>459.05999999999995</v>
      </c>
    </row>
    <row r="34" spans="2:7" x14ac:dyDescent="0.25">
      <c r="B34">
        <f t="shared" si="3"/>
        <v>2900</v>
      </c>
      <c r="C34">
        <v>2300</v>
      </c>
      <c r="D34">
        <f t="shared" si="0"/>
        <v>1280.21</v>
      </c>
      <c r="E34">
        <f t="shared" si="1"/>
        <v>2320</v>
      </c>
      <c r="F34">
        <f t="shared" si="2"/>
        <v>1019.79</v>
      </c>
    </row>
    <row r="35" spans="2:7" x14ac:dyDescent="0.25">
      <c r="B35">
        <f t="shared" si="3"/>
        <v>3000</v>
      </c>
      <c r="C35">
        <v>1500</v>
      </c>
      <c r="D35">
        <f t="shared" si="0"/>
        <v>1319.48</v>
      </c>
      <c r="E35">
        <f t="shared" si="1"/>
        <v>2400</v>
      </c>
      <c r="F35">
        <f t="shared" si="2"/>
        <v>180.51999999999998</v>
      </c>
    </row>
    <row r="39" spans="2:7" x14ac:dyDescent="0.25">
      <c r="D39" t="s">
        <v>20</v>
      </c>
      <c r="E39">
        <v>25</v>
      </c>
      <c r="F39" t="s">
        <v>19</v>
      </c>
      <c r="G39">
        <v>25</v>
      </c>
    </row>
    <row r="40" spans="2:7" x14ac:dyDescent="0.25">
      <c r="B40" t="s">
        <v>14</v>
      </c>
      <c r="D40" t="s">
        <v>7</v>
      </c>
      <c r="E40">
        <v>-50</v>
      </c>
    </row>
    <row r="41" spans="2:7" x14ac:dyDescent="0.25">
      <c r="B41" t="s">
        <v>0</v>
      </c>
      <c r="C41" t="s">
        <v>15</v>
      </c>
      <c r="D41" t="s">
        <v>22</v>
      </c>
      <c r="E41" t="s">
        <v>16</v>
      </c>
      <c r="F41" t="s">
        <v>21</v>
      </c>
      <c r="G41" t="s">
        <v>9</v>
      </c>
    </row>
    <row r="42" spans="2:7" x14ac:dyDescent="0.25">
      <c r="B42">
        <f>100</f>
        <v>100</v>
      </c>
      <c r="C42">
        <v>100</v>
      </c>
      <c r="D42">
        <f>LOG(B42,2)</f>
        <v>6.6438561897747253</v>
      </c>
      <c r="E42">
        <f>E$39*D42+E$40</f>
        <v>116.09640474436813</v>
      </c>
      <c r="F42">
        <f>G$39*D42</f>
        <v>166.09640474436813</v>
      </c>
      <c r="G42">
        <f xml:space="preserve"> ABS(C42-E42)</f>
        <v>16.09640474436813</v>
      </c>
    </row>
    <row r="43" spans="2:7" x14ac:dyDescent="0.25">
      <c r="B43">
        <f>B42+100</f>
        <v>200</v>
      </c>
      <c r="C43">
        <v>200</v>
      </c>
      <c r="D43">
        <f t="shared" ref="D43:D71" si="4">LOG(B43,2)</f>
        <v>7.6438561897747244</v>
      </c>
      <c r="E43">
        <f t="shared" ref="E43:E71" si="5">E$39*D43+E$40</f>
        <v>141.0964047443681</v>
      </c>
      <c r="F43">
        <f t="shared" ref="F43:F71" si="6">G$39*D43</f>
        <v>191.0964047443681</v>
      </c>
      <c r="G43">
        <f t="shared" ref="G43:G71" si="7" xml:space="preserve"> ABS(C43-E43)</f>
        <v>58.903595255631899</v>
      </c>
    </row>
    <row r="44" spans="2:7" x14ac:dyDescent="0.25">
      <c r="B44">
        <f t="shared" ref="B44:B71" si="8">B43+100</f>
        <v>300</v>
      </c>
      <c r="C44">
        <v>200</v>
      </c>
      <c r="D44">
        <f t="shared" si="4"/>
        <v>8.2288186904958813</v>
      </c>
      <c r="E44">
        <f t="shared" si="5"/>
        <v>155.72046726239702</v>
      </c>
      <c r="F44">
        <f t="shared" si="6"/>
        <v>205.72046726239702</v>
      </c>
      <c r="G44">
        <f t="shared" si="7"/>
        <v>44.279532737602977</v>
      </c>
    </row>
    <row r="45" spans="2:7" x14ac:dyDescent="0.25">
      <c r="B45">
        <f t="shared" si="8"/>
        <v>400</v>
      </c>
      <c r="C45">
        <v>100</v>
      </c>
      <c r="D45">
        <f t="shared" si="4"/>
        <v>8.6438561897747253</v>
      </c>
      <c r="E45">
        <f t="shared" si="5"/>
        <v>166.09640474436813</v>
      </c>
      <c r="F45">
        <f t="shared" si="6"/>
        <v>216.09640474436813</v>
      </c>
      <c r="G45">
        <f t="shared" si="7"/>
        <v>66.09640474436813</v>
      </c>
    </row>
    <row r="46" spans="2:7" x14ac:dyDescent="0.25">
      <c r="B46">
        <f t="shared" si="8"/>
        <v>500</v>
      </c>
      <c r="C46">
        <v>100</v>
      </c>
      <c r="D46">
        <f t="shared" si="4"/>
        <v>8.965784284662087</v>
      </c>
      <c r="E46">
        <f t="shared" si="5"/>
        <v>174.14460711655218</v>
      </c>
      <c r="F46">
        <f t="shared" si="6"/>
        <v>224.14460711655218</v>
      </c>
      <c r="G46">
        <f t="shared" si="7"/>
        <v>74.14460711655218</v>
      </c>
    </row>
    <row r="47" spans="2:7" x14ac:dyDescent="0.25">
      <c r="B47">
        <f t="shared" si="8"/>
        <v>600</v>
      </c>
      <c r="C47">
        <v>200</v>
      </c>
      <c r="D47">
        <f t="shared" si="4"/>
        <v>9.2288186904958813</v>
      </c>
      <c r="E47">
        <f t="shared" si="5"/>
        <v>180.72046726239702</v>
      </c>
      <c r="F47">
        <f t="shared" si="6"/>
        <v>230.72046726239702</v>
      </c>
      <c r="G47">
        <f t="shared" si="7"/>
        <v>19.279532737602977</v>
      </c>
    </row>
    <row r="48" spans="2:7" x14ac:dyDescent="0.25">
      <c r="B48">
        <f t="shared" si="8"/>
        <v>700</v>
      </c>
      <c r="C48">
        <v>200</v>
      </c>
      <c r="D48">
        <f t="shared" si="4"/>
        <v>9.451211111832329</v>
      </c>
      <c r="E48">
        <f t="shared" si="5"/>
        <v>186.28027779580822</v>
      </c>
      <c r="F48">
        <f t="shared" si="6"/>
        <v>236.28027779580822</v>
      </c>
      <c r="G48">
        <f t="shared" si="7"/>
        <v>13.719722204191783</v>
      </c>
    </row>
    <row r="49" spans="2:7" x14ac:dyDescent="0.25">
      <c r="B49">
        <f t="shared" si="8"/>
        <v>800</v>
      </c>
      <c r="C49">
        <v>200</v>
      </c>
      <c r="D49">
        <f t="shared" si="4"/>
        <v>9.6438561897747253</v>
      </c>
      <c r="E49">
        <f t="shared" si="5"/>
        <v>191.09640474436813</v>
      </c>
      <c r="F49">
        <f t="shared" si="6"/>
        <v>241.09640474436813</v>
      </c>
      <c r="G49">
        <f t="shared" si="7"/>
        <v>8.9035952556318705</v>
      </c>
    </row>
    <row r="50" spans="2:7" x14ac:dyDescent="0.25">
      <c r="B50">
        <f t="shared" si="8"/>
        <v>900</v>
      </c>
      <c r="C50">
        <v>200</v>
      </c>
      <c r="D50">
        <f t="shared" si="4"/>
        <v>9.8137811912170374</v>
      </c>
      <c r="E50">
        <f t="shared" si="5"/>
        <v>195.34452978042594</v>
      </c>
      <c r="F50">
        <f t="shared" si="6"/>
        <v>245.34452978042594</v>
      </c>
      <c r="G50">
        <f t="shared" si="7"/>
        <v>4.655470219574056</v>
      </c>
    </row>
    <row r="51" spans="2:7" x14ac:dyDescent="0.25">
      <c r="B51">
        <f t="shared" si="8"/>
        <v>1000</v>
      </c>
      <c r="C51">
        <v>100</v>
      </c>
      <c r="D51">
        <f t="shared" si="4"/>
        <v>9.965784284662087</v>
      </c>
      <c r="E51">
        <f t="shared" si="5"/>
        <v>199.14460711655218</v>
      </c>
      <c r="F51">
        <f t="shared" si="6"/>
        <v>249.14460711655218</v>
      </c>
      <c r="G51">
        <f t="shared" si="7"/>
        <v>99.14460711655218</v>
      </c>
    </row>
    <row r="52" spans="2:7" x14ac:dyDescent="0.25">
      <c r="B52">
        <f t="shared" si="8"/>
        <v>1100</v>
      </c>
      <c r="C52">
        <v>300</v>
      </c>
      <c r="D52">
        <f t="shared" si="4"/>
        <v>10.103287808412022</v>
      </c>
      <c r="E52">
        <f t="shared" si="5"/>
        <v>202.58219521030054</v>
      </c>
      <c r="F52">
        <f t="shared" si="6"/>
        <v>252.58219521030054</v>
      </c>
      <c r="G52">
        <f t="shared" si="7"/>
        <v>97.41780478969946</v>
      </c>
    </row>
    <row r="53" spans="2:7" x14ac:dyDescent="0.25">
      <c r="B53">
        <f t="shared" si="8"/>
        <v>1200</v>
      </c>
      <c r="C53">
        <v>200</v>
      </c>
      <c r="D53">
        <f t="shared" si="4"/>
        <v>10.228818690495881</v>
      </c>
      <c r="E53">
        <f t="shared" si="5"/>
        <v>205.72046726239702</v>
      </c>
      <c r="F53">
        <f t="shared" si="6"/>
        <v>255.72046726239702</v>
      </c>
      <c r="G53">
        <f t="shared" si="7"/>
        <v>5.7204672623970225</v>
      </c>
    </row>
    <row r="54" spans="2:7" x14ac:dyDescent="0.25">
      <c r="B54">
        <f t="shared" si="8"/>
        <v>1300</v>
      </c>
      <c r="C54">
        <v>200</v>
      </c>
      <c r="D54">
        <f t="shared" si="4"/>
        <v>10.344295907915818</v>
      </c>
      <c r="E54">
        <f t="shared" si="5"/>
        <v>208.60739769789546</v>
      </c>
      <c r="F54">
        <f t="shared" si="6"/>
        <v>258.60739769789546</v>
      </c>
      <c r="G54">
        <f t="shared" si="7"/>
        <v>8.6073976978954647</v>
      </c>
    </row>
    <row r="55" spans="2:7" x14ac:dyDescent="0.25">
      <c r="B55">
        <f t="shared" si="8"/>
        <v>1400</v>
      </c>
      <c r="C55">
        <v>100</v>
      </c>
      <c r="D55">
        <f t="shared" si="4"/>
        <v>10.451211111832329</v>
      </c>
      <c r="E55">
        <f t="shared" si="5"/>
        <v>211.28027779580822</v>
      </c>
      <c r="F55">
        <f t="shared" si="6"/>
        <v>261.28027779580822</v>
      </c>
      <c r="G55">
        <f t="shared" si="7"/>
        <v>111.28027779580822</v>
      </c>
    </row>
    <row r="56" spans="2:7" x14ac:dyDescent="0.25">
      <c r="B56">
        <f t="shared" si="8"/>
        <v>1500</v>
      </c>
      <c r="C56">
        <v>100</v>
      </c>
      <c r="D56">
        <f t="shared" si="4"/>
        <v>10.550746785383243</v>
      </c>
      <c r="E56">
        <f t="shared" si="5"/>
        <v>213.7686696345811</v>
      </c>
      <c r="F56">
        <f t="shared" si="6"/>
        <v>263.7686696345811</v>
      </c>
      <c r="G56">
        <f t="shared" si="7"/>
        <v>113.7686696345811</v>
      </c>
    </row>
    <row r="57" spans="2:7" x14ac:dyDescent="0.25">
      <c r="B57">
        <f t="shared" si="8"/>
        <v>1600</v>
      </c>
      <c r="C57">
        <v>100</v>
      </c>
      <c r="D57">
        <f t="shared" si="4"/>
        <v>10.643856189774725</v>
      </c>
      <c r="E57">
        <f t="shared" si="5"/>
        <v>216.09640474436816</v>
      </c>
      <c r="F57">
        <f t="shared" si="6"/>
        <v>266.09640474436816</v>
      </c>
      <c r="G57">
        <f t="shared" si="7"/>
        <v>116.09640474436816</v>
      </c>
    </row>
    <row r="58" spans="2:7" x14ac:dyDescent="0.25">
      <c r="B58">
        <f t="shared" si="8"/>
        <v>1700</v>
      </c>
      <c r="C58">
        <v>100</v>
      </c>
      <c r="D58">
        <f t="shared" si="4"/>
        <v>10.731319031025064</v>
      </c>
      <c r="E58">
        <f t="shared" si="5"/>
        <v>218.2829757756266</v>
      </c>
      <c r="F58">
        <f t="shared" si="6"/>
        <v>268.2829757756266</v>
      </c>
      <c r="G58">
        <f t="shared" si="7"/>
        <v>118.2829757756266</v>
      </c>
    </row>
    <row r="59" spans="2:7" x14ac:dyDescent="0.25">
      <c r="B59">
        <f t="shared" si="8"/>
        <v>1800</v>
      </c>
      <c r="C59">
        <v>300</v>
      </c>
      <c r="D59">
        <f t="shared" si="4"/>
        <v>10.813781191217037</v>
      </c>
      <c r="E59">
        <f t="shared" si="5"/>
        <v>220.34452978042594</v>
      </c>
      <c r="F59">
        <f t="shared" si="6"/>
        <v>270.34452978042594</v>
      </c>
      <c r="G59">
        <f t="shared" si="7"/>
        <v>79.655470219574056</v>
      </c>
    </row>
    <row r="60" spans="2:7" x14ac:dyDescent="0.25">
      <c r="B60">
        <f t="shared" si="8"/>
        <v>1900</v>
      </c>
      <c r="C60">
        <v>200</v>
      </c>
      <c r="D60">
        <f t="shared" si="4"/>
        <v>10.89178370321831</v>
      </c>
      <c r="E60">
        <f t="shared" si="5"/>
        <v>222.29459258045779</v>
      </c>
      <c r="F60">
        <f t="shared" si="6"/>
        <v>272.29459258045779</v>
      </c>
      <c r="G60">
        <f t="shared" si="7"/>
        <v>22.294592580457788</v>
      </c>
    </row>
    <row r="61" spans="2:7" x14ac:dyDescent="0.25">
      <c r="B61">
        <f t="shared" si="8"/>
        <v>2000</v>
      </c>
      <c r="C61">
        <v>200</v>
      </c>
      <c r="D61">
        <f t="shared" si="4"/>
        <v>10.965784284662087</v>
      </c>
      <c r="E61">
        <f t="shared" si="5"/>
        <v>224.14460711655215</v>
      </c>
      <c r="F61">
        <f t="shared" si="6"/>
        <v>274.14460711655215</v>
      </c>
      <c r="G61">
        <f t="shared" si="7"/>
        <v>24.144607116552152</v>
      </c>
    </row>
    <row r="62" spans="2:7" x14ac:dyDescent="0.25">
      <c r="B62">
        <f t="shared" si="8"/>
        <v>2100</v>
      </c>
      <c r="C62">
        <v>300</v>
      </c>
      <c r="D62">
        <f t="shared" si="4"/>
        <v>11.036173612553485</v>
      </c>
      <c r="E62">
        <f t="shared" si="5"/>
        <v>225.90434031383711</v>
      </c>
      <c r="F62">
        <f t="shared" si="6"/>
        <v>275.90434031383711</v>
      </c>
      <c r="G62">
        <f t="shared" si="7"/>
        <v>74.09565968616289</v>
      </c>
    </row>
    <row r="63" spans="2:7" x14ac:dyDescent="0.25">
      <c r="B63">
        <f t="shared" si="8"/>
        <v>2200</v>
      </c>
      <c r="C63">
        <v>200</v>
      </c>
      <c r="D63">
        <f t="shared" si="4"/>
        <v>11.103287808412022</v>
      </c>
      <c r="E63">
        <f t="shared" si="5"/>
        <v>227.58219521030054</v>
      </c>
      <c r="F63">
        <f t="shared" si="6"/>
        <v>277.58219521030054</v>
      </c>
      <c r="G63">
        <f t="shared" si="7"/>
        <v>27.58219521030054</v>
      </c>
    </row>
    <row r="64" spans="2:7" x14ac:dyDescent="0.25">
      <c r="B64">
        <f t="shared" si="8"/>
        <v>2300</v>
      </c>
      <c r="C64">
        <v>200</v>
      </c>
      <c r="D64">
        <f t="shared" si="4"/>
        <v>11.167418145831739</v>
      </c>
      <c r="E64">
        <f t="shared" si="5"/>
        <v>229.18545364579347</v>
      </c>
      <c r="F64">
        <f t="shared" si="6"/>
        <v>279.18545364579347</v>
      </c>
      <c r="G64">
        <f t="shared" si="7"/>
        <v>29.185453645793473</v>
      </c>
    </row>
    <row r="65" spans="2:7" x14ac:dyDescent="0.25">
      <c r="B65">
        <f t="shared" si="8"/>
        <v>2400</v>
      </c>
      <c r="C65">
        <v>300</v>
      </c>
      <c r="D65">
        <f t="shared" si="4"/>
        <v>11.228818690495881</v>
      </c>
      <c r="E65">
        <f t="shared" si="5"/>
        <v>230.72046726239705</v>
      </c>
      <c r="F65">
        <f t="shared" si="6"/>
        <v>280.72046726239705</v>
      </c>
      <c r="G65">
        <f t="shared" si="7"/>
        <v>69.279532737602949</v>
      </c>
    </row>
    <row r="66" spans="2:7" x14ac:dyDescent="0.25">
      <c r="B66">
        <f t="shared" si="8"/>
        <v>2500</v>
      </c>
      <c r="C66">
        <v>200</v>
      </c>
      <c r="D66">
        <f t="shared" si="4"/>
        <v>11.287712379549449</v>
      </c>
      <c r="E66">
        <f t="shared" si="5"/>
        <v>232.1928094887362</v>
      </c>
      <c r="F66">
        <f t="shared" si="6"/>
        <v>282.1928094887362</v>
      </c>
      <c r="G66">
        <f t="shared" si="7"/>
        <v>32.192809488736202</v>
      </c>
    </row>
    <row r="67" spans="2:7" x14ac:dyDescent="0.25">
      <c r="B67">
        <f t="shared" si="8"/>
        <v>2600</v>
      </c>
      <c r="C67">
        <v>100</v>
      </c>
      <c r="D67">
        <f t="shared" si="4"/>
        <v>11.344295907915818</v>
      </c>
      <c r="E67">
        <f t="shared" si="5"/>
        <v>233.60739769789546</v>
      </c>
      <c r="F67">
        <f t="shared" si="6"/>
        <v>283.60739769789546</v>
      </c>
      <c r="G67">
        <f t="shared" si="7"/>
        <v>133.60739769789546</v>
      </c>
    </row>
    <row r="68" spans="2:7" x14ac:dyDescent="0.25">
      <c r="B68">
        <f t="shared" si="8"/>
        <v>2700</v>
      </c>
      <c r="C68">
        <v>200</v>
      </c>
      <c r="D68">
        <f t="shared" si="4"/>
        <v>11.398743691938193</v>
      </c>
      <c r="E68">
        <f t="shared" si="5"/>
        <v>234.96859229845484</v>
      </c>
      <c r="F68">
        <f t="shared" si="6"/>
        <v>284.96859229845484</v>
      </c>
      <c r="G68">
        <f t="shared" si="7"/>
        <v>34.968592298454837</v>
      </c>
    </row>
    <row r="69" spans="2:7" x14ac:dyDescent="0.25">
      <c r="B69">
        <f t="shared" si="8"/>
        <v>2800</v>
      </c>
      <c r="C69">
        <v>200</v>
      </c>
      <c r="D69">
        <f t="shared" si="4"/>
        <v>11.451211111832329</v>
      </c>
      <c r="E69">
        <f t="shared" si="5"/>
        <v>236.28027779580822</v>
      </c>
      <c r="F69">
        <f t="shared" si="6"/>
        <v>286.28027779580822</v>
      </c>
      <c r="G69">
        <f t="shared" si="7"/>
        <v>36.280277795808217</v>
      </c>
    </row>
    <row r="70" spans="2:7" x14ac:dyDescent="0.25">
      <c r="B70">
        <f t="shared" si="8"/>
        <v>2900</v>
      </c>
      <c r="C70">
        <v>200</v>
      </c>
      <c r="D70">
        <f t="shared" si="4"/>
        <v>11.501837184902298</v>
      </c>
      <c r="E70">
        <f t="shared" si="5"/>
        <v>237.54592962255742</v>
      </c>
      <c r="F70">
        <f t="shared" si="6"/>
        <v>287.54592962255742</v>
      </c>
      <c r="G70">
        <f t="shared" si="7"/>
        <v>37.545929622557423</v>
      </c>
    </row>
    <row r="71" spans="2:7" x14ac:dyDescent="0.25">
      <c r="B71">
        <f t="shared" si="8"/>
        <v>3000</v>
      </c>
      <c r="C71">
        <v>300</v>
      </c>
      <c r="D71">
        <f t="shared" si="4"/>
        <v>11.550746785383243</v>
      </c>
      <c r="E71">
        <f t="shared" si="5"/>
        <v>238.7686696345811</v>
      </c>
      <c r="F71">
        <f t="shared" si="6"/>
        <v>288.7686696345811</v>
      </c>
      <c r="G71">
        <f t="shared" si="7"/>
        <v>61.231330365418899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Operational</vt:lpstr>
      <vt:lpstr>Timing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ㅑ ЯƐИ ㅕ</dc:creator>
  <cp:lastModifiedBy>ㅑ ЯƐИ ㅕ</cp:lastModifiedBy>
  <dcterms:created xsi:type="dcterms:W3CDTF">2025-05-18T05:35:42Z</dcterms:created>
  <dcterms:modified xsi:type="dcterms:W3CDTF">2025-05-18T07:38:34Z</dcterms:modified>
</cp:coreProperties>
</file>