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user/Desktop/"/>
    </mc:Choice>
  </mc:AlternateContent>
  <xr:revisionPtr revIDLastSave="0" documentId="13_ncr:1_{2F00473B-43DD-134C-A0BB-8B32EB7DA7EE}" xr6:coauthVersionLast="47" xr6:coauthVersionMax="47" xr10:uidLastSave="{00000000-0000-0000-0000-000000000000}"/>
  <bookViews>
    <workbookView xWindow="0" yWindow="500" windowWidth="28800" windowHeight="15700" xr2:uid="{00000000-000D-0000-FFFF-FFFF00000000}"/>
  </bookViews>
  <sheets>
    <sheet name="АЧХ" sheetId="1" r:id="rId1"/>
    <sheet name="ФЧХ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8" i="1" l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E68" i="1"/>
  <c r="H68" i="1" s="1"/>
  <c r="I68" i="1" s="1"/>
  <c r="E69" i="1"/>
  <c r="H69" i="1" s="1"/>
  <c r="I69" i="1" s="1"/>
  <c r="E70" i="1"/>
  <c r="H70" i="1" s="1"/>
  <c r="I70" i="1" s="1"/>
  <c r="E71" i="1"/>
  <c r="E72" i="1"/>
  <c r="H72" i="1" s="1"/>
  <c r="I72" i="1" s="1"/>
  <c r="E73" i="1"/>
  <c r="E74" i="1"/>
  <c r="H74" i="1" s="1"/>
  <c r="I74" i="1" s="1"/>
  <c r="E75" i="1"/>
  <c r="H75" i="1" s="1"/>
  <c r="I75" i="1" s="1"/>
  <c r="E76" i="1"/>
  <c r="H76" i="1" s="1"/>
  <c r="I76" i="1" s="1"/>
  <c r="E77" i="1"/>
  <c r="H77" i="1" s="1"/>
  <c r="I77" i="1" s="1"/>
  <c r="E78" i="1"/>
  <c r="E79" i="1"/>
  <c r="E80" i="1"/>
  <c r="H80" i="1" s="1"/>
  <c r="I80" i="1" s="1"/>
  <c r="E81" i="1"/>
  <c r="E82" i="1"/>
  <c r="H82" i="1" s="1"/>
  <c r="I82" i="1" s="1"/>
  <c r="E83" i="1"/>
  <c r="H83" i="1" s="1"/>
  <c r="I83" i="1" s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A68" i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G38" i="1"/>
  <c r="G39" i="1"/>
  <c r="G40" i="1"/>
  <c r="G41" i="1"/>
  <c r="G42" i="1"/>
  <c r="G43" i="1"/>
  <c r="G44" i="1"/>
  <c r="G45" i="1"/>
  <c r="H45" i="1" s="1"/>
  <c r="I45" i="1" s="1"/>
  <c r="G46" i="1"/>
  <c r="G47" i="1"/>
  <c r="G48" i="1"/>
  <c r="G49" i="1"/>
  <c r="G50" i="1"/>
  <c r="G51" i="1"/>
  <c r="G52" i="1"/>
  <c r="G53" i="1"/>
  <c r="H53" i="1" s="1"/>
  <c r="I53" i="1" s="1"/>
  <c r="G54" i="1"/>
  <c r="G55" i="1"/>
  <c r="G56" i="1"/>
  <c r="G57" i="1"/>
  <c r="G58" i="1"/>
  <c r="G59" i="1"/>
  <c r="G60" i="1"/>
  <c r="H60" i="1" s="1"/>
  <c r="I60" i="1" s="1"/>
  <c r="G61" i="1"/>
  <c r="H61" i="1" s="1"/>
  <c r="I61" i="1" s="1"/>
  <c r="G62" i="1"/>
  <c r="G63" i="1"/>
  <c r="G64" i="1"/>
  <c r="G65" i="1"/>
  <c r="G66" i="1"/>
  <c r="G6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A66" i="1"/>
  <c r="A67" i="1" s="1"/>
  <c r="A60" i="1"/>
  <c r="A61" i="1" s="1"/>
  <c r="A62" i="1" s="1"/>
  <c r="A63" i="1" s="1"/>
  <c r="A64" i="1" s="1"/>
  <c r="A65" i="1" s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40" i="1"/>
  <c r="A41" i="1" s="1"/>
  <c r="A42" i="1" s="1"/>
  <c r="A43" i="1" s="1"/>
  <c r="A44" i="1" s="1"/>
  <c r="A38" i="1"/>
  <c r="A39" i="1" s="1"/>
  <c r="H30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H20" i="1" s="1"/>
  <c r="G21" i="1"/>
  <c r="G22" i="1"/>
  <c r="H22" i="1" s="1"/>
  <c r="G23" i="1"/>
  <c r="G24" i="1"/>
  <c r="G25" i="1"/>
  <c r="G26" i="1"/>
  <c r="G27" i="1"/>
  <c r="G28" i="1"/>
  <c r="H28" i="1" s="1"/>
  <c r="G29" i="1"/>
  <c r="G30" i="1"/>
  <c r="G31" i="1"/>
  <c r="G32" i="1"/>
  <c r="G33" i="1"/>
  <c r="G34" i="1"/>
  <c r="G35" i="1"/>
  <c r="G36" i="1"/>
  <c r="H36" i="1" s="1"/>
  <c r="G37" i="1"/>
  <c r="G7" i="1"/>
  <c r="H7" i="1" s="1"/>
  <c r="E8" i="1"/>
  <c r="E9" i="1"/>
  <c r="E10" i="1"/>
  <c r="E11" i="1"/>
  <c r="E12" i="1"/>
  <c r="H12" i="1" s="1"/>
  <c r="E13" i="1"/>
  <c r="H13" i="1" s="1"/>
  <c r="E14" i="1"/>
  <c r="H14" i="1" s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H29" i="1" s="1"/>
  <c r="E30" i="1"/>
  <c r="E31" i="1"/>
  <c r="E32" i="1"/>
  <c r="E33" i="1"/>
  <c r="E34" i="1"/>
  <c r="E35" i="1"/>
  <c r="E36" i="1"/>
  <c r="E37" i="1"/>
  <c r="E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7" i="1"/>
  <c r="H71" i="1" l="1"/>
  <c r="I71" i="1" s="1"/>
  <c r="H65" i="1"/>
  <c r="I65" i="1" s="1"/>
  <c r="H23" i="1"/>
  <c r="H62" i="1"/>
  <c r="I62" i="1" s="1"/>
  <c r="H46" i="1"/>
  <c r="I46" i="1" s="1"/>
  <c r="H35" i="1"/>
  <c r="H11" i="1"/>
  <c r="H57" i="1"/>
  <c r="I57" i="1" s="1"/>
  <c r="H54" i="1"/>
  <c r="I54" i="1" s="1"/>
  <c r="H38" i="1"/>
  <c r="I38" i="1" s="1"/>
  <c r="H27" i="1"/>
  <c r="H19" i="1"/>
  <c r="H49" i="1"/>
  <c r="I49" i="1" s="1"/>
  <c r="H56" i="1"/>
  <c r="I56" i="1" s="1"/>
  <c r="H41" i="1"/>
  <c r="I41" i="1" s="1"/>
  <c r="H31" i="1"/>
  <c r="H15" i="1"/>
  <c r="H64" i="1"/>
  <c r="I64" i="1" s="1"/>
  <c r="H48" i="1"/>
  <c r="I48" i="1" s="1"/>
  <c r="H40" i="1"/>
  <c r="I40" i="1" s="1"/>
  <c r="H52" i="1"/>
  <c r="I52" i="1" s="1"/>
  <c r="H44" i="1"/>
  <c r="I44" i="1" s="1"/>
  <c r="H37" i="1"/>
  <c r="H21" i="1"/>
  <c r="H63" i="1"/>
  <c r="I63" i="1" s="1"/>
  <c r="H55" i="1"/>
  <c r="I55" i="1" s="1"/>
  <c r="H47" i="1"/>
  <c r="I47" i="1" s="1"/>
  <c r="H39" i="1"/>
  <c r="I39" i="1" s="1"/>
  <c r="H81" i="1"/>
  <c r="I81" i="1" s="1"/>
  <c r="H26" i="1"/>
  <c r="H78" i="1"/>
  <c r="I78" i="1" s="1"/>
  <c r="H33" i="1"/>
  <c r="H25" i="1"/>
  <c r="H17" i="1"/>
  <c r="H9" i="1"/>
  <c r="H32" i="1"/>
  <c r="H24" i="1"/>
  <c r="H16" i="1"/>
  <c r="H8" i="1"/>
  <c r="H79" i="1"/>
  <c r="I79" i="1" s="1"/>
  <c r="H34" i="1"/>
  <c r="H10" i="1"/>
  <c r="H67" i="1"/>
  <c r="I67" i="1" s="1"/>
  <c r="H59" i="1"/>
  <c r="I59" i="1" s="1"/>
  <c r="H51" i="1"/>
  <c r="I51" i="1" s="1"/>
  <c r="H43" i="1"/>
  <c r="I43" i="1" s="1"/>
  <c r="H73" i="1"/>
  <c r="I73" i="1" s="1"/>
  <c r="H18" i="1"/>
  <c r="H66" i="1"/>
  <c r="I66" i="1" s="1"/>
  <c r="H58" i="1"/>
  <c r="I58" i="1" s="1"/>
  <c r="H50" i="1"/>
  <c r="I50" i="1" s="1"/>
  <c r="H42" i="1"/>
  <c r="I42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8" i="1"/>
  <c r="B8" i="1" l="1"/>
  <c r="A8" i="2"/>
  <c r="B8" i="2" s="1"/>
  <c r="B7" i="2"/>
  <c r="C7" i="2" s="1"/>
  <c r="B7" i="1"/>
  <c r="E8" i="2" l="1"/>
  <c r="F8" i="2"/>
  <c r="G8" i="2" s="1"/>
  <c r="H8" i="2" s="1"/>
  <c r="C8" i="2"/>
  <c r="E7" i="2"/>
  <c r="F7" i="2"/>
  <c r="G7" i="2" s="1"/>
  <c r="H7" i="2" s="1"/>
  <c r="A9" i="2"/>
  <c r="C8" i="1"/>
  <c r="I7" i="1"/>
  <c r="C7" i="1"/>
  <c r="I8" i="1" l="1"/>
  <c r="B9" i="2"/>
  <c r="A10" i="2"/>
  <c r="B9" i="1"/>
  <c r="B10" i="2" l="1"/>
  <c r="A11" i="2"/>
  <c r="C9" i="2"/>
  <c r="F9" i="2"/>
  <c r="E9" i="2"/>
  <c r="B10" i="1"/>
  <c r="C9" i="1"/>
  <c r="I9" i="1" l="1"/>
  <c r="G9" i="2"/>
  <c r="H9" i="2" s="1"/>
  <c r="B11" i="2"/>
  <c r="A12" i="2"/>
  <c r="E10" i="2"/>
  <c r="C10" i="2"/>
  <c r="F10" i="2"/>
  <c r="G10" i="2" s="1"/>
  <c r="H10" i="2" s="1"/>
  <c r="C10" i="1"/>
  <c r="B11" i="1"/>
  <c r="I10" i="1" l="1"/>
  <c r="A13" i="2"/>
  <c r="B12" i="2"/>
  <c r="F11" i="2"/>
  <c r="E11" i="2"/>
  <c r="C11" i="2"/>
  <c r="C11" i="1"/>
  <c r="B12" i="1"/>
  <c r="I11" i="1" l="1"/>
  <c r="A14" i="2"/>
  <c r="B13" i="2"/>
  <c r="G11" i="2"/>
  <c r="H11" i="2" s="1"/>
  <c r="F12" i="2"/>
  <c r="E12" i="2"/>
  <c r="C12" i="2"/>
  <c r="B13" i="1"/>
  <c r="C12" i="1"/>
  <c r="I12" i="1" l="1"/>
  <c r="G12" i="2"/>
  <c r="H12" i="2" s="1"/>
  <c r="F13" i="2"/>
  <c r="E13" i="2"/>
  <c r="C13" i="2"/>
  <c r="A15" i="2"/>
  <c r="B14" i="2"/>
  <c r="C13" i="1"/>
  <c r="B14" i="1"/>
  <c r="I13" i="1" l="1"/>
  <c r="E14" i="2"/>
  <c r="F14" i="2"/>
  <c r="C14" i="2"/>
  <c r="A16" i="2"/>
  <c r="B15" i="2"/>
  <c r="G13" i="2"/>
  <c r="H13" i="2" s="1"/>
  <c r="C14" i="1"/>
  <c r="B15" i="1"/>
  <c r="I14" i="1" l="1"/>
  <c r="C15" i="2"/>
  <c r="F15" i="2"/>
  <c r="E15" i="2"/>
  <c r="B16" i="2"/>
  <c r="A17" i="2"/>
  <c r="G14" i="2"/>
  <c r="H14" i="2" s="1"/>
  <c r="B16" i="1"/>
  <c r="C15" i="1"/>
  <c r="I15" i="1" l="1"/>
  <c r="B17" i="2"/>
  <c r="A18" i="2"/>
  <c r="G15" i="2"/>
  <c r="H15" i="2" s="1"/>
  <c r="E16" i="2"/>
  <c r="C16" i="2"/>
  <c r="F16" i="2"/>
  <c r="G16" i="2" s="1"/>
  <c r="H16" i="2" s="1"/>
  <c r="B17" i="1"/>
  <c r="C16" i="1"/>
  <c r="I16" i="1" l="1"/>
  <c r="B18" i="2"/>
  <c r="A19" i="2"/>
  <c r="C17" i="2"/>
  <c r="F17" i="2"/>
  <c r="E17" i="2"/>
  <c r="B18" i="1"/>
  <c r="C17" i="1"/>
  <c r="I17" i="1" l="1"/>
  <c r="E18" i="2"/>
  <c r="F18" i="2"/>
  <c r="G18" i="2" s="1"/>
  <c r="H18" i="2" s="1"/>
  <c r="C18" i="2"/>
  <c r="G17" i="2"/>
  <c r="H17" i="2" s="1"/>
  <c r="B19" i="2"/>
  <c r="A20" i="2"/>
  <c r="B19" i="1"/>
  <c r="C18" i="1"/>
  <c r="F19" i="2" l="1"/>
  <c r="E19" i="2"/>
  <c r="C19" i="2"/>
  <c r="A21" i="2"/>
  <c r="B20" i="2"/>
  <c r="I18" i="1"/>
  <c r="C19" i="1"/>
  <c r="B20" i="1"/>
  <c r="I19" i="1" l="1"/>
  <c r="F20" i="2"/>
  <c r="E20" i="2"/>
  <c r="C20" i="2"/>
  <c r="A22" i="2"/>
  <c r="B21" i="2"/>
  <c r="G19" i="2"/>
  <c r="H19" i="2" s="1"/>
  <c r="B21" i="1"/>
  <c r="C20" i="1"/>
  <c r="A23" i="2" l="1"/>
  <c r="B22" i="2"/>
  <c r="F21" i="2"/>
  <c r="E21" i="2"/>
  <c r="C21" i="2"/>
  <c r="G20" i="2"/>
  <c r="H20" i="2" s="1"/>
  <c r="I20" i="1"/>
  <c r="C21" i="1"/>
  <c r="B22" i="1"/>
  <c r="I21" i="1" l="1"/>
  <c r="G21" i="2"/>
  <c r="H21" i="2" s="1"/>
  <c r="F22" i="2"/>
  <c r="E22" i="2"/>
  <c r="C22" i="2"/>
  <c r="A24" i="2"/>
  <c r="B23" i="2"/>
  <c r="B23" i="1"/>
  <c r="C22" i="1"/>
  <c r="I22" i="1" l="1"/>
  <c r="B24" i="2"/>
  <c r="A25" i="2"/>
  <c r="C23" i="2"/>
  <c r="F23" i="2"/>
  <c r="E23" i="2"/>
  <c r="G22" i="2"/>
  <c r="H22" i="2" s="1"/>
  <c r="C23" i="1"/>
  <c r="B24" i="1"/>
  <c r="I23" i="1" l="1"/>
  <c r="B25" i="2"/>
  <c r="A26" i="2"/>
  <c r="G23" i="2"/>
  <c r="H23" i="2" s="1"/>
  <c r="E24" i="2"/>
  <c r="C24" i="2"/>
  <c r="F24" i="2"/>
  <c r="G24" i="2" s="1"/>
  <c r="H24" i="2" s="1"/>
  <c r="C24" i="1"/>
  <c r="B25" i="1"/>
  <c r="I24" i="1" l="1"/>
  <c r="B26" i="2"/>
  <c r="A27" i="2"/>
  <c r="C25" i="2"/>
  <c r="F25" i="2"/>
  <c r="E25" i="2"/>
  <c r="B26" i="1"/>
  <c r="C25" i="1"/>
  <c r="I25" i="1" l="1"/>
  <c r="E26" i="2"/>
  <c r="F26" i="2"/>
  <c r="G26" i="2" s="1"/>
  <c r="H26" i="2" s="1"/>
  <c r="C26" i="2"/>
  <c r="G25" i="2"/>
  <c r="H25" i="2" s="1"/>
  <c r="B27" i="2"/>
  <c r="A28" i="2"/>
  <c r="C26" i="1"/>
  <c r="B27" i="1"/>
  <c r="I26" i="1" l="1"/>
  <c r="F27" i="2"/>
  <c r="E27" i="2"/>
  <c r="C27" i="2"/>
  <c r="A29" i="2"/>
  <c r="B28" i="2"/>
  <c r="B28" i="1"/>
  <c r="C27" i="1"/>
  <c r="I27" i="1" l="1"/>
  <c r="G27" i="2"/>
  <c r="H27" i="2" s="1"/>
  <c r="F28" i="2"/>
  <c r="E28" i="2"/>
  <c r="C28" i="2"/>
  <c r="A30" i="2"/>
  <c r="B29" i="2"/>
  <c r="C28" i="1"/>
  <c r="B29" i="1"/>
  <c r="I28" i="1" l="1"/>
  <c r="G28" i="2"/>
  <c r="H28" i="2" s="1"/>
  <c r="F29" i="2"/>
  <c r="E29" i="2"/>
  <c r="C29" i="2"/>
  <c r="A31" i="2"/>
  <c r="B30" i="2"/>
  <c r="B30" i="1"/>
  <c r="C29" i="1"/>
  <c r="I29" i="1" s="1"/>
  <c r="A32" i="2" l="1"/>
  <c r="B31" i="2"/>
  <c r="F30" i="2"/>
  <c r="E30" i="2"/>
  <c r="C30" i="2"/>
  <c r="G29" i="2"/>
  <c r="H29" i="2" s="1"/>
  <c r="C30" i="1"/>
  <c r="B31" i="1"/>
  <c r="I30" i="1" l="1"/>
  <c r="G30" i="2"/>
  <c r="H30" i="2" s="1"/>
  <c r="B32" i="2"/>
  <c r="A33" i="2"/>
  <c r="C31" i="2"/>
  <c r="F31" i="2"/>
  <c r="E31" i="2"/>
  <c r="C31" i="1"/>
  <c r="B32" i="1"/>
  <c r="I31" i="1" l="1"/>
  <c r="G31" i="2"/>
  <c r="H31" i="2" s="1"/>
  <c r="B33" i="2"/>
  <c r="A34" i="2"/>
  <c r="E32" i="2"/>
  <c r="C32" i="2"/>
  <c r="F32" i="2"/>
  <c r="G32" i="2" s="1"/>
  <c r="H32" i="2" s="1"/>
  <c r="C32" i="1"/>
  <c r="B33" i="1"/>
  <c r="I32" i="1" l="1"/>
  <c r="C33" i="2"/>
  <c r="F33" i="2"/>
  <c r="E33" i="2"/>
  <c r="B34" i="2"/>
  <c r="A35" i="2"/>
  <c r="C33" i="1"/>
  <c r="B34" i="1"/>
  <c r="I33" i="1" l="1"/>
  <c r="B35" i="2"/>
  <c r="A36" i="2"/>
  <c r="E34" i="2"/>
  <c r="F34" i="2"/>
  <c r="G34" i="2" s="1"/>
  <c r="H34" i="2" s="1"/>
  <c r="C34" i="2"/>
  <c r="G33" i="2"/>
  <c r="H33" i="2" s="1"/>
  <c r="B35" i="1"/>
  <c r="C34" i="1"/>
  <c r="I34" i="1" l="1"/>
  <c r="F35" i="2"/>
  <c r="E35" i="2"/>
  <c r="C35" i="2"/>
  <c r="B36" i="2"/>
  <c r="A37" i="2"/>
  <c r="B36" i="1"/>
  <c r="B37" i="1"/>
  <c r="C35" i="1"/>
  <c r="I35" i="1" l="1"/>
  <c r="G35" i="2"/>
  <c r="H35" i="2" s="1"/>
  <c r="B37" i="2"/>
  <c r="A38" i="2"/>
  <c r="F36" i="2"/>
  <c r="E36" i="2"/>
  <c r="C36" i="2"/>
  <c r="C37" i="1"/>
  <c r="C36" i="1"/>
  <c r="I36" i="1" l="1"/>
  <c r="I37" i="1"/>
  <c r="F37" i="2"/>
  <c r="E37" i="2"/>
  <c r="C37" i="2"/>
  <c r="G36" i="2"/>
  <c r="H36" i="2" s="1"/>
  <c r="A39" i="2"/>
  <c r="B38" i="2"/>
  <c r="B39" i="2" l="1"/>
  <c r="A40" i="2"/>
  <c r="F38" i="2"/>
  <c r="E38" i="2"/>
  <c r="C38" i="2"/>
  <c r="G37" i="2"/>
  <c r="H37" i="2" s="1"/>
  <c r="G38" i="2" l="1"/>
  <c r="H38" i="2" s="1"/>
  <c r="A41" i="2"/>
  <c r="B40" i="2"/>
  <c r="E39" i="2"/>
  <c r="C39" i="2"/>
  <c r="F39" i="2"/>
  <c r="G39" i="2" s="1"/>
  <c r="H39" i="2" s="1"/>
  <c r="F40" i="2" l="1"/>
  <c r="E40" i="2"/>
  <c r="C40" i="2"/>
  <c r="A42" i="2"/>
  <c r="B41" i="2"/>
  <c r="G40" i="2" l="1"/>
  <c r="H40" i="2" s="1"/>
  <c r="A43" i="2"/>
  <c r="B42" i="2"/>
  <c r="F41" i="2"/>
  <c r="E41" i="2"/>
  <c r="C41" i="2"/>
  <c r="B43" i="2" l="1"/>
  <c r="A44" i="2"/>
  <c r="G41" i="2"/>
  <c r="H41" i="2" s="1"/>
  <c r="C42" i="2"/>
  <c r="E42" i="2"/>
  <c r="F42" i="2"/>
  <c r="G42" i="2" l="1"/>
  <c r="H42" i="2" s="1"/>
  <c r="E43" i="2"/>
  <c r="C43" i="2"/>
  <c r="F43" i="2"/>
  <c r="G43" i="2" s="1"/>
  <c r="H43" i="2" s="1"/>
  <c r="B44" i="2"/>
  <c r="A45" i="2"/>
  <c r="F44" i="2" l="1"/>
  <c r="E44" i="2"/>
  <c r="C44" i="2"/>
  <c r="B45" i="2"/>
  <c r="A46" i="2"/>
  <c r="G44" i="2" l="1"/>
  <c r="H44" i="2" s="1"/>
  <c r="F45" i="2"/>
  <c r="E45" i="2"/>
  <c r="C45" i="2"/>
  <c r="A47" i="2"/>
  <c r="B46" i="2"/>
  <c r="G45" i="2" l="1"/>
  <c r="H45" i="2" s="1"/>
  <c r="A48" i="2"/>
  <c r="B47" i="2"/>
  <c r="F46" i="2"/>
  <c r="E46" i="2"/>
  <c r="C46" i="2"/>
  <c r="G46" i="2" l="1"/>
  <c r="H46" i="2" s="1"/>
  <c r="F47" i="2"/>
  <c r="E47" i="2"/>
  <c r="C47" i="2"/>
  <c r="A49" i="2"/>
  <c r="B48" i="2"/>
  <c r="F48" i="2" l="1"/>
  <c r="E48" i="2"/>
  <c r="C48" i="2"/>
  <c r="B49" i="2"/>
  <c r="A50" i="2"/>
  <c r="G47" i="2"/>
  <c r="H47" i="2" s="1"/>
  <c r="B50" i="2" l="1"/>
  <c r="A51" i="2"/>
  <c r="F49" i="2"/>
  <c r="E49" i="2"/>
  <c r="C49" i="2"/>
  <c r="G48" i="2"/>
  <c r="H48" i="2" s="1"/>
  <c r="G49" i="2" l="1"/>
  <c r="H49" i="2" s="1"/>
  <c r="B51" i="2"/>
  <c r="A52" i="2"/>
  <c r="C50" i="2"/>
  <c r="F50" i="2"/>
  <c r="E50" i="2"/>
  <c r="G50" i="2" l="1"/>
  <c r="H50" i="2" s="1"/>
  <c r="B52" i="2"/>
  <c r="A53" i="2"/>
  <c r="E51" i="2"/>
  <c r="C51" i="2"/>
  <c r="F51" i="2"/>
  <c r="G51" i="2" l="1"/>
  <c r="H51" i="2" s="1"/>
  <c r="B53" i="2"/>
  <c r="A54" i="2"/>
  <c r="F52" i="2"/>
  <c r="E52" i="2"/>
  <c r="C52" i="2"/>
  <c r="G52" i="2" l="1"/>
  <c r="H52" i="2" s="1"/>
  <c r="A55" i="2"/>
  <c r="B54" i="2"/>
  <c r="F53" i="2"/>
  <c r="E53" i="2"/>
  <c r="C53" i="2"/>
  <c r="G53" i="2" l="1"/>
  <c r="H53" i="2" s="1"/>
  <c r="F54" i="2"/>
  <c r="E54" i="2"/>
  <c r="C54" i="2"/>
  <c r="A56" i="2"/>
  <c r="B55" i="2"/>
  <c r="G54" i="2" l="1"/>
  <c r="H54" i="2" s="1"/>
  <c r="F55" i="2"/>
  <c r="E55" i="2"/>
  <c r="C55" i="2"/>
  <c r="A57" i="2"/>
  <c r="B56" i="2"/>
  <c r="F56" i="2" l="1"/>
  <c r="E56" i="2"/>
  <c r="C56" i="2"/>
  <c r="B57" i="2"/>
  <c r="A58" i="2"/>
  <c r="G55" i="2"/>
  <c r="H55" i="2" s="1"/>
  <c r="G56" i="2" l="1"/>
  <c r="H56" i="2" s="1"/>
  <c r="B58" i="2"/>
  <c r="A59" i="2"/>
  <c r="C57" i="2"/>
  <c r="E57" i="2"/>
  <c r="F57" i="2"/>
  <c r="G57" i="2" s="1"/>
  <c r="H57" i="2" s="1"/>
  <c r="B59" i="2" l="1"/>
  <c r="A60" i="2"/>
  <c r="C58" i="2"/>
  <c r="F58" i="2"/>
  <c r="E58" i="2"/>
  <c r="B60" i="2" l="1"/>
  <c r="A61" i="2"/>
  <c r="E59" i="2"/>
  <c r="C59" i="2"/>
  <c r="F59" i="2"/>
  <c r="G59" i="2" s="1"/>
  <c r="H59" i="2" s="1"/>
  <c r="G58" i="2"/>
  <c r="H58" i="2" s="1"/>
  <c r="B61" i="2" l="1"/>
  <c r="A62" i="2"/>
  <c r="F60" i="2"/>
  <c r="E60" i="2"/>
  <c r="C60" i="2"/>
  <c r="G60" i="2" l="1"/>
  <c r="H60" i="2" s="1"/>
  <c r="A63" i="2"/>
  <c r="B62" i="2"/>
  <c r="F61" i="2"/>
  <c r="E61" i="2"/>
  <c r="C61" i="2"/>
  <c r="F62" i="2" l="1"/>
  <c r="E62" i="2"/>
  <c r="C62" i="2"/>
  <c r="G61" i="2"/>
  <c r="H61" i="2" s="1"/>
  <c r="A64" i="2"/>
  <c r="B63" i="2"/>
  <c r="A65" i="2" l="1"/>
  <c r="B64" i="2"/>
  <c r="F63" i="2"/>
  <c r="E63" i="2"/>
  <c r="C63" i="2"/>
  <c r="G62" i="2"/>
  <c r="H62" i="2" s="1"/>
  <c r="G63" i="2" l="1"/>
  <c r="H63" i="2" s="1"/>
  <c r="F64" i="2"/>
  <c r="E64" i="2"/>
  <c r="C64" i="2"/>
  <c r="B65" i="2"/>
  <c r="A66" i="2"/>
  <c r="F65" i="2" l="1"/>
  <c r="E65" i="2"/>
  <c r="C65" i="2"/>
  <c r="B66" i="2"/>
  <c r="A67" i="2"/>
  <c r="G64" i="2"/>
  <c r="H64" i="2" s="1"/>
  <c r="G65" i="2" l="1"/>
  <c r="H65" i="2" s="1"/>
  <c r="B67" i="2"/>
  <c r="A68" i="2"/>
  <c r="C66" i="2"/>
  <c r="F66" i="2"/>
  <c r="E66" i="2"/>
  <c r="G66" i="2" l="1"/>
  <c r="H66" i="2" s="1"/>
  <c r="E67" i="2"/>
  <c r="C67" i="2"/>
  <c r="F67" i="2"/>
  <c r="G67" i="2" s="1"/>
  <c r="H67" i="2" s="1"/>
  <c r="B68" i="2"/>
  <c r="A69" i="2"/>
  <c r="F68" i="2" l="1"/>
  <c r="E68" i="2"/>
  <c r="C68" i="2"/>
  <c r="B69" i="2"/>
  <c r="A70" i="2"/>
  <c r="G68" i="2" l="1"/>
  <c r="H68" i="2" s="1"/>
  <c r="B70" i="2"/>
  <c r="A71" i="2"/>
  <c r="F69" i="2"/>
  <c r="E69" i="2"/>
  <c r="C69" i="2"/>
  <c r="F70" i="2" l="1"/>
  <c r="E70" i="2"/>
  <c r="C70" i="2"/>
  <c r="G69" i="2"/>
  <c r="H69" i="2" s="1"/>
  <c r="A72" i="2"/>
  <c r="B71" i="2"/>
  <c r="A73" i="2" l="1"/>
  <c r="B72" i="2"/>
  <c r="F71" i="2"/>
  <c r="E71" i="2"/>
  <c r="C71" i="2"/>
  <c r="G70" i="2"/>
  <c r="H70" i="2" s="1"/>
  <c r="G71" i="2" l="1"/>
  <c r="H71" i="2" s="1"/>
  <c r="F72" i="2"/>
  <c r="E72" i="2"/>
  <c r="C72" i="2"/>
  <c r="B73" i="2"/>
  <c r="A74" i="2"/>
  <c r="B74" i="2" l="1"/>
  <c r="A75" i="2"/>
  <c r="F73" i="2"/>
  <c r="E73" i="2"/>
  <c r="C73" i="2"/>
  <c r="G72" i="2"/>
  <c r="H72" i="2" s="1"/>
  <c r="G73" i="2" l="1"/>
  <c r="H73" i="2" s="1"/>
  <c r="B75" i="2"/>
  <c r="A76" i="2"/>
  <c r="C74" i="2"/>
  <c r="F74" i="2"/>
  <c r="E74" i="2"/>
  <c r="E75" i="2" l="1"/>
  <c r="C75" i="2"/>
  <c r="F75" i="2"/>
  <c r="G74" i="2"/>
  <c r="H74" i="2" s="1"/>
  <c r="B76" i="2"/>
  <c r="A77" i="2"/>
  <c r="B77" i="2" l="1"/>
  <c r="A78" i="2"/>
  <c r="F76" i="2"/>
  <c r="E76" i="2"/>
  <c r="C76" i="2"/>
  <c r="G75" i="2"/>
  <c r="H75" i="2" s="1"/>
  <c r="B78" i="2" l="1"/>
  <c r="A79" i="2"/>
  <c r="G76" i="2"/>
  <c r="H76" i="2" s="1"/>
  <c r="F77" i="2"/>
  <c r="E77" i="2"/>
  <c r="C77" i="2"/>
  <c r="G77" i="2" l="1"/>
  <c r="H77" i="2" s="1"/>
  <c r="A80" i="2"/>
  <c r="B79" i="2"/>
  <c r="F78" i="2"/>
  <c r="E78" i="2"/>
  <c r="C78" i="2"/>
  <c r="F79" i="2" l="1"/>
  <c r="E79" i="2"/>
  <c r="C79" i="2"/>
  <c r="G78" i="2"/>
  <c r="H78" i="2" s="1"/>
  <c r="A81" i="2"/>
  <c r="B80" i="2"/>
  <c r="F80" i="2" l="1"/>
  <c r="E80" i="2"/>
  <c r="C80" i="2"/>
  <c r="B81" i="2"/>
  <c r="A82" i="2"/>
  <c r="G79" i="2"/>
  <c r="H79" i="2" s="1"/>
  <c r="B82" i="2" l="1"/>
  <c r="A83" i="2"/>
  <c r="F81" i="2"/>
  <c r="C81" i="2"/>
  <c r="E81" i="2"/>
  <c r="G80" i="2"/>
  <c r="H80" i="2" s="1"/>
  <c r="B83" i="2" l="1"/>
  <c r="A84" i="2"/>
  <c r="G81" i="2"/>
  <c r="H81" i="2" s="1"/>
  <c r="C82" i="2"/>
  <c r="F82" i="2"/>
  <c r="E82" i="2"/>
  <c r="G82" i="2" l="1"/>
  <c r="H82" i="2" s="1"/>
  <c r="B84" i="2"/>
  <c r="A85" i="2"/>
  <c r="E83" i="2"/>
  <c r="C83" i="2"/>
  <c r="F83" i="2"/>
  <c r="G83" i="2" s="1"/>
  <c r="H83" i="2" s="1"/>
  <c r="B85" i="2" l="1"/>
  <c r="A86" i="2"/>
  <c r="F84" i="2"/>
  <c r="E84" i="2"/>
  <c r="C84" i="2"/>
  <c r="G84" i="2" l="1"/>
  <c r="H84" i="2" s="1"/>
  <c r="B86" i="2"/>
  <c r="A87" i="2"/>
  <c r="F85" i="2"/>
  <c r="E85" i="2"/>
  <c r="C85" i="2"/>
  <c r="G85" i="2" l="1"/>
  <c r="H85" i="2" s="1"/>
  <c r="A88" i="2"/>
  <c r="B87" i="2"/>
  <c r="F86" i="2"/>
  <c r="E86" i="2"/>
  <c r="C86" i="2"/>
  <c r="F87" i="2" l="1"/>
  <c r="E87" i="2"/>
  <c r="C87" i="2"/>
  <c r="G86" i="2"/>
  <c r="H86" i="2" s="1"/>
  <c r="A89" i="2"/>
  <c r="B88" i="2"/>
  <c r="B89" i="2" l="1"/>
  <c r="A90" i="2"/>
  <c r="F88" i="2"/>
  <c r="E88" i="2"/>
  <c r="C88" i="2"/>
  <c r="G87" i="2"/>
  <c r="H87" i="2" s="1"/>
  <c r="G88" i="2" l="1"/>
  <c r="H88" i="2" s="1"/>
  <c r="B90" i="2"/>
  <c r="A91" i="2"/>
  <c r="F89" i="2"/>
  <c r="E89" i="2"/>
  <c r="C89" i="2"/>
  <c r="G89" i="2" l="1"/>
  <c r="H89" i="2" s="1"/>
  <c r="B91" i="2"/>
  <c r="A92" i="2"/>
  <c r="C90" i="2"/>
  <c r="F90" i="2"/>
  <c r="E90" i="2"/>
  <c r="G90" i="2" l="1"/>
  <c r="H90" i="2" s="1"/>
  <c r="B92" i="2"/>
  <c r="A93" i="2"/>
  <c r="E91" i="2"/>
  <c r="C91" i="2"/>
  <c r="F91" i="2"/>
  <c r="G91" i="2" s="1"/>
  <c r="H91" i="2" s="1"/>
  <c r="B93" i="2" l="1"/>
  <c r="A94" i="2"/>
  <c r="F92" i="2"/>
  <c r="E92" i="2"/>
  <c r="C92" i="2"/>
  <c r="G92" i="2" l="1"/>
  <c r="H92" i="2" s="1"/>
  <c r="B94" i="2"/>
  <c r="A95" i="2"/>
  <c r="F93" i="2"/>
  <c r="E93" i="2"/>
  <c r="C93" i="2"/>
  <c r="F94" i="2" l="1"/>
  <c r="E94" i="2"/>
  <c r="C94" i="2"/>
  <c r="G93" i="2"/>
  <c r="H93" i="2" s="1"/>
  <c r="A96" i="2"/>
  <c r="B95" i="2"/>
  <c r="F95" i="2" l="1"/>
  <c r="E95" i="2"/>
  <c r="C95" i="2"/>
  <c r="A97" i="2"/>
  <c r="B96" i="2"/>
  <c r="G94" i="2"/>
  <c r="H94" i="2" s="1"/>
  <c r="B97" i="2" l="1"/>
  <c r="A98" i="2"/>
  <c r="F96" i="2"/>
  <c r="E96" i="2"/>
  <c r="C96" i="2"/>
  <c r="G95" i="2"/>
  <c r="H95" i="2" s="1"/>
  <c r="B98" i="2" l="1"/>
  <c r="A99" i="2"/>
  <c r="G96" i="2"/>
  <c r="H96" i="2" s="1"/>
  <c r="F97" i="2"/>
  <c r="E97" i="2"/>
  <c r="C97" i="2"/>
  <c r="G97" i="2" l="1"/>
  <c r="H97" i="2" s="1"/>
  <c r="B99" i="2"/>
  <c r="A100" i="2"/>
  <c r="C98" i="2"/>
  <c r="F98" i="2"/>
  <c r="E98" i="2"/>
  <c r="B100" i="2" l="1"/>
  <c r="A101" i="2"/>
  <c r="E99" i="2"/>
  <c r="C99" i="2"/>
  <c r="F99" i="2"/>
  <c r="G99" i="2" s="1"/>
  <c r="H99" i="2" s="1"/>
  <c r="G98" i="2"/>
  <c r="H98" i="2" s="1"/>
  <c r="B101" i="2" l="1"/>
  <c r="A102" i="2"/>
  <c r="F100" i="2"/>
  <c r="E100" i="2"/>
  <c r="C100" i="2"/>
  <c r="G100" i="2" l="1"/>
  <c r="H100" i="2" s="1"/>
  <c r="B102" i="2"/>
  <c r="A103" i="2"/>
  <c r="F101" i="2"/>
  <c r="E101" i="2"/>
  <c r="C101" i="2"/>
  <c r="G101" i="2" l="1"/>
  <c r="H101" i="2" s="1"/>
  <c r="A104" i="2"/>
  <c r="B103" i="2"/>
  <c r="F102" i="2"/>
  <c r="E102" i="2"/>
  <c r="C102" i="2"/>
  <c r="F103" i="2" l="1"/>
  <c r="E103" i="2"/>
  <c r="C103" i="2"/>
  <c r="G102" i="2"/>
  <c r="H102" i="2" s="1"/>
  <c r="A105" i="2"/>
  <c r="B104" i="2"/>
  <c r="F104" i="2" l="1"/>
  <c r="E104" i="2"/>
  <c r="C104" i="2"/>
  <c r="A106" i="2"/>
  <c r="B105" i="2"/>
  <c r="G103" i="2"/>
  <c r="H103" i="2" s="1"/>
  <c r="F105" i="2" l="1"/>
  <c r="E105" i="2"/>
  <c r="C105" i="2"/>
  <c r="A107" i="2"/>
  <c r="B106" i="2"/>
  <c r="G104" i="2"/>
  <c r="H104" i="2" s="1"/>
  <c r="F106" i="2" l="1"/>
  <c r="C106" i="2"/>
  <c r="E106" i="2"/>
  <c r="B107" i="2"/>
  <c r="A108" i="2"/>
  <c r="G105" i="2"/>
  <c r="H105" i="2" s="1"/>
  <c r="B108" i="2" l="1"/>
  <c r="A109" i="2"/>
  <c r="F107" i="2"/>
  <c r="E107" i="2"/>
  <c r="C107" i="2"/>
  <c r="G106" i="2"/>
  <c r="H106" i="2" s="1"/>
  <c r="G107" i="2" l="1"/>
  <c r="H107" i="2" s="1"/>
  <c r="B109" i="2"/>
  <c r="A110" i="2"/>
  <c r="C108" i="2"/>
  <c r="F108" i="2"/>
  <c r="E108" i="2"/>
  <c r="G108" i="2" l="1"/>
  <c r="H108" i="2" s="1"/>
  <c r="B110" i="2"/>
  <c r="A111" i="2"/>
  <c r="E109" i="2"/>
  <c r="C109" i="2"/>
  <c r="F109" i="2"/>
  <c r="G109" i="2" s="1"/>
  <c r="H109" i="2" s="1"/>
  <c r="B111" i="2" l="1"/>
  <c r="A112" i="2"/>
  <c r="F110" i="2"/>
  <c r="E110" i="2"/>
  <c r="C110" i="2"/>
  <c r="G110" i="2" l="1"/>
  <c r="H110" i="2" s="1"/>
  <c r="B112" i="2"/>
  <c r="A113" i="2"/>
  <c r="F111" i="2"/>
  <c r="E111" i="2"/>
  <c r="C111" i="2"/>
  <c r="A114" i="2" l="1"/>
  <c r="B113" i="2"/>
  <c r="F112" i="2"/>
  <c r="E112" i="2"/>
  <c r="C112" i="2"/>
  <c r="G111" i="2"/>
  <c r="H111" i="2" s="1"/>
  <c r="G112" i="2" l="1"/>
  <c r="H112" i="2" s="1"/>
  <c r="F113" i="2"/>
  <c r="E113" i="2"/>
  <c r="C113" i="2"/>
  <c r="A115" i="2"/>
  <c r="B114" i="2"/>
  <c r="F114" i="2" l="1"/>
  <c r="E114" i="2"/>
  <c r="C114" i="2"/>
  <c r="B115" i="2"/>
  <c r="A116" i="2"/>
  <c r="G113" i="2"/>
  <c r="H113" i="2" s="1"/>
  <c r="B116" i="2" l="1"/>
  <c r="A117" i="2"/>
  <c r="E115" i="2"/>
  <c r="C115" i="2"/>
  <c r="F115" i="2"/>
  <c r="G115" i="2" s="1"/>
  <c r="H115" i="2" s="1"/>
  <c r="G114" i="2"/>
  <c r="H114" i="2" s="1"/>
  <c r="B117" i="2" l="1"/>
  <c r="A118" i="2"/>
  <c r="C116" i="2"/>
  <c r="F116" i="2"/>
  <c r="E116" i="2"/>
  <c r="G116" i="2" l="1"/>
  <c r="H116" i="2" s="1"/>
  <c r="B118" i="2"/>
  <c r="A119" i="2"/>
  <c r="E117" i="2"/>
  <c r="C117" i="2"/>
  <c r="F117" i="2"/>
  <c r="G117" i="2" l="1"/>
  <c r="H117" i="2" s="1"/>
  <c r="B119" i="2"/>
  <c r="A120" i="2"/>
  <c r="F118" i="2"/>
  <c r="E118" i="2"/>
  <c r="C118" i="2"/>
  <c r="G118" i="2" l="1"/>
  <c r="H118" i="2" s="1"/>
  <c r="A121" i="2"/>
  <c r="B120" i="2"/>
  <c r="F119" i="2"/>
  <c r="E119" i="2"/>
  <c r="C119" i="2"/>
  <c r="A122" i="2" l="1"/>
  <c r="B121" i="2"/>
  <c r="G119" i="2"/>
  <c r="H119" i="2" s="1"/>
  <c r="F120" i="2"/>
  <c r="E120" i="2"/>
  <c r="C120" i="2"/>
  <c r="G120" i="2" l="1"/>
  <c r="H120" i="2" s="1"/>
  <c r="F121" i="2"/>
  <c r="E121" i="2"/>
  <c r="C121" i="2"/>
  <c r="A123" i="2"/>
  <c r="B122" i="2"/>
  <c r="G121" i="2" l="1"/>
  <c r="H121" i="2" s="1"/>
  <c r="B123" i="2"/>
  <c r="A124" i="2"/>
  <c r="F122" i="2"/>
  <c r="E122" i="2"/>
  <c r="C122" i="2"/>
  <c r="G122" i="2" l="1"/>
  <c r="H122" i="2" s="1"/>
  <c r="B124" i="2"/>
  <c r="A125" i="2"/>
  <c r="F123" i="2"/>
  <c r="E123" i="2"/>
  <c r="C123" i="2"/>
  <c r="G123" i="2" l="1"/>
  <c r="H123" i="2" s="1"/>
  <c r="B125" i="2"/>
  <c r="A126" i="2"/>
  <c r="C124" i="2"/>
  <c r="F124" i="2"/>
  <c r="E124" i="2"/>
  <c r="B126" i="2" l="1"/>
  <c r="A127" i="2"/>
  <c r="G124" i="2"/>
  <c r="H124" i="2" s="1"/>
  <c r="E125" i="2"/>
  <c r="C125" i="2"/>
  <c r="F125" i="2"/>
  <c r="G125" i="2" s="1"/>
  <c r="H125" i="2" s="1"/>
  <c r="B127" i="2" l="1"/>
  <c r="A128" i="2"/>
  <c r="F126" i="2"/>
  <c r="E126" i="2"/>
  <c r="C126" i="2"/>
  <c r="G126" i="2" l="1"/>
  <c r="H126" i="2" s="1"/>
  <c r="A129" i="2"/>
  <c r="B128" i="2"/>
  <c r="F127" i="2"/>
  <c r="E127" i="2"/>
  <c r="C127" i="2"/>
  <c r="F128" i="2" l="1"/>
  <c r="E128" i="2"/>
  <c r="C128" i="2"/>
  <c r="G127" i="2"/>
  <c r="H127" i="2" s="1"/>
  <c r="A130" i="2"/>
  <c r="B129" i="2"/>
  <c r="A131" i="2" l="1"/>
  <c r="B130" i="2"/>
  <c r="F129" i="2"/>
  <c r="E129" i="2"/>
  <c r="C129" i="2"/>
  <c r="G128" i="2"/>
  <c r="H128" i="2" s="1"/>
  <c r="F130" i="2" l="1"/>
  <c r="E130" i="2"/>
  <c r="C130" i="2"/>
  <c r="G129" i="2"/>
  <c r="H129" i="2" s="1"/>
  <c r="B131" i="2"/>
  <c r="A132" i="2"/>
  <c r="F131" i="2" l="1"/>
  <c r="E131" i="2"/>
  <c r="C131" i="2"/>
  <c r="B132" i="2"/>
  <c r="A133" i="2"/>
  <c r="G130" i="2"/>
  <c r="H130" i="2" s="1"/>
  <c r="B133" i="2" l="1"/>
  <c r="A134" i="2"/>
  <c r="C132" i="2"/>
  <c r="F132" i="2"/>
  <c r="E132" i="2"/>
  <c r="G131" i="2"/>
  <c r="H131" i="2" s="1"/>
  <c r="G132" i="2" l="1"/>
  <c r="H132" i="2" s="1"/>
  <c r="B134" i="2"/>
  <c r="A135" i="2"/>
  <c r="E133" i="2"/>
  <c r="C133" i="2"/>
  <c r="F133" i="2"/>
  <c r="G133" i="2" s="1"/>
  <c r="H133" i="2" s="1"/>
  <c r="F134" i="2" l="1"/>
  <c r="E134" i="2"/>
  <c r="C134" i="2"/>
  <c r="B135" i="2"/>
  <c r="A136" i="2"/>
  <c r="A137" i="2" l="1"/>
  <c r="B136" i="2"/>
  <c r="F135" i="2"/>
  <c r="E135" i="2"/>
  <c r="C135" i="2"/>
  <c r="G134" i="2"/>
  <c r="H134" i="2" s="1"/>
  <c r="G135" i="2" l="1"/>
  <c r="H135" i="2" s="1"/>
  <c r="F136" i="2"/>
  <c r="E136" i="2"/>
  <c r="C136" i="2"/>
  <c r="A138" i="2"/>
  <c r="B137" i="2"/>
  <c r="A139" i="2" l="1"/>
  <c r="B138" i="2"/>
  <c r="G136" i="2"/>
  <c r="H136" i="2" s="1"/>
  <c r="F137" i="2"/>
  <c r="E137" i="2"/>
  <c r="C137" i="2"/>
  <c r="G137" i="2" l="1"/>
  <c r="H137" i="2" s="1"/>
  <c r="F138" i="2"/>
  <c r="E138" i="2"/>
  <c r="C138" i="2"/>
  <c r="B139" i="2"/>
  <c r="A140" i="2"/>
  <c r="F139" i="2" l="1"/>
  <c r="E139" i="2"/>
  <c r="C139" i="2"/>
  <c r="B140" i="2"/>
  <c r="A141" i="2"/>
  <c r="G138" i="2"/>
  <c r="H138" i="2" s="1"/>
  <c r="B141" i="2" l="1"/>
  <c r="A142" i="2"/>
  <c r="C140" i="2"/>
  <c r="F140" i="2"/>
  <c r="E140" i="2"/>
  <c r="G139" i="2"/>
  <c r="H139" i="2" s="1"/>
  <c r="G140" i="2" l="1"/>
  <c r="H140" i="2" s="1"/>
  <c r="B142" i="2"/>
  <c r="A143" i="2"/>
  <c r="E141" i="2"/>
  <c r="C141" i="2"/>
  <c r="F141" i="2"/>
  <c r="G141" i="2" s="1"/>
  <c r="H141" i="2" s="1"/>
  <c r="B143" i="2" l="1"/>
  <c r="A144" i="2"/>
  <c r="F142" i="2"/>
  <c r="E142" i="2"/>
  <c r="C142" i="2"/>
  <c r="G142" i="2" l="1"/>
  <c r="H142" i="2" s="1"/>
  <c r="A145" i="2"/>
  <c r="B144" i="2"/>
  <c r="F143" i="2"/>
  <c r="E143" i="2"/>
  <c r="C143" i="2"/>
  <c r="F144" i="2" l="1"/>
  <c r="E144" i="2"/>
  <c r="C144" i="2"/>
  <c r="G143" i="2"/>
  <c r="H143" i="2" s="1"/>
  <c r="A146" i="2"/>
  <c r="B145" i="2"/>
  <c r="F145" i="2" l="1"/>
  <c r="E145" i="2"/>
  <c r="C145" i="2"/>
  <c r="A147" i="2"/>
  <c r="B146" i="2"/>
  <c r="G144" i="2"/>
  <c r="H144" i="2" s="1"/>
  <c r="F146" i="2" l="1"/>
  <c r="E146" i="2"/>
  <c r="C146" i="2"/>
  <c r="B147" i="2"/>
  <c r="A148" i="2"/>
  <c r="G145" i="2"/>
  <c r="H145" i="2" s="1"/>
  <c r="B148" i="2" l="1"/>
  <c r="A149" i="2"/>
  <c r="F147" i="2"/>
  <c r="E147" i="2"/>
  <c r="C147" i="2"/>
  <c r="G146" i="2"/>
  <c r="H146" i="2" s="1"/>
  <c r="G147" i="2" l="1"/>
  <c r="H147" i="2" s="1"/>
  <c r="B149" i="2"/>
  <c r="A150" i="2"/>
  <c r="C148" i="2"/>
  <c r="F148" i="2"/>
  <c r="G148" i="2" s="1"/>
  <c r="H148" i="2" s="1"/>
  <c r="E148" i="2"/>
  <c r="B150" i="2" l="1"/>
  <c r="A151" i="2"/>
  <c r="E149" i="2"/>
  <c r="C149" i="2"/>
  <c r="F149" i="2"/>
  <c r="G149" i="2" l="1"/>
  <c r="H149" i="2" s="1"/>
  <c r="B151" i="2"/>
  <c r="A152" i="2"/>
  <c r="F150" i="2"/>
  <c r="E150" i="2"/>
  <c r="C150" i="2"/>
  <c r="G150" i="2" l="1"/>
  <c r="H150" i="2" s="1"/>
  <c r="B152" i="2"/>
  <c r="A153" i="2"/>
  <c r="F151" i="2"/>
  <c r="E151" i="2"/>
  <c r="C151" i="2"/>
  <c r="G151" i="2" l="1"/>
  <c r="H151" i="2" s="1"/>
  <c r="A154" i="2"/>
  <c r="B153" i="2"/>
  <c r="F152" i="2"/>
  <c r="E152" i="2"/>
  <c r="C152" i="2"/>
  <c r="G152" i="2" l="1"/>
  <c r="H152" i="2" s="1"/>
  <c r="F153" i="2"/>
  <c r="E153" i="2"/>
  <c r="C153" i="2"/>
  <c r="A155" i="2"/>
  <c r="B154" i="2"/>
  <c r="F154" i="2" l="1"/>
  <c r="E154" i="2"/>
  <c r="C154" i="2"/>
  <c r="B155" i="2"/>
  <c r="A156" i="2"/>
  <c r="G153" i="2"/>
  <c r="H153" i="2" s="1"/>
  <c r="C155" i="2" l="1"/>
  <c r="F155" i="2"/>
  <c r="E155" i="2"/>
  <c r="B156" i="2"/>
  <c r="A157" i="2"/>
  <c r="G154" i="2"/>
  <c r="H154" i="2" s="1"/>
  <c r="B157" i="2" l="1"/>
  <c r="A158" i="2"/>
  <c r="C156" i="2"/>
  <c r="F156" i="2"/>
  <c r="E156" i="2"/>
  <c r="G155" i="2"/>
  <c r="H155" i="2" s="1"/>
  <c r="G156" i="2" l="1"/>
  <c r="H156" i="2" s="1"/>
  <c r="B158" i="2"/>
  <c r="A159" i="2"/>
  <c r="E157" i="2"/>
  <c r="C157" i="2"/>
  <c r="F157" i="2"/>
  <c r="G157" i="2" s="1"/>
  <c r="H157" i="2" s="1"/>
  <c r="B159" i="2" l="1"/>
  <c r="A160" i="2"/>
  <c r="F158" i="2"/>
  <c r="E158" i="2"/>
  <c r="C158" i="2"/>
  <c r="G158" i="2" l="1"/>
  <c r="H158" i="2" s="1"/>
  <c r="A161" i="2"/>
  <c r="B160" i="2"/>
  <c r="F159" i="2"/>
  <c r="E159" i="2"/>
  <c r="C159" i="2"/>
  <c r="G159" i="2" l="1"/>
  <c r="H159" i="2" s="1"/>
  <c r="F160" i="2"/>
  <c r="E160" i="2"/>
  <c r="C160" i="2"/>
  <c r="A162" i="2"/>
  <c r="B161" i="2"/>
  <c r="A163" i="2" l="1"/>
  <c r="B162" i="2"/>
  <c r="F161" i="2"/>
  <c r="E161" i="2"/>
  <c r="C161" i="2"/>
  <c r="G160" i="2"/>
  <c r="H160" i="2" s="1"/>
  <c r="G161" i="2" l="1"/>
  <c r="H161" i="2" s="1"/>
  <c r="F162" i="2"/>
  <c r="E162" i="2"/>
  <c r="C162" i="2"/>
  <c r="B163" i="2"/>
  <c r="A164" i="2"/>
  <c r="B164" i="2" l="1"/>
  <c r="A165" i="2"/>
  <c r="F163" i="2"/>
  <c r="E163" i="2"/>
  <c r="C163" i="2"/>
  <c r="G162" i="2"/>
  <c r="H162" i="2" s="1"/>
  <c r="G163" i="2" l="1"/>
  <c r="H163" i="2" s="1"/>
  <c r="B165" i="2"/>
  <c r="A166" i="2"/>
  <c r="C164" i="2"/>
  <c r="E164" i="2"/>
  <c r="F164" i="2"/>
  <c r="G164" i="2" s="1"/>
  <c r="H164" i="2" s="1"/>
  <c r="B166" i="2" l="1"/>
  <c r="A167" i="2"/>
  <c r="E165" i="2"/>
  <c r="C165" i="2"/>
  <c r="F165" i="2"/>
  <c r="B167" i="2" l="1"/>
  <c r="A168" i="2"/>
  <c r="G165" i="2"/>
  <c r="H165" i="2" s="1"/>
  <c r="F166" i="2"/>
  <c r="E166" i="2"/>
  <c r="C166" i="2"/>
  <c r="G166" i="2" l="1"/>
  <c r="H166" i="2" s="1"/>
  <c r="A169" i="2"/>
  <c r="B168" i="2"/>
  <c r="F167" i="2"/>
  <c r="E167" i="2"/>
  <c r="C167" i="2"/>
  <c r="A170" i="2" l="1"/>
  <c r="B169" i="2"/>
  <c r="G167" i="2"/>
  <c r="H167" i="2" s="1"/>
  <c r="F168" i="2"/>
  <c r="E168" i="2"/>
  <c r="C168" i="2"/>
  <c r="G168" i="2" l="1"/>
  <c r="H168" i="2" s="1"/>
  <c r="F169" i="2"/>
  <c r="E169" i="2"/>
  <c r="C169" i="2"/>
  <c r="A171" i="2"/>
  <c r="B170" i="2"/>
  <c r="B171" i="2" l="1"/>
  <c r="A172" i="2"/>
  <c r="F170" i="2"/>
  <c r="E170" i="2"/>
  <c r="C170" i="2"/>
  <c r="G169" i="2"/>
  <c r="H169" i="2" s="1"/>
  <c r="G170" i="2" l="1"/>
  <c r="H170" i="2" s="1"/>
  <c r="B172" i="2"/>
  <c r="A173" i="2"/>
  <c r="F171" i="2"/>
  <c r="E171" i="2"/>
  <c r="C171" i="2"/>
  <c r="G171" i="2" l="1"/>
  <c r="H171" i="2" s="1"/>
  <c r="B173" i="2"/>
  <c r="A174" i="2"/>
  <c r="C172" i="2"/>
  <c r="F172" i="2"/>
  <c r="E172" i="2"/>
  <c r="E173" i="2" l="1"/>
  <c r="C173" i="2"/>
  <c r="F173" i="2"/>
  <c r="G173" i="2" s="1"/>
  <c r="H173" i="2" s="1"/>
  <c r="G172" i="2"/>
  <c r="H172" i="2" s="1"/>
  <c r="B174" i="2"/>
  <c r="A175" i="2"/>
  <c r="B175" i="2" l="1"/>
  <c r="A176" i="2"/>
  <c r="F174" i="2"/>
  <c r="E174" i="2"/>
  <c r="C174" i="2"/>
  <c r="G174" i="2" l="1"/>
  <c r="H174" i="2" s="1"/>
  <c r="B176" i="2"/>
  <c r="A177" i="2"/>
  <c r="F175" i="2"/>
  <c r="E175" i="2"/>
  <c r="C175" i="2"/>
  <c r="G175" i="2" l="1"/>
  <c r="H175" i="2" s="1"/>
  <c r="A178" i="2"/>
  <c r="B177" i="2"/>
  <c r="F176" i="2"/>
  <c r="E176" i="2"/>
  <c r="C176" i="2"/>
  <c r="G176" i="2" l="1"/>
  <c r="H176" i="2" s="1"/>
  <c r="F177" i="2"/>
  <c r="E177" i="2"/>
  <c r="C177" i="2"/>
  <c r="A179" i="2"/>
  <c r="B178" i="2"/>
  <c r="F178" i="2" l="1"/>
  <c r="E178" i="2"/>
  <c r="C178" i="2"/>
  <c r="B179" i="2"/>
  <c r="A180" i="2"/>
  <c r="G177" i="2"/>
  <c r="H177" i="2" s="1"/>
  <c r="F179" i="2" l="1"/>
  <c r="E179" i="2"/>
  <c r="C179" i="2"/>
  <c r="B180" i="2"/>
  <c r="A181" i="2"/>
  <c r="G178" i="2"/>
  <c r="H178" i="2" s="1"/>
  <c r="B181" i="2" l="1"/>
  <c r="A182" i="2"/>
  <c r="C180" i="2"/>
  <c r="E180" i="2"/>
  <c r="F180" i="2"/>
  <c r="G180" i="2" s="1"/>
  <c r="H180" i="2" s="1"/>
  <c r="G179" i="2"/>
  <c r="H179" i="2" s="1"/>
  <c r="B182" i="2" l="1"/>
  <c r="A183" i="2"/>
  <c r="E181" i="2"/>
  <c r="C181" i="2"/>
  <c r="F181" i="2"/>
  <c r="G181" i="2" s="1"/>
  <c r="H181" i="2" s="1"/>
  <c r="B183" i="2" l="1"/>
  <c r="A184" i="2"/>
  <c r="F182" i="2"/>
  <c r="E182" i="2"/>
  <c r="C182" i="2"/>
  <c r="B184" i="2" l="1"/>
  <c r="A185" i="2"/>
  <c r="G182" i="2"/>
  <c r="H182" i="2" s="1"/>
  <c r="F183" i="2"/>
  <c r="E183" i="2"/>
  <c r="C183" i="2"/>
  <c r="A186" i="2" l="1"/>
  <c r="B185" i="2"/>
  <c r="G183" i="2"/>
  <c r="H183" i="2" s="1"/>
  <c r="F184" i="2"/>
  <c r="E184" i="2"/>
  <c r="C184" i="2"/>
  <c r="G184" i="2" l="1"/>
  <c r="H184" i="2" s="1"/>
  <c r="F185" i="2"/>
  <c r="E185" i="2"/>
  <c r="C185" i="2"/>
  <c r="A187" i="2"/>
  <c r="B186" i="2"/>
  <c r="F186" i="2" l="1"/>
  <c r="E186" i="2"/>
  <c r="C186" i="2"/>
  <c r="B187" i="2"/>
  <c r="A188" i="2"/>
  <c r="G185" i="2"/>
  <c r="H185" i="2" s="1"/>
  <c r="B188" i="2" l="1"/>
  <c r="A189" i="2"/>
  <c r="F187" i="2"/>
  <c r="E187" i="2"/>
  <c r="C187" i="2"/>
  <c r="G186" i="2"/>
  <c r="H186" i="2" s="1"/>
  <c r="B189" i="2" l="1"/>
  <c r="A190" i="2"/>
  <c r="G187" i="2"/>
  <c r="H187" i="2" s="1"/>
  <c r="C188" i="2"/>
  <c r="F188" i="2"/>
  <c r="E188" i="2"/>
  <c r="G188" i="2" l="1"/>
  <c r="H188" i="2" s="1"/>
  <c r="B190" i="2"/>
  <c r="A191" i="2"/>
  <c r="E189" i="2"/>
  <c r="C189" i="2"/>
  <c r="F189" i="2"/>
  <c r="G189" i="2" s="1"/>
  <c r="H189" i="2" s="1"/>
  <c r="F190" i="2" l="1"/>
  <c r="E190" i="2"/>
  <c r="C190" i="2"/>
  <c r="B191" i="2"/>
  <c r="A192" i="2"/>
  <c r="B192" i="2" l="1"/>
  <c r="A193" i="2"/>
  <c r="F191" i="2"/>
  <c r="E191" i="2"/>
  <c r="C191" i="2"/>
  <c r="G190" i="2"/>
  <c r="H190" i="2" s="1"/>
  <c r="G191" i="2" l="1"/>
  <c r="H191" i="2" s="1"/>
  <c r="A194" i="2"/>
  <c r="B193" i="2"/>
  <c r="F192" i="2"/>
  <c r="E192" i="2"/>
  <c r="C192" i="2"/>
  <c r="F193" i="2" l="1"/>
  <c r="E193" i="2"/>
  <c r="C193" i="2"/>
  <c r="G192" i="2"/>
  <c r="H192" i="2" s="1"/>
  <c r="A195" i="2"/>
  <c r="B194" i="2"/>
  <c r="F194" i="2" l="1"/>
  <c r="E194" i="2"/>
  <c r="C194" i="2"/>
  <c r="B195" i="2"/>
  <c r="A196" i="2"/>
  <c r="G193" i="2"/>
  <c r="H193" i="2" s="1"/>
  <c r="F195" i="2" l="1"/>
  <c r="E195" i="2"/>
  <c r="C195" i="2"/>
  <c r="B196" i="2"/>
  <c r="A197" i="2"/>
  <c r="G194" i="2"/>
  <c r="H194" i="2" s="1"/>
  <c r="B197" i="2" l="1"/>
  <c r="A198" i="2"/>
  <c r="C196" i="2"/>
  <c r="F196" i="2"/>
  <c r="E196" i="2"/>
  <c r="G195" i="2"/>
  <c r="H195" i="2" s="1"/>
  <c r="G196" i="2" l="1"/>
  <c r="H196" i="2" s="1"/>
  <c r="B198" i="2"/>
  <c r="A199" i="2"/>
  <c r="E197" i="2"/>
  <c r="C197" i="2"/>
  <c r="F197" i="2"/>
  <c r="G197" i="2" s="1"/>
  <c r="H197" i="2" s="1"/>
  <c r="F198" i="2" l="1"/>
  <c r="E198" i="2"/>
  <c r="C198" i="2"/>
  <c r="B199" i="2"/>
  <c r="A200" i="2"/>
  <c r="B200" i="2" s="1"/>
  <c r="F200" i="2" l="1"/>
  <c r="E200" i="2"/>
  <c r="C200" i="2"/>
  <c r="F199" i="2"/>
  <c r="E199" i="2"/>
  <c r="C199" i="2"/>
  <c r="G198" i="2"/>
  <c r="H198" i="2" s="1"/>
  <c r="G199" i="2" l="1"/>
  <c r="H199" i="2" s="1"/>
  <c r="G200" i="2"/>
  <c r="H200" i="2" s="1"/>
</calcChain>
</file>

<file path=xl/sharedStrings.xml><?xml version="1.0" encoding="utf-8"?>
<sst xmlns="http://schemas.openxmlformats.org/spreadsheetml/2006/main" count="27" uniqueCount="19">
  <si>
    <t>R=</t>
  </si>
  <si>
    <t>L=</t>
  </si>
  <si>
    <t>C=</t>
  </si>
  <si>
    <t>f,Гц</t>
  </si>
  <si>
    <t>Числитель</t>
  </si>
  <si>
    <t>Знаменатель</t>
  </si>
  <si>
    <t>АЧХ</t>
  </si>
  <si>
    <t>Ом</t>
  </si>
  <si>
    <t>Гн</t>
  </si>
  <si>
    <t>Ф</t>
  </si>
  <si>
    <t>ФЧХ</t>
  </si>
  <si>
    <t>ФЧХ,град</t>
  </si>
  <si>
    <t>ω,Гц</t>
  </si>
  <si>
    <r>
      <t>ω</t>
    </r>
    <r>
      <rPr>
        <sz val="8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scheme val="minor"/>
      </rPr>
      <t>,Гц</t>
    </r>
  </si>
  <si>
    <t>АЧХ,дБ</t>
  </si>
  <si>
    <t xml:space="preserve">RC= </t>
  </si>
  <si>
    <t>с</t>
  </si>
  <si>
    <t>Знам целая часть</t>
  </si>
  <si>
    <t>Знам мнимая часть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</si>
</sst>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11" fontId="0" fillId="0" borderId="0" xfId="0" applyNumberFormat="1"/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296747462536386E-2"/>
          <c:y val="3.0026105732299534E-2"/>
          <c:w val="0.89121519676809602"/>
          <c:h val="0.895099705155248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АЧХ!$A$7:$A$83</c:f>
              <c:numCache>
                <c:formatCode>General</c:formatCode>
                <c:ptCount val="77"/>
                <c:pt idx="0">
                  <c:v>1</c:v>
                </c:pt>
                <c:pt idx="1">
                  <c:v>1.2589254117941673</c:v>
                </c:pt>
                <c:pt idx="2">
                  <c:v>1.5848931924611136</c:v>
                </c:pt>
                <c:pt idx="3">
                  <c:v>1.99526231496888</c:v>
                </c:pt>
                <c:pt idx="4">
                  <c:v>2.5118864315095806</c:v>
                </c:pt>
                <c:pt idx="5">
                  <c:v>3.16227766016838</c:v>
                </c:pt>
                <c:pt idx="6">
                  <c:v>3.9810717055349736</c:v>
                </c:pt>
                <c:pt idx="7">
                  <c:v>5.0118723362727247</c:v>
                </c:pt>
                <c:pt idx="8">
                  <c:v>6.3095734448019352</c:v>
                </c:pt>
                <c:pt idx="9">
                  <c:v>7.9432823472428185</c:v>
                </c:pt>
                <c:pt idx="10">
                  <c:v>10.000000000000005</c:v>
                </c:pt>
                <c:pt idx="11">
                  <c:v>12.58925411794168</c:v>
                </c:pt>
                <c:pt idx="12">
                  <c:v>15.848931924611145</c:v>
                </c:pt>
                <c:pt idx="13">
                  <c:v>19.952623149688812</c:v>
                </c:pt>
                <c:pt idx="14">
                  <c:v>25.118864315095824</c:v>
                </c:pt>
                <c:pt idx="15">
                  <c:v>31.622776601683825</c:v>
                </c:pt>
                <c:pt idx="16">
                  <c:v>39.81071705534977</c:v>
                </c:pt>
                <c:pt idx="17">
                  <c:v>50.118723362727287</c:v>
                </c:pt>
                <c:pt idx="18">
                  <c:v>63.0957344480194</c:v>
                </c:pt>
                <c:pt idx="19">
                  <c:v>79.432823472428254</c:v>
                </c:pt>
                <c:pt idx="20">
                  <c:v>100.00000000000014</c:v>
                </c:pt>
                <c:pt idx="21">
                  <c:v>125.89254117941691</c:v>
                </c:pt>
                <c:pt idx="22">
                  <c:v>158.48931924611159</c:v>
                </c:pt>
                <c:pt idx="23">
                  <c:v>199.52623149688827</c:v>
                </c:pt>
                <c:pt idx="24">
                  <c:v>251.18864315095843</c:v>
                </c:pt>
                <c:pt idx="25">
                  <c:v>316.22776601683847</c:v>
                </c:pt>
                <c:pt idx="26">
                  <c:v>398.10717055349795</c:v>
                </c:pt>
                <c:pt idx="27">
                  <c:v>501.1872336272732</c:v>
                </c:pt>
                <c:pt idx="28">
                  <c:v>630.95734448019448</c:v>
                </c:pt>
                <c:pt idx="29">
                  <c:v>794.32823472428311</c:v>
                </c:pt>
                <c:pt idx="30">
                  <c:v>1000.000000000002</c:v>
                </c:pt>
                <c:pt idx="31">
                  <c:v>1258.9254117941698</c:v>
                </c:pt>
                <c:pt idx="32">
                  <c:v>1584.8931924611168</c:v>
                </c:pt>
                <c:pt idx="33">
                  <c:v>1995.2623149688839</c:v>
                </c:pt>
                <c:pt idx="34">
                  <c:v>2511.8864315095857</c:v>
                </c:pt>
                <c:pt idx="35">
                  <c:v>3162.2776601683863</c:v>
                </c:pt>
                <c:pt idx="36">
                  <c:v>3981.0717055349814</c:v>
                </c:pt>
                <c:pt idx="37">
                  <c:v>5011.8723362727342</c:v>
                </c:pt>
                <c:pt idx="38">
                  <c:v>6309.5734448019475</c:v>
                </c:pt>
                <c:pt idx="39">
                  <c:v>7943.2823472428345</c:v>
                </c:pt>
                <c:pt idx="40">
                  <c:v>10000.000000000025</c:v>
                </c:pt>
                <c:pt idx="41">
                  <c:v>12589.254117941706</c:v>
                </c:pt>
                <c:pt idx="42">
                  <c:v>15848.931924611177</c:v>
                </c:pt>
                <c:pt idx="43">
                  <c:v>19952.62314968885</c:v>
                </c:pt>
                <c:pt idx="44">
                  <c:v>25118.864315095871</c:v>
                </c:pt>
                <c:pt idx="45">
                  <c:v>31622.776601683883</c:v>
                </c:pt>
                <c:pt idx="46">
                  <c:v>39810.717055349844</c:v>
                </c:pt>
                <c:pt idx="47">
                  <c:v>50118.723362727382</c:v>
                </c:pt>
                <c:pt idx="48">
                  <c:v>63095.734448019524</c:v>
                </c:pt>
                <c:pt idx="49">
                  <c:v>79432.823472428412</c:v>
                </c:pt>
                <c:pt idx="50">
                  <c:v>100000.00000000033</c:v>
                </c:pt>
                <c:pt idx="51">
                  <c:v>125892.54117941715</c:v>
                </c:pt>
                <c:pt idx="52">
                  <c:v>158489.3192461119</c:v>
                </c:pt>
                <c:pt idx="53">
                  <c:v>199526.23149688868</c:v>
                </c:pt>
                <c:pt idx="54">
                  <c:v>251188.64315095893</c:v>
                </c:pt>
                <c:pt idx="55">
                  <c:v>316227.76601683913</c:v>
                </c:pt>
                <c:pt idx="56">
                  <c:v>398107.17055349879</c:v>
                </c:pt>
                <c:pt idx="57">
                  <c:v>501187.23362727423</c:v>
                </c:pt>
                <c:pt idx="58">
                  <c:v>630957.34448019578</c:v>
                </c:pt>
                <c:pt idx="59">
                  <c:v>794328.23472428473</c:v>
                </c:pt>
                <c:pt idx="60">
                  <c:v>1000000.0000000041</c:v>
                </c:pt>
                <c:pt idx="61">
                  <c:v>1258925.4117941724</c:v>
                </c:pt>
                <c:pt idx="62">
                  <c:v>1584893.19246112</c:v>
                </c:pt>
                <c:pt idx="63">
                  <c:v>1995262.3149688879</c:v>
                </c:pt>
                <c:pt idx="64">
                  <c:v>2511886.4315095907</c:v>
                </c:pt>
                <c:pt idx="65">
                  <c:v>3162277.660168393</c:v>
                </c:pt>
                <c:pt idx="66">
                  <c:v>3981071.7055349899</c:v>
                </c:pt>
                <c:pt idx="67">
                  <c:v>5011872.3362727454</c:v>
                </c:pt>
                <c:pt idx="68">
                  <c:v>6309573.4448019611</c:v>
                </c:pt>
                <c:pt idx="69">
                  <c:v>7943282.3472428517</c:v>
                </c:pt>
                <c:pt idx="70">
                  <c:v>10000000.000000047</c:v>
                </c:pt>
                <c:pt idx="71">
                  <c:v>12589254.117941732</c:v>
                </c:pt>
                <c:pt idx="72">
                  <c:v>15848931.924611211</c:v>
                </c:pt>
                <c:pt idx="73">
                  <c:v>19952623.149688892</c:v>
                </c:pt>
                <c:pt idx="74">
                  <c:v>25118864.315095924</c:v>
                </c:pt>
                <c:pt idx="75">
                  <c:v>31622776.601683948</c:v>
                </c:pt>
                <c:pt idx="76">
                  <c:v>39810717.055349924</c:v>
                </c:pt>
              </c:numCache>
            </c:numRef>
          </c:xVal>
          <c:yVal>
            <c:numRef>
              <c:f>АЧХ!$I$7:$I$83</c:f>
              <c:numCache>
                <c:formatCode>General</c:formatCode>
                <c:ptCount val="77"/>
                <c:pt idx="0">
                  <c:v>-64.036421492582235</c:v>
                </c:pt>
                <c:pt idx="1">
                  <c:v>-62.036432523481089</c:v>
                </c:pt>
                <c:pt idx="2">
                  <c:v>-60.036450006221159</c:v>
                </c:pt>
                <c:pt idx="3">
                  <c:v>-58.036477714355101</c:v>
                </c:pt>
                <c:pt idx="4">
                  <c:v>-56.036521628431828</c:v>
                </c:pt>
                <c:pt idx="5">
                  <c:v>-54.036591226658572</c:v>
                </c:pt>
                <c:pt idx="6">
                  <c:v>-52.036701530167477</c:v>
                </c:pt>
                <c:pt idx="7">
                  <c:v>-50.036876343804295</c:v>
                </c:pt>
                <c:pt idx="8">
                  <c:v>-48.037153390572456</c:v>
                </c:pt>
                <c:pt idx="9">
                  <c:v>-46.037592444508768</c:v>
                </c:pt>
                <c:pt idx="10">
                  <c:v>-44.038288208698184</c:v>
                </c:pt>
                <c:pt idx="11">
                  <c:v>-42.039390696125906</c:v>
                </c:pt>
                <c:pt idx="12">
                  <c:v>-40.041137457331487</c:v>
                </c:pt>
                <c:pt idx="13">
                  <c:v>-38.04390447275204</c:v>
                </c:pt>
                <c:pt idx="14">
                  <c:v>-36.048286348342387</c:v>
                </c:pt>
                <c:pt idx="15">
                  <c:v>-34.05522225926547</c:v>
                </c:pt>
                <c:pt idx="16">
                  <c:v>-32.066192672549633</c:v>
                </c:pt>
                <c:pt idx="17">
                  <c:v>-30.083523978643591</c:v>
                </c:pt>
                <c:pt idx="18">
                  <c:v>-28.11085369687142</c:v>
                </c:pt>
                <c:pt idx="19">
                  <c:v>-26.153824970378245</c:v>
                </c:pt>
                <c:pt idx="20">
                  <c:v>-24.221085123940526</c:v>
                </c:pt>
                <c:pt idx="21">
                  <c:v>-22.325631731331207</c:v>
                </c:pt>
                <c:pt idx="22">
                  <c:v>-20.486423596145151</c:v>
                </c:pt>
                <c:pt idx="23">
                  <c:v>-18.729864284136088</c:v>
                </c:pt>
                <c:pt idx="24">
                  <c:v>-17.090215511091685</c:v>
                </c:pt>
                <c:pt idx="25">
                  <c:v>-15.607406062973176</c:v>
                </c:pt>
                <c:pt idx="26">
                  <c:v>-14.320854653505073</c:v>
                </c:pt>
                <c:pt idx="27">
                  <c:v>-13.259943904276845</c:v>
                </c:pt>
                <c:pt idx="28">
                  <c:v>-12.435303605300099</c:v>
                </c:pt>
                <c:pt idx="29">
                  <c:v>-11.836590627933127</c:v>
                </c:pt>
                <c:pt idx="30">
                  <c:v>-11.43882951068732</c:v>
                </c:pt>
                <c:pt idx="31">
                  <c:v>-11.213603570042405</c:v>
                </c:pt>
                <c:pt idx="32">
                  <c:v>-11.139456994484661</c:v>
                </c:pt>
                <c:pt idx="33">
                  <c:v>-11.20834836794112</c:v>
                </c:pt>
                <c:pt idx="34">
                  <c:v>-11.427765881229613</c:v>
                </c:pt>
                <c:pt idx="35">
                  <c:v>-11.818762936461573</c:v>
                </c:pt>
                <c:pt idx="36">
                  <c:v>-12.409666415919391</c:v>
                </c:pt>
                <c:pt idx="37">
                  <c:v>-13.22578408597337</c:v>
                </c:pt>
                <c:pt idx="38">
                  <c:v>-14.278149181452235</c:v>
                </c:pt>
                <c:pt idx="39">
                  <c:v>-15.556909619705541</c:v>
                </c:pt>
                <c:pt idx="40">
                  <c:v>-17.033236084554517</c:v>
                </c:pt>
                <c:pt idx="41">
                  <c:v>-18.667896344395331</c:v>
                </c:pt>
                <c:pt idx="42">
                  <c:v>-20.420845795166159</c:v>
                </c:pt>
                <c:pt idx="43">
                  <c:v>-22.257556878683982</c:v>
                </c:pt>
                <c:pt idx="44">
                  <c:v>-24.151336564631166</c:v>
                </c:pt>
                <c:pt idx="45">
                  <c:v>-26.082978182746778</c:v>
                </c:pt>
                <c:pt idx="46">
                  <c:v>-28.039296326621418</c:v>
                </c:pt>
                <c:pt idx="47">
                  <c:v>-30.011511009527347</c:v>
                </c:pt>
                <c:pt idx="48">
                  <c:v>-31.993889294264115</c:v>
                </c:pt>
                <c:pt idx="49">
                  <c:v>-33.982734457354177</c:v>
                </c:pt>
                <c:pt idx="50">
                  <c:v>-35.975681706255216</c:v>
                </c:pt>
                <c:pt idx="51">
                  <c:v>-37.971225918729836</c:v>
                </c:pt>
                <c:pt idx="52">
                  <c:v>-39.968412191838226</c:v>
                </c:pt>
                <c:pt idx="53">
                  <c:v>-41.966635927291833</c:v>
                </c:pt>
                <c:pt idx="54">
                  <c:v>-43.965514812398389</c:v>
                </c:pt>
                <c:pt idx="55">
                  <c:v>-45.96480729024519</c:v>
                </c:pt>
                <c:pt idx="56">
                  <c:v>-47.964360815612437</c:v>
                </c:pt>
                <c:pt idx="57">
                  <c:v>-49.964079085935602</c:v>
                </c:pt>
                <c:pt idx="58">
                  <c:v>-51.963901317278257</c:v>
                </c:pt>
                <c:pt idx="59">
                  <c:v>-53.963789149156042</c:v>
                </c:pt>
                <c:pt idx="60">
                  <c:v>-55.963718374389508</c:v>
                </c:pt>
                <c:pt idx="61">
                  <c:v>-57.963673717947103</c:v>
                </c:pt>
                <c:pt idx="62">
                  <c:v>-59.963645541404432</c:v>
                </c:pt>
                <c:pt idx="63">
                  <c:v>-61.96362776311539</c:v>
                </c:pt>
                <c:pt idx="64">
                  <c:v>-63.963616545736521</c:v>
                </c:pt>
                <c:pt idx="65">
                  <c:v>-65.963609468034264</c:v>
                </c:pt>
                <c:pt idx="66">
                  <c:v>-67.963605002300213</c:v>
                </c:pt>
                <c:pt idx="67">
                  <c:v>-69.963602184610195</c:v>
                </c:pt>
                <c:pt idx="68">
                  <c:v>-71.963600406767057</c:v>
                </c:pt>
                <c:pt idx="69">
                  <c:v>-73.963599285023506</c:v>
                </c:pt>
                <c:pt idx="70">
                  <c:v>-75.96359857725102</c:v>
                </c:pt>
                <c:pt idx="71">
                  <c:v>-77.963598130676729</c:v>
                </c:pt>
                <c:pt idx="72">
                  <c:v>-79.963597848907369</c:v>
                </c:pt>
                <c:pt idx="73">
                  <c:v>-81.963597671122912</c:v>
                </c:pt>
                <c:pt idx="74">
                  <c:v>-83.963597558948493</c:v>
                </c:pt>
                <c:pt idx="75">
                  <c:v>-85.963597488171217</c:v>
                </c:pt>
                <c:pt idx="76">
                  <c:v>-87.963597443513791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93-4F58-8A08-8CBCCCADD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322688"/>
        <c:axId val="552323080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АЧХ!$K$33:$K$44</c:f>
              <c:numCache>
                <c:formatCode>General</c:formatCode>
                <c:ptCount val="12"/>
                <c:pt idx="0">
                  <c:v>10</c:v>
                </c:pt>
                <c:pt idx="1">
                  <c:v>30</c:v>
                </c:pt>
                <c:pt idx="2">
                  <c:v>100</c:v>
                </c:pt>
                <c:pt idx="3">
                  <c:v>300</c:v>
                </c:pt>
                <c:pt idx="4">
                  <c:v>1000</c:v>
                </c:pt>
                <c:pt idx="5">
                  <c:v>3000</c:v>
                </c:pt>
                <c:pt idx="6">
                  <c:v>10000</c:v>
                </c:pt>
                <c:pt idx="7">
                  <c:v>30000</c:v>
                </c:pt>
                <c:pt idx="8">
                  <c:v>100000</c:v>
                </c:pt>
                <c:pt idx="9">
                  <c:v>300000</c:v>
                </c:pt>
                <c:pt idx="10">
                  <c:v>1000000</c:v>
                </c:pt>
                <c:pt idx="11">
                  <c:v>3000000</c:v>
                </c:pt>
              </c:numCache>
            </c:numRef>
          </c:xVal>
          <c:yVal>
            <c:numRef>
              <c:f>АЧХ!$M$33:$M$44</c:f>
              <c:numCache>
                <c:formatCode>General</c:formatCode>
                <c:ptCount val="12"/>
                <c:pt idx="0">
                  <c:v>-44.009099999999997</c:v>
                </c:pt>
                <c:pt idx="1">
                  <c:v>-34.477200000000003</c:v>
                </c:pt>
                <c:pt idx="2">
                  <c:v>-24.127700000000001</c:v>
                </c:pt>
                <c:pt idx="3">
                  <c:v>-15.440799999999999</c:v>
                </c:pt>
                <c:pt idx="4">
                  <c:v>-9.9626400000000004</c:v>
                </c:pt>
                <c:pt idx="5">
                  <c:v>-10.3566</c:v>
                </c:pt>
                <c:pt idx="6">
                  <c:v>-16.698599999999999</c:v>
                </c:pt>
                <c:pt idx="7">
                  <c:v>-25.618300000000001</c:v>
                </c:pt>
                <c:pt idx="8">
                  <c:v>-35.999400000000001</c:v>
                </c:pt>
                <c:pt idx="9">
                  <c:v>-45.534199999999998</c:v>
                </c:pt>
                <c:pt idx="10">
                  <c:v>-55.993899999999996</c:v>
                </c:pt>
                <c:pt idx="11">
                  <c:v>-65.534000000000006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53-104B-B53F-7BB264A978A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АЧХ!$P$35:$P$36</c:f>
              <c:numCache>
                <c:formatCode>General</c:formatCode>
                <c:ptCount val="2"/>
                <c:pt idx="0">
                  <c:v>1</c:v>
                </c:pt>
                <c:pt idx="1">
                  <c:v>1000000</c:v>
                </c:pt>
              </c:numCache>
            </c:numRef>
          </c:xVal>
          <c:yVal>
            <c:numRef>
              <c:f>АЧХ!$O$35</c:f>
              <c:numCache>
                <c:formatCode>General</c:formatCode>
                <c:ptCount val="1"/>
                <c:pt idx="0">
                  <c:v>-12.552899999999999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53-104B-B53F-7BB264A97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322688"/>
        <c:axId val="552323080"/>
      </c:scatterChart>
      <c:valAx>
        <c:axId val="552322688"/>
        <c:scaling>
          <c:logBase val="10"/>
          <c:orientation val="minMax"/>
          <c:max val="1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  <a:alpha val="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f,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ru-RU" sz="1200" baseline="0">
                    <a:solidFill>
                      <a:sysClr val="windowText" lastClr="000000"/>
                    </a:solidFill>
                  </a:rPr>
                  <a:t>Гц</a:t>
                </a:r>
                <a:endParaRPr lang="ru-RU" sz="12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95547374389769169"/>
              <c:y val="5.225316155334481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323080"/>
        <c:crosses val="autoZero"/>
        <c:crossBetween val="midCat"/>
      </c:valAx>
      <c:valAx>
        <c:axId val="55232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</a:rPr>
                  <a:t>АЧХ</a:t>
                </a:r>
                <a:r>
                  <a:rPr lang="en-US" sz="1200">
                    <a:solidFill>
                      <a:sysClr val="windowText" lastClr="000000"/>
                    </a:solidFill>
                  </a:rPr>
                  <a:t>,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ru-RU" sz="1200" baseline="0">
                    <a:solidFill>
                      <a:sysClr val="windowText" lastClr="000000"/>
                    </a:solidFill>
                  </a:rPr>
                  <a:t>дБ</a:t>
                </a:r>
                <a:endParaRPr lang="ru-RU" sz="12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5.4730176023489972E-2"/>
              <c:y val="0.94678836310668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32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296747462536386E-2"/>
          <c:y val="3.0026105732299534E-2"/>
          <c:w val="0.89121519676809602"/>
          <c:h val="0.895099705155248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АЧХ!$A$7:$A$83</c:f>
              <c:numCache>
                <c:formatCode>General</c:formatCode>
                <c:ptCount val="77"/>
                <c:pt idx="0">
                  <c:v>1</c:v>
                </c:pt>
                <c:pt idx="1">
                  <c:v>1.2589254117941673</c:v>
                </c:pt>
                <c:pt idx="2">
                  <c:v>1.5848931924611136</c:v>
                </c:pt>
                <c:pt idx="3">
                  <c:v>1.99526231496888</c:v>
                </c:pt>
                <c:pt idx="4">
                  <c:v>2.5118864315095806</c:v>
                </c:pt>
                <c:pt idx="5">
                  <c:v>3.16227766016838</c:v>
                </c:pt>
                <c:pt idx="6">
                  <c:v>3.9810717055349736</c:v>
                </c:pt>
                <c:pt idx="7">
                  <c:v>5.0118723362727247</c:v>
                </c:pt>
                <c:pt idx="8">
                  <c:v>6.3095734448019352</c:v>
                </c:pt>
                <c:pt idx="9">
                  <c:v>7.9432823472428185</c:v>
                </c:pt>
                <c:pt idx="10">
                  <c:v>10.000000000000005</c:v>
                </c:pt>
                <c:pt idx="11">
                  <c:v>12.58925411794168</c:v>
                </c:pt>
                <c:pt idx="12">
                  <c:v>15.848931924611145</c:v>
                </c:pt>
                <c:pt idx="13">
                  <c:v>19.952623149688812</c:v>
                </c:pt>
                <c:pt idx="14">
                  <c:v>25.118864315095824</c:v>
                </c:pt>
                <c:pt idx="15">
                  <c:v>31.622776601683825</c:v>
                </c:pt>
                <c:pt idx="16">
                  <c:v>39.81071705534977</c:v>
                </c:pt>
                <c:pt idx="17">
                  <c:v>50.118723362727287</c:v>
                </c:pt>
                <c:pt idx="18">
                  <c:v>63.0957344480194</c:v>
                </c:pt>
                <c:pt idx="19">
                  <c:v>79.432823472428254</c:v>
                </c:pt>
                <c:pt idx="20">
                  <c:v>100.00000000000014</c:v>
                </c:pt>
                <c:pt idx="21">
                  <c:v>125.89254117941691</c:v>
                </c:pt>
                <c:pt idx="22">
                  <c:v>158.48931924611159</c:v>
                </c:pt>
                <c:pt idx="23">
                  <c:v>199.52623149688827</c:v>
                </c:pt>
                <c:pt idx="24">
                  <c:v>251.18864315095843</c:v>
                </c:pt>
                <c:pt idx="25">
                  <c:v>316.22776601683847</c:v>
                </c:pt>
                <c:pt idx="26">
                  <c:v>398.10717055349795</c:v>
                </c:pt>
                <c:pt idx="27">
                  <c:v>501.1872336272732</c:v>
                </c:pt>
                <c:pt idx="28">
                  <c:v>630.95734448019448</c:v>
                </c:pt>
                <c:pt idx="29">
                  <c:v>794.32823472428311</c:v>
                </c:pt>
                <c:pt idx="30">
                  <c:v>1000.000000000002</c:v>
                </c:pt>
                <c:pt idx="31">
                  <c:v>1258.9254117941698</c:v>
                </c:pt>
                <c:pt idx="32">
                  <c:v>1584.8931924611168</c:v>
                </c:pt>
                <c:pt idx="33">
                  <c:v>1995.2623149688839</c:v>
                </c:pt>
                <c:pt idx="34">
                  <c:v>2511.8864315095857</c:v>
                </c:pt>
                <c:pt idx="35">
                  <c:v>3162.2776601683863</c:v>
                </c:pt>
                <c:pt idx="36">
                  <c:v>3981.0717055349814</c:v>
                </c:pt>
                <c:pt idx="37">
                  <c:v>5011.8723362727342</c:v>
                </c:pt>
                <c:pt idx="38">
                  <c:v>6309.5734448019475</c:v>
                </c:pt>
                <c:pt idx="39">
                  <c:v>7943.2823472428345</c:v>
                </c:pt>
                <c:pt idx="40">
                  <c:v>10000.000000000025</c:v>
                </c:pt>
                <c:pt idx="41">
                  <c:v>12589.254117941706</c:v>
                </c:pt>
                <c:pt idx="42">
                  <c:v>15848.931924611177</c:v>
                </c:pt>
                <c:pt idx="43">
                  <c:v>19952.62314968885</c:v>
                </c:pt>
                <c:pt idx="44">
                  <c:v>25118.864315095871</c:v>
                </c:pt>
                <c:pt idx="45">
                  <c:v>31622.776601683883</c:v>
                </c:pt>
                <c:pt idx="46">
                  <c:v>39810.717055349844</c:v>
                </c:pt>
                <c:pt idx="47">
                  <c:v>50118.723362727382</c:v>
                </c:pt>
                <c:pt idx="48">
                  <c:v>63095.734448019524</c:v>
                </c:pt>
                <c:pt idx="49">
                  <c:v>79432.823472428412</c:v>
                </c:pt>
                <c:pt idx="50">
                  <c:v>100000.00000000033</c:v>
                </c:pt>
                <c:pt idx="51">
                  <c:v>125892.54117941715</c:v>
                </c:pt>
                <c:pt idx="52">
                  <c:v>158489.3192461119</c:v>
                </c:pt>
                <c:pt idx="53">
                  <c:v>199526.23149688868</c:v>
                </c:pt>
                <c:pt idx="54">
                  <c:v>251188.64315095893</c:v>
                </c:pt>
                <c:pt idx="55">
                  <c:v>316227.76601683913</c:v>
                </c:pt>
                <c:pt idx="56">
                  <c:v>398107.17055349879</c:v>
                </c:pt>
                <c:pt idx="57">
                  <c:v>501187.23362727423</c:v>
                </c:pt>
                <c:pt idx="58">
                  <c:v>630957.34448019578</c:v>
                </c:pt>
                <c:pt idx="59">
                  <c:v>794328.23472428473</c:v>
                </c:pt>
                <c:pt idx="60">
                  <c:v>1000000.0000000041</c:v>
                </c:pt>
                <c:pt idx="61">
                  <c:v>1258925.4117941724</c:v>
                </c:pt>
                <c:pt idx="62">
                  <c:v>1584893.19246112</c:v>
                </c:pt>
                <c:pt idx="63">
                  <c:v>1995262.3149688879</c:v>
                </c:pt>
                <c:pt idx="64">
                  <c:v>2511886.4315095907</c:v>
                </c:pt>
                <c:pt idx="65">
                  <c:v>3162277.660168393</c:v>
                </c:pt>
                <c:pt idx="66">
                  <c:v>3981071.7055349899</c:v>
                </c:pt>
                <c:pt idx="67">
                  <c:v>5011872.3362727454</c:v>
                </c:pt>
                <c:pt idx="68">
                  <c:v>6309573.4448019611</c:v>
                </c:pt>
                <c:pt idx="69">
                  <c:v>7943282.3472428517</c:v>
                </c:pt>
                <c:pt idx="70">
                  <c:v>10000000.000000047</c:v>
                </c:pt>
                <c:pt idx="71">
                  <c:v>12589254.117941732</c:v>
                </c:pt>
                <c:pt idx="72">
                  <c:v>15848931.924611211</c:v>
                </c:pt>
                <c:pt idx="73">
                  <c:v>19952623.149688892</c:v>
                </c:pt>
                <c:pt idx="74">
                  <c:v>25118864.315095924</c:v>
                </c:pt>
                <c:pt idx="75">
                  <c:v>31622776.601683948</c:v>
                </c:pt>
                <c:pt idx="76">
                  <c:v>39810717.055349924</c:v>
                </c:pt>
              </c:numCache>
            </c:numRef>
          </c:xVal>
          <c:yVal>
            <c:numRef>
              <c:f>АЧХ!$I$7:$I$83</c:f>
              <c:numCache>
                <c:formatCode>General</c:formatCode>
                <c:ptCount val="77"/>
                <c:pt idx="0">
                  <c:v>-64.036421492582235</c:v>
                </c:pt>
                <c:pt idx="1">
                  <c:v>-62.036432523481089</c:v>
                </c:pt>
                <c:pt idx="2">
                  <c:v>-60.036450006221159</c:v>
                </c:pt>
                <c:pt idx="3">
                  <c:v>-58.036477714355101</c:v>
                </c:pt>
                <c:pt idx="4">
                  <c:v>-56.036521628431828</c:v>
                </c:pt>
                <c:pt idx="5">
                  <c:v>-54.036591226658572</c:v>
                </c:pt>
                <c:pt idx="6">
                  <c:v>-52.036701530167477</c:v>
                </c:pt>
                <c:pt idx="7">
                  <c:v>-50.036876343804295</c:v>
                </c:pt>
                <c:pt idx="8">
                  <c:v>-48.037153390572456</c:v>
                </c:pt>
                <c:pt idx="9">
                  <c:v>-46.037592444508768</c:v>
                </c:pt>
                <c:pt idx="10">
                  <c:v>-44.038288208698184</c:v>
                </c:pt>
                <c:pt idx="11">
                  <c:v>-42.039390696125906</c:v>
                </c:pt>
                <c:pt idx="12">
                  <c:v>-40.041137457331487</c:v>
                </c:pt>
                <c:pt idx="13">
                  <c:v>-38.04390447275204</c:v>
                </c:pt>
                <c:pt idx="14">
                  <c:v>-36.048286348342387</c:v>
                </c:pt>
                <c:pt idx="15">
                  <c:v>-34.05522225926547</c:v>
                </c:pt>
                <c:pt idx="16">
                  <c:v>-32.066192672549633</c:v>
                </c:pt>
                <c:pt idx="17">
                  <c:v>-30.083523978643591</c:v>
                </c:pt>
                <c:pt idx="18">
                  <c:v>-28.11085369687142</c:v>
                </c:pt>
                <c:pt idx="19">
                  <c:v>-26.153824970378245</c:v>
                </c:pt>
                <c:pt idx="20">
                  <c:v>-24.221085123940526</c:v>
                </c:pt>
                <c:pt idx="21">
                  <c:v>-22.325631731331207</c:v>
                </c:pt>
                <c:pt idx="22">
                  <c:v>-20.486423596145151</c:v>
                </c:pt>
                <c:pt idx="23">
                  <c:v>-18.729864284136088</c:v>
                </c:pt>
                <c:pt idx="24">
                  <c:v>-17.090215511091685</c:v>
                </c:pt>
                <c:pt idx="25">
                  <c:v>-15.607406062973176</c:v>
                </c:pt>
                <c:pt idx="26">
                  <c:v>-14.320854653505073</c:v>
                </c:pt>
                <c:pt idx="27">
                  <c:v>-13.259943904276845</c:v>
                </c:pt>
                <c:pt idx="28">
                  <c:v>-12.435303605300099</c:v>
                </c:pt>
                <c:pt idx="29">
                  <c:v>-11.836590627933127</c:v>
                </c:pt>
                <c:pt idx="30">
                  <c:v>-11.43882951068732</c:v>
                </c:pt>
                <c:pt idx="31">
                  <c:v>-11.213603570042405</c:v>
                </c:pt>
                <c:pt idx="32">
                  <c:v>-11.139456994484661</c:v>
                </c:pt>
                <c:pt idx="33">
                  <c:v>-11.20834836794112</c:v>
                </c:pt>
                <c:pt idx="34">
                  <c:v>-11.427765881229613</c:v>
                </c:pt>
                <c:pt idx="35">
                  <c:v>-11.818762936461573</c:v>
                </c:pt>
                <c:pt idx="36">
                  <c:v>-12.409666415919391</c:v>
                </c:pt>
                <c:pt idx="37">
                  <c:v>-13.22578408597337</c:v>
                </c:pt>
                <c:pt idx="38">
                  <c:v>-14.278149181452235</c:v>
                </c:pt>
                <c:pt idx="39">
                  <c:v>-15.556909619705541</c:v>
                </c:pt>
                <c:pt idx="40">
                  <c:v>-17.033236084554517</c:v>
                </c:pt>
                <c:pt idx="41">
                  <c:v>-18.667896344395331</c:v>
                </c:pt>
                <c:pt idx="42">
                  <c:v>-20.420845795166159</c:v>
                </c:pt>
                <c:pt idx="43">
                  <c:v>-22.257556878683982</c:v>
                </c:pt>
                <c:pt idx="44">
                  <c:v>-24.151336564631166</c:v>
                </c:pt>
                <c:pt idx="45">
                  <c:v>-26.082978182746778</c:v>
                </c:pt>
                <c:pt idx="46">
                  <c:v>-28.039296326621418</c:v>
                </c:pt>
                <c:pt idx="47">
                  <c:v>-30.011511009527347</c:v>
                </c:pt>
                <c:pt idx="48">
                  <c:v>-31.993889294264115</c:v>
                </c:pt>
                <c:pt idx="49">
                  <c:v>-33.982734457354177</c:v>
                </c:pt>
                <c:pt idx="50">
                  <c:v>-35.975681706255216</c:v>
                </c:pt>
                <c:pt idx="51">
                  <c:v>-37.971225918729836</c:v>
                </c:pt>
                <c:pt idx="52">
                  <c:v>-39.968412191838226</c:v>
                </c:pt>
                <c:pt idx="53">
                  <c:v>-41.966635927291833</c:v>
                </c:pt>
                <c:pt idx="54">
                  <c:v>-43.965514812398389</c:v>
                </c:pt>
                <c:pt idx="55">
                  <c:v>-45.96480729024519</c:v>
                </c:pt>
                <c:pt idx="56">
                  <c:v>-47.964360815612437</c:v>
                </c:pt>
                <c:pt idx="57">
                  <c:v>-49.964079085935602</c:v>
                </c:pt>
                <c:pt idx="58">
                  <c:v>-51.963901317278257</c:v>
                </c:pt>
                <c:pt idx="59">
                  <c:v>-53.963789149156042</c:v>
                </c:pt>
                <c:pt idx="60">
                  <c:v>-55.963718374389508</c:v>
                </c:pt>
                <c:pt idx="61">
                  <c:v>-57.963673717947103</c:v>
                </c:pt>
                <c:pt idx="62">
                  <c:v>-59.963645541404432</c:v>
                </c:pt>
                <c:pt idx="63">
                  <c:v>-61.96362776311539</c:v>
                </c:pt>
                <c:pt idx="64">
                  <c:v>-63.963616545736521</c:v>
                </c:pt>
                <c:pt idx="65">
                  <c:v>-65.963609468034264</c:v>
                </c:pt>
                <c:pt idx="66">
                  <c:v>-67.963605002300213</c:v>
                </c:pt>
                <c:pt idx="67">
                  <c:v>-69.963602184610195</c:v>
                </c:pt>
                <c:pt idx="68">
                  <c:v>-71.963600406767057</c:v>
                </c:pt>
                <c:pt idx="69">
                  <c:v>-73.963599285023506</c:v>
                </c:pt>
                <c:pt idx="70">
                  <c:v>-75.96359857725102</c:v>
                </c:pt>
                <c:pt idx="71">
                  <c:v>-77.963598130676729</c:v>
                </c:pt>
                <c:pt idx="72">
                  <c:v>-79.963597848907369</c:v>
                </c:pt>
                <c:pt idx="73">
                  <c:v>-81.963597671122912</c:v>
                </c:pt>
                <c:pt idx="74">
                  <c:v>-83.963597558948493</c:v>
                </c:pt>
                <c:pt idx="75">
                  <c:v>-85.963597488171217</c:v>
                </c:pt>
                <c:pt idx="76">
                  <c:v>-87.963597443513791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93-4F58-8A08-8CBCCCADD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322688"/>
        <c:axId val="552323080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АЧХ!$K$33:$K$44</c:f>
              <c:numCache>
                <c:formatCode>General</c:formatCode>
                <c:ptCount val="12"/>
                <c:pt idx="0">
                  <c:v>10</c:v>
                </c:pt>
                <c:pt idx="1">
                  <c:v>30</c:v>
                </c:pt>
                <c:pt idx="2">
                  <c:v>100</c:v>
                </c:pt>
                <c:pt idx="3">
                  <c:v>300</c:v>
                </c:pt>
                <c:pt idx="4">
                  <c:v>1000</c:v>
                </c:pt>
                <c:pt idx="5">
                  <c:v>3000</c:v>
                </c:pt>
                <c:pt idx="6">
                  <c:v>10000</c:v>
                </c:pt>
                <c:pt idx="7">
                  <c:v>30000</c:v>
                </c:pt>
                <c:pt idx="8">
                  <c:v>100000</c:v>
                </c:pt>
                <c:pt idx="9">
                  <c:v>300000</c:v>
                </c:pt>
                <c:pt idx="10">
                  <c:v>1000000</c:v>
                </c:pt>
                <c:pt idx="11">
                  <c:v>3000000</c:v>
                </c:pt>
              </c:numCache>
            </c:numRef>
          </c:xVal>
          <c:yVal>
            <c:numRef>
              <c:f>АЧХ!$M$33:$M$44</c:f>
              <c:numCache>
                <c:formatCode>General</c:formatCode>
                <c:ptCount val="12"/>
                <c:pt idx="0">
                  <c:v>-44.009099999999997</c:v>
                </c:pt>
                <c:pt idx="1">
                  <c:v>-34.477200000000003</c:v>
                </c:pt>
                <c:pt idx="2">
                  <c:v>-24.127700000000001</c:v>
                </c:pt>
                <c:pt idx="3">
                  <c:v>-15.440799999999999</c:v>
                </c:pt>
                <c:pt idx="4">
                  <c:v>-9.9626400000000004</c:v>
                </c:pt>
                <c:pt idx="5">
                  <c:v>-10.3566</c:v>
                </c:pt>
                <c:pt idx="6">
                  <c:v>-16.698599999999999</c:v>
                </c:pt>
                <c:pt idx="7">
                  <c:v>-25.618300000000001</c:v>
                </c:pt>
                <c:pt idx="8">
                  <c:v>-35.999400000000001</c:v>
                </c:pt>
                <c:pt idx="9">
                  <c:v>-45.534199999999998</c:v>
                </c:pt>
                <c:pt idx="10">
                  <c:v>-55.993899999999996</c:v>
                </c:pt>
                <c:pt idx="11">
                  <c:v>-65.534000000000006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53-104B-B53F-7BB264A978A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tx1">
                    <a:lumMod val="50000"/>
                    <a:lumOff val="50000"/>
                  </a:schemeClr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/>
                </a:solidFill>
                <a:round/>
              </a:ln>
              <a:effectLst/>
            </c:spPr>
          </c:dPt>
          <c:xVal>
            <c:numRef>
              <c:f>АЧХ!$P$35:$P$36</c:f>
              <c:numCache>
                <c:formatCode>General</c:formatCode>
                <c:ptCount val="2"/>
                <c:pt idx="0">
                  <c:v>1</c:v>
                </c:pt>
                <c:pt idx="1">
                  <c:v>1000000</c:v>
                </c:pt>
              </c:numCache>
            </c:numRef>
          </c:xVal>
          <c:yVal>
            <c:numRef>
              <c:f>АЧХ!$O$35:$O$36</c:f>
              <c:numCache>
                <c:formatCode>General</c:formatCode>
                <c:ptCount val="2"/>
                <c:pt idx="0">
                  <c:v>-12.552899999999999</c:v>
                </c:pt>
                <c:pt idx="1">
                  <c:v>-12.552899999999999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CF-044D-B1C2-51CB3D3B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322688"/>
        <c:axId val="552323080"/>
      </c:scatterChart>
      <c:valAx>
        <c:axId val="552322688"/>
        <c:scaling>
          <c:logBase val="10"/>
          <c:orientation val="minMax"/>
          <c:max val="1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  <a:alpha val="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f,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ru-RU" sz="1200" baseline="0">
                    <a:solidFill>
                      <a:sysClr val="windowText" lastClr="000000"/>
                    </a:solidFill>
                  </a:rPr>
                  <a:t>Гц</a:t>
                </a:r>
                <a:endParaRPr lang="ru-RU" sz="12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95547374389769169"/>
              <c:y val="5.225316155334481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323080"/>
        <c:crosses val="autoZero"/>
        <c:crossBetween val="midCat"/>
      </c:valAx>
      <c:valAx>
        <c:axId val="55232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</a:rPr>
                  <a:t>АЧХ</a:t>
                </a:r>
                <a:r>
                  <a:rPr lang="en-US" sz="1200">
                    <a:solidFill>
                      <a:sysClr val="windowText" lastClr="000000"/>
                    </a:solidFill>
                  </a:rPr>
                  <a:t>,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ru-RU" sz="1200" baseline="0">
                    <a:solidFill>
                      <a:sysClr val="windowText" lastClr="000000"/>
                    </a:solidFill>
                  </a:rPr>
                  <a:t>дБ</a:t>
                </a:r>
                <a:endParaRPr lang="ru-RU" sz="12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5.4730176023489972E-2"/>
              <c:y val="0.94678836310668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32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021479090117734E-2"/>
          <c:y val="2.8870311131850526E-2"/>
          <c:w val="0.90320231057611589"/>
          <c:h val="0.8959356512383751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ФЧХ!$A$7:$A$37</c:f>
              <c:numCache>
                <c:formatCode>General</c:formatCode>
                <c:ptCount val="31"/>
                <c:pt idx="0">
                  <c:v>1</c:v>
                </c:pt>
                <c:pt idx="1">
                  <c:v>1.5848931924611136</c:v>
                </c:pt>
                <c:pt idx="2">
                  <c:v>2.5118864315095806</c:v>
                </c:pt>
                <c:pt idx="3">
                  <c:v>3.9810717055349736</c:v>
                </c:pt>
                <c:pt idx="4">
                  <c:v>6.3095734448019343</c:v>
                </c:pt>
                <c:pt idx="5">
                  <c:v>10.000000000000004</c:v>
                </c:pt>
                <c:pt idx="6">
                  <c:v>15.848931924611142</c:v>
                </c:pt>
                <c:pt idx="7">
                  <c:v>25.118864315095813</c:v>
                </c:pt>
                <c:pt idx="8">
                  <c:v>39.810717055349748</c:v>
                </c:pt>
                <c:pt idx="9">
                  <c:v>63.095734448019364</c:v>
                </c:pt>
                <c:pt idx="10">
                  <c:v>100.00000000000007</c:v>
                </c:pt>
                <c:pt idx="11">
                  <c:v>158.48931924611148</c:v>
                </c:pt>
                <c:pt idx="12">
                  <c:v>251.18864315095823</c:v>
                </c:pt>
                <c:pt idx="13">
                  <c:v>398.10717055349761</c:v>
                </c:pt>
                <c:pt idx="14">
                  <c:v>630.95734448019391</c:v>
                </c:pt>
                <c:pt idx="15">
                  <c:v>1000.0000000000011</c:v>
                </c:pt>
                <c:pt idx="16">
                  <c:v>1584.8931924611154</c:v>
                </c:pt>
                <c:pt idx="17">
                  <c:v>2511.8864315095834</c:v>
                </c:pt>
                <c:pt idx="18">
                  <c:v>3981.0717055349778</c:v>
                </c:pt>
                <c:pt idx="19">
                  <c:v>6309.5734448019412</c:v>
                </c:pt>
                <c:pt idx="20">
                  <c:v>10000.000000000015</c:v>
                </c:pt>
                <c:pt idx="21">
                  <c:v>15848.931924611159</c:v>
                </c:pt>
                <c:pt idx="22">
                  <c:v>25118.864315095841</c:v>
                </c:pt>
                <c:pt idx="23">
                  <c:v>39810.717055349793</c:v>
                </c:pt>
                <c:pt idx="24">
                  <c:v>63095.734448019437</c:v>
                </c:pt>
                <c:pt idx="25">
                  <c:v>100000.00000000019</c:v>
                </c:pt>
                <c:pt idx="26">
                  <c:v>158489.31924611167</c:v>
                </c:pt>
                <c:pt idx="27">
                  <c:v>251188.64315095855</c:v>
                </c:pt>
                <c:pt idx="28">
                  <c:v>398107.17055349814</c:v>
                </c:pt>
                <c:pt idx="29">
                  <c:v>630957.34448019473</c:v>
                </c:pt>
                <c:pt idx="30">
                  <c:v>1000000.0000000024</c:v>
                </c:pt>
              </c:numCache>
            </c:numRef>
          </c:xVal>
          <c:yVal>
            <c:numRef>
              <c:f>ФЧХ!$H$7:$H$37</c:f>
              <c:numCache>
                <c:formatCode>General</c:formatCode>
                <c:ptCount val="31"/>
                <c:pt idx="0">
                  <c:v>89.442015437823727</c:v>
                </c:pt>
                <c:pt idx="1">
                  <c:v>89.115691052853535</c:v>
                </c:pt>
                <c:pt idx="2">
                  <c:v>88.598611976632924</c:v>
                </c:pt>
                <c:pt idx="3">
                  <c:v>87.779535296928472</c:v>
                </c:pt>
                <c:pt idx="4">
                  <c:v>86.483128008391205</c:v>
                </c:pt>
                <c:pt idx="5">
                  <c:v>84.435358751665689</c:v>
                </c:pt>
                <c:pt idx="6">
                  <c:v>81.216966867753754</c:v>
                </c:pt>
                <c:pt idx="7">
                  <c:v>76.220623906011582</c:v>
                </c:pt>
                <c:pt idx="8">
                  <c:v>68.686496474480805</c:v>
                </c:pt>
                <c:pt idx="9">
                  <c:v>58.023580143056769</c:v>
                </c:pt>
                <c:pt idx="10">
                  <c:v>44.603934588504238</c:v>
                </c:pt>
                <c:pt idx="11">
                  <c:v>30.268884138737324</c:v>
                </c:pt>
                <c:pt idx="12">
                  <c:v>17.064147226109121</c:v>
                </c:pt>
                <c:pt idx="13">
                  <c:v>5.5143936295893425</c:v>
                </c:pt>
                <c:pt idx="14">
                  <c:v>-5.3150059401987608</c:v>
                </c:pt>
                <c:pt idx="15">
                  <c:v>-16.840338805466534</c:v>
                </c:pt>
                <c:pt idx="16">
                  <c:v>-30.01399477122607</c:v>
                </c:pt>
                <c:pt idx="17">
                  <c:v>-44.343940019023982</c:v>
                </c:pt>
                <c:pt idx="18">
                  <c:v>-57.800472134310027</c:v>
                </c:pt>
                <c:pt idx="19">
                  <c:v>-68.521297320750435</c:v>
                </c:pt>
                <c:pt idx="20">
                  <c:v>-76.108549976083253</c:v>
                </c:pt>
                <c:pt idx="21">
                  <c:v>-81.144058728456329</c:v>
                </c:pt>
                <c:pt idx="22">
                  <c:v>-84.388780266024028</c:v>
                </c:pt>
                <c:pt idx="23">
                  <c:v>-86.453591476286419</c:v>
                </c:pt>
                <c:pt idx="24">
                  <c:v>-87.760861683710004</c:v>
                </c:pt>
                <c:pt idx="25">
                  <c:v>-88.586820321059193</c:v>
                </c:pt>
                <c:pt idx="26">
                  <c:v>-89.108248656693064</c:v>
                </c:pt>
                <c:pt idx="27">
                  <c:v>-89.437319009101174</c:v>
                </c:pt>
                <c:pt idx="28">
                  <c:v>-89.644966284227181</c:v>
                </c:pt>
                <c:pt idx="29">
                  <c:v>-89.775987359290241</c:v>
                </c:pt>
                <c:pt idx="30">
                  <c:v>-89.858657199734751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41-4BC4-B4E3-2DE39F044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23960"/>
        <c:axId val="133022392"/>
      </c:scatterChart>
      <c:valAx>
        <c:axId val="1330239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f, </a:t>
                </a:r>
                <a:r>
                  <a:rPr lang="ru-RU" sz="1200">
                    <a:solidFill>
                      <a:sysClr val="windowText" lastClr="000000"/>
                    </a:solidFill>
                  </a:rPr>
                  <a:t>Гц</a:t>
                </a:r>
              </a:p>
            </c:rich>
          </c:tx>
          <c:layout>
            <c:manualLayout>
              <c:xMode val="edge"/>
              <c:yMode val="edge"/>
              <c:x val="0.95679622144919585"/>
              <c:y val="0.43517850511306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022392"/>
        <c:crosses val="autoZero"/>
        <c:crossBetween val="midCat"/>
      </c:valAx>
      <c:valAx>
        <c:axId val="13302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</a:rPr>
                  <a:t>ФЧХ</a:t>
                </a:r>
                <a:r>
                  <a:rPr lang="en-US" sz="1200">
                    <a:solidFill>
                      <a:sysClr val="windowText" lastClr="000000"/>
                    </a:solidFill>
                  </a:rPr>
                  <a:t>,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ru-RU" sz="1200" baseline="0">
                    <a:solidFill>
                      <a:sysClr val="windowText" lastClr="000000"/>
                    </a:solidFill>
                  </a:rPr>
                  <a:t>град</a:t>
                </a:r>
                <a:endParaRPr lang="ru-RU" sz="12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5.772964211231664E-2"/>
              <c:y val="1.799692945538441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023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416974</xdr:colOff>
      <xdr:row>4</xdr:row>
      <xdr:rowOff>195027</xdr:rowOff>
    </xdr:from>
    <xdr:to>
      <xdr:col>22</xdr:col>
      <xdr:colOff>127482</xdr:colOff>
      <xdr:row>30</xdr:row>
      <xdr:rowOff>49146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416974</xdr:colOff>
      <xdr:row>5</xdr:row>
      <xdr:rowOff>46289</xdr:rowOff>
    </xdr:from>
    <xdr:to>
      <xdr:col>22</xdr:col>
      <xdr:colOff>127482</xdr:colOff>
      <xdr:row>30</xdr:row>
      <xdr:rowOff>106354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E4BF594-380F-3B14-18BC-22F07D299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101600</xdr:colOff>
      <xdr:row>1</xdr:row>
      <xdr:rowOff>69850</xdr:rowOff>
    </xdr:from>
    <xdr:ext cx="654050" cy="38134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4D9564-5987-4166-9A08-9FA4B51E1398}"/>
            </a:ext>
          </a:extLst>
        </xdr:cNvPr>
        <xdr:cNvSpPr txBox="1"/>
      </xdr:nvSpPr>
      <xdr:spPr>
        <a:xfrm>
          <a:off x="9794240" y="252730"/>
          <a:ext cx="654050" cy="3813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ru-RU" sz="1400"/>
        </a:p>
      </xdr:txBody>
    </xdr:sp>
    <xdr:clientData/>
  </xdr:oneCellAnchor>
  <xdr:twoCellAnchor>
    <xdr:from>
      <xdr:col>8</xdr:col>
      <xdr:colOff>403443</xdr:colOff>
      <xdr:row>5</xdr:row>
      <xdr:rowOff>26494</xdr:rowOff>
    </xdr:from>
    <xdr:to>
      <xdr:col>20</xdr:col>
      <xdr:colOff>567936</xdr:colOff>
      <xdr:row>29</xdr:row>
      <xdr:rowOff>94592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54FD32C-9E3F-49B6-ACA3-32CDE1E63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3"/>
  <sheetViews>
    <sheetView tabSelected="1" topLeftCell="D4" zoomScaleNormal="188" workbookViewId="0">
      <selection activeCell="N37" sqref="N37"/>
    </sheetView>
  </sheetViews>
  <sheetFormatPr baseColWidth="10" defaultColWidth="8.83203125" defaultRowHeight="15" x14ac:dyDescent="0.2"/>
  <cols>
    <col min="1" max="3" width="13.33203125" bestFit="1" customWidth="1"/>
    <col min="5" max="5" width="13.33203125" bestFit="1" customWidth="1"/>
    <col min="6" max="6" width="13.5" bestFit="1" customWidth="1"/>
    <col min="7" max="7" width="13.33203125" bestFit="1" customWidth="1"/>
    <col min="8" max="8" width="14" bestFit="1" customWidth="1"/>
  </cols>
  <sheetData>
    <row r="1" spans="1:9" ht="16" x14ac:dyDescent="0.2">
      <c r="A1" s="1" t="s">
        <v>0</v>
      </c>
      <c r="B1" s="1">
        <v>100</v>
      </c>
      <c r="C1" s="1" t="s">
        <v>7</v>
      </c>
      <c r="F1" s="1"/>
      <c r="G1" s="1"/>
      <c r="H1" s="1"/>
    </row>
    <row r="2" spans="1:9" ht="16" x14ac:dyDescent="0.2">
      <c r="A2" s="1" t="s">
        <v>2</v>
      </c>
      <c r="B2" s="3">
        <v>9.9999999999999995E-7</v>
      </c>
      <c r="C2" s="1" t="s">
        <v>9</v>
      </c>
      <c r="D2" s="1"/>
      <c r="E2" s="1"/>
      <c r="F2" s="1"/>
      <c r="G2" s="1"/>
      <c r="H2" s="1"/>
    </row>
    <row r="3" spans="1:9" ht="16" x14ac:dyDescent="0.2">
      <c r="A3" s="1" t="s">
        <v>15</v>
      </c>
      <c r="B3" s="3">
        <v>1E-4</v>
      </c>
      <c r="C3" s="1" t="s">
        <v>16</v>
      </c>
      <c r="D3" s="1"/>
      <c r="E3" s="1"/>
      <c r="F3" s="1"/>
      <c r="G3" s="1"/>
      <c r="H3" s="1"/>
    </row>
    <row r="4" spans="1:9" ht="16" x14ac:dyDescent="0.2">
      <c r="D4" s="1"/>
      <c r="E4" s="1"/>
      <c r="F4" s="1"/>
      <c r="G4" s="1"/>
      <c r="H4" s="2"/>
    </row>
    <row r="5" spans="1:9" ht="16" x14ac:dyDescent="0.2">
      <c r="A5" s="1"/>
      <c r="B5" s="1"/>
      <c r="C5" s="1"/>
      <c r="D5" s="1"/>
      <c r="E5" s="1"/>
      <c r="F5" s="1"/>
      <c r="G5" s="1"/>
      <c r="H5" s="1"/>
    </row>
    <row r="6" spans="1:9" ht="16" x14ac:dyDescent="0.2">
      <c r="A6" s="1" t="s">
        <v>3</v>
      </c>
      <c r="B6" s="1" t="s">
        <v>12</v>
      </c>
      <c r="C6" s="1" t="s">
        <v>13</v>
      </c>
      <c r="D6" s="1"/>
      <c r="E6" s="1" t="s">
        <v>4</v>
      </c>
      <c r="F6" s="1" t="s">
        <v>17</v>
      </c>
      <c r="G6" s="1" t="s">
        <v>18</v>
      </c>
      <c r="H6" s="1" t="s">
        <v>6</v>
      </c>
      <c r="I6" s="1" t="s">
        <v>14</v>
      </c>
    </row>
    <row r="7" spans="1:9" ht="16" x14ac:dyDescent="0.2">
      <c r="A7" s="1">
        <v>1</v>
      </c>
      <c r="B7" s="1">
        <f>A7*2*PI()</f>
        <v>6.2831853071795862</v>
      </c>
      <c r="C7" s="1">
        <f>B7*2*PI()</f>
        <v>39.478417604357432</v>
      </c>
      <c r="D7" s="1"/>
      <c r="E7" s="3">
        <f t="shared" ref="E7:E38" si="0">(((B7)^2)*$B$2*$B$3)^2</f>
        <v>1.5585454565440387E-17</v>
      </c>
      <c r="F7" s="3">
        <f t="shared" ref="F7:F38" si="1">(3*(B7^2)*$B$2*$B$3)^2</f>
        <v>1.4026909108896349E-16</v>
      </c>
      <c r="G7" s="4">
        <f t="shared" ref="G7:G38" si="2">((B7*$B$2) +(($B$1)^2)*(($B$2)^3)*((B7)^3))^2</f>
        <v>3.9478448775272707E-11</v>
      </c>
      <c r="H7" s="1">
        <f>SQRT(E7/SUM(F7,G7))</f>
        <v>6.283171664461792E-4</v>
      </c>
      <c r="I7" s="1">
        <f>20*LOG10(H7)</f>
        <v>-64.036421492582235</v>
      </c>
    </row>
    <row r="8" spans="1:9" ht="16" x14ac:dyDescent="0.2">
      <c r="A8" s="1">
        <f>A7*10^(1/10)</f>
        <v>1.2589254117941673</v>
      </c>
      <c r="B8" s="1">
        <f t="shared" ref="B8:C38" si="3">A8*2*PI()</f>
        <v>7.910061650220122</v>
      </c>
      <c r="C8" s="1">
        <f t="shared" si="3"/>
        <v>49.700383139547782</v>
      </c>
      <c r="D8" s="1"/>
      <c r="E8" s="3">
        <f t="shared" si="0"/>
        <v>3.9148891851838755E-17</v>
      </c>
      <c r="F8" s="3">
        <f t="shared" si="1"/>
        <v>3.523400266665488E-16</v>
      </c>
      <c r="G8" s="4">
        <f t="shared" si="2"/>
        <v>6.2569153608091261E-11</v>
      </c>
      <c r="H8" s="1">
        <f t="shared" ref="H8:H71" si="4">SQRT(E8/SUM(F8,G8))</f>
        <v>7.9100344294707168E-4</v>
      </c>
      <c r="I8" s="1">
        <f t="shared" ref="I8:I71" si="5">20*LOG10(H8)</f>
        <v>-62.036432523481089</v>
      </c>
    </row>
    <row r="9" spans="1:9" ht="16" x14ac:dyDescent="0.2">
      <c r="A9" s="1">
        <f t="shared" ref="A9:A72" si="6">A8*10^(1/10)</f>
        <v>1.5848931924611136</v>
      </c>
      <c r="B9" s="1">
        <f t="shared" si="3"/>
        <v>9.9581776203206172</v>
      </c>
      <c r="C9" s="1">
        <f t="shared" si="3"/>
        <v>62.569075310283075</v>
      </c>
      <c r="D9" s="1"/>
      <c r="E9" s="3">
        <f t="shared" si="0"/>
        <v>9.8337570251269756E-17</v>
      </c>
      <c r="F9" s="3">
        <f t="shared" si="1"/>
        <v>8.8503813226142748E-16</v>
      </c>
      <c r="G9" s="4">
        <f t="shared" si="2"/>
        <v>9.916549819309238E-11</v>
      </c>
      <c r="H9" s="1">
        <f t="shared" si="4"/>
        <v>9.9581233079473145E-4</v>
      </c>
      <c r="I9" s="1">
        <f t="shared" si="5"/>
        <v>-60.036450006221159</v>
      </c>
    </row>
    <row r="10" spans="1:9" ht="16" x14ac:dyDescent="0.2">
      <c r="A10" s="1">
        <f t="shared" si="6"/>
        <v>1.99526231496888</v>
      </c>
      <c r="B10" s="1">
        <f t="shared" si="3"/>
        <v>12.536602861381594</v>
      </c>
      <c r="C10" s="1">
        <f t="shared" si="3"/>
        <v>78.769798900578394</v>
      </c>
      <c r="D10" s="1"/>
      <c r="E10" s="3">
        <f t="shared" si="0"/>
        <v>2.4701280842178474E-16</v>
      </c>
      <c r="F10" s="3">
        <f t="shared" si="1"/>
        <v>2.2231152757960622E-15</v>
      </c>
      <c r="G10" s="4">
        <f t="shared" si="2"/>
        <v>1.5716690533000624E-10</v>
      </c>
      <c r="H10" s="1">
        <f t="shared" si="4"/>
        <v>1.2536494494462729E-3</v>
      </c>
      <c r="I10" s="1">
        <f t="shared" si="5"/>
        <v>-58.036477714355101</v>
      </c>
    </row>
    <row r="11" spans="1:9" ht="16" x14ac:dyDescent="0.2">
      <c r="A11" s="1">
        <f t="shared" si="6"/>
        <v>2.5118864315095806</v>
      </c>
      <c r="B11" s="1">
        <f t="shared" si="3"/>
        <v>15.782647919764759</v>
      </c>
      <c r="C11" s="1">
        <f t="shared" si="3"/>
        <v>99.165301517854402</v>
      </c>
      <c r="D11" s="1"/>
      <c r="E11" s="3">
        <f t="shared" si="0"/>
        <v>6.204681218837565E-16</v>
      </c>
      <c r="F11" s="3">
        <f t="shared" si="1"/>
        <v>5.5842130969538084E-15</v>
      </c>
      <c r="G11" s="4">
        <f t="shared" si="2"/>
        <v>2.4909321629704414E-10</v>
      </c>
      <c r="H11" s="1">
        <f t="shared" si="4"/>
        <v>1.5782431700957036E-3</v>
      </c>
      <c r="I11" s="1">
        <f t="shared" si="5"/>
        <v>-56.036521628431828</v>
      </c>
    </row>
    <row r="12" spans="1:9" ht="16" x14ac:dyDescent="0.2">
      <c r="A12" s="1">
        <f t="shared" si="6"/>
        <v>3.16227766016838</v>
      </c>
      <c r="B12" s="1">
        <f t="shared" si="3"/>
        <v>19.869176531592206</v>
      </c>
      <c r="C12" s="1">
        <f t="shared" si="3"/>
        <v>124.8417180490576</v>
      </c>
      <c r="D12" s="1"/>
      <c r="E12" s="3">
        <f t="shared" si="0"/>
        <v>1.5585454565440405E-15</v>
      </c>
      <c r="F12" s="3">
        <f t="shared" si="1"/>
        <v>1.4026909108896364E-14</v>
      </c>
      <c r="G12" s="4">
        <f t="shared" si="2"/>
        <v>3.947872931406405E-10</v>
      </c>
      <c r="H12" s="1">
        <f t="shared" si="4"/>
        <v>1.9868745123481444E-3</v>
      </c>
      <c r="I12" s="1">
        <f t="shared" si="5"/>
        <v>-54.036591226658572</v>
      </c>
    </row>
    <row r="13" spans="1:9" ht="16" x14ac:dyDescent="0.2">
      <c r="A13" s="1">
        <f t="shared" si="6"/>
        <v>3.9810717055349736</v>
      </c>
      <c r="B13" s="1">
        <f t="shared" si="3"/>
        <v>25.013811247045723</v>
      </c>
      <c r="C13" s="1">
        <f t="shared" si="3"/>
        <v>157.16641130400117</v>
      </c>
      <c r="D13" s="1"/>
      <c r="E13" s="3">
        <f t="shared" si="0"/>
        <v>3.9148891851838781E-15</v>
      </c>
      <c r="F13" s="3">
        <f t="shared" si="1"/>
        <v>3.5234002666654919E-14</v>
      </c>
      <c r="G13" s="4">
        <f t="shared" si="2"/>
        <v>6.2569858290569659E-10</v>
      </c>
      <c r="H13" s="1">
        <f t="shared" si="4"/>
        <v>2.5012950490915804E-3</v>
      </c>
      <c r="I13" s="1">
        <f t="shared" si="5"/>
        <v>-52.036701530167477</v>
      </c>
    </row>
    <row r="14" spans="1:9" ht="16" x14ac:dyDescent="0.2">
      <c r="A14" s="1">
        <f t="shared" si="6"/>
        <v>5.0118723362727247</v>
      </c>
      <c r="B14" s="1">
        <f t="shared" si="3"/>
        <v>31.490522624728609</v>
      </c>
      <c r="C14" s="1">
        <f t="shared" si="3"/>
        <v>197.86078907110112</v>
      </c>
      <c r="D14" s="1"/>
      <c r="E14" s="3">
        <f t="shared" si="0"/>
        <v>9.8337570251269818E-15</v>
      </c>
      <c r="F14" s="3">
        <f t="shared" si="1"/>
        <v>8.8503813226142822E-14</v>
      </c>
      <c r="G14" s="4">
        <f t="shared" si="2"/>
        <v>9.9167268279011153E-10</v>
      </c>
      <c r="H14" s="1">
        <f t="shared" si="4"/>
        <v>3.1488805241736495E-3</v>
      </c>
      <c r="I14" s="1">
        <f t="shared" si="5"/>
        <v>-50.036876343804295</v>
      </c>
    </row>
    <row r="15" spans="1:9" ht="16" x14ac:dyDescent="0.2">
      <c r="A15" s="1">
        <f t="shared" si="6"/>
        <v>6.3095734448019352</v>
      </c>
      <c r="B15" s="1">
        <f t="shared" si="3"/>
        <v>39.644219162950009</v>
      </c>
      <c r="C15" s="1">
        <f t="shared" si="3"/>
        <v>249.09197535925489</v>
      </c>
      <c r="D15" s="1"/>
      <c r="E15" s="3">
        <f t="shared" si="0"/>
        <v>2.4701280842178488E-14</v>
      </c>
      <c r="F15" s="3">
        <f t="shared" si="1"/>
        <v>2.2231152757960642E-13</v>
      </c>
      <c r="G15" s="4">
        <f t="shared" si="2"/>
        <v>1.5717135159899176E-9</v>
      </c>
      <c r="H15" s="1">
        <f t="shared" si="4"/>
        <v>3.9640792695521407E-3</v>
      </c>
      <c r="I15" s="1">
        <f t="shared" si="5"/>
        <v>-48.037153390572456</v>
      </c>
    </row>
    <row r="16" spans="1:9" ht="16" x14ac:dyDescent="0.2">
      <c r="A16" s="1">
        <f t="shared" si="6"/>
        <v>7.9432823472428185</v>
      </c>
      <c r="B16" s="1">
        <f t="shared" si="3"/>
        <v>49.909114934975051</v>
      </c>
      <c r="C16" s="1">
        <f t="shared" si="3"/>
        <v>313.58821765377252</v>
      </c>
      <c r="D16" s="1"/>
      <c r="E16" s="3">
        <f t="shared" si="0"/>
        <v>6.2046812188375659E-14</v>
      </c>
      <c r="F16" s="3">
        <f t="shared" si="1"/>
        <v>5.5842130969538113E-13</v>
      </c>
      <c r="G16" s="4">
        <f t="shared" si="2"/>
        <v>2.4910438487624626E-9</v>
      </c>
      <c r="H16" s="1">
        <f t="shared" si="4"/>
        <v>4.9902278746290262E-3</v>
      </c>
      <c r="I16" s="1">
        <f t="shared" si="5"/>
        <v>-46.037592444508768</v>
      </c>
    </row>
    <row r="17" spans="1:9" ht="16" x14ac:dyDescent="0.2">
      <c r="A17" s="1">
        <f t="shared" si="6"/>
        <v>10.000000000000005</v>
      </c>
      <c r="B17" s="1">
        <f t="shared" si="3"/>
        <v>62.831853071795898</v>
      </c>
      <c r="C17" s="1">
        <f t="shared" si="3"/>
        <v>394.78417604357452</v>
      </c>
      <c r="D17" s="1"/>
      <c r="E17" s="3">
        <f t="shared" si="0"/>
        <v>1.5585454565440427E-13</v>
      </c>
      <c r="F17" s="3">
        <f t="shared" si="1"/>
        <v>1.4026909108896386E-12</v>
      </c>
      <c r="G17" s="4">
        <f t="shared" si="2"/>
        <v>3.9481534756799471E-9</v>
      </c>
      <c r="H17" s="1">
        <f t="shared" si="4"/>
        <v>6.2818214702923736E-3</v>
      </c>
      <c r="I17" s="1">
        <f t="shared" si="5"/>
        <v>-44.038288208698184</v>
      </c>
    </row>
    <row r="18" spans="1:9" ht="16" x14ac:dyDescent="0.2">
      <c r="A18" s="1">
        <f t="shared" si="6"/>
        <v>12.58925411794168</v>
      </c>
      <c r="B18" s="1">
        <f t="shared" si="3"/>
        <v>79.100616502201262</v>
      </c>
      <c r="C18" s="1">
        <f t="shared" si="3"/>
        <v>497.00383139547807</v>
      </c>
      <c r="D18" s="1"/>
      <c r="E18" s="3">
        <f t="shared" si="0"/>
        <v>3.9148891851838833E-13</v>
      </c>
      <c r="F18" s="3">
        <f t="shared" si="1"/>
        <v>3.5234002666654952E-12</v>
      </c>
      <c r="G18" s="4">
        <f t="shared" si="2"/>
        <v>6.2576905333604508E-9</v>
      </c>
      <c r="H18" s="1">
        <f t="shared" si="4"/>
        <v>7.9073409502384007E-3</v>
      </c>
      <c r="I18" s="1">
        <f t="shared" si="5"/>
        <v>-42.039390696125906</v>
      </c>
    </row>
    <row r="19" spans="1:9" ht="16" x14ac:dyDescent="0.2">
      <c r="A19" s="1">
        <f t="shared" si="6"/>
        <v>15.848931924611145</v>
      </c>
      <c r="B19" s="1">
        <f t="shared" si="3"/>
        <v>99.581776203206232</v>
      </c>
      <c r="C19" s="1">
        <f t="shared" si="3"/>
        <v>625.6907531028312</v>
      </c>
      <c r="D19" s="1"/>
      <c r="E19" s="3">
        <f t="shared" si="0"/>
        <v>9.8337570251269979E-13</v>
      </c>
      <c r="F19" s="3">
        <f t="shared" si="1"/>
        <v>8.8503813226142997E-12</v>
      </c>
      <c r="G19" s="4">
        <f t="shared" si="2"/>
        <v>9.9184970007072224E-9</v>
      </c>
      <c r="H19" s="1">
        <f t="shared" si="4"/>
        <v>9.9527507295334508E-3</v>
      </c>
      <c r="I19" s="1">
        <f t="shared" si="5"/>
        <v>-40.041137457331487</v>
      </c>
    </row>
    <row r="20" spans="1:9" ht="16" x14ac:dyDescent="0.2">
      <c r="A20" s="1">
        <f t="shared" si="6"/>
        <v>19.952623149688812</v>
      </c>
      <c r="B20" s="1">
        <f t="shared" si="3"/>
        <v>125.36602861381601</v>
      </c>
      <c r="C20" s="1">
        <f t="shared" si="3"/>
        <v>787.69798900578439</v>
      </c>
      <c r="D20" s="1"/>
      <c r="E20" s="3">
        <f t="shared" si="0"/>
        <v>2.4701280842178521E-12</v>
      </c>
      <c r="F20" s="3">
        <f t="shared" si="1"/>
        <v>2.2231152757960672E-11</v>
      </c>
      <c r="G20" s="4">
        <f t="shared" si="2"/>
        <v>1.5721581774789734E-8</v>
      </c>
      <c r="H20" s="1">
        <f t="shared" si="4"/>
        <v>1.2525779907167994E-2</v>
      </c>
      <c r="I20" s="1">
        <f t="shared" si="5"/>
        <v>-38.04390447275204</v>
      </c>
    </row>
    <row r="21" spans="1:9" ht="16" x14ac:dyDescent="0.2">
      <c r="A21" s="1">
        <f t="shared" si="6"/>
        <v>25.118864315095824</v>
      </c>
      <c r="B21" s="1">
        <f t="shared" si="3"/>
        <v>157.8264791976477</v>
      </c>
      <c r="C21" s="1">
        <f t="shared" si="3"/>
        <v>991.65301517854459</v>
      </c>
      <c r="D21" s="1"/>
      <c r="E21" s="3">
        <f t="shared" si="0"/>
        <v>6.2046812188375808E-12</v>
      </c>
      <c r="F21" s="3">
        <f t="shared" si="1"/>
        <v>5.5842130969538241E-11</v>
      </c>
      <c r="G21" s="4">
        <f t="shared" si="2"/>
        <v>2.4921608443899498E-8</v>
      </c>
      <c r="H21" s="1">
        <f t="shared" si="4"/>
        <v>1.5761069444774463E-2</v>
      </c>
      <c r="I21" s="1">
        <f t="shared" si="5"/>
        <v>-36.048286348342387</v>
      </c>
    </row>
    <row r="22" spans="1:9" ht="16" x14ac:dyDescent="0.2">
      <c r="A22" s="1">
        <f t="shared" si="6"/>
        <v>31.622776601683825</v>
      </c>
      <c r="B22" s="1">
        <f t="shared" si="3"/>
        <v>198.69176531592223</v>
      </c>
      <c r="C22" s="1">
        <f t="shared" si="3"/>
        <v>1248.417180490577</v>
      </c>
      <c r="D22" s="1"/>
      <c r="E22" s="3">
        <f t="shared" si="0"/>
        <v>1.5585454565440453E-11</v>
      </c>
      <c r="F22" s="3">
        <f t="shared" si="1"/>
        <v>1.4026909108896407E-10</v>
      </c>
      <c r="G22" s="4">
        <f t="shared" si="2"/>
        <v>3.9509594666379227E-8</v>
      </c>
      <c r="H22" s="1">
        <f t="shared" si="4"/>
        <v>1.9826172798860568E-2</v>
      </c>
      <c r="I22" s="1">
        <f t="shared" si="5"/>
        <v>-34.05522225926547</v>
      </c>
    </row>
    <row r="23" spans="1:9" ht="16" x14ac:dyDescent="0.2">
      <c r="A23" s="1">
        <f t="shared" si="6"/>
        <v>39.81071705534977</v>
      </c>
      <c r="B23" s="1">
        <f t="shared" si="3"/>
        <v>250.13811247045743</v>
      </c>
      <c r="C23" s="1">
        <f t="shared" si="3"/>
        <v>1571.664113040013</v>
      </c>
      <c r="D23" s="1"/>
      <c r="E23" s="3">
        <f t="shared" si="0"/>
        <v>3.914889185183892E-11</v>
      </c>
      <c r="F23" s="3">
        <f t="shared" si="1"/>
        <v>3.523400266665502E-10</v>
      </c>
      <c r="G23" s="4">
        <f t="shared" si="2"/>
        <v>6.2647397589086509E-8</v>
      </c>
      <c r="H23" s="1">
        <f t="shared" si="4"/>
        <v>2.4928168200986495E-2</v>
      </c>
      <c r="I23" s="1">
        <f t="shared" si="5"/>
        <v>-32.066192672549633</v>
      </c>
    </row>
    <row r="24" spans="1:9" ht="16" x14ac:dyDescent="0.2">
      <c r="A24" s="1">
        <f t="shared" si="6"/>
        <v>50.118723362727287</v>
      </c>
      <c r="B24" s="1">
        <f t="shared" si="3"/>
        <v>314.90522624728635</v>
      </c>
      <c r="C24" s="1">
        <f t="shared" si="3"/>
        <v>1978.6078907110129</v>
      </c>
      <c r="D24" s="1"/>
      <c r="E24" s="3">
        <f t="shared" si="0"/>
        <v>9.8337570251270173E-11</v>
      </c>
      <c r="F24" s="3">
        <f t="shared" si="1"/>
        <v>8.8503813226143148E-10</v>
      </c>
      <c r="G24" s="4">
        <f t="shared" si="2"/>
        <v>9.9362074175105179E-8</v>
      </c>
      <c r="H24" s="1">
        <f t="shared" si="4"/>
        <v>3.1320147672953338E-2</v>
      </c>
      <c r="I24" s="1">
        <f t="shared" si="5"/>
        <v>-30.083523978643591</v>
      </c>
    </row>
    <row r="25" spans="1:9" ht="16" x14ac:dyDescent="0.2">
      <c r="A25" s="1">
        <f t="shared" si="6"/>
        <v>63.0957344480194</v>
      </c>
      <c r="B25" s="1">
        <f t="shared" si="3"/>
        <v>396.44219162950037</v>
      </c>
      <c r="C25" s="1">
        <f t="shared" si="3"/>
        <v>2490.9197535925505</v>
      </c>
      <c r="D25" s="1"/>
      <c r="E25" s="3">
        <f t="shared" si="0"/>
        <v>2.4701280842178568E-10</v>
      </c>
      <c r="F25" s="3">
        <f t="shared" si="1"/>
        <v>2.2231152757960714E-9</v>
      </c>
      <c r="G25" s="4">
        <f t="shared" si="2"/>
        <v>1.576608251420115E-7</v>
      </c>
      <c r="H25" s="1">
        <f t="shared" si="4"/>
        <v>3.9305861105289934E-2</v>
      </c>
      <c r="I25" s="1">
        <f t="shared" si="5"/>
        <v>-28.11085369687142</v>
      </c>
    </row>
    <row r="26" spans="1:9" ht="16" x14ac:dyDescent="0.2">
      <c r="A26" s="1">
        <f t="shared" si="6"/>
        <v>79.432823472428254</v>
      </c>
      <c r="B26" s="1">
        <f t="shared" si="3"/>
        <v>499.09114934975099</v>
      </c>
      <c r="C26" s="1">
        <f t="shared" si="3"/>
        <v>3135.8821765377279</v>
      </c>
      <c r="D26" s="1"/>
      <c r="E26" s="3">
        <f t="shared" si="0"/>
        <v>6.2046812188375912E-10</v>
      </c>
      <c r="F26" s="3">
        <f t="shared" si="1"/>
        <v>5.5842130969538328E-9</v>
      </c>
      <c r="G26" s="4">
        <f t="shared" si="2"/>
        <v>2.5033445713932423E-7</v>
      </c>
      <c r="H26" s="1">
        <f t="shared" si="4"/>
        <v>4.9238946402678944E-2</v>
      </c>
      <c r="I26" s="1">
        <f t="shared" si="5"/>
        <v>-26.153824970378245</v>
      </c>
    </row>
    <row r="27" spans="1:9" ht="16" x14ac:dyDescent="0.2">
      <c r="A27" s="1">
        <f t="shared" si="6"/>
        <v>100.00000000000014</v>
      </c>
      <c r="B27" s="1">
        <f t="shared" si="3"/>
        <v>628.31853071795956</v>
      </c>
      <c r="C27" s="1">
        <f t="shared" si="3"/>
        <v>3947.8417604357492</v>
      </c>
      <c r="D27" s="1"/>
      <c r="E27" s="3">
        <f t="shared" si="0"/>
        <v>1.5585454565440483E-9</v>
      </c>
      <c r="F27" s="3">
        <f t="shared" si="1"/>
        <v>1.4026909108896431E-8</v>
      </c>
      <c r="G27" s="4">
        <f t="shared" si="2"/>
        <v>3.9790741984750242E-7</v>
      </c>
      <c r="H27" s="1">
        <f t="shared" si="4"/>
        <v>6.1510002376475532E-2</v>
      </c>
      <c r="I27" s="1">
        <f t="shared" si="5"/>
        <v>-24.221085123940526</v>
      </c>
    </row>
    <row r="28" spans="1:9" ht="16" x14ac:dyDescent="0.2">
      <c r="A28" s="1">
        <f t="shared" si="6"/>
        <v>125.89254117941691</v>
      </c>
      <c r="B28" s="1">
        <f t="shared" si="3"/>
        <v>791.00616502201331</v>
      </c>
      <c r="C28" s="1">
        <f t="shared" si="3"/>
        <v>4970.0383139547848</v>
      </c>
      <c r="D28" s="1"/>
      <c r="E28" s="3">
        <f t="shared" si="0"/>
        <v>3.9148891851838975E-9</v>
      </c>
      <c r="F28" s="3">
        <f t="shared" si="1"/>
        <v>3.5234002666655094E-8</v>
      </c>
      <c r="G28" s="4">
        <f t="shared" si="2"/>
        <v>6.3354502657282606E-7</v>
      </c>
      <c r="H28" s="1">
        <f t="shared" si="4"/>
        <v>7.6510037254753471E-2</v>
      </c>
      <c r="I28" s="1">
        <f t="shared" si="5"/>
        <v>-22.325631731331207</v>
      </c>
    </row>
    <row r="29" spans="1:9" ht="16" x14ac:dyDescent="0.2">
      <c r="A29" s="1">
        <f t="shared" si="6"/>
        <v>158.48931924611159</v>
      </c>
      <c r="B29" s="1">
        <f t="shared" si="3"/>
        <v>995.81776203206311</v>
      </c>
      <c r="C29" s="1">
        <f t="shared" si="3"/>
        <v>6256.907531028317</v>
      </c>
      <c r="D29" s="1"/>
      <c r="E29" s="3">
        <f t="shared" si="0"/>
        <v>9.8337570251270298E-9</v>
      </c>
      <c r="F29" s="3">
        <f t="shared" si="1"/>
        <v>8.8503813226143258E-8</v>
      </c>
      <c r="G29" s="4">
        <f t="shared" si="2"/>
        <v>1.0114180459768457E-6</v>
      </c>
      <c r="H29" s="1">
        <f t="shared" si="4"/>
        <v>9.4553763620201223E-2</v>
      </c>
      <c r="I29" s="1">
        <f t="shared" si="5"/>
        <v>-20.486423596145151</v>
      </c>
    </row>
    <row r="30" spans="1:9" ht="16" x14ac:dyDescent="0.2">
      <c r="A30" s="1">
        <f t="shared" si="6"/>
        <v>199.52623149688827</v>
      </c>
      <c r="B30" s="1">
        <f t="shared" si="3"/>
        <v>1253.6602861381612</v>
      </c>
      <c r="C30" s="1">
        <f t="shared" si="3"/>
        <v>7876.9798900578498</v>
      </c>
      <c r="D30" s="1"/>
      <c r="E30" s="3">
        <f t="shared" si="0"/>
        <v>2.4701280842178605E-8</v>
      </c>
      <c r="F30" s="3">
        <f t="shared" si="1"/>
        <v>2.2231152757960746E-7</v>
      </c>
      <c r="G30" s="4">
        <f t="shared" si="2"/>
        <v>1.6214548958908307E-6</v>
      </c>
      <c r="H30" s="1">
        <f t="shared" si="4"/>
        <v>0.11574621171417254</v>
      </c>
      <c r="I30" s="1">
        <f t="shared" si="5"/>
        <v>-18.729864284136088</v>
      </c>
    </row>
    <row r="31" spans="1:9" ht="16" x14ac:dyDescent="0.2">
      <c r="A31" s="1">
        <f t="shared" si="6"/>
        <v>251.18864315095843</v>
      </c>
      <c r="B31" s="1">
        <f t="shared" si="3"/>
        <v>1578.2647919764781</v>
      </c>
      <c r="C31" s="1">
        <f t="shared" si="3"/>
        <v>9916.5301517854532</v>
      </c>
      <c r="D31" s="1"/>
      <c r="E31" s="3">
        <f t="shared" si="0"/>
        <v>6.2046812188376004E-8</v>
      </c>
      <c r="F31" s="3">
        <f t="shared" si="1"/>
        <v>5.584213096953839E-7</v>
      </c>
      <c r="G31" s="4">
        <f t="shared" si="2"/>
        <v>2.6165589142705825E-6</v>
      </c>
      <c r="H31" s="1">
        <f t="shared" si="4"/>
        <v>0.13979422296652205</v>
      </c>
      <c r="I31" s="1">
        <f t="shared" si="5"/>
        <v>-17.090215511091685</v>
      </c>
    </row>
    <row r="32" spans="1:9" ht="16" x14ac:dyDescent="0.2">
      <c r="A32" s="1">
        <f t="shared" si="6"/>
        <v>316.22776601683847</v>
      </c>
      <c r="B32" s="1">
        <f t="shared" si="3"/>
        <v>1986.9176531592236</v>
      </c>
      <c r="C32" s="1">
        <f t="shared" si="3"/>
        <v>12484.17180490578</v>
      </c>
      <c r="D32" s="1"/>
      <c r="E32" s="3">
        <f t="shared" si="0"/>
        <v>1.5585454565440496E-7</v>
      </c>
      <c r="F32" s="3">
        <f t="shared" si="1"/>
        <v>1.4026909108896448E-6</v>
      </c>
      <c r="G32" s="4">
        <f t="shared" si="2"/>
        <v>4.2657037425834489E-6</v>
      </c>
      <c r="H32" s="1">
        <f t="shared" si="4"/>
        <v>0.1658172456280986</v>
      </c>
      <c r="I32" s="1">
        <f t="shared" si="5"/>
        <v>-15.607406062973176</v>
      </c>
    </row>
    <row r="33" spans="1:16" ht="16" x14ac:dyDescent="0.2">
      <c r="A33" s="1">
        <f t="shared" si="6"/>
        <v>398.10717055349795</v>
      </c>
      <c r="B33" s="1">
        <f t="shared" si="3"/>
        <v>2501.381124704576</v>
      </c>
      <c r="C33" s="1">
        <f t="shared" si="3"/>
        <v>15716.641130400139</v>
      </c>
      <c r="D33" s="1"/>
      <c r="E33" s="3">
        <f t="shared" si="0"/>
        <v>3.9148891851839026E-7</v>
      </c>
      <c r="F33" s="3">
        <f t="shared" si="1"/>
        <v>3.523400266665512E-6</v>
      </c>
      <c r="G33" s="4">
        <f t="shared" si="2"/>
        <v>7.0643804676910299E-6</v>
      </c>
      <c r="H33" s="1">
        <f t="shared" si="4"/>
        <v>0.19229025144143</v>
      </c>
      <c r="I33" s="1">
        <f t="shared" si="5"/>
        <v>-14.320854653505073</v>
      </c>
      <c r="K33" s="6">
        <v>10</v>
      </c>
      <c r="L33" s="6">
        <v>6.3029999999999996E-3</v>
      </c>
      <c r="M33" s="6">
        <v>-44.009099999999997</v>
      </c>
      <c r="O33" s="5"/>
    </row>
    <row r="34" spans="1:16" ht="16" x14ac:dyDescent="0.2">
      <c r="A34" s="1">
        <f t="shared" si="6"/>
        <v>501.1872336272732</v>
      </c>
      <c r="B34" s="1">
        <f t="shared" si="3"/>
        <v>3149.0522624728656</v>
      </c>
      <c r="C34" s="1">
        <f t="shared" si="3"/>
        <v>19786.078907110143</v>
      </c>
      <c r="D34" s="1"/>
      <c r="E34" s="3">
        <f t="shared" si="0"/>
        <v>9.8337570251270389E-7</v>
      </c>
      <c r="F34" s="3">
        <f t="shared" si="1"/>
        <v>8.8503813226143401E-6</v>
      </c>
      <c r="G34" s="4">
        <f t="shared" si="2"/>
        <v>1.1980798304855884E-5</v>
      </c>
      <c r="H34" s="1">
        <f t="shared" si="4"/>
        <v>0.21727152107755546</v>
      </c>
      <c r="I34" s="1">
        <f t="shared" si="5"/>
        <v>-13.259943904276845</v>
      </c>
      <c r="K34" s="6">
        <v>30</v>
      </c>
      <c r="L34" s="6">
        <v>1.8886E-2</v>
      </c>
      <c r="M34" s="6">
        <v>-34.477200000000003</v>
      </c>
      <c r="O34" s="5"/>
    </row>
    <row r="35" spans="1:16" ht="16" x14ac:dyDescent="0.2">
      <c r="A35" s="1">
        <f t="shared" si="6"/>
        <v>630.95734448019448</v>
      </c>
      <c r="B35" s="1">
        <f t="shared" si="3"/>
        <v>3964.4219162950067</v>
      </c>
      <c r="C35" s="1">
        <f t="shared" si="3"/>
        <v>24909.197535925527</v>
      </c>
      <c r="D35" s="1"/>
      <c r="E35" s="3">
        <f t="shared" si="0"/>
        <v>2.4701280842178646E-6</v>
      </c>
      <c r="F35" s="3">
        <f t="shared" si="1"/>
        <v>2.2231152757960779E-5</v>
      </c>
      <c r="G35" s="4">
        <f t="shared" si="2"/>
        <v>2.1045118465293645E-5</v>
      </c>
      <c r="H35" s="1">
        <f t="shared" si="4"/>
        <v>0.23891027034766335</v>
      </c>
      <c r="I35" s="1">
        <f t="shared" si="5"/>
        <v>-12.435303605300099</v>
      </c>
      <c r="K35" s="6">
        <v>100</v>
      </c>
      <c r="L35" s="6">
        <v>6.2175000000000001E-2</v>
      </c>
      <c r="M35" s="6">
        <v>-24.127700000000001</v>
      </c>
      <c r="O35" s="5">
        <v>-12.552899999999999</v>
      </c>
      <c r="P35" s="5">
        <v>1</v>
      </c>
    </row>
    <row r="36" spans="1:16" ht="16" x14ac:dyDescent="0.2">
      <c r="A36" s="1">
        <f t="shared" si="6"/>
        <v>794.32823472428311</v>
      </c>
      <c r="B36" s="1">
        <f t="shared" si="3"/>
        <v>4990.9114934975132</v>
      </c>
      <c r="C36" s="1">
        <f t="shared" si="3"/>
        <v>31358.821765377299</v>
      </c>
      <c r="D36" s="1"/>
      <c r="E36" s="3">
        <f t="shared" si="0"/>
        <v>6.20468121883761E-6</v>
      </c>
      <c r="F36" s="3">
        <f t="shared" si="1"/>
        <v>5.5842130969538483E-5</v>
      </c>
      <c r="G36" s="4">
        <f t="shared" si="2"/>
        <v>3.8864096274875522E-5</v>
      </c>
      <c r="H36" s="1">
        <f t="shared" si="4"/>
        <v>0.25595903762376526</v>
      </c>
      <c r="I36" s="1">
        <f t="shared" si="5"/>
        <v>-11.836590627933127</v>
      </c>
      <c r="K36" s="6">
        <v>300</v>
      </c>
      <c r="L36" s="6">
        <v>0.16902900000000001</v>
      </c>
      <c r="M36" s="6">
        <v>-15.440799999999999</v>
      </c>
      <c r="O36" s="5">
        <v>-12.552899999999999</v>
      </c>
      <c r="P36" s="5">
        <v>1000000</v>
      </c>
    </row>
    <row r="37" spans="1:16" ht="16" x14ac:dyDescent="0.2">
      <c r="A37" s="1">
        <f t="shared" si="6"/>
        <v>1000.000000000002</v>
      </c>
      <c r="B37" s="1">
        <f t="shared" si="3"/>
        <v>6283.1853071795995</v>
      </c>
      <c r="C37" s="1">
        <f t="shared" si="3"/>
        <v>39478.417604357513</v>
      </c>
      <c r="D37" s="1"/>
      <c r="E37" s="3">
        <f t="shared" si="0"/>
        <v>1.5585454565440519E-5</v>
      </c>
      <c r="F37" s="3">
        <f t="shared" si="1"/>
        <v>1.4026909108896468E-4</v>
      </c>
      <c r="G37" s="4">
        <f t="shared" si="2"/>
        <v>7.6802217574120654E-5</v>
      </c>
      <c r="H37" s="1">
        <f t="shared" si="4"/>
        <v>0.26795293873384646</v>
      </c>
      <c r="I37" s="1">
        <f t="shared" si="5"/>
        <v>-11.43882951068732</v>
      </c>
      <c r="K37" s="6">
        <v>1000</v>
      </c>
      <c r="L37" s="6">
        <v>0.31759100000000001</v>
      </c>
      <c r="M37" s="6">
        <v>-9.9626400000000004</v>
      </c>
    </row>
    <row r="38" spans="1:16" ht="16" x14ac:dyDescent="0.2">
      <c r="A38" s="1">
        <f t="shared" si="6"/>
        <v>1258.9254117941698</v>
      </c>
      <c r="B38" s="1">
        <f t="shared" si="3"/>
        <v>7910.0616502201383</v>
      </c>
      <c r="C38" s="1">
        <f t="shared" si="3"/>
        <v>49700.383139547885</v>
      </c>
      <c r="E38" s="3">
        <f t="shared" si="0"/>
        <v>3.9148891851839083E-5</v>
      </c>
      <c r="F38" s="3">
        <f t="shared" si="1"/>
        <v>3.5234002666655187E-4</v>
      </c>
      <c r="G38" s="4">
        <f t="shared" si="2"/>
        <v>1.6536195863988003E-4</v>
      </c>
      <c r="H38" s="1">
        <f>SQRT(E38/SUM(F38,G38))</f>
        <v>0.274991849219613</v>
      </c>
      <c r="I38" s="1">
        <f>20*LOG10(H38)</f>
        <v>-11.213603570042405</v>
      </c>
      <c r="K38" s="6">
        <v>3000</v>
      </c>
      <c r="L38" s="6">
        <v>0.30350700000000003</v>
      </c>
      <c r="M38" s="6">
        <v>-10.3566</v>
      </c>
    </row>
    <row r="39" spans="1:16" ht="16" x14ac:dyDescent="0.2">
      <c r="A39" s="1">
        <f t="shared" si="6"/>
        <v>1584.8931924611168</v>
      </c>
      <c r="B39" s="1">
        <f t="shared" ref="B39:C68" si="7">A39*2*PI()</f>
        <v>9958.1776203206373</v>
      </c>
      <c r="C39" s="1">
        <f t="shared" si="7"/>
        <v>62569.075310283202</v>
      </c>
      <c r="E39" s="3">
        <f t="shared" ref="E39:E70" si="8">(((B39)^2)*$B$2*$B$3)^2</f>
        <v>9.8337570251270552E-5</v>
      </c>
      <c r="F39" s="3">
        <f t="shared" ref="F39:F70" si="9">(3*(B39^2)*$B$2*$B$3)^2</f>
        <v>8.8503813226143476E-4</v>
      </c>
      <c r="G39" s="4">
        <f t="shared" ref="G39:G70" si="10">((B39*$B$2) +(($B$1)^2)*(($B$2)^3)*((B39)^3))^2</f>
        <v>3.9335719006540059E-4</v>
      </c>
      <c r="H39" s="1">
        <f t="shared" si="4"/>
        <v>0.27734934864525002</v>
      </c>
      <c r="I39" s="1">
        <f t="shared" si="5"/>
        <v>-11.139456994484661</v>
      </c>
      <c r="K39" s="6">
        <v>10000</v>
      </c>
      <c r="L39" s="6">
        <v>0.14624100000000001</v>
      </c>
      <c r="M39" s="6">
        <v>-16.698599999999999</v>
      </c>
    </row>
    <row r="40" spans="1:16" ht="16" x14ac:dyDescent="0.2">
      <c r="A40" s="1">
        <f t="shared" si="6"/>
        <v>1995.2623149688839</v>
      </c>
      <c r="B40" s="1">
        <f t="shared" si="7"/>
        <v>12536.60286138162</v>
      </c>
      <c r="C40" s="1">
        <f t="shared" si="7"/>
        <v>78769.798900578549</v>
      </c>
      <c r="E40" s="3">
        <f t="shared" si="8"/>
        <v>2.4701280842178667E-4</v>
      </c>
      <c r="F40" s="3">
        <f t="shared" si="9"/>
        <v>2.2231152757960808E-3</v>
      </c>
      <c r="G40" s="4">
        <f t="shared" si="10"/>
        <v>1.0394131946053259E-3</v>
      </c>
      <c r="H40" s="1">
        <f t="shared" si="4"/>
        <v>0.27515827719260261</v>
      </c>
      <c r="I40" s="1">
        <f t="shared" si="5"/>
        <v>-11.20834836794112</v>
      </c>
      <c r="K40" s="6">
        <v>30000</v>
      </c>
      <c r="L40" s="6">
        <v>5.237E-2</v>
      </c>
      <c r="M40" s="6">
        <v>-25.618300000000001</v>
      </c>
    </row>
    <row r="41" spans="1:16" ht="16" x14ac:dyDescent="0.2">
      <c r="A41" s="1">
        <f t="shared" si="6"/>
        <v>2511.8864315095857</v>
      </c>
      <c r="B41" s="1">
        <f t="shared" si="7"/>
        <v>15782.647919764791</v>
      </c>
      <c r="C41" s="1">
        <f t="shared" si="7"/>
        <v>99165.301517854605</v>
      </c>
      <c r="E41" s="3">
        <f t="shared" si="8"/>
        <v>6.2046812188376165E-4</v>
      </c>
      <c r="F41" s="3">
        <f t="shared" si="9"/>
        <v>5.5842130969538549E-3</v>
      </c>
      <c r="G41" s="4">
        <f t="shared" si="10"/>
        <v>3.035564520401515E-3</v>
      </c>
      <c r="H41" s="1">
        <f t="shared" si="4"/>
        <v>0.2682944605565088</v>
      </c>
      <c r="I41" s="1">
        <f t="shared" si="5"/>
        <v>-11.427765881229613</v>
      </c>
      <c r="K41" s="6">
        <v>100000</v>
      </c>
      <c r="L41" s="6">
        <v>1.585E-2</v>
      </c>
      <c r="M41" s="6">
        <v>-35.999400000000001</v>
      </c>
    </row>
    <row r="42" spans="1:16" ht="16" x14ac:dyDescent="0.2">
      <c r="A42" s="1">
        <f t="shared" si="6"/>
        <v>3162.2776601683863</v>
      </c>
      <c r="B42" s="1">
        <f t="shared" si="7"/>
        <v>19869.176531592246</v>
      </c>
      <c r="C42" s="1">
        <f t="shared" si="7"/>
        <v>124841.71804905785</v>
      </c>
      <c r="E42" s="3">
        <f t="shared" si="8"/>
        <v>1.5585454565440527E-3</v>
      </c>
      <c r="F42" s="3">
        <f t="shared" si="9"/>
        <v>1.4026909108896474E-2</v>
      </c>
      <c r="G42" s="4">
        <f t="shared" si="10"/>
        <v>9.6647659280137063E-3</v>
      </c>
      <c r="H42" s="1">
        <f t="shared" si="4"/>
        <v>0.25648493019944379</v>
      </c>
      <c r="I42" s="1">
        <f t="shared" si="5"/>
        <v>-11.818762936461573</v>
      </c>
      <c r="K42" s="6">
        <v>300000</v>
      </c>
      <c r="L42" s="6">
        <v>5.2880000000000002E-3</v>
      </c>
      <c r="M42" s="6">
        <v>-45.534199999999998</v>
      </c>
    </row>
    <row r="43" spans="1:16" ht="16" x14ac:dyDescent="0.2">
      <c r="A43" s="1">
        <f t="shared" si="6"/>
        <v>3981.0717055349814</v>
      </c>
      <c r="B43" s="1">
        <f t="shared" si="7"/>
        <v>25013.811247045771</v>
      </c>
      <c r="C43" s="1">
        <f t="shared" si="7"/>
        <v>157166.41130400146</v>
      </c>
      <c r="E43" s="3">
        <f t="shared" si="8"/>
        <v>3.9148891851839103E-3</v>
      </c>
      <c r="F43" s="3">
        <f t="shared" si="9"/>
        <v>3.5234002666655183E-2</v>
      </c>
      <c r="G43" s="4">
        <f t="shared" si="10"/>
        <v>3.2950568749389224E-2</v>
      </c>
      <c r="H43" s="1">
        <f t="shared" si="4"/>
        <v>0.23961647733732322</v>
      </c>
      <c r="I43" s="1">
        <f t="shared" si="5"/>
        <v>-12.409666415919391</v>
      </c>
      <c r="K43" s="6">
        <v>1000000</v>
      </c>
      <c r="L43" s="6">
        <v>1.586E-3</v>
      </c>
      <c r="M43" s="6">
        <v>-55.993899999999996</v>
      </c>
    </row>
    <row r="44" spans="1:16" ht="16" x14ac:dyDescent="0.2">
      <c r="A44" s="1">
        <f t="shared" si="6"/>
        <v>5011.8723362727342</v>
      </c>
      <c r="B44" s="1">
        <f t="shared" si="7"/>
        <v>31490.52262472867</v>
      </c>
      <c r="C44" s="1">
        <f t="shared" si="7"/>
        <v>197860.78907110152</v>
      </c>
      <c r="E44" s="3">
        <f t="shared" si="8"/>
        <v>9.8337570251270587E-3</v>
      </c>
      <c r="F44" s="3">
        <f t="shared" si="9"/>
        <v>8.8503813226143535E-2</v>
      </c>
      <c r="G44" s="4">
        <f t="shared" si="10"/>
        <v>0.11817591511043744</v>
      </c>
      <c r="H44" s="1">
        <f t="shared" si="4"/>
        <v>0.21812768776359287</v>
      </c>
      <c r="I44" s="1">
        <f t="shared" si="5"/>
        <v>-13.22578408597337</v>
      </c>
      <c r="K44" s="6">
        <v>3000000</v>
      </c>
      <c r="L44" s="6">
        <v>5.2881E-4</v>
      </c>
      <c r="M44" s="6">
        <v>-65.534000000000006</v>
      </c>
    </row>
    <row r="45" spans="1:16" ht="16" x14ac:dyDescent="0.2">
      <c r="A45" s="1">
        <f t="shared" si="6"/>
        <v>6309.5734448019475</v>
      </c>
      <c r="B45" s="1">
        <f t="shared" si="7"/>
        <v>39644.219162950081</v>
      </c>
      <c r="C45" s="1">
        <f t="shared" si="7"/>
        <v>249091.97535925533</v>
      </c>
      <c r="E45" s="3">
        <f t="shared" si="8"/>
        <v>2.4701280842178673E-2</v>
      </c>
      <c r="F45" s="3">
        <f t="shared" si="9"/>
        <v>0.22231152757960806</v>
      </c>
      <c r="G45" s="4">
        <f t="shared" si="10"/>
        <v>0.43919539225514864</v>
      </c>
      <c r="H45" s="1">
        <f t="shared" si="4"/>
        <v>0.19323800311802874</v>
      </c>
      <c r="I45" s="1">
        <f t="shared" si="5"/>
        <v>-14.278149181452235</v>
      </c>
    </row>
    <row r="46" spans="1:16" ht="16" x14ac:dyDescent="0.2">
      <c r="A46" s="1">
        <f t="shared" si="6"/>
        <v>7943.2823472428345</v>
      </c>
      <c r="B46" s="1">
        <f t="shared" si="7"/>
        <v>49909.11493497515</v>
      </c>
      <c r="C46" s="1">
        <f t="shared" si="7"/>
        <v>313588.21765377314</v>
      </c>
      <c r="E46" s="3">
        <f t="shared" si="8"/>
        <v>6.2046812188376189E-2</v>
      </c>
      <c r="F46" s="3">
        <f t="shared" si="9"/>
        <v>0.55842130969538573</v>
      </c>
      <c r="G46" s="4">
        <f t="shared" si="10"/>
        <v>1.6721208454050827</v>
      </c>
      <c r="H46" s="1">
        <f t="shared" si="4"/>
        <v>0.16678405132783883</v>
      </c>
      <c r="I46" s="1">
        <f t="shared" si="5"/>
        <v>-15.556909619705541</v>
      </c>
    </row>
    <row r="47" spans="1:16" ht="16" x14ac:dyDescent="0.2">
      <c r="A47" s="1">
        <f t="shared" si="6"/>
        <v>10000.000000000025</v>
      </c>
      <c r="B47" s="1">
        <f t="shared" si="7"/>
        <v>62831.853071796024</v>
      </c>
      <c r="C47" s="1">
        <f t="shared" si="7"/>
        <v>394784.17604357534</v>
      </c>
      <c r="E47" s="3">
        <f t="shared" si="8"/>
        <v>0.15585454565440549</v>
      </c>
      <c r="F47" s="3">
        <f t="shared" si="9"/>
        <v>1.4026909108896493</v>
      </c>
      <c r="G47" s="4">
        <f t="shared" si="10"/>
        <v>6.4685477719512852</v>
      </c>
      <c r="H47" s="1">
        <f t="shared" si="4"/>
        <v>0.1407142874279306</v>
      </c>
      <c r="I47" s="1">
        <f t="shared" si="5"/>
        <v>-17.033236084554517</v>
      </c>
    </row>
    <row r="48" spans="1:16" ht="16" x14ac:dyDescent="0.2">
      <c r="A48" s="1">
        <f t="shared" si="6"/>
        <v>12589.254117941706</v>
      </c>
      <c r="B48" s="1">
        <f t="shared" si="7"/>
        <v>79100.616502201432</v>
      </c>
      <c r="C48" s="1">
        <f t="shared" si="7"/>
        <v>497003.83139547915</v>
      </c>
      <c r="E48" s="3">
        <f t="shared" si="8"/>
        <v>0.39148891851839163</v>
      </c>
      <c r="F48" s="3">
        <f t="shared" si="9"/>
        <v>3.5234002666655253</v>
      </c>
      <c r="G48" s="4">
        <f t="shared" si="10"/>
        <v>25.284334370486462</v>
      </c>
      <c r="H48" s="1">
        <f t="shared" si="4"/>
        <v>0.11657493521691424</v>
      </c>
      <c r="I48" s="1">
        <f t="shared" si="5"/>
        <v>-18.667896344395331</v>
      </c>
    </row>
    <row r="49" spans="1:9" ht="16" x14ac:dyDescent="0.2">
      <c r="A49" s="1">
        <f t="shared" si="6"/>
        <v>15848.931924611177</v>
      </c>
      <c r="B49" s="1">
        <f t="shared" si="7"/>
        <v>99581.776203206435</v>
      </c>
      <c r="C49" s="1">
        <f t="shared" si="7"/>
        <v>625690.75310283247</v>
      </c>
      <c r="E49" s="3">
        <f t="shared" si="8"/>
        <v>0.98337570251270789</v>
      </c>
      <c r="F49" s="3">
        <f t="shared" si="9"/>
        <v>8.850381322614373</v>
      </c>
      <c r="G49" s="4">
        <f t="shared" si="10"/>
        <v>99.493415980182249</v>
      </c>
      <c r="H49" s="1">
        <f t="shared" si="4"/>
        <v>9.5270338928340137E-2</v>
      </c>
      <c r="I49" s="1">
        <f t="shared" si="5"/>
        <v>-20.420845795166159</v>
      </c>
    </row>
    <row r="50" spans="1:9" ht="16" x14ac:dyDescent="0.2">
      <c r="A50" s="1">
        <f t="shared" si="6"/>
        <v>19952.62314968885</v>
      </c>
      <c r="B50" s="1">
        <f t="shared" si="7"/>
        <v>125366.02861381626</v>
      </c>
      <c r="C50" s="1">
        <f t="shared" si="7"/>
        <v>787697.9890057859</v>
      </c>
      <c r="E50" s="3">
        <f t="shared" si="8"/>
        <v>2.4701280842178721</v>
      </c>
      <c r="F50" s="3">
        <f t="shared" si="9"/>
        <v>22.231152757960842</v>
      </c>
      <c r="G50" s="4">
        <f t="shared" si="10"/>
        <v>393.17713926731852</v>
      </c>
      <c r="H50" s="1">
        <f t="shared" si="4"/>
        <v>7.7112033523233162E-2</v>
      </c>
      <c r="I50" s="1">
        <f t="shared" si="5"/>
        <v>-22.257556878683982</v>
      </c>
    </row>
    <row r="51" spans="1:9" ht="16" x14ac:dyDescent="0.2">
      <c r="A51" s="1">
        <f t="shared" si="6"/>
        <v>25118.864315095871</v>
      </c>
      <c r="B51" s="1">
        <f t="shared" si="7"/>
        <v>157826.479197648</v>
      </c>
      <c r="C51" s="1">
        <f t="shared" si="7"/>
        <v>991653.01517854654</v>
      </c>
      <c r="E51" s="3">
        <f t="shared" si="8"/>
        <v>6.2046812188376297</v>
      </c>
      <c r="F51" s="3">
        <f t="shared" si="9"/>
        <v>55.842130969538665</v>
      </c>
      <c r="G51" s="4">
        <f t="shared" si="10"/>
        <v>1557.9705729099528</v>
      </c>
      <c r="H51" s="1">
        <f t="shared" si="4"/>
        <v>6.2005922303165595E-2</v>
      </c>
      <c r="I51" s="1">
        <f t="shared" si="5"/>
        <v>-24.151336564631166</v>
      </c>
    </row>
    <row r="52" spans="1:9" ht="16" x14ac:dyDescent="0.2">
      <c r="A52" s="1">
        <f t="shared" si="6"/>
        <v>31622.776601683883</v>
      </c>
      <c r="B52" s="1">
        <f t="shared" si="7"/>
        <v>198691.76531592259</v>
      </c>
      <c r="C52" s="1">
        <f t="shared" si="7"/>
        <v>1248417.1804905792</v>
      </c>
      <c r="E52" s="3">
        <f t="shared" si="8"/>
        <v>15.585454565440571</v>
      </c>
      <c r="F52" s="3">
        <f t="shared" si="9"/>
        <v>140.2690910889651</v>
      </c>
      <c r="G52" s="4">
        <f t="shared" si="10"/>
        <v>6184.1012264305391</v>
      </c>
      <c r="H52" s="1">
        <f t="shared" si="4"/>
        <v>4.9642208106880102E-2</v>
      </c>
      <c r="I52" s="1">
        <f t="shared" si="5"/>
        <v>-26.082978182746778</v>
      </c>
    </row>
    <row r="53" spans="1:9" ht="16" x14ac:dyDescent="0.2">
      <c r="A53" s="1">
        <f t="shared" si="6"/>
        <v>39810.717055349844</v>
      </c>
      <c r="B53" s="1">
        <f t="shared" si="7"/>
        <v>250138.11247045791</v>
      </c>
      <c r="C53" s="1">
        <f t="shared" si="7"/>
        <v>1571664.113040016</v>
      </c>
      <c r="E53" s="3">
        <f t="shared" si="8"/>
        <v>39.148891851839217</v>
      </c>
      <c r="F53" s="3">
        <f t="shared" si="9"/>
        <v>352.34002666655306</v>
      </c>
      <c r="G53" s="4">
        <f t="shared" si="10"/>
        <v>24573.459978697694</v>
      </c>
      <c r="H53" s="1">
        <f t="shared" si="4"/>
        <v>3.9631013938346324E-2</v>
      </c>
      <c r="I53" s="1">
        <f t="shared" si="5"/>
        <v>-28.039296326621418</v>
      </c>
    </row>
    <row r="54" spans="1:9" ht="16" x14ac:dyDescent="0.2">
      <c r="A54" s="1">
        <f t="shared" si="6"/>
        <v>50118.723362727382</v>
      </c>
      <c r="B54" s="1">
        <f t="shared" si="7"/>
        <v>314905.22624728695</v>
      </c>
      <c r="C54" s="1">
        <f t="shared" si="7"/>
        <v>1978607.8907110167</v>
      </c>
      <c r="E54" s="3">
        <f t="shared" si="8"/>
        <v>98.337570251270947</v>
      </c>
      <c r="F54" s="3">
        <f t="shared" si="9"/>
        <v>885.03813226143814</v>
      </c>
      <c r="G54" s="4">
        <f t="shared" si="10"/>
        <v>97713.522350809275</v>
      </c>
      <c r="H54" s="1">
        <f t="shared" si="4"/>
        <v>3.1580896149419481E-2</v>
      </c>
      <c r="I54" s="1">
        <f t="shared" si="5"/>
        <v>-30.011511009527347</v>
      </c>
    </row>
    <row r="55" spans="1:9" ht="16" x14ac:dyDescent="0.2">
      <c r="A55" s="1">
        <f t="shared" si="6"/>
        <v>63095.734448019524</v>
      </c>
      <c r="B55" s="1">
        <f t="shared" si="7"/>
        <v>396442.19162950118</v>
      </c>
      <c r="C55" s="1">
        <f t="shared" si="7"/>
        <v>2490919.7535925559</v>
      </c>
      <c r="E55" s="3">
        <f t="shared" si="8"/>
        <v>247.01280842178772</v>
      </c>
      <c r="F55" s="3">
        <f t="shared" si="9"/>
        <v>2223.115275796089</v>
      </c>
      <c r="G55" s="4">
        <f t="shared" si="10"/>
        <v>388715.3492410084</v>
      </c>
      <c r="H55" s="1">
        <f t="shared" si="4"/>
        <v>2.5136542181202006E-2</v>
      </c>
      <c r="I55" s="1">
        <f t="shared" si="5"/>
        <v>-31.993889294264115</v>
      </c>
    </row>
    <row r="56" spans="1:9" ht="16" x14ac:dyDescent="0.2">
      <c r="A56" s="1">
        <f t="shared" si="6"/>
        <v>79432.823472428412</v>
      </c>
      <c r="B56" s="1">
        <f t="shared" si="7"/>
        <v>499091.14934975194</v>
      </c>
      <c r="C56" s="1">
        <f t="shared" si="7"/>
        <v>3135882.176537734</v>
      </c>
      <c r="E56" s="3">
        <f t="shared" si="8"/>
        <v>620.46812188376407</v>
      </c>
      <c r="F56" s="3">
        <f t="shared" si="9"/>
        <v>5584.2130969538766</v>
      </c>
      <c r="G56" s="4">
        <f t="shared" si="10"/>
        <v>1546777.486610489</v>
      </c>
      <c r="H56" s="1">
        <f t="shared" si="4"/>
        <v>1.9992323801361768E-2</v>
      </c>
      <c r="I56" s="1">
        <f t="shared" si="5"/>
        <v>-33.982734457354177</v>
      </c>
    </row>
    <row r="57" spans="1:9" ht="16" x14ac:dyDescent="0.2">
      <c r="A57" s="1">
        <f t="shared" si="6"/>
        <v>100000.00000000033</v>
      </c>
      <c r="B57" s="1">
        <f t="shared" si="7"/>
        <v>628318.53071796068</v>
      </c>
      <c r="C57" s="1">
        <f t="shared" si="7"/>
        <v>3947841.7604357558</v>
      </c>
      <c r="E57" s="3">
        <f t="shared" si="8"/>
        <v>1558.5454565440596</v>
      </c>
      <c r="F57" s="3">
        <f t="shared" si="9"/>
        <v>14026.909108896531</v>
      </c>
      <c r="G57" s="4">
        <f t="shared" si="10"/>
        <v>6156008.3245793283</v>
      </c>
      <c r="H57" s="1">
        <f t="shared" si="4"/>
        <v>1.5893367099344868E-2</v>
      </c>
      <c r="I57" s="1">
        <f t="shared" si="5"/>
        <v>-35.975681706255216</v>
      </c>
    </row>
    <row r="58" spans="1:9" ht="16" x14ac:dyDescent="0.2">
      <c r="A58" s="1">
        <f t="shared" si="6"/>
        <v>125892.54117941715</v>
      </c>
      <c r="B58" s="1">
        <f t="shared" si="7"/>
        <v>791006.16502201487</v>
      </c>
      <c r="C58" s="1">
        <f t="shared" si="7"/>
        <v>4970038.3139547948</v>
      </c>
      <c r="E58" s="3">
        <f t="shared" si="8"/>
        <v>3914.8891851839294</v>
      </c>
      <c r="F58" s="3">
        <f t="shared" si="9"/>
        <v>35234.002666655368</v>
      </c>
      <c r="G58" s="4">
        <f t="shared" si="10"/>
        <v>24502930.029979885</v>
      </c>
      <c r="H58" s="1">
        <f t="shared" si="4"/>
        <v>1.2631028180190015E-2</v>
      </c>
      <c r="I58" s="1">
        <f t="shared" si="5"/>
        <v>-37.971225918729836</v>
      </c>
    </row>
    <row r="59" spans="1:9" ht="16" x14ac:dyDescent="0.2">
      <c r="A59" s="1">
        <f t="shared" si="6"/>
        <v>158489.3192461119</v>
      </c>
      <c r="B59" s="1">
        <f t="shared" si="7"/>
        <v>995817.76203206507</v>
      </c>
      <c r="C59" s="1">
        <f t="shared" si="7"/>
        <v>6256907.5310283285</v>
      </c>
      <c r="E59" s="3">
        <f t="shared" si="8"/>
        <v>9833.7570251271063</v>
      </c>
      <c r="F59" s="3">
        <f t="shared" si="9"/>
        <v>88503.813226143946</v>
      </c>
      <c r="G59" s="4">
        <f t="shared" si="10"/>
        <v>97536416.550708726</v>
      </c>
      <c r="H59" s="1">
        <f t="shared" si="4"/>
        <v>1.0036433015567534E-2</v>
      </c>
      <c r="I59" s="1">
        <f t="shared" si="5"/>
        <v>-39.968412191838226</v>
      </c>
    </row>
    <row r="60" spans="1:9" ht="16" x14ac:dyDescent="0.2">
      <c r="A60" s="1">
        <f t="shared" si="6"/>
        <v>199526.23149688868</v>
      </c>
      <c r="B60" s="1">
        <f t="shared" si="7"/>
        <v>1253660.2861381636</v>
      </c>
      <c r="C60" s="1">
        <f t="shared" si="7"/>
        <v>7876979.8900578655</v>
      </c>
      <c r="E60" s="3">
        <f t="shared" si="8"/>
        <v>24701.280842178807</v>
      </c>
      <c r="F60" s="3">
        <f t="shared" si="9"/>
        <v>222311.52757960919</v>
      </c>
      <c r="G60" s="4">
        <f t="shared" si="10"/>
        <v>388270570.59110278</v>
      </c>
      <c r="H60" s="1">
        <f t="shared" si="4"/>
        <v>7.9738526064253076E-3</v>
      </c>
      <c r="I60" s="1">
        <f t="shared" si="5"/>
        <v>-41.966635927291833</v>
      </c>
    </row>
    <row r="61" spans="1:9" ht="16" x14ac:dyDescent="0.2">
      <c r="A61" s="1">
        <f t="shared" si="6"/>
        <v>251188.64315095893</v>
      </c>
      <c r="B61" s="1">
        <f t="shared" si="7"/>
        <v>1578264.7919764814</v>
      </c>
      <c r="C61" s="1">
        <f t="shared" si="7"/>
        <v>9916530.1517854743</v>
      </c>
      <c r="E61" s="3">
        <f t="shared" si="8"/>
        <v>62046.812188376505</v>
      </c>
      <c r="F61" s="3">
        <f t="shared" si="9"/>
        <v>558421.30969538866</v>
      </c>
      <c r="G61" s="4">
        <f t="shared" si="10"/>
        <v>1545660397.3900468</v>
      </c>
      <c r="H61" s="1">
        <f t="shared" si="4"/>
        <v>6.334673848179085E-3</v>
      </c>
      <c r="I61" s="1">
        <f t="shared" si="5"/>
        <v>-43.965514812398389</v>
      </c>
    </row>
    <row r="62" spans="1:9" ht="16" x14ac:dyDescent="0.2">
      <c r="A62" s="1">
        <f t="shared" si="6"/>
        <v>316227.76601683913</v>
      </c>
      <c r="B62" s="1">
        <f t="shared" si="7"/>
        <v>1986917.6531592277</v>
      </c>
      <c r="C62" s="1">
        <f t="shared" si="7"/>
        <v>12484171.804905804</v>
      </c>
      <c r="E62" s="3">
        <f t="shared" si="8"/>
        <v>155854.54565440625</v>
      </c>
      <c r="F62" s="3">
        <f t="shared" si="9"/>
        <v>1402690.9108896558</v>
      </c>
      <c r="G62" s="4">
        <f t="shared" si="10"/>
        <v>6153202551.921236</v>
      </c>
      <c r="H62" s="1">
        <f t="shared" si="4"/>
        <v>5.0322201857180482E-3</v>
      </c>
      <c r="I62" s="1">
        <f t="shared" si="5"/>
        <v>-45.96480729024519</v>
      </c>
    </row>
    <row r="63" spans="1:9" ht="16" x14ac:dyDescent="0.2">
      <c r="A63" s="1">
        <f t="shared" si="6"/>
        <v>398107.17055349879</v>
      </c>
      <c r="B63" s="1">
        <f t="shared" si="7"/>
        <v>2501381.1247045812</v>
      </c>
      <c r="C63" s="1">
        <f t="shared" si="7"/>
        <v>15716641.130400173</v>
      </c>
      <c r="E63" s="3">
        <f t="shared" si="8"/>
        <v>391488.91851839359</v>
      </c>
      <c r="F63" s="3">
        <f t="shared" si="9"/>
        <v>3523400.2666655411</v>
      </c>
      <c r="G63" s="4">
        <f t="shared" si="10"/>
        <v>24495882610.012768</v>
      </c>
      <c r="H63" s="1">
        <f t="shared" si="4"/>
        <v>3.997440049163809E-3</v>
      </c>
      <c r="I63" s="1">
        <f t="shared" si="5"/>
        <v>-47.964360815612437</v>
      </c>
    </row>
    <row r="64" spans="1:9" ht="16" x14ac:dyDescent="0.2">
      <c r="A64" s="1">
        <f t="shared" si="6"/>
        <v>501187.23362727423</v>
      </c>
      <c r="B64" s="1">
        <f t="shared" si="7"/>
        <v>3149052.2624728722</v>
      </c>
      <c r="C64" s="1">
        <f t="shared" si="7"/>
        <v>19786078.907110184</v>
      </c>
      <c r="E64" s="3">
        <f t="shared" si="8"/>
        <v>983375.70251271257</v>
      </c>
      <c r="F64" s="3">
        <f t="shared" si="9"/>
        <v>8850381.3226144128</v>
      </c>
      <c r="G64" s="4">
        <f t="shared" si="10"/>
        <v>97518714806.327301</v>
      </c>
      <c r="H64" s="1">
        <f t="shared" si="4"/>
        <v>3.1753824905697975E-3</v>
      </c>
      <c r="I64" s="1">
        <f t="shared" si="5"/>
        <v>-49.964079085935602</v>
      </c>
    </row>
    <row r="65" spans="1:9" ht="16" x14ac:dyDescent="0.2">
      <c r="A65" s="1">
        <f t="shared" si="6"/>
        <v>630957.34448019578</v>
      </c>
      <c r="B65" s="1">
        <f t="shared" si="7"/>
        <v>3964421.9162950148</v>
      </c>
      <c r="C65" s="1">
        <f t="shared" si="7"/>
        <v>24909197.535925575</v>
      </c>
      <c r="E65" s="3">
        <f t="shared" si="8"/>
        <v>2470128.0842178836</v>
      </c>
      <c r="F65" s="3">
        <f t="shared" si="9"/>
        <v>22231152.757960957</v>
      </c>
      <c r="G65" s="4">
        <f t="shared" si="10"/>
        <v>388226106729.64032</v>
      </c>
      <c r="H65" s="1">
        <f t="shared" si="4"/>
        <v>2.5223475910871171E-3</v>
      </c>
      <c r="I65" s="1">
        <f t="shared" si="5"/>
        <v>-51.963901317278257</v>
      </c>
    </row>
    <row r="66" spans="1:9" ht="16" x14ac:dyDescent="0.2">
      <c r="A66" s="1">
        <f t="shared" si="6"/>
        <v>794328.23472428473</v>
      </c>
      <c r="B66" s="1">
        <f t="shared" si="7"/>
        <v>4990911.4934975235</v>
      </c>
      <c r="C66" s="1">
        <f t="shared" si="7"/>
        <v>31358821.765377365</v>
      </c>
      <c r="E66" s="3">
        <f t="shared" si="8"/>
        <v>6204681.2188376607</v>
      </c>
      <c r="F66" s="3">
        <f t="shared" si="9"/>
        <v>55842130.969538927</v>
      </c>
      <c r="G66" s="4">
        <f t="shared" si="10"/>
        <v>1545548710662.1003</v>
      </c>
      <c r="H66" s="1">
        <f t="shared" si="4"/>
        <v>2.0035977833479904E-3</v>
      </c>
      <c r="I66" s="1">
        <f t="shared" si="5"/>
        <v>-53.963789149156042</v>
      </c>
    </row>
    <row r="67" spans="1:9" ht="16" x14ac:dyDescent="0.2">
      <c r="A67" s="1">
        <f t="shared" si="6"/>
        <v>1000000.0000000041</v>
      </c>
      <c r="B67" s="1">
        <f t="shared" si="7"/>
        <v>6283185.3071796121</v>
      </c>
      <c r="C67" s="1">
        <f t="shared" si="7"/>
        <v>39478417.604357593</v>
      </c>
      <c r="E67" s="3">
        <f t="shared" si="8"/>
        <v>15585454.565440647</v>
      </c>
      <c r="F67" s="3">
        <f t="shared" si="9"/>
        <v>140269091.0889658</v>
      </c>
      <c r="G67" s="4">
        <f t="shared" si="10"/>
        <v>6152922009830.707</v>
      </c>
      <c r="H67" s="1">
        <f t="shared" si="4"/>
        <v>1.5915272584472665E-3</v>
      </c>
      <c r="I67" s="1">
        <f t="shared" si="5"/>
        <v>-55.963718374389508</v>
      </c>
    </row>
    <row r="68" spans="1:9" ht="16" x14ac:dyDescent="0.2">
      <c r="A68" s="1">
        <f t="shared" si="6"/>
        <v>1258925.4117941724</v>
      </c>
      <c r="B68" s="1">
        <f t="shared" si="7"/>
        <v>7910061.6502201539</v>
      </c>
      <c r="C68" s="1">
        <f t="shared" si="7"/>
        <v>49700383.139547981</v>
      </c>
      <c r="E68" s="3">
        <f t="shared" si="8"/>
        <v>39148891.851839393</v>
      </c>
      <c r="F68" s="3">
        <f t="shared" si="9"/>
        <v>352340026.66655451</v>
      </c>
      <c r="G68" s="4">
        <f t="shared" si="10"/>
        <v>24495177923765.125</v>
      </c>
      <c r="H68" s="1">
        <f t="shared" si="4"/>
        <v>1.2642015372937828E-3</v>
      </c>
      <c r="I68" s="1">
        <f t="shared" si="5"/>
        <v>-57.963673717947103</v>
      </c>
    </row>
    <row r="69" spans="1:9" ht="16" x14ac:dyDescent="0.2">
      <c r="A69" s="1">
        <f t="shared" si="6"/>
        <v>1584893.19246112</v>
      </c>
      <c r="B69" s="1">
        <f t="shared" ref="B69:C83" si="11">A69*2*PI()</f>
        <v>9958177.6203206573</v>
      </c>
      <c r="C69" s="1">
        <f t="shared" si="11"/>
        <v>62569075.310283333</v>
      </c>
      <c r="E69" s="3">
        <f t="shared" si="8"/>
        <v>98337570.251271322</v>
      </c>
      <c r="F69" s="3">
        <f t="shared" si="9"/>
        <v>885038132.26144195</v>
      </c>
      <c r="G69" s="4">
        <f t="shared" si="10"/>
        <v>97516944720245.516</v>
      </c>
      <c r="H69" s="1">
        <f t="shared" si="4"/>
        <v>1.0041942329992244E-3</v>
      </c>
      <c r="I69" s="1">
        <f t="shared" si="5"/>
        <v>-59.963645541404432</v>
      </c>
    </row>
    <row r="70" spans="1:9" ht="16" x14ac:dyDescent="0.2">
      <c r="A70" s="1">
        <f t="shared" si="6"/>
        <v>1995262.3149688879</v>
      </c>
      <c r="B70" s="1">
        <f t="shared" si="11"/>
        <v>12536602.861381644</v>
      </c>
      <c r="C70" s="1">
        <f t="shared" si="11"/>
        <v>78769798.900578707</v>
      </c>
      <c r="E70" s="3">
        <f t="shared" si="8"/>
        <v>247012808.42178869</v>
      </c>
      <c r="F70" s="3">
        <f t="shared" si="9"/>
        <v>2223115275.7960982</v>
      </c>
      <c r="G70" s="4">
        <f t="shared" si="10"/>
        <v>388221660483529.81</v>
      </c>
      <c r="H70" s="1">
        <f t="shared" si="4"/>
        <v>7.9766146507132441E-4</v>
      </c>
      <c r="I70" s="1">
        <f t="shared" si="5"/>
        <v>-61.96362776311539</v>
      </c>
    </row>
    <row r="71" spans="1:9" ht="16" x14ac:dyDescent="0.2">
      <c r="A71" s="1">
        <f t="shared" si="6"/>
        <v>2511886.4315095907</v>
      </c>
      <c r="B71" s="1">
        <f t="shared" si="11"/>
        <v>15782647.919764822</v>
      </c>
      <c r="C71" s="1">
        <f t="shared" si="11"/>
        <v>99165301.517854795</v>
      </c>
      <c r="E71" s="3">
        <f t="shared" ref="E71:E83" si="12">(((B71)^2)*$B$2*$B$3)^2</f>
        <v>620468121.88376629</v>
      </c>
      <c r="F71" s="3">
        <f t="shared" ref="F71:F83" si="13">(3*(B71^2)*$B$2*$B$3)^2</f>
        <v>5584213096.9538965</v>
      </c>
      <c r="G71" s="4">
        <f t="shared" ref="G71:G83" si="14">((B71*$B$2) +(($B$1)^2)*(($B$2)^3)*((B71)^3))^2</f>
        <v>1545537542211247.8</v>
      </c>
      <c r="H71" s="1">
        <f t="shared" si="4"/>
        <v>6.3360584172645479E-4</v>
      </c>
      <c r="I71" s="1">
        <f t="shared" si="5"/>
        <v>-63.963616545736521</v>
      </c>
    </row>
    <row r="72" spans="1:9" ht="16" x14ac:dyDescent="0.2">
      <c r="A72" s="1">
        <f t="shared" si="6"/>
        <v>3162277.660168393</v>
      </c>
      <c r="B72" s="1">
        <f t="shared" si="11"/>
        <v>19869176.531592287</v>
      </c>
      <c r="C72" s="1">
        <f t="shared" si="11"/>
        <v>124841718.04905811</v>
      </c>
      <c r="E72" s="3">
        <f t="shared" si="12"/>
        <v>1558545456.5440652</v>
      </c>
      <c r="F72" s="3">
        <f t="shared" si="13"/>
        <v>14026909108.896589</v>
      </c>
      <c r="G72" s="4">
        <f t="shared" si="14"/>
        <v>6152893955973411</v>
      </c>
      <c r="H72" s="1">
        <f t="shared" ref="H72:H83" si="15">SQRT(E72/SUM(F72,G72))</f>
        <v>5.0329141987670784E-4</v>
      </c>
      <c r="I72" s="1">
        <f t="shared" ref="I72:I83" si="16">20*LOG10(H72)</f>
        <v>-65.963609468034264</v>
      </c>
    </row>
    <row r="73" spans="1:9" ht="16" x14ac:dyDescent="0.2">
      <c r="A73" s="1">
        <f t="shared" ref="A73:A83" si="17">A72*10^(1/10)</f>
        <v>3981071.7055349899</v>
      </c>
      <c r="B73" s="1">
        <f t="shared" si="11"/>
        <v>25013811.247045826</v>
      </c>
      <c r="C73" s="1">
        <f t="shared" si="11"/>
        <v>157166411.30400181</v>
      </c>
      <c r="E73" s="3">
        <f t="shared" si="12"/>
        <v>3914889185.1839447</v>
      </c>
      <c r="F73" s="3">
        <f t="shared" si="13"/>
        <v>35234002666.655495</v>
      </c>
      <c r="G73" s="4">
        <f t="shared" si="14"/>
        <v>2.4495107455697896E+16</v>
      </c>
      <c r="H73" s="1">
        <f t="shared" si="15"/>
        <v>3.9977879064341098E-4</v>
      </c>
      <c r="I73" s="1">
        <f t="shared" si="16"/>
        <v>-67.963605002300213</v>
      </c>
    </row>
    <row r="74" spans="1:9" ht="16" x14ac:dyDescent="0.2">
      <c r="A74" s="1">
        <f t="shared" si="17"/>
        <v>5011872.3362727454</v>
      </c>
      <c r="B74" s="1">
        <f t="shared" si="11"/>
        <v>31490522.624728739</v>
      </c>
      <c r="C74" s="1">
        <f t="shared" si="11"/>
        <v>197860789.07110196</v>
      </c>
      <c r="E74" s="3">
        <f t="shared" si="12"/>
        <v>9833757025.1271496</v>
      </c>
      <c r="F74" s="3">
        <f t="shared" si="13"/>
        <v>88503813226.144318</v>
      </c>
      <c r="G74" s="4">
        <f t="shared" si="14"/>
        <v>9.7516767712521088E+16</v>
      </c>
      <c r="H74" s="1">
        <f t="shared" si="15"/>
        <v>3.1755568406657613E-4</v>
      </c>
      <c r="I74" s="1">
        <f t="shared" si="16"/>
        <v>-69.963602184610195</v>
      </c>
    </row>
    <row r="75" spans="1:9" ht="16" x14ac:dyDescent="0.2">
      <c r="A75" s="1">
        <f t="shared" si="17"/>
        <v>6309573.4448019611</v>
      </c>
      <c r="B75" s="1">
        <f t="shared" si="11"/>
        <v>39644219.162950173</v>
      </c>
      <c r="C75" s="1">
        <f t="shared" si="11"/>
        <v>249091975.35925591</v>
      </c>
      <c r="E75" s="3">
        <f t="shared" si="12"/>
        <v>24701280842.178905</v>
      </c>
      <c r="F75" s="3">
        <f t="shared" si="13"/>
        <v>222311527579.61017</v>
      </c>
      <c r="G75" s="4">
        <f t="shared" si="14"/>
        <v>3.8822121586032006E+17</v>
      </c>
      <c r="H75" s="1">
        <f t="shared" si="15"/>
        <v>2.5224349758090159E-4</v>
      </c>
      <c r="I75" s="1">
        <f t="shared" si="16"/>
        <v>-71.963600406767057</v>
      </c>
    </row>
    <row r="76" spans="1:9" ht="16" x14ac:dyDescent="0.2">
      <c r="A76" s="1">
        <f t="shared" si="17"/>
        <v>7943282.3472428517</v>
      </c>
      <c r="B76" s="1">
        <f t="shared" si="11"/>
        <v>49909114.934975259</v>
      </c>
      <c r="C76" s="1">
        <f t="shared" si="11"/>
        <v>313588217.65377378</v>
      </c>
      <c r="E76" s="3">
        <f t="shared" si="12"/>
        <v>62046812188.376724</v>
      </c>
      <c r="F76" s="3">
        <f t="shared" si="13"/>
        <v>558421309695.39062</v>
      </c>
      <c r="G76" s="4">
        <f t="shared" si="14"/>
        <v>1.5455364253683843E+18</v>
      </c>
      <c r="H76" s="1">
        <f t="shared" si="15"/>
        <v>2.0036415803024375E-4</v>
      </c>
      <c r="I76" s="1">
        <f t="shared" si="16"/>
        <v>-73.963599285023506</v>
      </c>
    </row>
    <row r="77" spans="1:9" ht="16" x14ac:dyDescent="0.2">
      <c r="A77" s="1">
        <f t="shared" si="17"/>
        <v>10000000.000000047</v>
      </c>
      <c r="B77" s="1">
        <f t="shared" si="11"/>
        <v>62831853.071796156</v>
      </c>
      <c r="C77" s="1">
        <f t="shared" si="11"/>
        <v>394784176.04357618</v>
      </c>
      <c r="E77" s="3">
        <f t="shared" si="12"/>
        <v>155854545654.4068</v>
      </c>
      <c r="F77" s="3">
        <f t="shared" si="13"/>
        <v>1402690910889.6609</v>
      </c>
      <c r="G77" s="4">
        <f t="shared" si="14"/>
        <v>6.1528911505912125E+18</v>
      </c>
      <c r="H77" s="1">
        <f t="shared" si="15"/>
        <v>1.5915492091896928E-4</v>
      </c>
      <c r="I77" s="1">
        <f t="shared" si="16"/>
        <v>-75.96359857725102</v>
      </c>
    </row>
    <row r="78" spans="1:9" ht="16" x14ac:dyDescent="0.2">
      <c r="A78" s="1">
        <f t="shared" si="17"/>
        <v>12589254.117941732</v>
      </c>
      <c r="B78" s="1">
        <f t="shared" si="11"/>
        <v>79100616.502201587</v>
      </c>
      <c r="C78" s="1">
        <f t="shared" si="11"/>
        <v>497003831.3954801</v>
      </c>
      <c r="E78" s="3">
        <f t="shared" si="12"/>
        <v>391488918518.3949</v>
      </c>
      <c r="F78" s="3">
        <f t="shared" si="13"/>
        <v>3523400266665.5522</v>
      </c>
      <c r="G78" s="4">
        <f t="shared" si="14"/>
        <v>2.4495100408896786E+19</v>
      </c>
      <c r="H78" s="1">
        <f t="shared" si="15"/>
        <v>1.2642125388104017E-4</v>
      </c>
      <c r="I78" s="1">
        <f t="shared" si="16"/>
        <v>-77.963598130676729</v>
      </c>
    </row>
    <row r="79" spans="1:9" ht="16" x14ac:dyDescent="0.2">
      <c r="A79" s="1">
        <f t="shared" si="17"/>
        <v>15848931.924611211</v>
      </c>
      <c r="B79" s="1">
        <f t="shared" si="11"/>
        <v>99581776.203206643</v>
      </c>
      <c r="C79" s="1">
        <f t="shared" si="11"/>
        <v>625690753.10283375</v>
      </c>
      <c r="E79" s="3">
        <f t="shared" si="12"/>
        <v>983375702512.71606</v>
      </c>
      <c r="F79" s="3">
        <f t="shared" si="13"/>
        <v>8850381322614.4414</v>
      </c>
      <c r="G79" s="4">
        <f t="shared" si="14"/>
        <v>9.7516750011757642E+19</v>
      </c>
      <c r="H79" s="1">
        <f t="shared" si="15"/>
        <v>1.0041997468457039E-4</v>
      </c>
      <c r="I79" s="1">
        <f t="shared" si="16"/>
        <v>-79.963597848907369</v>
      </c>
    </row>
    <row r="80" spans="1:9" ht="16" x14ac:dyDescent="0.2">
      <c r="A80" s="1">
        <f t="shared" si="17"/>
        <v>19952623.149688892</v>
      </c>
      <c r="B80" s="1">
        <f t="shared" si="11"/>
        <v>125366028.61381653</v>
      </c>
      <c r="C80" s="1">
        <f t="shared" si="11"/>
        <v>787697989.00578761</v>
      </c>
      <c r="E80" s="3">
        <f t="shared" si="12"/>
        <v>2470128084217.8926</v>
      </c>
      <c r="F80" s="3">
        <f t="shared" si="13"/>
        <v>22231152757961.031</v>
      </c>
      <c r="G80" s="4">
        <f t="shared" si="14"/>
        <v>3.8822117139801349E+20</v>
      </c>
      <c r="H80" s="1">
        <f t="shared" si="15"/>
        <v>7.9766422854926254E-5</v>
      </c>
      <c r="I80" s="1">
        <f t="shared" si="16"/>
        <v>-81.963597671122912</v>
      </c>
    </row>
    <row r="81" spans="1:9" ht="16" x14ac:dyDescent="0.2">
      <c r="A81" s="1">
        <f t="shared" si="17"/>
        <v>25118864.315095924</v>
      </c>
      <c r="B81" s="1">
        <f t="shared" si="11"/>
        <v>157826479.19764832</v>
      </c>
      <c r="C81" s="1">
        <f t="shared" si="11"/>
        <v>991653015.17854846</v>
      </c>
      <c r="E81" s="3">
        <f t="shared" si="12"/>
        <v>6204681218837.6777</v>
      </c>
      <c r="F81" s="3">
        <f t="shared" si="13"/>
        <v>55842130969539.094</v>
      </c>
      <c r="G81" s="4">
        <f t="shared" si="14"/>
        <v>1.5455363136841224E+21</v>
      </c>
      <c r="H81" s="1">
        <f t="shared" si="15"/>
        <v>6.3360722674899784E-5</v>
      </c>
      <c r="I81" s="1">
        <f t="shared" si="16"/>
        <v>-83.963597558948493</v>
      </c>
    </row>
    <row r="82" spans="1:9" ht="16" x14ac:dyDescent="0.2">
      <c r="A82" s="1">
        <f t="shared" si="17"/>
        <v>31622776.601683948</v>
      </c>
      <c r="B82" s="1">
        <f t="shared" si="11"/>
        <v>198691765.31592298</v>
      </c>
      <c r="C82" s="1">
        <f t="shared" si="11"/>
        <v>1248417180.4905818</v>
      </c>
      <c r="E82" s="3">
        <f t="shared" si="12"/>
        <v>15585454565440.689</v>
      </c>
      <c r="F82" s="3">
        <f t="shared" si="13"/>
        <v>140269091088966.23</v>
      </c>
      <c r="G82" s="4">
        <f t="shared" si="14"/>
        <v>6.152890870053034E+21</v>
      </c>
      <c r="H82" s="1">
        <f t="shared" si="15"/>
        <v>5.03292114033172E-5</v>
      </c>
      <c r="I82" s="1">
        <f t="shared" si="16"/>
        <v>-85.963597488171217</v>
      </c>
    </row>
    <row r="83" spans="1:9" ht="16" x14ac:dyDescent="0.2">
      <c r="A83" s="1">
        <f t="shared" si="17"/>
        <v>39810717.055349924</v>
      </c>
      <c r="B83" s="1">
        <f t="shared" si="11"/>
        <v>250138112.47045839</v>
      </c>
      <c r="C83" s="1">
        <f t="shared" si="11"/>
        <v>1571664113.040019</v>
      </c>
      <c r="E83" s="3">
        <f t="shared" si="12"/>
        <v>39148891851839.516</v>
      </c>
      <c r="F83" s="3">
        <f t="shared" si="13"/>
        <v>352340026666555.69</v>
      </c>
      <c r="G83" s="4">
        <f t="shared" si="14"/>
        <v>2.4495099704216761E+22</v>
      </c>
      <c r="H83" s="1">
        <f t="shared" si="15"/>
        <v>3.9977913854603685E-5</v>
      </c>
      <c r="I83" s="1">
        <f t="shared" si="16"/>
        <v>-87.963597443513791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0ADA-7FE2-4E40-A138-067EE0399844}">
  <dimension ref="A1:H200"/>
  <sheetViews>
    <sheetView zoomScale="115" zoomScaleNormal="115" workbookViewId="0">
      <selection activeCell="C30" sqref="C30"/>
    </sheetView>
  </sheetViews>
  <sheetFormatPr baseColWidth="10" defaultColWidth="8.83203125" defaultRowHeight="15" x14ac:dyDescent="0.2"/>
  <cols>
    <col min="1" max="3" width="13.83203125" bestFit="1" customWidth="1"/>
    <col min="5" max="5" width="14.5" bestFit="1" customWidth="1"/>
    <col min="6" max="6" width="13.83203125" bestFit="1" customWidth="1"/>
    <col min="7" max="8" width="14.5" bestFit="1" customWidth="1"/>
  </cols>
  <sheetData>
    <row r="1" spans="1:8" ht="16" x14ac:dyDescent="0.2">
      <c r="A1" s="1" t="s">
        <v>0</v>
      </c>
      <c r="B1" s="1">
        <v>100</v>
      </c>
      <c r="C1" s="1" t="s">
        <v>7</v>
      </c>
      <c r="D1" s="1"/>
      <c r="E1" s="1"/>
      <c r="F1" s="1"/>
      <c r="G1" s="1"/>
      <c r="H1" s="1"/>
    </row>
    <row r="2" spans="1:8" ht="16" x14ac:dyDescent="0.2">
      <c r="A2" s="1" t="s">
        <v>1</v>
      </c>
      <c r="B2" s="1">
        <v>0.1</v>
      </c>
      <c r="C2" s="1" t="s">
        <v>8</v>
      </c>
      <c r="D2" s="1"/>
      <c r="E2" s="1"/>
      <c r="F2" s="1"/>
      <c r="G2" s="1"/>
      <c r="H2" s="1"/>
    </row>
    <row r="3" spans="1:8" ht="16" x14ac:dyDescent="0.2">
      <c r="A3" s="1" t="s">
        <v>2</v>
      </c>
      <c r="B3" s="1">
        <v>9.9999999999999995E-7</v>
      </c>
      <c r="C3" s="1" t="s">
        <v>9</v>
      </c>
      <c r="D3" s="1"/>
      <c r="E3" s="1"/>
      <c r="F3" s="1"/>
      <c r="G3" s="1"/>
      <c r="H3" s="1"/>
    </row>
    <row r="4" spans="1:8" ht="16" x14ac:dyDescent="0.2">
      <c r="A4" s="1"/>
      <c r="B4" s="1"/>
      <c r="C4" s="1"/>
      <c r="D4" s="1"/>
      <c r="E4" s="1"/>
      <c r="F4" s="1"/>
      <c r="G4" s="1"/>
      <c r="H4" s="1"/>
    </row>
    <row r="5" spans="1:8" ht="16" x14ac:dyDescent="0.2">
      <c r="A5" s="1"/>
      <c r="B5" s="1"/>
      <c r="C5" s="1"/>
      <c r="D5" s="1"/>
      <c r="E5" s="1"/>
      <c r="F5" s="1"/>
      <c r="G5" s="1"/>
      <c r="H5" s="1"/>
    </row>
    <row r="6" spans="1:8" ht="16" x14ac:dyDescent="0.2">
      <c r="A6" s="1" t="s">
        <v>3</v>
      </c>
      <c r="B6" s="1" t="s">
        <v>12</v>
      </c>
      <c r="C6" s="1" t="s">
        <v>13</v>
      </c>
      <c r="D6" s="1"/>
      <c r="E6" s="1" t="s">
        <v>4</v>
      </c>
      <c r="F6" s="1" t="s">
        <v>5</v>
      </c>
      <c r="G6" s="1" t="s">
        <v>10</v>
      </c>
      <c r="H6" s="1" t="s">
        <v>11</v>
      </c>
    </row>
    <row r="7" spans="1:8" ht="16" x14ac:dyDescent="0.2">
      <c r="A7" s="1">
        <v>1</v>
      </c>
      <c r="B7" s="1">
        <f>A7*2*PI()</f>
        <v>6.2831853071795862</v>
      </c>
      <c r="C7" s="1">
        <f>B7*2*PI()</f>
        <v>39.478417604357432</v>
      </c>
      <c r="D7" s="1"/>
      <c r="E7" s="1">
        <f>(2*$B$1-2*$B$1*B7^2*$B$3*$B$2)</f>
        <v>199.99921043164792</v>
      </c>
      <c r="F7" s="1">
        <f>($B$1^2*B7*$B$3+3*B7*$B$2)</f>
        <v>1.9477874452256718</v>
      </c>
      <c r="G7" s="1">
        <f>ATAN2(F7,E7)</f>
        <v>1.5610576590096217</v>
      </c>
      <c r="H7" s="1">
        <f>(G7/PI()*180)</f>
        <v>89.442015437823727</v>
      </c>
    </row>
    <row r="8" spans="1:8" ht="16" x14ac:dyDescent="0.2">
      <c r="A8" s="1">
        <f>A7*10^(1/5)</f>
        <v>1.5848931924611136</v>
      </c>
      <c r="B8" s="1">
        <f t="shared" ref="B8:C71" si="0">A8*2*PI()</f>
        <v>9.9581776203206172</v>
      </c>
      <c r="C8" s="1">
        <f t="shared" si="0"/>
        <v>62.569075310283075</v>
      </c>
      <c r="D8" s="1"/>
      <c r="E8" s="1">
        <f t="shared" ref="E8:E71" si="1">(2*$B$1-2*$B$1*B8^2*$B$3*$B$2)</f>
        <v>199.99801669396965</v>
      </c>
      <c r="F8" s="1">
        <f t="shared" ref="F8:F71" si="2">($B$1^2*B8*$B$3+3*B8*$B$2)</f>
        <v>3.0870350622993916</v>
      </c>
      <c r="G8" s="1">
        <f t="shared" ref="G8:G71" si="3">ATAN2(F8,E8)</f>
        <v>1.5553622240623464</v>
      </c>
      <c r="H8" s="1">
        <f t="shared" ref="H8:H71" si="4">(G8/PI()*180)</f>
        <v>89.115691052853535</v>
      </c>
    </row>
    <row r="9" spans="1:8" ht="16" x14ac:dyDescent="0.2">
      <c r="A9" s="1">
        <f t="shared" ref="A9:A72" si="5">A8*10^(1/5)</f>
        <v>2.5118864315095806</v>
      </c>
      <c r="B9" s="1">
        <f t="shared" si="0"/>
        <v>15.782647919764759</v>
      </c>
      <c r="C9" s="1">
        <f t="shared" si="0"/>
        <v>99.165301517854402</v>
      </c>
      <c r="D9" s="1"/>
      <c r="E9" s="1">
        <f t="shared" si="1"/>
        <v>199.9950181604928</v>
      </c>
      <c r="F9" s="1">
        <f t="shared" si="2"/>
        <v>4.8926208551270758</v>
      </c>
      <c r="G9" s="1">
        <f t="shared" si="3"/>
        <v>1.5463374916891259</v>
      </c>
      <c r="H9" s="1">
        <f t="shared" si="4"/>
        <v>88.598611976632924</v>
      </c>
    </row>
    <row r="10" spans="1:8" ht="16" x14ac:dyDescent="0.2">
      <c r="A10" s="1">
        <f t="shared" si="5"/>
        <v>3.9810717055349736</v>
      </c>
      <c r="B10" s="1">
        <f t="shared" si="0"/>
        <v>25.013811247045723</v>
      </c>
      <c r="C10" s="1">
        <f t="shared" si="0"/>
        <v>157.16641130400117</v>
      </c>
      <c r="D10" s="1"/>
      <c r="E10" s="1">
        <f t="shared" si="1"/>
        <v>199.98748618493795</v>
      </c>
      <c r="F10" s="1">
        <f t="shared" si="2"/>
        <v>7.7542814865841745</v>
      </c>
      <c r="G10" s="1">
        <f t="shared" si="3"/>
        <v>1.5320419068019802</v>
      </c>
      <c r="H10" s="1">
        <f t="shared" si="4"/>
        <v>87.779535296928472</v>
      </c>
    </row>
    <row r="11" spans="1:8" ht="16" x14ac:dyDescent="0.2">
      <c r="A11" s="1">
        <f t="shared" si="5"/>
        <v>6.3095734448019343</v>
      </c>
      <c r="B11" s="1">
        <f t="shared" si="0"/>
        <v>39.644219162950002</v>
      </c>
      <c r="C11" s="1">
        <f t="shared" si="0"/>
        <v>249.09197535925483</v>
      </c>
      <c r="D11" s="1"/>
      <c r="E11" s="1">
        <f t="shared" si="1"/>
        <v>199.96856671773921</v>
      </c>
      <c r="F11" s="1">
        <f t="shared" si="2"/>
        <v>12.2897079405145</v>
      </c>
      <c r="G11" s="1">
        <f t="shared" si="3"/>
        <v>1.5094153311701528</v>
      </c>
      <c r="H11" s="1">
        <f t="shared" si="4"/>
        <v>86.483128008391205</v>
      </c>
    </row>
    <row r="12" spans="1:8" ht="16" x14ac:dyDescent="0.2">
      <c r="A12" s="1">
        <f t="shared" si="5"/>
        <v>10.000000000000004</v>
      </c>
      <c r="B12" s="1">
        <f t="shared" si="0"/>
        <v>62.831853071795884</v>
      </c>
      <c r="C12" s="1">
        <f t="shared" si="0"/>
        <v>394.78417604357446</v>
      </c>
      <c r="D12" s="1"/>
      <c r="E12" s="1">
        <f t="shared" si="1"/>
        <v>199.92104316479129</v>
      </c>
      <c r="F12" s="1">
        <f t="shared" si="2"/>
        <v>19.477874452256724</v>
      </c>
      <c r="G12" s="1">
        <f t="shared" si="3"/>
        <v>1.4736750153191753</v>
      </c>
      <c r="H12" s="1">
        <f t="shared" si="4"/>
        <v>84.435358751665689</v>
      </c>
    </row>
    <row r="13" spans="1:8" ht="16" x14ac:dyDescent="0.2">
      <c r="A13" s="1">
        <f t="shared" si="5"/>
        <v>15.848931924611142</v>
      </c>
      <c r="B13" s="1">
        <f t="shared" si="0"/>
        <v>99.581776203206203</v>
      </c>
      <c r="C13" s="1">
        <f t="shared" si="0"/>
        <v>625.69075310283097</v>
      </c>
      <c r="D13" s="1"/>
      <c r="E13" s="1">
        <f t="shared" si="1"/>
        <v>199.80166939696429</v>
      </c>
      <c r="F13" s="1">
        <f t="shared" si="2"/>
        <v>30.870350622993922</v>
      </c>
      <c r="G13" s="1">
        <f t="shared" si="3"/>
        <v>1.4175034803254492</v>
      </c>
      <c r="H13" s="1">
        <f t="shared" si="4"/>
        <v>81.216966867753754</v>
      </c>
    </row>
    <row r="14" spans="1:8" ht="16" x14ac:dyDescent="0.2">
      <c r="A14" s="1">
        <f t="shared" si="5"/>
        <v>25.118864315095813</v>
      </c>
      <c r="B14" s="1">
        <f t="shared" si="0"/>
        <v>157.82647919764764</v>
      </c>
      <c r="C14" s="1">
        <f t="shared" si="0"/>
        <v>991.65301517854425</v>
      </c>
      <c r="D14" s="1"/>
      <c r="E14" s="1">
        <f t="shared" si="1"/>
        <v>199.5018160492815</v>
      </c>
      <c r="F14" s="1">
        <f t="shared" si="2"/>
        <v>48.926208551270776</v>
      </c>
      <c r="G14" s="1">
        <f t="shared" si="3"/>
        <v>1.3303008450842031</v>
      </c>
      <c r="H14" s="1">
        <f t="shared" si="4"/>
        <v>76.220623906011582</v>
      </c>
    </row>
    <row r="15" spans="1:8" ht="16" x14ac:dyDescent="0.2">
      <c r="A15" s="1">
        <f t="shared" si="5"/>
        <v>39.810717055349748</v>
      </c>
      <c r="B15" s="1">
        <f t="shared" si="0"/>
        <v>250.13811247045729</v>
      </c>
      <c r="C15" s="1">
        <f t="shared" si="0"/>
        <v>1571.6641130400121</v>
      </c>
      <c r="D15" s="1"/>
      <c r="E15" s="1">
        <f t="shared" si="1"/>
        <v>198.74861849379434</v>
      </c>
      <c r="F15" s="1">
        <f t="shared" si="2"/>
        <v>77.542814865841777</v>
      </c>
      <c r="G15" s="1">
        <f t="shared" si="3"/>
        <v>1.1988055151391672</v>
      </c>
      <c r="H15" s="1">
        <f t="shared" si="4"/>
        <v>68.686496474480805</v>
      </c>
    </row>
    <row r="16" spans="1:8" ht="16" x14ac:dyDescent="0.2">
      <c r="A16" s="1">
        <f t="shared" si="5"/>
        <v>63.095734448019364</v>
      </c>
      <c r="B16" s="1">
        <f t="shared" si="0"/>
        <v>396.44219162950014</v>
      </c>
      <c r="C16" s="1">
        <f t="shared" si="0"/>
        <v>2490.9197535925491</v>
      </c>
      <c r="D16" s="1"/>
      <c r="E16" s="1">
        <f t="shared" si="1"/>
        <v>196.85667177391997</v>
      </c>
      <c r="F16" s="1">
        <f t="shared" si="2"/>
        <v>122.89707940514505</v>
      </c>
      <c r="G16" s="1">
        <f t="shared" si="3"/>
        <v>1.012702517291143</v>
      </c>
      <c r="H16" s="1">
        <f t="shared" si="4"/>
        <v>58.023580143056769</v>
      </c>
    </row>
    <row r="17" spans="1:8" ht="16" x14ac:dyDescent="0.2">
      <c r="A17" s="1">
        <f t="shared" si="5"/>
        <v>100.00000000000007</v>
      </c>
      <c r="B17" s="1">
        <f t="shared" si="0"/>
        <v>628.31853071795911</v>
      </c>
      <c r="C17" s="1">
        <f t="shared" si="0"/>
        <v>3947.841760435746</v>
      </c>
      <c r="D17" s="1"/>
      <c r="E17" s="1">
        <f t="shared" si="1"/>
        <v>192.1043164791285</v>
      </c>
      <c r="F17" s="1">
        <f t="shared" si="2"/>
        <v>194.77874452256734</v>
      </c>
      <c r="G17" s="1">
        <f t="shared" si="3"/>
        <v>0.778485517913581</v>
      </c>
      <c r="H17" s="1">
        <f t="shared" si="4"/>
        <v>44.603934588504238</v>
      </c>
    </row>
    <row r="18" spans="1:8" ht="16" x14ac:dyDescent="0.2">
      <c r="A18" s="1">
        <f t="shared" si="5"/>
        <v>158.48931924611148</v>
      </c>
      <c r="B18" s="1">
        <f t="shared" si="0"/>
        <v>995.81776203206243</v>
      </c>
      <c r="C18" s="1">
        <f t="shared" si="0"/>
        <v>6256.9075310283124</v>
      </c>
      <c r="D18" s="1"/>
      <c r="E18" s="1">
        <f t="shared" si="1"/>
        <v>180.1669396964291</v>
      </c>
      <c r="F18" s="1">
        <f t="shared" si="2"/>
        <v>308.70350622993936</v>
      </c>
      <c r="G18" s="1">
        <f t="shared" si="3"/>
        <v>0.52829168912565438</v>
      </c>
      <c r="H18" s="1">
        <f t="shared" si="4"/>
        <v>30.268884138737324</v>
      </c>
    </row>
    <row r="19" spans="1:8" ht="16" x14ac:dyDescent="0.2">
      <c r="A19" s="1">
        <f t="shared" si="5"/>
        <v>251.18864315095823</v>
      </c>
      <c r="B19" s="1">
        <f t="shared" si="0"/>
        <v>1578.264791976477</v>
      </c>
      <c r="C19" s="1">
        <f t="shared" si="0"/>
        <v>9916.5301517854459</v>
      </c>
      <c r="D19" s="1"/>
      <c r="E19" s="1">
        <f t="shared" si="1"/>
        <v>150.18160492814894</v>
      </c>
      <c r="F19" s="1">
        <f t="shared" si="2"/>
        <v>489.26208551270793</v>
      </c>
      <c r="G19" s="1">
        <f t="shared" si="3"/>
        <v>0.29782555314066145</v>
      </c>
      <c r="H19" s="1">
        <f t="shared" si="4"/>
        <v>17.064147226109121</v>
      </c>
    </row>
    <row r="20" spans="1:8" ht="16" x14ac:dyDescent="0.2">
      <c r="A20" s="1">
        <f t="shared" si="5"/>
        <v>398.10717055349761</v>
      </c>
      <c r="B20" s="1">
        <f t="shared" si="0"/>
        <v>2501.3811247045737</v>
      </c>
      <c r="C20" s="1">
        <f t="shared" si="0"/>
        <v>15716.641130400127</v>
      </c>
      <c r="D20" s="1"/>
      <c r="E20" s="1">
        <f t="shared" si="1"/>
        <v>74.861849379433636</v>
      </c>
      <c r="F20" s="1">
        <f t="shared" si="2"/>
        <v>775.42814865841785</v>
      </c>
      <c r="G20" s="1">
        <f t="shared" si="3"/>
        <v>9.6244325087334617E-2</v>
      </c>
      <c r="H20" s="1">
        <f t="shared" si="4"/>
        <v>5.5143936295893425</v>
      </c>
    </row>
    <row r="21" spans="1:8" ht="16" x14ac:dyDescent="0.2">
      <c r="A21" s="1">
        <f t="shared" si="5"/>
        <v>630.95734448019391</v>
      </c>
      <c r="B21" s="1">
        <f t="shared" si="0"/>
        <v>3964.421916295003</v>
      </c>
      <c r="C21" s="1">
        <f t="shared" si="0"/>
        <v>24909.197535925501</v>
      </c>
      <c r="D21" s="1"/>
      <c r="E21" s="1">
        <f t="shared" si="1"/>
        <v>-114.33282260800286</v>
      </c>
      <c r="F21" s="1">
        <f t="shared" si="2"/>
        <v>1228.9707940514511</v>
      </c>
      <c r="G21" s="1">
        <f t="shared" si="3"/>
        <v>-9.27643534195252E-2</v>
      </c>
      <c r="H21" s="1">
        <f t="shared" si="4"/>
        <v>-5.3150059401987608</v>
      </c>
    </row>
    <row r="22" spans="1:8" ht="16" x14ac:dyDescent="0.2">
      <c r="A22" s="1">
        <f t="shared" si="5"/>
        <v>1000.0000000000011</v>
      </c>
      <c r="B22" s="1">
        <f t="shared" si="0"/>
        <v>6283.1853071795931</v>
      </c>
      <c r="C22" s="1">
        <f t="shared" si="0"/>
        <v>39478.417604357477</v>
      </c>
      <c r="D22" s="1"/>
      <c r="E22" s="1">
        <f t="shared" si="1"/>
        <v>-589.5683520871504</v>
      </c>
      <c r="F22" s="1">
        <f t="shared" si="2"/>
        <v>1947.787445225674</v>
      </c>
      <c r="G22" s="1">
        <f t="shared" si="3"/>
        <v>-0.29391935930675983</v>
      </c>
      <c r="H22" s="1">
        <f t="shared" si="4"/>
        <v>-16.840338805466534</v>
      </c>
    </row>
    <row r="23" spans="1:8" ht="16" x14ac:dyDescent="0.2">
      <c r="A23" s="1">
        <f t="shared" si="5"/>
        <v>1584.8931924611154</v>
      </c>
      <c r="B23" s="1">
        <f t="shared" si="0"/>
        <v>9958.1776203206282</v>
      </c>
      <c r="C23" s="1">
        <f t="shared" si="0"/>
        <v>62569.075310283144</v>
      </c>
      <c r="D23" s="1"/>
      <c r="E23" s="1">
        <f t="shared" si="1"/>
        <v>-1783.3060303570921</v>
      </c>
      <c r="F23" s="1">
        <f t="shared" si="2"/>
        <v>3087.0350622993947</v>
      </c>
      <c r="G23" s="1">
        <f t="shared" si="3"/>
        <v>-0.52384303043425717</v>
      </c>
      <c r="H23" s="1">
        <f t="shared" si="4"/>
        <v>-30.01399477122607</v>
      </c>
    </row>
    <row r="24" spans="1:8" ht="16" x14ac:dyDescent="0.2">
      <c r="A24" s="1">
        <f t="shared" si="5"/>
        <v>2511.8864315095834</v>
      </c>
      <c r="B24" s="1">
        <f t="shared" si="0"/>
        <v>15782.647919764777</v>
      </c>
      <c r="C24" s="1">
        <f t="shared" si="0"/>
        <v>99165.301517854503</v>
      </c>
      <c r="D24" s="1"/>
      <c r="E24" s="1">
        <f t="shared" si="1"/>
        <v>-4781.8395071851091</v>
      </c>
      <c r="F24" s="1">
        <f t="shared" si="2"/>
        <v>4892.6208551270811</v>
      </c>
      <c r="G24" s="1">
        <f t="shared" si="3"/>
        <v>-0.77394775663884541</v>
      </c>
      <c r="H24" s="1">
        <f t="shared" si="4"/>
        <v>-44.343940019023982</v>
      </c>
    </row>
    <row r="25" spans="1:8" ht="16" x14ac:dyDescent="0.2">
      <c r="A25" s="1">
        <f t="shared" si="5"/>
        <v>3981.0717055349778</v>
      </c>
      <c r="B25" s="1">
        <f t="shared" si="0"/>
        <v>25013.811247045749</v>
      </c>
      <c r="C25" s="1">
        <f t="shared" si="0"/>
        <v>157166.41130400135</v>
      </c>
      <c r="D25" s="1"/>
      <c r="E25" s="1">
        <f t="shared" si="1"/>
        <v>-12313.815062056648</v>
      </c>
      <c r="F25" s="1">
        <f t="shared" si="2"/>
        <v>7754.2814865841819</v>
      </c>
      <c r="G25" s="1">
        <f t="shared" si="3"/>
        <v>-1.0088085479509441</v>
      </c>
      <c r="H25" s="1">
        <f t="shared" si="4"/>
        <v>-57.800472134310027</v>
      </c>
    </row>
    <row r="26" spans="1:8" ht="16" x14ac:dyDescent="0.2">
      <c r="A26" s="1">
        <f t="shared" si="5"/>
        <v>6309.5734448019412</v>
      </c>
      <c r="B26" s="1">
        <f t="shared" si="0"/>
        <v>39644.219162950045</v>
      </c>
      <c r="C26" s="1">
        <f t="shared" si="0"/>
        <v>249091.97535925513</v>
      </c>
      <c r="D26" s="1"/>
      <c r="E26" s="1">
        <f t="shared" si="1"/>
        <v>-31233.282260800312</v>
      </c>
      <c r="F26" s="1">
        <f t="shared" si="2"/>
        <v>12289.707940514514</v>
      </c>
      <c r="G26" s="1">
        <f t="shared" si="3"/>
        <v>-1.195922245985064</v>
      </c>
      <c r="H26" s="1">
        <f t="shared" si="4"/>
        <v>-68.521297320750435</v>
      </c>
    </row>
    <row r="27" spans="1:8" ht="16" x14ac:dyDescent="0.2">
      <c r="A27" s="1">
        <f t="shared" si="5"/>
        <v>10000.000000000015</v>
      </c>
      <c r="B27" s="1">
        <f t="shared" si="0"/>
        <v>62831.853071795951</v>
      </c>
      <c r="C27" s="1">
        <f t="shared" si="0"/>
        <v>394784.17604357487</v>
      </c>
      <c r="D27" s="1"/>
      <c r="E27" s="1">
        <f t="shared" si="1"/>
        <v>-78756.835208715085</v>
      </c>
      <c r="F27" s="1">
        <f t="shared" si="2"/>
        <v>19477.874452256747</v>
      </c>
      <c r="G27" s="1">
        <f t="shared" si="3"/>
        <v>-1.3283447860013042</v>
      </c>
      <c r="H27" s="1">
        <f t="shared" si="4"/>
        <v>-76.108549976083253</v>
      </c>
    </row>
    <row r="28" spans="1:8" ht="16" x14ac:dyDescent="0.2">
      <c r="A28" s="1">
        <f t="shared" si="5"/>
        <v>15848.931924611159</v>
      </c>
      <c r="B28" s="1">
        <f t="shared" si="0"/>
        <v>99581.776203206318</v>
      </c>
      <c r="C28" s="1">
        <f t="shared" si="0"/>
        <v>625690.75310283166</v>
      </c>
      <c r="D28" s="1"/>
      <c r="E28" s="1">
        <f t="shared" si="1"/>
        <v>-198130.60303570936</v>
      </c>
      <c r="F28" s="1">
        <f t="shared" si="2"/>
        <v>30870.350622993959</v>
      </c>
      <c r="G28" s="1">
        <f t="shared" si="3"/>
        <v>-1.4162309932432062</v>
      </c>
      <c r="H28" s="1">
        <f t="shared" si="4"/>
        <v>-81.144058728456329</v>
      </c>
    </row>
    <row r="29" spans="1:8" ht="16" x14ac:dyDescent="0.2">
      <c r="A29" s="1">
        <f t="shared" si="5"/>
        <v>25118.864315095841</v>
      </c>
      <c r="B29" s="1">
        <f t="shared" si="0"/>
        <v>157826.4791976478</v>
      </c>
      <c r="C29" s="1">
        <f t="shared" si="0"/>
        <v>991653.01517854526</v>
      </c>
      <c r="D29" s="1"/>
      <c r="E29" s="1">
        <f t="shared" si="1"/>
        <v>-497983.95071851101</v>
      </c>
      <c r="F29" s="1">
        <f t="shared" si="2"/>
        <v>48926.208551270822</v>
      </c>
      <c r="G29" s="1">
        <f t="shared" si="3"/>
        <v>-1.4728620673841355</v>
      </c>
      <c r="H29" s="1">
        <f t="shared" si="4"/>
        <v>-84.388780266024028</v>
      </c>
    </row>
    <row r="30" spans="1:8" ht="16" x14ac:dyDescent="0.2">
      <c r="A30" s="1">
        <f t="shared" si="5"/>
        <v>39810.717055349793</v>
      </c>
      <c r="B30" s="1">
        <f t="shared" si="0"/>
        <v>250138.11247045759</v>
      </c>
      <c r="C30" s="1">
        <f t="shared" si="0"/>
        <v>1571664.1130400139</v>
      </c>
      <c r="D30" s="1"/>
      <c r="E30" s="1">
        <f t="shared" si="1"/>
        <v>-1251181.5062056656</v>
      </c>
      <c r="F30" s="1">
        <f t="shared" si="2"/>
        <v>77542.814865841865</v>
      </c>
      <c r="G30" s="1">
        <f t="shared" si="3"/>
        <v>-1.5088998214353033</v>
      </c>
      <c r="H30" s="1">
        <f t="shared" si="4"/>
        <v>-86.453591476286419</v>
      </c>
    </row>
    <row r="31" spans="1:8" ht="16" x14ac:dyDescent="0.2">
      <c r="A31" s="1">
        <f t="shared" si="5"/>
        <v>63095.734448019437</v>
      </c>
      <c r="B31" s="1">
        <f t="shared" si="0"/>
        <v>396442.19162950059</v>
      </c>
      <c r="C31" s="1">
        <f t="shared" si="0"/>
        <v>2490919.7535925522</v>
      </c>
      <c r="D31" s="1"/>
      <c r="E31" s="1">
        <f t="shared" si="1"/>
        <v>-3143128.2260800339</v>
      </c>
      <c r="F31" s="1">
        <f t="shared" si="2"/>
        <v>122897.07940514518</v>
      </c>
      <c r="G31" s="1">
        <f t="shared" si="3"/>
        <v>-1.531715990768074</v>
      </c>
      <c r="H31" s="1">
        <f t="shared" si="4"/>
        <v>-87.760861683710004</v>
      </c>
    </row>
    <row r="32" spans="1:8" ht="16" x14ac:dyDescent="0.2">
      <c r="A32" s="1">
        <f t="shared" si="5"/>
        <v>100000.00000000019</v>
      </c>
      <c r="B32" s="1">
        <f t="shared" si="0"/>
        <v>628318.53071795986</v>
      </c>
      <c r="C32" s="1">
        <f t="shared" si="0"/>
        <v>3947841.7604357507</v>
      </c>
      <c r="D32" s="1"/>
      <c r="E32" s="1">
        <f t="shared" si="1"/>
        <v>-7895483.5208715172</v>
      </c>
      <c r="F32" s="1">
        <f t="shared" si="2"/>
        <v>194778.74452256758</v>
      </c>
      <c r="G32" s="1">
        <f t="shared" si="3"/>
        <v>-1.5461316884751031</v>
      </c>
      <c r="H32" s="1">
        <f t="shared" si="4"/>
        <v>-88.586820321059193</v>
      </c>
    </row>
    <row r="33" spans="1:8" ht="16" x14ac:dyDescent="0.2">
      <c r="A33" s="1">
        <f t="shared" si="5"/>
        <v>158489.31924611167</v>
      </c>
      <c r="B33" s="1">
        <f t="shared" si="0"/>
        <v>995817.76203206368</v>
      </c>
      <c r="C33" s="1">
        <f t="shared" si="0"/>
        <v>6256907.5310283201</v>
      </c>
      <c r="D33" s="1"/>
      <c r="E33" s="1">
        <f t="shared" si="1"/>
        <v>-19832860.303570956</v>
      </c>
      <c r="F33" s="1">
        <f t="shared" si="2"/>
        <v>308703.50622993975</v>
      </c>
      <c r="G33" s="1">
        <f t="shared" si="3"/>
        <v>-1.5552323297451083</v>
      </c>
      <c r="H33" s="1">
        <f t="shared" si="4"/>
        <v>-89.108248656693064</v>
      </c>
    </row>
    <row r="34" spans="1:8" ht="16" x14ac:dyDescent="0.2">
      <c r="A34" s="1">
        <f t="shared" si="5"/>
        <v>251188.64315095855</v>
      </c>
      <c r="B34" s="1">
        <f t="shared" si="0"/>
        <v>1578264.7919764789</v>
      </c>
      <c r="C34" s="1">
        <f t="shared" si="0"/>
        <v>9916530.1517854575</v>
      </c>
      <c r="D34" s="1"/>
      <c r="E34" s="1">
        <f t="shared" si="1"/>
        <v>-49818195.071851164</v>
      </c>
      <c r="F34" s="1">
        <f t="shared" si="2"/>
        <v>489262.08551270847</v>
      </c>
      <c r="G34" s="1">
        <f t="shared" si="3"/>
        <v>-1.5609756908653278</v>
      </c>
      <c r="H34" s="1">
        <f t="shared" si="4"/>
        <v>-89.437319009101174</v>
      </c>
    </row>
    <row r="35" spans="1:8" ht="16" x14ac:dyDescent="0.2">
      <c r="A35" s="1">
        <f t="shared" si="5"/>
        <v>398107.17055349814</v>
      </c>
      <c r="B35" s="1">
        <f t="shared" si="0"/>
        <v>2501381.124704577</v>
      </c>
      <c r="C35" s="1">
        <f t="shared" si="0"/>
        <v>15716641.130400147</v>
      </c>
      <c r="D35" s="1"/>
      <c r="E35" s="1">
        <f t="shared" si="1"/>
        <v>-125137950.62056671</v>
      </c>
      <c r="F35" s="1">
        <f t="shared" si="2"/>
        <v>775428.14865841891</v>
      </c>
      <c r="G35" s="1">
        <f t="shared" si="3"/>
        <v>-1.5645998194990711</v>
      </c>
      <c r="H35" s="1">
        <f t="shared" si="4"/>
        <v>-89.644966284227181</v>
      </c>
    </row>
    <row r="36" spans="1:8" ht="16" x14ac:dyDescent="0.2">
      <c r="A36" s="1">
        <f t="shared" si="5"/>
        <v>630957.34448019473</v>
      </c>
      <c r="B36" s="1">
        <f t="shared" si="0"/>
        <v>3964421.9162950083</v>
      </c>
      <c r="C36" s="1">
        <f t="shared" si="0"/>
        <v>24909197.535925534</v>
      </c>
      <c r="D36" s="1"/>
      <c r="E36" s="1">
        <f t="shared" si="1"/>
        <v>-314332622.60800368</v>
      </c>
      <c r="F36" s="1">
        <f t="shared" si="2"/>
        <v>1228970.7940514525</v>
      </c>
      <c r="G36" s="1">
        <f t="shared" si="3"/>
        <v>-1.5668865686484241</v>
      </c>
      <c r="H36" s="1">
        <f t="shared" si="4"/>
        <v>-89.775987359290241</v>
      </c>
    </row>
    <row r="37" spans="1:8" ht="16" x14ac:dyDescent="0.2">
      <c r="A37" s="1">
        <f t="shared" si="5"/>
        <v>1000000.0000000024</v>
      </c>
      <c r="B37" s="1">
        <f t="shared" si="0"/>
        <v>6283185.3071796019</v>
      </c>
      <c r="C37" s="1">
        <f t="shared" si="0"/>
        <v>39478417.604357533</v>
      </c>
      <c r="D37" s="1"/>
      <c r="E37" s="1">
        <f t="shared" si="1"/>
        <v>-789568152.08715248</v>
      </c>
      <c r="F37" s="1">
        <f t="shared" si="2"/>
        <v>1947787.4452256768</v>
      </c>
      <c r="G37" s="1">
        <f t="shared" si="3"/>
        <v>-1.5683294295562793</v>
      </c>
      <c r="H37" s="1">
        <f t="shared" si="4"/>
        <v>-89.858657199734751</v>
      </c>
    </row>
    <row r="38" spans="1:8" ht="16" x14ac:dyDescent="0.2">
      <c r="A38" s="1">
        <f t="shared" si="5"/>
        <v>1584893.1924611174</v>
      </c>
      <c r="B38" s="1">
        <f t="shared" si="0"/>
        <v>9958177.6203206405</v>
      </c>
      <c r="C38" s="1">
        <f t="shared" si="0"/>
        <v>62569075.310283221</v>
      </c>
      <c r="D38" s="1"/>
      <c r="E38" s="1">
        <f t="shared" si="1"/>
        <v>-1983305830.3570974</v>
      </c>
      <c r="F38" s="1">
        <f t="shared" si="2"/>
        <v>3087035.0622993987</v>
      </c>
      <c r="G38" s="1">
        <f t="shared" si="3"/>
        <v>-1.5692398182009915</v>
      </c>
      <c r="H38" s="1">
        <f t="shared" si="4"/>
        <v>-89.910818626793386</v>
      </c>
    </row>
    <row r="39" spans="1:8" ht="16" x14ac:dyDescent="0.2">
      <c r="A39" s="1">
        <f t="shared" si="5"/>
        <v>2511886.4315095865</v>
      </c>
      <c r="B39" s="1">
        <f t="shared" si="0"/>
        <v>15782647.919764796</v>
      </c>
      <c r="C39" s="1">
        <f t="shared" si="0"/>
        <v>99165301.517854631</v>
      </c>
      <c r="D39" s="1"/>
      <c r="E39" s="1">
        <f t="shared" si="1"/>
        <v>-4981839307.1851215</v>
      </c>
      <c r="F39" s="1">
        <f t="shared" si="2"/>
        <v>4892620.8551270878</v>
      </c>
      <c r="G39" s="1">
        <f t="shared" si="3"/>
        <v>-1.5698142358480673</v>
      </c>
      <c r="H39" s="1">
        <f t="shared" si="4"/>
        <v>-89.943730333648688</v>
      </c>
    </row>
    <row r="40" spans="1:8" ht="16" x14ac:dyDescent="0.2">
      <c r="A40" s="1">
        <f t="shared" si="5"/>
        <v>3981071.705534983</v>
      </c>
      <c r="B40" s="1">
        <f t="shared" si="0"/>
        <v>25013811.247045781</v>
      </c>
      <c r="C40" s="1">
        <f t="shared" si="0"/>
        <v>157166411.30400154</v>
      </c>
      <c r="D40" s="1"/>
      <c r="E40" s="1">
        <f t="shared" si="1"/>
        <v>-12513814862.056679</v>
      </c>
      <c r="F40" s="1">
        <f t="shared" si="2"/>
        <v>7754281.4865841931</v>
      </c>
      <c r="G40" s="1">
        <f t="shared" si="3"/>
        <v>-1.5701766691941108</v>
      </c>
      <c r="H40" s="1">
        <f t="shared" si="4"/>
        <v>-89.964496234731769</v>
      </c>
    </row>
    <row r="41" spans="1:8" ht="16" x14ac:dyDescent="0.2">
      <c r="A41" s="1">
        <f t="shared" si="5"/>
        <v>6309573.4448019499</v>
      </c>
      <c r="B41" s="1">
        <f t="shared" si="0"/>
        <v>39644219.162950099</v>
      </c>
      <c r="C41" s="1">
        <f t="shared" si="0"/>
        <v>249091975.35925546</v>
      </c>
      <c r="D41" s="1"/>
      <c r="E41" s="1">
        <f t="shared" si="1"/>
        <v>-31433282060.8004</v>
      </c>
      <c r="F41" s="1">
        <f t="shared" si="2"/>
        <v>12289707.940514531</v>
      </c>
      <c r="G41" s="1">
        <f t="shared" si="3"/>
        <v>-1.5704053492542591</v>
      </c>
      <c r="H41" s="1">
        <f t="shared" si="4"/>
        <v>-89.977598637037076</v>
      </c>
    </row>
    <row r="42" spans="1:8" ht="16" x14ac:dyDescent="0.2">
      <c r="A42" s="1">
        <f t="shared" si="5"/>
        <v>10000000.000000028</v>
      </c>
      <c r="B42" s="1">
        <f t="shared" si="0"/>
        <v>62831853.071796037</v>
      </c>
      <c r="C42" s="1">
        <f t="shared" si="0"/>
        <v>394784176.04357541</v>
      </c>
      <c r="D42" s="1"/>
      <c r="E42" s="1">
        <f t="shared" si="1"/>
        <v>-78956835008.715302</v>
      </c>
      <c r="F42" s="1">
        <f t="shared" si="2"/>
        <v>19477874.452256773</v>
      </c>
      <c r="G42" s="1">
        <f t="shared" si="3"/>
        <v>-1.5705496366374836</v>
      </c>
      <c r="H42" s="1">
        <f t="shared" si="4"/>
        <v>-89.985865695132816</v>
      </c>
    </row>
    <row r="43" spans="1:8" ht="16" x14ac:dyDescent="0.2">
      <c r="A43" s="1">
        <f t="shared" si="5"/>
        <v>15848931.924611181</v>
      </c>
      <c r="B43" s="1">
        <f t="shared" si="0"/>
        <v>99581776.20320645</v>
      </c>
      <c r="C43" s="1">
        <f t="shared" si="0"/>
        <v>625690753.10283256</v>
      </c>
      <c r="D43" s="1"/>
      <c r="E43" s="1">
        <f t="shared" si="1"/>
        <v>-198330602835.70987</v>
      </c>
      <c r="F43" s="1">
        <f t="shared" si="2"/>
        <v>30870350.622994006</v>
      </c>
      <c r="G43" s="1">
        <f t="shared" si="3"/>
        <v>-1.5706406758266027</v>
      </c>
      <c r="H43" s="1">
        <f t="shared" si="4"/>
        <v>-89.991081856439635</v>
      </c>
    </row>
    <row r="44" spans="1:8" ht="16" x14ac:dyDescent="0.2">
      <c r="A44" s="1">
        <f t="shared" si="5"/>
        <v>25118864.315095875</v>
      </c>
      <c r="B44" s="1">
        <f t="shared" si="0"/>
        <v>157826479.19764802</v>
      </c>
      <c r="C44" s="1">
        <f t="shared" si="0"/>
        <v>991653015.17854667</v>
      </c>
      <c r="D44" s="1"/>
      <c r="E44" s="1">
        <f t="shared" si="1"/>
        <v>-498183950518.51245</v>
      </c>
      <c r="F44" s="1">
        <f t="shared" si="2"/>
        <v>48926208.551270887</v>
      </c>
      <c r="G44" s="1">
        <f t="shared" si="3"/>
        <v>-1.5706981176728583</v>
      </c>
      <c r="H44" s="1">
        <f t="shared" si="4"/>
        <v>-89.994373031797522</v>
      </c>
    </row>
    <row r="45" spans="1:8" ht="16" x14ac:dyDescent="0.2">
      <c r="A45" s="1">
        <f t="shared" si="5"/>
        <v>39810717.055349849</v>
      </c>
      <c r="B45" s="1">
        <f t="shared" si="0"/>
        <v>250138112.47045794</v>
      </c>
      <c r="C45" s="1">
        <f t="shared" si="0"/>
        <v>1571664113.0400162</v>
      </c>
      <c r="D45" s="1"/>
      <c r="E45" s="1">
        <f t="shared" si="1"/>
        <v>-1251381506005.6694</v>
      </c>
      <c r="F45" s="1">
        <f t="shared" si="2"/>
        <v>77542814.86584197</v>
      </c>
      <c r="G45" s="1">
        <f t="shared" si="3"/>
        <v>-1.5707343610279467</v>
      </c>
      <c r="H45" s="1">
        <f t="shared" si="4"/>
        <v>-89.996449623079485</v>
      </c>
    </row>
    <row r="46" spans="1:8" ht="16" x14ac:dyDescent="0.2">
      <c r="A46" s="1">
        <f t="shared" si="5"/>
        <v>63095734.448019527</v>
      </c>
      <c r="B46" s="1">
        <f t="shared" si="0"/>
        <v>396442191.62950116</v>
      </c>
      <c r="C46" s="1">
        <f t="shared" si="0"/>
        <v>2490919753.5925555</v>
      </c>
      <c r="D46" s="1"/>
      <c r="E46" s="1">
        <f t="shared" si="1"/>
        <v>-3143328225880.0425</v>
      </c>
      <c r="F46" s="1">
        <f t="shared" si="2"/>
        <v>122897079.40514536</v>
      </c>
      <c r="G46" s="1">
        <f t="shared" si="3"/>
        <v>-1.5707572290391068</v>
      </c>
      <c r="H46" s="1">
        <f t="shared" si="4"/>
        <v>-89.997759863604813</v>
      </c>
    </row>
    <row r="47" spans="1:8" ht="16" x14ac:dyDescent="0.2">
      <c r="A47" s="1">
        <f t="shared" si="5"/>
        <v>100000000.00000033</v>
      </c>
      <c r="B47" s="1">
        <f t="shared" si="0"/>
        <v>628318530.71796072</v>
      </c>
      <c r="C47" s="1">
        <f t="shared" si="0"/>
        <v>3947841760.4357562</v>
      </c>
      <c r="D47" s="1"/>
      <c r="E47" s="1">
        <f t="shared" si="1"/>
        <v>-7895683520671.5391</v>
      </c>
      <c r="F47" s="1">
        <f t="shared" si="2"/>
        <v>194778744.52256781</v>
      </c>
      <c r="G47" s="1">
        <f t="shared" si="3"/>
        <v>-1.5707716577787219</v>
      </c>
      <c r="H47" s="1">
        <f t="shared" si="4"/>
        <v>-89.998586569488452</v>
      </c>
    </row>
    <row r="48" spans="1:8" ht="16" x14ac:dyDescent="0.2">
      <c r="A48" s="1">
        <f t="shared" si="5"/>
        <v>158489319.24611187</v>
      </c>
      <c r="B48" s="1">
        <f t="shared" si="0"/>
        <v>995817762.03206491</v>
      </c>
      <c r="C48" s="1">
        <f t="shared" si="0"/>
        <v>6256907531.0283279</v>
      </c>
      <c r="D48" s="1"/>
      <c r="E48" s="1">
        <f t="shared" si="1"/>
        <v>-19833060303371.008</v>
      </c>
      <c r="F48" s="1">
        <f t="shared" si="2"/>
        <v>308703506.22994018</v>
      </c>
      <c r="G48" s="1">
        <f t="shared" si="3"/>
        <v>-1.5707807616979583</v>
      </c>
      <c r="H48" s="1">
        <f t="shared" si="4"/>
        <v>-89.999108185637738</v>
      </c>
    </row>
    <row r="49" spans="1:8" ht="16" x14ac:dyDescent="0.2">
      <c r="A49" s="1">
        <f t="shared" si="5"/>
        <v>251188643.15095887</v>
      </c>
      <c r="B49" s="1">
        <f t="shared" si="0"/>
        <v>1578264791.976481</v>
      </c>
      <c r="C49" s="1">
        <f t="shared" si="0"/>
        <v>9916530151.785471</v>
      </c>
      <c r="D49" s="1"/>
      <c r="E49" s="1">
        <f t="shared" si="1"/>
        <v>-49818395071651.289</v>
      </c>
      <c r="F49" s="1">
        <f t="shared" si="2"/>
        <v>489262085.5127092</v>
      </c>
      <c r="G49" s="1">
        <f t="shared" si="3"/>
        <v>-1.5707865058826653</v>
      </c>
      <c r="H49" s="1">
        <f t="shared" si="4"/>
        <v>-89.999437303178183</v>
      </c>
    </row>
    <row r="50" spans="1:8" ht="16" x14ac:dyDescent="0.2">
      <c r="A50" s="1">
        <f t="shared" si="5"/>
        <v>398107170.55349863</v>
      </c>
      <c r="B50" s="1">
        <f t="shared" si="0"/>
        <v>2501381124.7045803</v>
      </c>
      <c r="C50" s="1">
        <f t="shared" si="0"/>
        <v>15716641130.400167</v>
      </c>
      <c r="D50" s="1"/>
      <c r="E50" s="1">
        <f t="shared" si="1"/>
        <v>-125138150620367</v>
      </c>
      <c r="F50" s="1">
        <f t="shared" si="2"/>
        <v>775428148.65841985</v>
      </c>
      <c r="G50" s="1">
        <f t="shared" si="3"/>
        <v>-1.5707901302181948</v>
      </c>
      <c r="H50" s="1">
        <f t="shared" si="4"/>
        <v>-89.99964496230757</v>
      </c>
    </row>
    <row r="51" spans="1:8" ht="16" x14ac:dyDescent="0.2">
      <c r="A51" s="1">
        <f t="shared" si="5"/>
        <v>630957344.48019552</v>
      </c>
      <c r="B51" s="1">
        <f t="shared" si="0"/>
        <v>3964421916.2950134</v>
      </c>
      <c r="C51" s="1">
        <f t="shared" si="0"/>
        <v>24909197535.925568</v>
      </c>
      <c r="D51" s="1"/>
      <c r="E51" s="1">
        <f t="shared" si="1"/>
        <v>-314332822607804.56</v>
      </c>
      <c r="F51" s="1">
        <f t="shared" si="2"/>
        <v>1228970794.0514541</v>
      </c>
      <c r="G51" s="1">
        <f t="shared" si="3"/>
        <v>-1.5707924170193159</v>
      </c>
      <c r="H51" s="1">
        <f t="shared" si="4"/>
        <v>-89.99977598636039</v>
      </c>
    </row>
    <row r="52" spans="1:8" ht="16" x14ac:dyDescent="0.2">
      <c r="A52" s="1">
        <f t="shared" si="5"/>
        <v>1000000000.0000037</v>
      </c>
      <c r="B52" s="1">
        <f t="shared" si="0"/>
        <v>6283185307.1796093</v>
      </c>
      <c r="C52" s="1">
        <f t="shared" si="0"/>
        <v>39478417604.357574</v>
      </c>
      <c r="D52" s="1"/>
      <c r="E52" s="1">
        <f t="shared" si="1"/>
        <v>-789568352086954.38</v>
      </c>
      <c r="F52" s="1">
        <f t="shared" si="2"/>
        <v>1947787445.2256789</v>
      </c>
      <c r="G52" s="1">
        <f t="shared" si="3"/>
        <v>-1.5707938598932787</v>
      </c>
      <c r="H52" s="1">
        <f t="shared" si="4"/>
        <v>-89.999858656948831</v>
      </c>
    </row>
    <row r="53" spans="1:8" ht="16" x14ac:dyDescent="0.2">
      <c r="A53" s="1">
        <f t="shared" si="5"/>
        <v>1584893192.4611194</v>
      </c>
      <c r="B53" s="1">
        <f t="shared" si="0"/>
        <v>9958177620.3206539</v>
      </c>
      <c r="C53" s="1">
        <f t="shared" si="0"/>
        <v>62569075310.28331</v>
      </c>
      <c r="D53" s="1"/>
      <c r="E53" s="1">
        <f t="shared" si="1"/>
        <v>-1983306030356902.5</v>
      </c>
      <c r="F53" s="1">
        <f t="shared" si="2"/>
        <v>3087035062.2994027</v>
      </c>
      <c r="G53" s="1">
        <f t="shared" si="3"/>
        <v>-1.5707947702852028</v>
      </c>
      <c r="H53" s="1">
        <f t="shared" si="4"/>
        <v>-89.999910818563777</v>
      </c>
    </row>
    <row r="54" spans="1:8" ht="16" x14ac:dyDescent="0.2">
      <c r="A54" s="1">
        <f t="shared" si="5"/>
        <v>2511886431.5095897</v>
      </c>
      <c r="B54" s="1">
        <f t="shared" si="0"/>
        <v>15782647919.764816</v>
      </c>
      <c r="C54" s="1">
        <f t="shared" si="0"/>
        <v>99165301517.854752</v>
      </c>
      <c r="D54" s="1"/>
      <c r="E54" s="1">
        <f t="shared" si="1"/>
        <v>-4981839507184934</v>
      </c>
      <c r="F54" s="1">
        <f t="shared" si="2"/>
        <v>4892620855.1270933</v>
      </c>
      <c r="G54" s="1">
        <f t="shared" si="3"/>
        <v>-1.5707953447036735</v>
      </c>
      <c r="H54" s="1">
        <f t="shared" si="4"/>
        <v>-89.999943730317824</v>
      </c>
    </row>
    <row r="55" spans="1:8" ht="16" x14ac:dyDescent="0.2">
      <c r="A55" s="1">
        <f t="shared" si="5"/>
        <v>3981071705.5349879</v>
      </c>
      <c r="B55" s="1">
        <f t="shared" si="0"/>
        <v>25013811247.045811</v>
      </c>
      <c r="C55" s="1">
        <f t="shared" si="0"/>
        <v>157166411304.00171</v>
      </c>
      <c r="D55" s="1"/>
      <c r="E55" s="1">
        <f t="shared" si="1"/>
        <v>-1.2513815062056512E+16</v>
      </c>
      <c r="F55" s="1">
        <f t="shared" si="2"/>
        <v>7754281486.5842018</v>
      </c>
      <c r="G55" s="1">
        <f t="shared" si="3"/>
        <v>-1.5707957071372265</v>
      </c>
      <c r="H55" s="1">
        <f t="shared" si="4"/>
        <v>-89.99996449623076</v>
      </c>
    </row>
    <row r="56" spans="1:8" ht="16" x14ac:dyDescent="0.2">
      <c r="A56" s="1">
        <f t="shared" si="5"/>
        <v>6309573444.8019571</v>
      </c>
      <c r="B56" s="1">
        <f t="shared" si="0"/>
        <v>39644219162.950142</v>
      </c>
      <c r="C56" s="1">
        <f t="shared" si="0"/>
        <v>249091975359.25574</v>
      </c>
      <c r="D56" s="1"/>
      <c r="E56" s="1">
        <f t="shared" si="1"/>
        <v>-3.1433282260800264E+16</v>
      </c>
      <c r="F56" s="1">
        <f t="shared" si="2"/>
        <v>12289707940.514545</v>
      </c>
      <c r="G56" s="1">
        <f t="shared" si="3"/>
        <v>-1.5707959358173385</v>
      </c>
      <c r="H56" s="1">
        <f t="shared" si="4"/>
        <v>-89.999977598636036</v>
      </c>
    </row>
    <row r="57" spans="1:8" ht="16" x14ac:dyDescent="0.2">
      <c r="A57" s="1">
        <f t="shared" si="5"/>
        <v>10000000000.00004</v>
      </c>
      <c r="B57" s="1">
        <f t="shared" si="0"/>
        <v>62831853071.796112</v>
      </c>
      <c r="C57" s="1">
        <f t="shared" si="0"/>
        <v>394784176043.57587</v>
      </c>
      <c r="D57" s="1"/>
      <c r="E57" s="1">
        <f t="shared" si="1"/>
        <v>-7.8956835208715296E+16</v>
      </c>
      <c r="F57" s="1">
        <f t="shared" si="2"/>
        <v>19477874452.256794</v>
      </c>
      <c r="G57" s="1">
        <f t="shared" si="3"/>
        <v>-1.5707960801047349</v>
      </c>
      <c r="H57" s="1">
        <f t="shared" si="4"/>
        <v>-89.999985865694896</v>
      </c>
    </row>
    <row r="58" spans="1:8" ht="16" x14ac:dyDescent="0.2">
      <c r="A58" s="1">
        <f t="shared" si="5"/>
        <v>15848931924.6112</v>
      </c>
      <c r="B58" s="1">
        <f t="shared" si="0"/>
        <v>99581776203.206573</v>
      </c>
      <c r="C58" s="1">
        <f t="shared" si="0"/>
        <v>625690753102.83325</v>
      </c>
      <c r="D58" s="1"/>
      <c r="E58" s="1">
        <f t="shared" si="1"/>
        <v>-1.9833060303571021E+17</v>
      </c>
      <c r="F58" s="1">
        <f t="shared" si="2"/>
        <v>30870350622.994041</v>
      </c>
      <c r="G58" s="1">
        <f t="shared" si="3"/>
        <v>-1.5707961711439273</v>
      </c>
      <c r="H58" s="1">
        <f t="shared" si="4"/>
        <v>-89.999991081856393</v>
      </c>
    </row>
    <row r="59" spans="1:8" ht="16" x14ac:dyDescent="0.2">
      <c r="A59" s="1">
        <f t="shared" si="5"/>
        <v>25118864315.095905</v>
      </c>
      <c r="B59" s="1">
        <f t="shared" si="0"/>
        <v>157826479197.64822</v>
      </c>
      <c r="C59" s="1">
        <f t="shared" si="0"/>
        <v>991653015178.54797</v>
      </c>
      <c r="D59" s="1"/>
      <c r="E59" s="1">
        <f t="shared" si="1"/>
        <v>-4.981839507185136E+17</v>
      </c>
      <c r="F59" s="1">
        <f t="shared" si="2"/>
        <v>48926208551.27095</v>
      </c>
      <c r="G59" s="1">
        <f t="shared" si="3"/>
        <v>-1.5707962285857744</v>
      </c>
      <c r="H59" s="1">
        <f t="shared" si="4"/>
        <v>-89.999994373031782</v>
      </c>
    </row>
    <row r="60" spans="1:8" ht="16" x14ac:dyDescent="0.2">
      <c r="A60" s="1">
        <f t="shared" si="5"/>
        <v>39810717055.349892</v>
      </c>
      <c r="B60" s="1">
        <f t="shared" si="0"/>
        <v>250138112470.45819</v>
      </c>
      <c r="C60" s="1">
        <f t="shared" si="0"/>
        <v>1571664113040.0178</v>
      </c>
      <c r="D60" s="1"/>
      <c r="E60" s="1">
        <f t="shared" si="1"/>
        <v>-1.2513815062056717E+18</v>
      </c>
      <c r="F60" s="1">
        <f t="shared" si="2"/>
        <v>77542814865.842026</v>
      </c>
      <c r="G60" s="1">
        <f t="shared" si="3"/>
        <v>-1.5707962648291296</v>
      </c>
      <c r="H60" s="1">
        <f t="shared" si="4"/>
        <v>-89.999996449623083</v>
      </c>
    </row>
    <row r="61" spans="1:8" ht="16" x14ac:dyDescent="0.2">
      <c r="A61" s="1">
        <f t="shared" si="5"/>
        <v>63095734448.019592</v>
      </c>
      <c r="B61" s="1">
        <f t="shared" si="0"/>
        <v>396442191629.50159</v>
      </c>
      <c r="C61" s="1">
        <f t="shared" si="0"/>
        <v>2490919753592.5581</v>
      </c>
      <c r="D61" s="1"/>
      <c r="E61" s="1">
        <f t="shared" si="1"/>
        <v>-3.1433282260800492E+18</v>
      </c>
      <c r="F61" s="1">
        <f t="shared" si="2"/>
        <v>122897079405.14551</v>
      </c>
      <c r="G61" s="1">
        <f t="shared" si="3"/>
        <v>-1.5707962876971409</v>
      </c>
      <c r="H61" s="1">
        <f t="shared" si="4"/>
        <v>-89.999997759863618</v>
      </c>
    </row>
    <row r="62" spans="1:8" ht="16" x14ac:dyDescent="0.2">
      <c r="A62" s="1">
        <f t="shared" si="5"/>
        <v>100000000000.00043</v>
      </c>
      <c r="B62" s="1">
        <f t="shared" si="0"/>
        <v>628318530717.9613</v>
      </c>
      <c r="C62" s="1">
        <f t="shared" si="0"/>
        <v>3947841760435.7598</v>
      </c>
      <c r="D62" s="1"/>
      <c r="E62" s="1">
        <f t="shared" si="1"/>
        <v>-7.895683520871552E+18</v>
      </c>
      <c r="F62" s="1">
        <f t="shared" si="2"/>
        <v>194778744522.56802</v>
      </c>
      <c r="G62" s="1">
        <f t="shared" si="3"/>
        <v>-1.5707963021258804</v>
      </c>
      <c r="H62" s="1">
        <f t="shared" si="4"/>
        <v>-89.99999858656949</v>
      </c>
    </row>
    <row r="63" spans="1:8" ht="16" x14ac:dyDescent="0.2">
      <c r="A63" s="1">
        <f t="shared" si="5"/>
        <v>158489319246.11203</v>
      </c>
      <c r="B63" s="1">
        <f t="shared" si="0"/>
        <v>995817762032.06592</v>
      </c>
      <c r="C63" s="1">
        <f t="shared" si="0"/>
        <v>6256907531028.334</v>
      </c>
      <c r="D63" s="1"/>
      <c r="E63" s="1">
        <f t="shared" si="1"/>
        <v>-1.9833060303571046E+19</v>
      </c>
      <c r="F63" s="1">
        <f t="shared" si="2"/>
        <v>308703506229.94049</v>
      </c>
      <c r="G63" s="1">
        <f t="shared" si="3"/>
        <v>-1.5707963112297996</v>
      </c>
      <c r="H63" s="1">
        <f t="shared" si="4"/>
        <v>-89.999999108185634</v>
      </c>
    </row>
    <row r="64" spans="1:8" ht="16" x14ac:dyDescent="0.2">
      <c r="A64" s="1">
        <f t="shared" si="5"/>
        <v>251188643150.95911</v>
      </c>
      <c r="B64" s="1">
        <f t="shared" si="0"/>
        <v>1578264791976.4824</v>
      </c>
      <c r="C64" s="1">
        <f t="shared" si="0"/>
        <v>9916530151785.4805</v>
      </c>
      <c r="D64" s="1"/>
      <c r="E64" s="1">
        <f t="shared" si="1"/>
        <v>-4.9818395071851389E+19</v>
      </c>
      <c r="F64" s="1">
        <f t="shared" si="2"/>
        <v>489262085512.70959</v>
      </c>
      <c r="G64" s="1">
        <f t="shared" si="3"/>
        <v>-1.5707963169739845</v>
      </c>
      <c r="H64" s="1">
        <f t="shared" si="4"/>
        <v>-89.999999437303188</v>
      </c>
    </row>
    <row r="65" spans="1:8" ht="16" x14ac:dyDescent="0.2">
      <c r="A65" s="1">
        <f t="shared" si="5"/>
        <v>398107170553.49902</v>
      </c>
      <c r="B65" s="1">
        <f t="shared" si="0"/>
        <v>2501381124704.5825</v>
      </c>
      <c r="C65" s="1">
        <f t="shared" si="0"/>
        <v>15716641130400.182</v>
      </c>
      <c r="D65" s="1"/>
      <c r="E65" s="1">
        <f t="shared" si="1"/>
        <v>-1.2513815062056724E+20</v>
      </c>
      <c r="F65" s="1">
        <f t="shared" si="2"/>
        <v>775428148658.42065</v>
      </c>
      <c r="G65" s="1">
        <f t="shared" si="3"/>
        <v>-1.57079632059832</v>
      </c>
      <c r="H65" s="1">
        <f t="shared" si="4"/>
        <v>-89.999999644962315</v>
      </c>
    </row>
    <row r="66" spans="1:8" ht="16" x14ac:dyDescent="0.2">
      <c r="A66" s="1">
        <f t="shared" si="5"/>
        <v>630957344480.19604</v>
      </c>
      <c r="B66" s="1">
        <f t="shared" si="0"/>
        <v>3964421916295.0166</v>
      </c>
      <c r="C66" s="1">
        <f t="shared" si="0"/>
        <v>24909197535925.586</v>
      </c>
      <c r="D66" s="1"/>
      <c r="E66" s="1">
        <f t="shared" si="1"/>
        <v>-3.1433282260800497E+20</v>
      </c>
      <c r="F66" s="1">
        <f t="shared" si="2"/>
        <v>1228970794051.4553</v>
      </c>
      <c r="G66" s="1">
        <f t="shared" si="3"/>
        <v>-1.5707963228851209</v>
      </c>
      <c r="H66" s="1">
        <f t="shared" si="4"/>
        <v>-89.999999775986367</v>
      </c>
    </row>
    <row r="67" spans="1:8" ht="16" x14ac:dyDescent="0.2">
      <c r="A67" s="1">
        <f t="shared" si="5"/>
        <v>1000000000000.0045</v>
      </c>
      <c r="B67" s="1">
        <f t="shared" si="0"/>
        <v>6283185307179.6143</v>
      </c>
      <c r="C67" s="1">
        <f t="shared" si="0"/>
        <v>39478417604357.609</v>
      </c>
      <c r="D67" s="1"/>
      <c r="E67" s="1">
        <f t="shared" si="1"/>
        <v>-7.8956835208715567E+20</v>
      </c>
      <c r="F67" s="1">
        <f t="shared" si="2"/>
        <v>1947787445225.6807</v>
      </c>
      <c r="G67" s="1">
        <f t="shared" si="3"/>
        <v>-1.570796324327995</v>
      </c>
      <c r="H67" s="1">
        <f t="shared" si="4"/>
        <v>-89.999999858656949</v>
      </c>
    </row>
    <row r="68" spans="1:8" ht="16" x14ac:dyDescent="0.2">
      <c r="A68" s="1">
        <f t="shared" si="5"/>
        <v>1584893192461.1208</v>
      </c>
      <c r="B68" s="1">
        <f t="shared" si="0"/>
        <v>9958177620320.6621</v>
      </c>
      <c r="C68" s="1">
        <f t="shared" si="0"/>
        <v>62569075310283.359</v>
      </c>
      <c r="D68" s="1"/>
      <c r="E68" s="1">
        <f t="shared" si="1"/>
        <v>-1.9833060303571056E+21</v>
      </c>
      <c r="F68" s="1">
        <f t="shared" si="2"/>
        <v>3087035062299.4053</v>
      </c>
      <c r="G68" s="1">
        <f t="shared" si="3"/>
        <v>-1.570796325238387</v>
      </c>
      <c r="H68" s="1">
        <f t="shared" si="4"/>
        <v>-89.999999910818573</v>
      </c>
    </row>
    <row r="69" spans="1:8" ht="16" x14ac:dyDescent="0.2">
      <c r="A69" s="1">
        <f t="shared" si="5"/>
        <v>2511886431509.5918</v>
      </c>
      <c r="B69" s="1">
        <f t="shared" si="0"/>
        <v>15782647919764.83</v>
      </c>
      <c r="C69" s="1">
        <f t="shared" si="0"/>
        <v>99165301517854.844</v>
      </c>
      <c r="D69" s="1"/>
      <c r="E69" s="1">
        <f t="shared" si="1"/>
        <v>-4.9818395071851423E+21</v>
      </c>
      <c r="F69" s="1">
        <f t="shared" si="2"/>
        <v>4892620855127.0977</v>
      </c>
      <c r="G69" s="1">
        <f t="shared" si="3"/>
        <v>-1.5707963258128055</v>
      </c>
      <c r="H69" s="1">
        <f t="shared" si="4"/>
        <v>-89.99999994373033</v>
      </c>
    </row>
    <row r="70" spans="1:8" ht="16" x14ac:dyDescent="0.2">
      <c r="A70" s="1">
        <f t="shared" si="5"/>
        <v>3981071705534.9912</v>
      </c>
      <c r="B70" s="1">
        <f t="shared" si="0"/>
        <v>25013811247045.832</v>
      </c>
      <c r="C70" s="1">
        <f t="shared" si="0"/>
        <v>157166411304001.84</v>
      </c>
      <c r="D70" s="1"/>
      <c r="E70" s="1">
        <f t="shared" si="1"/>
        <v>-1.2513815062056733E+22</v>
      </c>
      <c r="F70" s="1">
        <f t="shared" si="2"/>
        <v>7754281486584.208</v>
      </c>
      <c r="G70" s="1">
        <f t="shared" si="3"/>
        <v>-1.5707963261752389</v>
      </c>
      <c r="H70" s="1">
        <f t="shared" si="4"/>
        <v>-89.999999964496226</v>
      </c>
    </row>
    <row r="71" spans="1:8" ht="16" x14ac:dyDescent="0.2">
      <c r="A71" s="1">
        <f t="shared" si="5"/>
        <v>6309573444801.9629</v>
      </c>
      <c r="B71" s="1">
        <f t="shared" si="0"/>
        <v>39644219162950.18</v>
      </c>
      <c r="C71" s="1">
        <f t="shared" si="0"/>
        <v>249091975359255.97</v>
      </c>
      <c r="D71" s="1"/>
      <c r="E71" s="1">
        <f t="shared" si="1"/>
        <v>-3.1433282260800528E+22</v>
      </c>
      <c r="F71" s="1">
        <f t="shared" si="2"/>
        <v>12289707940514.557</v>
      </c>
      <c r="G71" s="1">
        <f t="shared" si="3"/>
        <v>-1.5707963264039191</v>
      </c>
      <c r="H71" s="1">
        <f t="shared" si="4"/>
        <v>-89.999999977598634</v>
      </c>
    </row>
    <row r="72" spans="1:8" ht="16" x14ac:dyDescent="0.2">
      <c r="A72" s="1">
        <f t="shared" si="5"/>
        <v>10000000000000.049</v>
      </c>
      <c r="B72" s="1">
        <f t="shared" ref="B72:C135" si="6">A72*2*PI()</f>
        <v>62831853071796.172</v>
      </c>
      <c r="C72" s="1">
        <f t="shared" si="6"/>
        <v>394784176043576.25</v>
      </c>
      <c r="D72" s="1"/>
      <c r="E72" s="1">
        <f t="shared" ref="E72:E135" si="7">(2*$B$1-2*$B$1*B72^2*$B$3*$B$2)</f>
        <v>-7.8956835208715636E+22</v>
      </c>
      <c r="F72" s="1">
        <f t="shared" ref="F72:F135" si="8">($B$1^2*B72*$B$3+3*B72*$B$2)</f>
        <v>19477874452256.812</v>
      </c>
      <c r="G72" s="1">
        <f t="shared" ref="G72:G135" si="9">ATAN2(F72,E72)</f>
        <v>-1.5707963265482066</v>
      </c>
      <c r="H72" s="1">
        <f t="shared" ref="H72:H135" si="10">(G72/PI()*180)</f>
        <v>-89.999999985865713</v>
      </c>
    </row>
    <row r="73" spans="1:8" ht="16" x14ac:dyDescent="0.2">
      <c r="A73" s="1">
        <f t="shared" ref="A73:A136" si="11">A72*10^(1/5)</f>
        <v>15848931924611.213</v>
      </c>
      <c r="B73" s="1">
        <f t="shared" si="6"/>
        <v>99581776203206.656</v>
      </c>
      <c r="C73" s="1">
        <f t="shared" si="6"/>
        <v>625690753102833.88</v>
      </c>
      <c r="D73" s="1"/>
      <c r="E73" s="1">
        <f t="shared" si="7"/>
        <v>-1.983306030357107E+23</v>
      </c>
      <c r="F73" s="1">
        <f t="shared" si="8"/>
        <v>30870350622994.066</v>
      </c>
      <c r="G73" s="1">
        <f t="shared" si="9"/>
        <v>-1.5707963266392457</v>
      </c>
      <c r="H73" s="1">
        <f t="shared" si="10"/>
        <v>-89.999999991081864</v>
      </c>
    </row>
    <row r="74" spans="1:8" ht="16" x14ac:dyDescent="0.2">
      <c r="A74" s="1">
        <f t="shared" si="11"/>
        <v>25118864315095.926</v>
      </c>
      <c r="B74" s="1">
        <f t="shared" si="6"/>
        <v>157826479197648.34</v>
      </c>
      <c r="C74" s="1">
        <f t="shared" si="6"/>
        <v>991653015178548.62</v>
      </c>
      <c r="D74" s="1"/>
      <c r="E74" s="1">
        <f t="shared" si="7"/>
        <v>-4.9818395071851454E+23</v>
      </c>
      <c r="F74" s="1">
        <f t="shared" si="8"/>
        <v>48926208551270.984</v>
      </c>
      <c r="G74" s="1">
        <f t="shared" si="9"/>
        <v>-1.5707963266966876</v>
      </c>
      <c r="H74" s="1">
        <f t="shared" si="10"/>
        <v>-89.999999994373042</v>
      </c>
    </row>
    <row r="75" spans="1:8" ht="16" x14ac:dyDescent="0.2">
      <c r="A75" s="1">
        <f t="shared" si="11"/>
        <v>39810717055349.922</v>
      </c>
      <c r="B75" s="1">
        <f t="shared" si="6"/>
        <v>250138112470458.41</v>
      </c>
      <c r="C75" s="1">
        <f t="shared" si="6"/>
        <v>1571664113040019</v>
      </c>
      <c r="D75" s="1"/>
      <c r="E75" s="1">
        <f t="shared" si="7"/>
        <v>-1.251381506205674E+24</v>
      </c>
      <c r="F75" s="1">
        <f t="shared" si="8"/>
        <v>77542814865842.109</v>
      </c>
      <c r="G75" s="1">
        <f t="shared" si="9"/>
        <v>-1.5707963267329308</v>
      </c>
      <c r="H75" s="1">
        <f t="shared" si="10"/>
        <v>-89.999999996449617</v>
      </c>
    </row>
    <row r="76" spans="1:8" ht="16" x14ac:dyDescent="0.2">
      <c r="A76" s="1">
        <f t="shared" si="11"/>
        <v>63095734448019.641</v>
      </c>
      <c r="B76" s="1">
        <f t="shared" si="6"/>
        <v>396442191629501.88</v>
      </c>
      <c r="C76" s="1">
        <f t="shared" si="6"/>
        <v>2490919753592560</v>
      </c>
      <c r="D76" s="1"/>
      <c r="E76" s="1">
        <f t="shared" si="7"/>
        <v>-3.1433282260800537E+24</v>
      </c>
      <c r="F76" s="1">
        <f t="shared" si="8"/>
        <v>122897079405145.58</v>
      </c>
      <c r="G76" s="1">
        <f t="shared" si="9"/>
        <v>-1.5707963267557989</v>
      </c>
      <c r="H76" s="1">
        <f t="shared" si="10"/>
        <v>-89.999999997759872</v>
      </c>
    </row>
    <row r="77" spans="1:8" ht="16" x14ac:dyDescent="0.2">
      <c r="A77" s="1">
        <f t="shared" si="11"/>
        <v>100000000000000.5</v>
      </c>
      <c r="B77" s="1">
        <f t="shared" si="6"/>
        <v>628318530717961.75</v>
      </c>
      <c r="C77" s="1">
        <f t="shared" si="6"/>
        <v>3947841760435763</v>
      </c>
      <c r="D77" s="1"/>
      <c r="E77" s="1">
        <f t="shared" si="7"/>
        <v>-7.8956835208715648E+24</v>
      </c>
      <c r="F77" s="1">
        <f t="shared" si="8"/>
        <v>194778744522568.16</v>
      </c>
      <c r="G77" s="1">
        <f t="shared" si="9"/>
        <v>-1.5707963267702276</v>
      </c>
      <c r="H77" s="1">
        <f t="shared" si="10"/>
        <v>-89.999999998586574</v>
      </c>
    </row>
    <row r="78" spans="1:8" ht="16" x14ac:dyDescent="0.2">
      <c r="A78" s="1">
        <f t="shared" si="11"/>
        <v>158489319246112.16</v>
      </c>
      <c r="B78" s="1">
        <f t="shared" si="6"/>
        <v>995817762032066.75</v>
      </c>
      <c r="C78" s="1">
        <f t="shared" si="6"/>
        <v>6256907531028339</v>
      </c>
      <c r="D78" s="1"/>
      <c r="E78" s="1">
        <f t="shared" si="7"/>
        <v>-1.9833060303571078E+25</v>
      </c>
      <c r="F78" s="1">
        <f t="shared" si="8"/>
        <v>308703506229940.69</v>
      </c>
      <c r="G78" s="1">
        <f t="shared" si="9"/>
        <v>-1.5707963267793315</v>
      </c>
      <c r="H78" s="1">
        <f t="shared" si="10"/>
        <v>-89.999999999108184</v>
      </c>
    </row>
    <row r="79" spans="1:8" ht="16" x14ac:dyDescent="0.2">
      <c r="A79" s="1">
        <f t="shared" si="11"/>
        <v>251188643150959.31</v>
      </c>
      <c r="B79" s="1">
        <f t="shared" si="6"/>
        <v>1578264791976483.8</v>
      </c>
      <c r="C79" s="1">
        <f t="shared" si="6"/>
        <v>9916530151785488</v>
      </c>
      <c r="D79" s="1"/>
      <c r="E79" s="1">
        <f t="shared" si="7"/>
        <v>-4.9818395071851468E+25</v>
      </c>
      <c r="F79" s="1">
        <f t="shared" si="8"/>
        <v>489262085512709.94</v>
      </c>
      <c r="G79" s="1">
        <f t="shared" si="9"/>
        <v>-1.5707963267850757</v>
      </c>
      <c r="H79" s="1">
        <f t="shared" si="10"/>
        <v>-89.999999999437307</v>
      </c>
    </row>
    <row r="80" spans="1:8" ht="16" x14ac:dyDescent="0.2">
      <c r="A80" s="1">
        <f t="shared" si="11"/>
        <v>398107170553499.31</v>
      </c>
      <c r="B80" s="1">
        <f t="shared" si="6"/>
        <v>2501381124704584.5</v>
      </c>
      <c r="C80" s="1">
        <f t="shared" si="6"/>
        <v>1.5716641130400194E+16</v>
      </c>
      <c r="D80" s="1"/>
      <c r="E80" s="1">
        <f t="shared" si="7"/>
        <v>-1.2513815062056743E+26</v>
      </c>
      <c r="F80" s="1">
        <f t="shared" si="8"/>
        <v>775428148658421.38</v>
      </c>
      <c r="G80" s="1">
        <f t="shared" si="9"/>
        <v>-1.5707963267887</v>
      </c>
      <c r="H80" s="1">
        <f t="shared" si="10"/>
        <v>-89.99999999964497</v>
      </c>
    </row>
    <row r="81" spans="1:8" ht="16" x14ac:dyDescent="0.2">
      <c r="A81" s="1">
        <f t="shared" si="11"/>
        <v>630957344480196.5</v>
      </c>
      <c r="B81" s="1">
        <f t="shared" si="6"/>
        <v>3964421916295019.5</v>
      </c>
      <c r="C81" s="1">
        <f t="shared" si="6"/>
        <v>2.4909197535925604E+16</v>
      </c>
      <c r="D81" s="1"/>
      <c r="E81" s="1">
        <f t="shared" si="7"/>
        <v>-3.1433282260800547E+26</v>
      </c>
      <c r="F81" s="1">
        <f t="shared" si="8"/>
        <v>1228970794051456</v>
      </c>
      <c r="G81" s="1">
        <f t="shared" si="9"/>
        <v>-1.5707963267909868</v>
      </c>
      <c r="H81" s="1">
        <f t="shared" si="10"/>
        <v>-89.999999999775994</v>
      </c>
    </row>
    <row r="82" spans="1:8" ht="16" x14ac:dyDescent="0.2">
      <c r="A82" s="1">
        <f t="shared" si="11"/>
        <v>1000000000000005.2</v>
      </c>
      <c r="B82" s="1">
        <f t="shared" si="6"/>
        <v>6283185307179619</v>
      </c>
      <c r="C82" s="1">
        <f t="shared" si="6"/>
        <v>3.947841760435764E+16</v>
      </c>
      <c r="D82" s="1"/>
      <c r="E82" s="1">
        <f t="shared" si="7"/>
        <v>-7.8956835208715686E+26</v>
      </c>
      <c r="F82" s="1">
        <f t="shared" si="8"/>
        <v>1947787445225682</v>
      </c>
      <c r="G82" s="1">
        <f t="shared" si="9"/>
        <v>-1.5707963267924296</v>
      </c>
      <c r="H82" s="1">
        <f t="shared" si="10"/>
        <v>-89.999999999858659</v>
      </c>
    </row>
    <row r="83" spans="1:8" ht="16" x14ac:dyDescent="0.2">
      <c r="A83" s="1">
        <f t="shared" si="11"/>
        <v>1584893192461122</v>
      </c>
      <c r="B83" s="1">
        <f t="shared" si="6"/>
        <v>9958177620320670</v>
      </c>
      <c r="C83" s="1">
        <f t="shared" si="6"/>
        <v>6.2569075310283408E+16</v>
      </c>
      <c r="D83" s="1"/>
      <c r="E83" s="1">
        <f t="shared" si="7"/>
        <v>-1.983306030357109E+27</v>
      </c>
      <c r="F83" s="1">
        <f t="shared" si="8"/>
        <v>3087035062299407.5</v>
      </c>
      <c r="G83" s="1">
        <f t="shared" si="9"/>
        <v>-1.57079632679334</v>
      </c>
      <c r="H83" s="1">
        <f t="shared" si="10"/>
        <v>-89.999999999910827</v>
      </c>
    </row>
    <row r="84" spans="1:8" ht="16" x14ac:dyDescent="0.2">
      <c r="A84" s="1">
        <f t="shared" si="11"/>
        <v>2511886431509594</v>
      </c>
      <c r="B84" s="1">
        <f t="shared" si="6"/>
        <v>1.5782647919764844E+16</v>
      </c>
      <c r="C84" s="1">
        <f t="shared" si="6"/>
        <v>9.9165301517854928E+16</v>
      </c>
      <c r="D84" s="1"/>
      <c r="E84" s="1">
        <f t="shared" si="7"/>
        <v>-4.9818395071851513E+27</v>
      </c>
      <c r="F84" s="1">
        <f t="shared" si="8"/>
        <v>4892620855127101</v>
      </c>
      <c r="G84" s="1">
        <f t="shared" si="9"/>
        <v>-1.5707963267939145</v>
      </c>
      <c r="H84" s="1">
        <f t="shared" si="10"/>
        <v>-89.999999999943725</v>
      </c>
    </row>
    <row r="85" spans="1:8" ht="16" x14ac:dyDescent="0.2">
      <c r="A85" s="1">
        <f t="shared" si="11"/>
        <v>3981071705534995</v>
      </c>
      <c r="B85" s="1">
        <f t="shared" si="6"/>
        <v>2.5013811247045856E+16</v>
      </c>
      <c r="C85" s="1">
        <f t="shared" si="6"/>
        <v>1.5716641130400202E+17</v>
      </c>
      <c r="D85" s="1"/>
      <c r="E85" s="1">
        <f t="shared" si="7"/>
        <v>-1.2513815062056755E+28</v>
      </c>
      <c r="F85" s="1">
        <f t="shared" si="8"/>
        <v>7754281486584216</v>
      </c>
      <c r="G85" s="1">
        <f t="shared" si="9"/>
        <v>-1.5707963267942771</v>
      </c>
      <c r="H85" s="1">
        <f t="shared" si="10"/>
        <v>-89.999999999964501</v>
      </c>
    </row>
    <row r="86" spans="1:8" ht="16" x14ac:dyDescent="0.2">
      <c r="A86" s="1">
        <f t="shared" si="11"/>
        <v>6309573444801969</v>
      </c>
      <c r="B86" s="1">
        <f t="shared" si="6"/>
        <v>3.9644219162950216E+16</v>
      </c>
      <c r="C86" s="1">
        <f t="shared" si="6"/>
        <v>2.4909197535925619E+17</v>
      </c>
      <c r="D86" s="1"/>
      <c r="E86" s="1">
        <f t="shared" si="7"/>
        <v>-3.1433282260800586E+28</v>
      </c>
      <c r="F86" s="1">
        <f t="shared" si="8"/>
        <v>1.2289707940514568E+16</v>
      </c>
      <c r="G86" s="1">
        <f t="shared" si="9"/>
        <v>-1.5707963267945055</v>
      </c>
      <c r="H86" s="1">
        <f t="shared" si="10"/>
        <v>-89.999999999977604</v>
      </c>
    </row>
    <row r="87" spans="1:8" ht="16" x14ac:dyDescent="0.2">
      <c r="A87" s="1">
        <f t="shared" si="11"/>
        <v>1.0000000000000058E+16</v>
      </c>
      <c r="B87" s="1">
        <f t="shared" si="6"/>
        <v>6.2831853071796224E+16</v>
      </c>
      <c r="C87" s="1">
        <f t="shared" si="6"/>
        <v>3.9478417604357658E+17</v>
      </c>
      <c r="D87" s="1"/>
      <c r="E87" s="1">
        <f t="shared" si="7"/>
        <v>-7.8956835208715782E+28</v>
      </c>
      <c r="F87" s="1">
        <f t="shared" si="8"/>
        <v>1.9477874452256832E+16</v>
      </c>
      <c r="G87" s="1">
        <f t="shared" si="9"/>
        <v>-1.5707963267946499</v>
      </c>
      <c r="H87" s="1">
        <f t="shared" si="10"/>
        <v>-89.99999999998586</v>
      </c>
    </row>
    <row r="88" spans="1:8" ht="16" x14ac:dyDescent="0.2">
      <c r="A88" s="1">
        <f t="shared" si="11"/>
        <v>1.5848931924611228E+16</v>
      </c>
      <c r="B88" s="1">
        <f t="shared" si="6"/>
        <v>9.9581776203206752E+16</v>
      </c>
      <c r="C88" s="1">
        <f t="shared" si="6"/>
        <v>6.2569075310283443E+17</v>
      </c>
      <c r="D88" s="1"/>
      <c r="E88" s="1">
        <f t="shared" si="7"/>
        <v>-1.9833060303571111E+29</v>
      </c>
      <c r="F88" s="1">
        <f t="shared" si="8"/>
        <v>3.0870350622994092E+16</v>
      </c>
      <c r="G88" s="1">
        <f t="shared" si="9"/>
        <v>-1.5707963267947409</v>
      </c>
      <c r="H88" s="1">
        <f t="shared" si="10"/>
        <v>-89.999999999991076</v>
      </c>
    </row>
    <row r="89" spans="1:8" ht="16" x14ac:dyDescent="0.2">
      <c r="A89" s="1">
        <f t="shared" si="11"/>
        <v>2.5118864315095952E+16</v>
      </c>
      <c r="B89" s="1">
        <f t="shared" si="6"/>
        <v>1.5782647919764851E+17</v>
      </c>
      <c r="C89" s="1">
        <f t="shared" si="6"/>
        <v>9.9165301517854976E+17</v>
      </c>
      <c r="D89" s="1"/>
      <c r="E89" s="1">
        <f t="shared" si="7"/>
        <v>-4.981839507185156E+29</v>
      </c>
      <c r="F89" s="1">
        <f t="shared" si="8"/>
        <v>4.8926208551271048E+16</v>
      </c>
      <c r="G89" s="1">
        <f t="shared" si="9"/>
        <v>-1.5707963267947984</v>
      </c>
      <c r="H89" s="1">
        <f t="shared" si="10"/>
        <v>-89.999999999994373</v>
      </c>
    </row>
    <row r="90" spans="1:8" ht="16" x14ac:dyDescent="0.2">
      <c r="A90" s="1">
        <f t="shared" si="11"/>
        <v>3.9810717055349968E+16</v>
      </c>
      <c r="B90" s="1">
        <f t="shared" si="6"/>
        <v>2.5013811247045869E+17</v>
      </c>
      <c r="C90" s="1">
        <f t="shared" si="6"/>
        <v>1.5716641130400207E+18</v>
      </c>
      <c r="D90" s="1"/>
      <c r="E90" s="1">
        <f t="shared" si="7"/>
        <v>-1.2513815062056768E+30</v>
      </c>
      <c r="F90" s="1">
        <f t="shared" si="8"/>
        <v>7.7542814865842208E+16</v>
      </c>
      <c r="G90" s="1">
        <f t="shared" si="9"/>
        <v>-1.5707963267948346</v>
      </c>
      <c r="H90" s="1">
        <f t="shared" si="10"/>
        <v>-89.999999999996447</v>
      </c>
    </row>
    <row r="91" spans="1:8" ht="16" x14ac:dyDescent="0.2">
      <c r="A91" s="1">
        <f t="shared" si="11"/>
        <v>6.3095734448019712E+16</v>
      </c>
      <c r="B91" s="1">
        <f t="shared" si="6"/>
        <v>3.9644219162950234E+17</v>
      </c>
      <c r="C91" s="1">
        <f t="shared" si="6"/>
        <v>2.4909197535925632E+18</v>
      </c>
      <c r="D91" s="1"/>
      <c r="E91" s="1">
        <f t="shared" si="7"/>
        <v>-3.1433282260800615E+30</v>
      </c>
      <c r="F91" s="1">
        <f t="shared" si="8"/>
        <v>1.2289707940514571E+17</v>
      </c>
      <c r="G91" s="1">
        <f t="shared" si="9"/>
        <v>-1.5707963267948575</v>
      </c>
      <c r="H91" s="1">
        <f t="shared" si="10"/>
        <v>-89.999999999997755</v>
      </c>
    </row>
    <row r="92" spans="1:8" ht="16" x14ac:dyDescent="0.2">
      <c r="A92" s="1">
        <f t="shared" si="11"/>
        <v>1.0000000000000062E+17</v>
      </c>
      <c r="B92" s="1">
        <f t="shared" si="6"/>
        <v>6.283185307179625E+17</v>
      </c>
      <c r="C92" s="1">
        <f t="shared" si="6"/>
        <v>3.9478417604357673E+18</v>
      </c>
      <c r="D92" s="1"/>
      <c r="E92" s="1">
        <f t="shared" si="7"/>
        <v>-7.8956835208715837E+30</v>
      </c>
      <c r="F92" s="1">
        <f t="shared" si="8"/>
        <v>1.9477874452256838E+17</v>
      </c>
      <c r="G92" s="1">
        <f t="shared" si="9"/>
        <v>-1.5707963267948719</v>
      </c>
      <c r="H92" s="1">
        <f t="shared" si="10"/>
        <v>-89.999999999998593</v>
      </c>
    </row>
    <row r="93" spans="1:8" ht="16" x14ac:dyDescent="0.2">
      <c r="A93" s="1">
        <f t="shared" si="11"/>
        <v>1.5848931924611235E+17</v>
      </c>
      <c r="B93" s="1">
        <f t="shared" si="6"/>
        <v>9.9581776203206797E+17</v>
      </c>
      <c r="C93" s="1">
        <f t="shared" si="6"/>
        <v>6.2569075310283469E+18</v>
      </c>
      <c r="D93" s="1"/>
      <c r="E93" s="1">
        <f t="shared" si="7"/>
        <v>-1.9833060303571125E+31</v>
      </c>
      <c r="F93" s="1">
        <f t="shared" si="8"/>
        <v>3.0870350622994112E+17</v>
      </c>
      <c r="G93" s="1">
        <f t="shared" si="9"/>
        <v>-1.570796326794881</v>
      </c>
      <c r="H93" s="1">
        <f t="shared" si="10"/>
        <v>-89.999999999999105</v>
      </c>
    </row>
    <row r="94" spans="1:8" ht="16" x14ac:dyDescent="0.2">
      <c r="A94" s="1">
        <f t="shared" si="11"/>
        <v>2.5118864315095962E+17</v>
      </c>
      <c r="B94" s="1">
        <f t="shared" si="6"/>
        <v>1.5782647919764856E+18</v>
      </c>
      <c r="C94" s="1">
        <f t="shared" si="6"/>
        <v>9.9165301517855007E+18</v>
      </c>
      <c r="D94" s="1"/>
      <c r="E94" s="1">
        <f t="shared" si="7"/>
        <v>-4.9818395071851603E+31</v>
      </c>
      <c r="F94" s="1">
        <f t="shared" si="8"/>
        <v>4.8926208551271053E+17</v>
      </c>
      <c r="G94" s="1">
        <f t="shared" si="9"/>
        <v>-1.5707963267948868</v>
      </c>
      <c r="H94" s="1">
        <f t="shared" si="10"/>
        <v>-89.999999999999446</v>
      </c>
    </row>
    <row r="95" spans="1:8" ht="16" x14ac:dyDescent="0.2">
      <c r="A95" s="1">
        <f t="shared" si="11"/>
        <v>3.9810717055349984E+17</v>
      </c>
      <c r="B95" s="1">
        <f t="shared" si="6"/>
        <v>2.5013811247045878E+18</v>
      </c>
      <c r="C95" s="1">
        <f t="shared" si="6"/>
        <v>1.5716641130400215E+19</v>
      </c>
      <c r="D95" s="1"/>
      <c r="E95" s="1">
        <f t="shared" si="7"/>
        <v>-1.2513815062056779E+32</v>
      </c>
      <c r="F95" s="1">
        <f t="shared" si="8"/>
        <v>7.7542814865842227E+17</v>
      </c>
      <c r="G95" s="1">
        <f t="shared" si="9"/>
        <v>-1.5707963267948903</v>
      </c>
      <c r="H95" s="1">
        <f t="shared" si="10"/>
        <v>-89.999999999999645</v>
      </c>
    </row>
    <row r="96" spans="1:8" ht="16" x14ac:dyDescent="0.2">
      <c r="A96" s="1">
        <f t="shared" si="11"/>
        <v>6.3095734448019738E+17</v>
      </c>
      <c r="B96" s="1">
        <f t="shared" si="6"/>
        <v>3.9644219162950252E+18</v>
      </c>
      <c r="C96" s="1">
        <f t="shared" si="6"/>
        <v>2.4909197535925641E+19</v>
      </c>
      <c r="D96" s="1"/>
      <c r="E96" s="1">
        <f t="shared" si="7"/>
        <v>-3.1433282260800643E+32</v>
      </c>
      <c r="F96" s="1">
        <f t="shared" si="8"/>
        <v>1.2289707940514578E+18</v>
      </c>
      <c r="G96" s="1">
        <f t="shared" si="9"/>
        <v>-1.5707963267948928</v>
      </c>
      <c r="H96" s="1">
        <f t="shared" si="10"/>
        <v>-89.999999999999787</v>
      </c>
    </row>
    <row r="97" spans="1:8" ht="16" x14ac:dyDescent="0.2">
      <c r="A97" s="1">
        <f t="shared" si="11"/>
        <v>1.0000000000000067E+18</v>
      </c>
      <c r="B97" s="1">
        <f t="shared" si="6"/>
        <v>6.2831853071796285E+18</v>
      </c>
      <c r="C97" s="1">
        <f t="shared" si="6"/>
        <v>3.9478417604357693E+19</v>
      </c>
      <c r="D97" s="1"/>
      <c r="E97" s="1">
        <f t="shared" si="7"/>
        <v>-7.8956835208715918E+32</v>
      </c>
      <c r="F97" s="1">
        <f t="shared" si="8"/>
        <v>1.9477874452256847E+18</v>
      </c>
      <c r="G97" s="1">
        <f t="shared" si="9"/>
        <v>-1.5707963267948941</v>
      </c>
      <c r="H97" s="1">
        <f t="shared" si="10"/>
        <v>-89.999999999999858</v>
      </c>
    </row>
    <row r="98" spans="1:8" ht="16" x14ac:dyDescent="0.2">
      <c r="A98" s="1">
        <f t="shared" si="11"/>
        <v>1.5848931924611241E+18</v>
      </c>
      <c r="B98" s="1">
        <f t="shared" si="6"/>
        <v>9.958177620320684E+18</v>
      </c>
      <c r="C98" s="1">
        <f t="shared" si="6"/>
        <v>6.2569075310283497E+19</v>
      </c>
      <c r="D98" s="1"/>
      <c r="E98" s="1">
        <f t="shared" si="7"/>
        <v>-1.9833060303571145E+33</v>
      </c>
      <c r="F98" s="1">
        <f t="shared" si="8"/>
        <v>3.0870350622994125E+18</v>
      </c>
      <c r="G98" s="1">
        <f t="shared" si="9"/>
        <v>-1.570796326794895</v>
      </c>
      <c r="H98" s="1">
        <f t="shared" si="10"/>
        <v>-89.999999999999915</v>
      </c>
    </row>
    <row r="99" spans="1:8" ht="16" x14ac:dyDescent="0.2">
      <c r="A99" s="1">
        <f t="shared" si="11"/>
        <v>2.5118864315095972E+18</v>
      </c>
      <c r="B99" s="1">
        <f t="shared" si="6"/>
        <v>1.5782647919764863E+19</v>
      </c>
      <c r="C99" s="1">
        <f t="shared" si="6"/>
        <v>9.9165301517855048E+19</v>
      </c>
      <c r="D99" s="1"/>
      <c r="E99" s="1">
        <f t="shared" si="7"/>
        <v>-4.9818395071851627E+33</v>
      </c>
      <c r="F99" s="1">
        <f t="shared" si="8"/>
        <v>4.8926208551271076E+18</v>
      </c>
      <c r="G99" s="1">
        <f t="shared" si="9"/>
        <v>-1.5707963267948957</v>
      </c>
      <c r="H99" s="1">
        <f t="shared" si="10"/>
        <v>-89.999999999999943</v>
      </c>
    </row>
    <row r="100" spans="1:8" ht="16" x14ac:dyDescent="0.2">
      <c r="A100" s="1">
        <f t="shared" si="11"/>
        <v>3.9810717055350001E+18</v>
      </c>
      <c r="B100" s="1">
        <f t="shared" si="6"/>
        <v>2.501381124704589E+19</v>
      </c>
      <c r="C100" s="1">
        <f t="shared" si="6"/>
        <v>1.5716641130400222E+20</v>
      </c>
      <c r="D100" s="1"/>
      <c r="E100" s="1">
        <f t="shared" si="7"/>
        <v>-1.2513815062056791E+34</v>
      </c>
      <c r="F100" s="1">
        <f t="shared" si="8"/>
        <v>7.7542814865842258E+18</v>
      </c>
      <c r="G100" s="1">
        <f t="shared" si="9"/>
        <v>-1.5707963267948959</v>
      </c>
      <c r="H100" s="1">
        <f t="shared" si="10"/>
        <v>-89.999999999999957</v>
      </c>
    </row>
    <row r="101" spans="1:8" ht="16" x14ac:dyDescent="0.2">
      <c r="A101" s="1">
        <f t="shared" si="11"/>
        <v>6.3095734448019763E+18</v>
      </c>
      <c r="B101" s="1">
        <f t="shared" si="6"/>
        <v>3.9644219162950263E+19</v>
      </c>
      <c r="C101" s="1">
        <f t="shared" si="6"/>
        <v>2.4909197535925649E+20</v>
      </c>
      <c r="D101" s="1"/>
      <c r="E101" s="1">
        <f t="shared" si="7"/>
        <v>-3.1433282260800656E+34</v>
      </c>
      <c r="F101" s="1">
        <f t="shared" si="8"/>
        <v>1.228970794051458E+19</v>
      </c>
      <c r="G101" s="1">
        <f t="shared" si="9"/>
        <v>-1.5707963267948963</v>
      </c>
      <c r="H101" s="1">
        <f t="shared" si="10"/>
        <v>-89.999999999999986</v>
      </c>
    </row>
    <row r="102" spans="1:8" ht="16" x14ac:dyDescent="0.2">
      <c r="A102" s="1">
        <f t="shared" si="11"/>
        <v>1.000000000000007E+19</v>
      </c>
      <c r="B102" s="1">
        <f t="shared" si="6"/>
        <v>6.2831853071796298E+19</v>
      </c>
      <c r="C102" s="1">
        <f t="shared" si="6"/>
        <v>3.9478417604357705E+20</v>
      </c>
      <c r="D102" s="1"/>
      <c r="E102" s="1">
        <f t="shared" si="7"/>
        <v>-7.895683520871595E+34</v>
      </c>
      <c r="F102" s="1">
        <f t="shared" si="8"/>
        <v>1.947787445225685E+19</v>
      </c>
      <c r="G102" s="1">
        <f t="shared" si="9"/>
        <v>-1.5707963267948963</v>
      </c>
      <c r="H102" s="1">
        <f t="shared" si="10"/>
        <v>-89.999999999999986</v>
      </c>
    </row>
    <row r="103" spans="1:8" ht="16" x14ac:dyDescent="0.2">
      <c r="A103" s="1">
        <f t="shared" si="11"/>
        <v>1.5848931924611246E+19</v>
      </c>
      <c r="B103" s="1">
        <f t="shared" si="6"/>
        <v>9.9581776203206869E+19</v>
      </c>
      <c r="C103" s="1">
        <f t="shared" si="6"/>
        <v>6.2569075310283522E+20</v>
      </c>
      <c r="D103" s="1"/>
      <c r="E103" s="1">
        <f t="shared" si="7"/>
        <v>-1.9833060303571155E+35</v>
      </c>
      <c r="F103" s="1">
        <f t="shared" si="8"/>
        <v>3.0870350622994129E+19</v>
      </c>
      <c r="G103" s="1">
        <f t="shared" si="9"/>
        <v>-1.5707963267948966</v>
      </c>
      <c r="H103" s="1">
        <f t="shared" si="10"/>
        <v>-90</v>
      </c>
    </row>
    <row r="104" spans="1:8" ht="16" x14ac:dyDescent="0.2">
      <c r="A104" s="1">
        <f t="shared" si="11"/>
        <v>2.5118864315095978E+19</v>
      </c>
      <c r="B104" s="1">
        <f t="shared" si="6"/>
        <v>1.5782647919764868E+20</v>
      </c>
      <c r="C104" s="1">
        <f t="shared" si="6"/>
        <v>9.9165301517855084E+20</v>
      </c>
      <c r="D104" s="1"/>
      <c r="E104" s="1">
        <f t="shared" si="7"/>
        <v>-4.9818395071851662E+35</v>
      </c>
      <c r="F104" s="1">
        <f t="shared" si="8"/>
        <v>4.8926208551271088E+19</v>
      </c>
      <c r="G104" s="1">
        <f t="shared" si="9"/>
        <v>-1.5707963267948966</v>
      </c>
      <c r="H104" s="1">
        <f t="shared" si="10"/>
        <v>-90</v>
      </c>
    </row>
    <row r="105" spans="1:8" ht="16" x14ac:dyDescent="0.2">
      <c r="A105" s="1">
        <f t="shared" si="11"/>
        <v>3.9810717055350006E+19</v>
      </c>
      <c r="B105" s="1">
        <f t="shared" si="6"/>
        <v>2.5013811247045893E+20</v>
      </c>
      <c r="C105" s="1">
        <f t="shared" si="6"/>
        <v>1.5716641130400223E+21</v>
      </c>
      <c r="D105" s="1"/>
      <c r="E105" s="1">
        <f t="shared" si="7"/>
        <v>-1.2513815062056792E+36</v>
      </c>
      <c r="F105" s="1">
        <f t="shared" si="8"/>
        <v>7.7542814865842258E+19</v>
      </c>
      <c r="G105" s="1">
        <f t="shared" si="9"/>
        <v>-1.5707963267948966</v>
      </c>
      <c r="H105" s="1">
        <f t="shared" si="10"/>
        <v>-90</v>
      </c>
    </row>
    <row r="106" spans="1:8" ht="16" x14ac:dyDescent="0.2">
      <c r="A106" s="1">
        <f t="shared" si="11"/>
        <v>6.3095734448019775E+19</v>
      </c>
      <c r="B106" s="1">
        <f t="shared" si="6"/>
        <v>3.9644219162950271E+20</v>
      </c>
      <c r="C106" s="1">
        <f t="shared" si="6"/>
        <v>2.4909197535925654E+21</v>
      </c>
      <c r="D106" s="1"/>
      <c r="E106" s="1">
        <f t="shared" si="7"/>
        <v>-3.1433282260800672E+36</v>
      </c>
      <c r="F106" s="1">
        <f t="shared" si="8"/>
        <v>1.2289707940514585E+20</v>
      </c>
      <c r="G106" s="1">
        <f t="shared" si="9"/>
        <v>-1.5707963267948966</v>
      </c>
      <c r="H106" s="1">
        <f t="shared" si="10"/>
        <v>-90</v>
      </c>
    </row>
    <row r="107" spans="1:8" ht="16" x14ac:dyDescent="0.2">
      <c r="A107" s="1">
        <f t="shared" si="11"/>
        <v>1.0000000000000072E+20</v>
      </c>
      <c r="B107" s="1">
        <f t="shared" si="6"/>
        <v>6.2831853071796312E+20</v>
      </c>
      <c r="C107" s="1">
        <f t="shared" si="6"/>
        <v>3.9478417604357715E+21</v>
      </c>
      <c r="D107" s="1"/>
      <c r="E107" s="1">
        <f t="shared" si="7"/>
        <v>-7.8956835208716008E+36</v>
      </c>
      <c r="F107" s="1">
        <f t="shared" si="8"/>
        <v>1.9477874452256856E+20</v>
      </c>
      <c r="G107" s="1">
        <f t="shared" si="9"/>
        <v>-1.5707963267948966</v>
      </c>
      <c r="H107" s="1">
        <f t="shared" si="10"/>
        <v>-90</v>
      </c>
    </row>
    <row r="108" spans="1:8" ht="16" x14ac:dyDescent="0.2">
      <c r="A108" s="1">
        <f t="shared" si="11"/>
        <v>1.5848931924611249E+20</v>
      </c>
      <c r="B108" s="1">
        <f t="shared" si="6"/>
        <v>9.9581776203206885E+20</v>
      </c>
      <c r="C108" s="1">
        <f t="shared" si="6"/>
        <v>6.256907531028353E+21</v>
      </c>
      <c r="D108" s="1"/>
      <c r="E108" s="1">
        <f t="shared" si="7"/>
        <v>-1.9833060303571164E+37</v>
      </c>
      <c r="F108" s="1">
        <f t="shared" si="8"/>
        <v>3.0870350622994137E+20</v>
      </c>
      <c r="G108" s="1">
        <f t="shared" si="9"/>
        <v>-1.5707963267948966</v>
      </c>
      <c r="H108" s="1">
        <f t="shared" si="10"/>
        <v>-90</v>
      </c>
    </row>
    <row r="109" spans="1:8" ht="16" x14ac:dyDescent="0.2">
      <c r="A109" s="1">
        <f t="shared" si="11"/>
        <v>2.5118864315095984E+20</v>
      </c>
      <c r="B109" s="1">
        <f t="shared" si="6"/>
        <v>1.5782647919764872E+21</v>
      </c>
      <c r="C109" s="1">
        <f t="shared" si="6"/>
        <v>9.9165301517855113E+21</v>
      </c>
      <c r="D109" s="1"/>
      <c r="E109" s="1">
        <f t="shared" si="7"/>
        <v>-4.9818395071851689E+37</v>
      </c>
      <c r="F109" s="1">
        <f t="shared" si="8"/>
        <v>4.8926208551271105E+20</v>
      </c>
      <c r="G109" s="1">
        <f t="shared" si="9"/>
        <v>-1.5707963267948966</v>
      </c>
      <c r="H109" s="1">
        <f t="shared" si="10"/>
        <v>-90</v>
      </c>
    </row>
    <row r="110" spans="1:8" ht="16" x14ac:dyDescent="0.2">
      <c r="A110" s="1">
        <f t="shared" si="11"/>
        <v>3.9810717055350021E+20</v>
      </c>
      <c r="B110" s="1">
        <f t="shared" si="6"/>
        <v>2.5013811247045904E+21</v>
      </c>
      <c r="C110" s="1">
        <f t="shared" si="6"/>
        <v>1.571664113040023E+22</v>
      </c>
      <c r="D110" s="1"/>
      <c r="E110" s="1">
        <f t="shared" si="7"/>
        <v>-1.2513815062056803E+38</v>
      </c>
      <c r="F110" s="1">
        <f t="shared" si="8"/>
        <v>7.7542814865842307E+20</v>
      </c>
      <c r="G110" s="1">
        <f t="shared" si="9"/>
        <v>-1.5707963267948966</v>
      </c>
      <c r="H110" s="1">
        <f t="shared" si="10"/>
        <v>-90</v>
      </c>
    </row>
    <row r="111" spans="1:8" ht="16" x14ac:dyDescent="0.2">
      <c r="A111" s="1">
        <f t="shared" si="11"/>
        <v>6.30957344480198E+20</v>
      </c>
      <c r="B111" s="1">
        <f t="shared" si="6"/>
        <v>3.9644219162950291E+21</v>
      </c>
      <c r="C111" s="1">
        <f t="shared" si="6"/>
        <v>2.4909197535925666E+22</v>
      </c>
      <c r="D111" s="1"/>
      <c r="E111" s="1">
        <f t="shared" si="7"/>
        <v>-3.1433282260800699E+38</v>
      </c>
      <c r="F111" s="1">
        <f t="shared" si="8"/>
        <v>1.2289707940514591E+21</v>
      </c>
      <c r="G111" s="1">
        <f t="shared" si="9"/>
        <v>-1.5707963267948966</v>
      </c>
      <c r="H111" s="1">
        <f t="shared" si="10"/>
        <v>-90</v>
      </c>
    </row>
    <row r="112" spans="1:8" ht="16" x14ac:dyDescent="0.2">
      <c r="A112" s="1">
        <f t="shared" si="11"/>
        <v>1.0000000000000076E+21</v>
      </c>
      <c r="B112" s="1">
        <f t="shared" si="6"/>
        <v>6.2831853071796336E+21</v>
      </c>
      <c r="C112" s="1">
        <f t="shared" si="6"/>
        <v>3.9478417604357726E+22</v>
      </c>
      <c r="D112" s="1"/>
      <c r="E112" s="1">
        <f t="shared" si="7"/>
        <v>-7.8956835208716044E+38</v>
      </c>
      <c r="F112" s="1">
        <f t="shared" si="8"/>
        <v>1.9477874452256863E+21</v>
      </c>
      <c r="G112" s="1">
        <f t="shared" si="9"/>
        <v>-1.5707963267948966</v>
      </c>
      <c r="H112" s="1">
        <f t="shared" si="10"/>
        <v>-90</v>
      </c>
    </row>
    <row r="113" spans="1:8" ht="16" x14ac:dyDescent="0.2">
      <c r="A113" s="1">
        <f t="shared" si="11"/>
        <v>1.5848931924611257E+21</v>
      </c>
      <c r="B113" s="1">
        <f t="shared" si="6"/>
        <v>9.9581776203206927E+21</v>
      </c>
      <c r="C113" s="1">
        <f t="shared" si="6"/>
        <v>6.2569075310283551E+22</v>
      </c>
      <c r="D113" s="1"/>
      <c r="E113" s="1">
        <f t="shared" si="7"/>
        <v>-1.9833060303571179E+39</v>
      </c>
      <c r="F113" s="1">
        <f t="shared" si="8"/>
        <v>3.087035062299415E+21</v>
      </c>
      <c r="G113" s="1">
        <f t="shared" si="9"/>
        <v>-1.5707963267948966</v>
      </c>
      <c r="H113" s="1">
        <f t="shared" si="10"/>
        <v>-90</v>
      </c>
    </row>
    <row r="114" spans="1:8" ht="16" x14ac:dyDescent="0.2">
      <c r="A114" s="1">
        <f t="shared" si="11"/>
        <v>2.5118864315095995E+21</v>
      </c>
      <c r="B114" s="1">
        <f t="shared" si="6"/>
        <v>1.5782647919764878E+22</v>
      </c>
      <c r="C114" s="1">
        <f t="shared" si="6"/>
        <v>9.916530151785515E+22</v>
      </c>
      <c r="D114" s="1"/>
      <c r="E114" s="1">
        <f t="shared" si="7"/>
        <v>-4.9818395071851731E+39</v>
      </c>
      <c r="F114" s="1">
        <f t="shared" si="8"/>
        <v>4.8926208551271122E+21</v>
      </c>
      <c r="G114" s="1">
        <f t="shared" si="9"/>
        <v>-1.5707963267948966</v>
      </c>
      <c r="H114" s="1">
        <f t="shared" si="10"/>
        <v>-90</v>
      </c>
    </row>
    <row r="115" spans="1:8" ht="16" x14ac:dyDescent="0.2">
      <c r="A115" s="1">
        <f t="shared" si="11"/>
        <v>3.9810717055350038E+21</v>
      </c>
      <c r="B115" s="1">
        <f t="shared" si="6"/>
        <v>2.501381124704591E+22</v>
      </c>
      <c r="C115" s="1">
        <f t="shared" si="6"/>
        <v>1.5716641130400235E+23</v>
      </c>
      <c r="D115" s="1"/>
      <c r="E115" s="1">
        <f t="shared" si="7"/>
        <v>-1.2513815062056807E+40</v>
      </c>
      <c r="F115" s="1">
        <f t="shared" si="8"/>
        <v>7.7542814865842336E+21</v>
      </c>
      <c r="G115" s="1">
        <f t="shared" si="9"/>
        <v>-1.5707963267948966</v>
      </c>
      <c r="H115" s="1">
        <f t="shared" si="10"/>
        <v>-90</v>
      </c>
    </row>
    <row r="116" spans="1:8" ht="16" x14ac:dyDescent="0.2">
      <c r="A116" s="1">
        <f t="shared" si="11"/>
        <v>6.3095734448019829E+21</v>
      </c>
      <c r="B116" s="1">
        <f t="shared" si="6"/>
        <v>3.9644219162950308E+22</v>
      </c>
      <c r="C116" s="1">
        <f t="shared" si="6"/>
        <v>2.4909197535925676E+23</v>
      </c>
      <c r="D116" s="1"/>
      <c r="E116" s="1">
        <f t="shared" si="7"/>
        <v>-3.1433282260800727E+40</v>
      </c>
      <c r="F116" s="1">
        <f t="shared" si="8"/>
        <v>1.2289707940514596E+22</v>
      </c>
      <c r="G116" s="1">
        <f t="shared" si="9"/>
        <v>-1.5707963267948966</v>
      </c>
      <c r="H116" s="1">
        <f t="shared" si="10"/>
        <v>-90</v>
      </c>
    </row>
    <row r="117" spans="1:8" ht="16" x14ac:dyDescent="0.2">
      <c r="A117" s="1">
        <f t="shared" si="11"/>
        <v>1.000000000000008E+22</v>
      </c>
      <c r="B117" s="1">
        <f t="shared" si="6"/>
        <v>6.2831853071796363E+22</v>
      </c>
      <c r="C117" s="1">
        <f t="shared" si="6"/>
        <v>3.9478417604357746E+23</v>
      </c>
      <c r="D117" s="1"/>
      <c r="E117" s="1">
        <f t="shared" si="7"/>
        <v>-7.8956835208716131E+40</v>
      </c>
      <c r="F117" s="1">
        <f t="shared" si="8"/>
        <v>1.9477874452256875E+22</v>
      </c>
      <c r="G117" s="1">
        <f t="shared" si="9"/>
        <v>-1.5707963267948966</v>
      </c>
      <c r="H117" s="1">
        <f t="shared" si="10"/>
        <v>-90</v>
      </c>
    </row>
    <row r="118" spans="1:8" ht="16" x14ac:dyDescent="0.2">
      <c r="A118" s="1">
        <f t="shared" si="11"/>
        <v>1.5848931924611263E+22</v>
      </c>
      <c r="B118" s="1">
        <f t="shared" si="6"/>
        <v>9.9581776203206973E+22</v>
      </c>
      <c r="C118" s="1">
        <f t="shared" si="6"/>
        <v>6.2569075310283581E+23</v>
      </c>
      <c r="D118" s="1"/>
      <c r="E118" s="1">
        <f t="shared" si="7"/>
        <v>-1.9833060303571195E+41</v>
      </c>
      <c r="F118" s="1">
        <f t="shared" si="8"/>
        <v>3.0870350622994163E+22</v>
      </c>
      <c r="G118" s="1">
        <f t="shared" si="9"/>
        <v>-1.5707963267948966</v>
      </c>
      <c r="H118" s="1">
        <f t="shared" si="10"/>
        <v>-90</v>
      </c>
    </row>
    <row r="119" spans="1:8" ht="16" x14ac:dyDescent="0.2">
      <c r="A119" s="1">
        <f t="shared" si="11"/>
        <v>2.5118864315096003E+22</v>
      </c>
      <c r="B119" s="1">
        <f t="shared" si="6"/>
        <v>1.5782647919764882E+23</v>
      </c>
      <c r="C119" s="1">
        <f t="shared" si="6"/>
        <v>9.9165301517855174E+23</v>
      </c>
      <c r="D119" s="1"/>
      <c r="E119" s="1">
        <f t="shared" si="7"/>
        <v>-4.981839507185175E+41</v>
      </c>
      <c r="F119" s="1">
        <f t="shared" si="8"/>
        <v>4.892620855127114E+22</v>
      </c>
      <c r="G119" s="1">
        <f t="shared" si="9"/>
        <v>-1.5707963267948966</v>
      </c>
      <c r="H119" s="1">
        <f t="shared" si="10"/>
        <v>-90</v>
      </c>
    </row>
    <row r="120" spans="1:8" ht="16" x14ac:dyDescent="0.2">
      <c r="A120" s="1">
        <f t="shared" si="11"/>
        <v>3.9810717055350045E+22</v>
      </c>
      <c r="B120" s="1">
        <f t="shared" si="6"/>
        <v>2.5013811247045916E+23</v>
      </c>
      <c r="C120" s="1">
        <f t="shared" si="6"/>
        <v>1.5716641130400239E+24</v>
      </c>
      <c r="D120" s="1"/>
      <c r="E120" s="1">
        <f t="shared" si="7"/>
        <v>-1.2513815062056814E+42</v>
      </c>
      <c r="F120" s="1">
        <f t="shared" si="8"/>
        <v>7.7542814865842338E+22</v>
      </c>
      <c r="G120" s="1">
        <f t="shared" si="9"/>
        <v>-1.5707963267948966</v>
      </c>
      <c r="H120" s="1">
        <f t="shared" si="10"/>
        <v>-90</v>
      </c>
    </row>
    <row r="121" spans="1:8" ht="16" x14ac:dyDescent="0.2">
      <c r="A121" s="1">
        <f t="shared" si="11"/>
        <v>6.3095734448019839E+22</v>
      </c>
      <c r="B121" s="1">
        <f t="shared" si="6"/>
        <v>3.9644219162950312E+23</v>
      </c>
      <c r="C121" s="1">
        <f t="shared" si="6"/>
        <v>2.4909197535925677E+24</v>
      </c>
      <c r="D121" s="1"/>
      <c r="E121" s="1">
        <f t="shared" si="7"/>
        <v>-3.1433282260800731E+42</v>
      </c>
      <c r="F121" s="1">
        <f t="shared" si="8"/>
        <v>1.2289707940514598E+23</v>
      </c>
      <c r="G121" s="1">
        <f t="shared" si="9"/>
        <v>-1.5707963267948966</v>
      </c>
      <c r="H121" s="1">
        <f t="shared" si="10"/>
        <v>-90</v>
      </c>
    </row>
    <row r="122" spans="1:8" ht="16" x14ac:dyDescent="0.2">
      <c r="A122" s="1">
        <f t="shared" si="11"/>
        <v>1.0000000000000083E+23</v>
      </c>
      <c r="B122" s="1">
        <f t="shared" si="6"/>
        <v>6.2831853071796388E+23</v>
      </c>
      <c r="C122" s="1">
        <f t="shared" si="6"/>
        <v>3.9478417604357759E+24</v>
      </c>
      <c r="D122" s="1"/>
      <c r="E122" s="1">
        <f t="shared" si="7"/>
        <v>-7.8956835208716179E+42</v>
      </c>
      <c r="F122" s="1">
        <f t="shared" si="8"/>
        <v>1.947787445225688E+23</v>
      </c>
      <c r="G122" s="1">
        <f t="shared" si="9"/>
        <v>-1.5707963267948966</v>
      </c>
      <c r="H122" s="1">
        <f t="shared" si="10"/>
        <v>-90</v>
      </c>
    </row>
    <row r="123" spans="1:8" ht="16" x14ac:dyDescent="0.2">
      <c r="A123" s="1">
        <f t="shared" si="11"/>
        <v>1.5848931924611266E+23</v>
      </c>
      <c r="B123" s="1">
        <f t="shared" si="6"/>
        <v>9.958177620320699E+23</v>
      </c>
      <c r="C123" s="1">
        <f t="shared" si="6"/>
        <v>6.2569075310283597E+24</v>
      </c>
      <c r="D123" s="1"/>
      <c r="E123" s="1">
        <f t="shared" si="7"/>
        <v>-1.9833060303571202E+43</v>
      </c>
      <c r="F123" s="1">
        <f t="shared" si="8"/>
        <v>3.0870350622994174E+23</v>
      </c>
      <c r="G123" s="1">
        <f t="shared" si="9"/>
        <v>-1.5707963267948966</v>
      </c>
      <c r="H123" s="1">
        <f t="shared" si="10"/>
        <v>-90</v>
      </c>
    </row>
    <row r="124" spans="1:8" ht="16" x14ac:dyDescent="0.2">
      <c r="A124" s="1">
        <f t="shared" si="11"/>
        <v>2.511886431509601E+23</v>
      </c>
      <c r="B124" s="1">
        <f t="shared" si="6"/>
        <v>1.5782647919764886E+24</v>
      </c>
      <c r="C124" s="1">
        <f t="shared" si="6"/>
        <v>9.9165301517855195E+24</v>
      </c>
      <c r="D124" s="1"/>
      <c r="E124" s="1">
        <f t="shared" si="7"/>
        <v>-4.9818395071851775E+43</v>
      </c>
      <c r="F124" s="1">
        <f t="shared" si="8"/>
        <v>4.8926208551271149E+23</v>
      </c>
      <c r="G124" s="1">
        <f t="shared" si="9"/>
        <v>-1.5707963267948966</v>
      </c>
      <c r="H124" s="1">
        <f t="shared" si="10"/>
        <v>-90</v>
      </c>
    </row>
    <row r="125" spans="1:8" ht="16" x14ac:dyDescent="0.2">
      <c r="A125" s="1">
        <f t="shared" si="11"/>
        <v>3.9810717055350057E+23</v>
      </c>
      <c r="B125" s="1">
        <f t="shared" si="6"/>
        <v>2.5013811247045926E+24</v>
      </c>
      <c r="C125" s="1">
        <f t="shared" si="6"/>
        <v>1.5716641130400244E+25</v>
      </c>
      <c r="D125" s="1"/>
      <c r="E125" s="1">
        <f t="shared" si="7"/>
        <v>-1.2513815062056826E+44</v>
      </c>
      <c r="F125" s="1">
        <f t="shared" si="8"/>
        <v>7.7542814865842378E+23</v>
      </c>
      <c r="G125" s="1">
        <f t="shared" si="9"/>
        <v>-1.5707963267948966</v>
      </c>
      <c r="H125" s="1">
        <f t="shared" si="10"/>
        <v>-90</v>
      </c>
    </row>
    <row r="126" spans="1:8" ht="16" x14ac:dyDescent="0.2">
      <c r="A126" s="1">
        <f t="shared" si="11"/>
        <v>6.3095734448019853E+23</v>
      </c>
      <c r="B126" s="1">
        <f t="shared" si="6"/>
        <v>3.9644219162950323E+24</v>
      </c>
      <c r="C126" s="1">
        <f t="shared" si="6"/>
        <v>2.4909197535925687E+25</v>
      </c>
      <c r="D126" s="1"/>
      <c r="E126" s="1">
        <f t="shared" si="7"/>
        <v>-3.1433282260800747E+44</v>
      </c>
      <c r="F126" s="1">
        <f t="shared" si="8"/>
        <v>1.22897079405146E+24</v>
      </c>
      <c r="G126" s="1">
        <f t="shared" si="9"/>
        <v>-1.5707963267948966</v>
      </c>
      <c r="H126" s="1">
        <f t="shared" si="10"/>
        <v>-90</v>
      </c>
    </row>
    <row r="127" spans="1:8" ht="16" x14ac:dyDescent="0.2">
      <c r="A127" s="1">
        <f t="shared" si="11"/>
        <v>1.0000000000000084E+24</v>
      </c>
      <c r="B127" s="1">
        <f t="shared" si="6"/>
        <v>6.2831853071796394E+24</v>
      </c>
      <c r="C127" s="1">
        <f t="shared" si="6"/>
        <v>3.9478417604357764E+25</v>
      </c>
      <c r="D127" s="1"/>
      <c r="E127" s="1">
        <f t="shared" si="7"/>
        <v>-7.8956835208716209E+44</v>
      </c>
      <c r="F127" s="1">
        <f t="shared" si="8"/>
        <v>1.9477874452256884E+24</v>
      </c>
      <c r="G127" s="1">
        <f t="shared" si="9"/>
        <v>-1.5707963267948966</v>
      </c>
      <c r="H127" s="1">
        <f t="shared" si="10"/>
        <v>-90</v>
      </c>
    </row>
    <row r="128" spans="1:8" ht="16" x14ac:dyDescent="0.2">
      <c r="A128" s="1">
        <f t="shared" si="11"/>
        <v>1.5848931924611271E+24</v>
      </c>
      <c r="B128" s="1">
        <f t="shared" si="6"/>
        <v>9.9581776203207028E+24</v>
      </c>
      <c r="C128" s="1">
        <f t="shared" si="6"/>
        <v>6.2569075310283612E+25</v>
      </c>
      <c r="D128" s="1"/>
      <c r="E128" s="1">
        <f t="shared" si="7"/>
        <v>-1.983306030357122E+45</v>
      </c>
      <c r="F128" s="1">
        <f t="shared" si="8"/>
        <v>3.0870350622994179E+24</v>
      </c>
      <c r="G128" s="1">
        <f t="shared" si="9"/>
        <v>-1.5707963267948966</v>
      </c>
      <c r="H128" s="1">
        <f t="shared" si="10"/>
        <v>-90</v>
      </c>
    </row>
    <row r="129" spans="1:8" ht="16" x14ac:dyDescent="0.2">
      <c r="A129" s="1">
        <f t="shared" si="11"/>
        <v>2.5118864315096021E+24</v>
      </c>
      <c r="B129" s="1">
        <f t="shared" si="6"/>
        <v>1.5782647919764895E+25</v>
      </c>
      <c r="C129" s="1">
        <f t="shared" si="6"/>
        <v>9.9165301517855247E+25</v>
      </c>
      <c r="D129" s="1"/>
      <c r="E129" s="1">
        <f t="shared" si="7"/>
        <v>-4.9818395071851826E+45</v>
      </c>
      <c r="F129" s="1">
        <f t="shared" si="8"/>
        <v>4.8926208551271173E+24</v>
      </c>
      <c r="G129" s="1">
        <f t="shared" si="9"/>
        <v>-1.5707963267948966</v>
      </c>
      <c r="H129" s="1">
        <f t="shared" si="10"/>
        <v>-90</v>
      </c>
    </row>
    <row r="130" spans="1:8" ht="16" x14ac:dyDescent="0.2">
      <c r="A130" s="1">
        <f t="shared" si="11"/>
        <v>3.9810717055350077E+24</v>
      </c>
      <c r="B130" s="1">
        <f t="shared" si="6"/>
        <v>2.5013811247045938E+25</v>
      </c>
      <c r="C130" s="1">
        <f t="shared" si="6"/>
        <v>1.5716641130400253E+26</v>
      </c>
      <c r="D130" s="1"/>
      <c r="E130" s="1">
        <f t="shared" si="7"/>
        <v>-1.2513815062056836E+46</v>
      </c>
      <c r="F130" s="1">
        <f t="shared" si="8"/>
        <v>7.7542814865842416E+24</v>
      </c>
      <c r="G130" s="1">
        <f t="shared" si="9"/>
        <v>-1.5707963267948966</v>
      </c>
      <c r="H130" s="1">
        <f t="shared" si="10"/>
        <v>-90</v>
      </c>
    </row>
    <row r="131" spans="1:8" ht="16" x14ac:dyDescent="0.2">
      <c r="A131" s="1">
        <f t="shared" si="11"/>
        <v>6.3095734448019888E+24</v>
      </c>
      <c r="B131" s="1">
        <f t="shared" si="6"/>
        <v>3.9644219162950347E+25</v>
      </c>
      <c r="C131" s="1">
        <f t="shared" si="6"/>
        <v>2.4909197535925703E+26</v>
      </c>
      <c r="D131" s="1"/>
      <c r="E131" s="1">
        <f t="shared" si="7"/>
        <v>-3.143328226080079E+46</v>
      </c>
      <c r="F131" s="1">
        <f t="shared" si="8"/>
        <v>1.2289707940514609E+25</v>
      </c>
      <c r="G131" s="1">
        <f t="shared" si="9"/>
        <v>-1.5707963267948966</v>
      </c>
      <c r="H131" s="1">
        <f t="shared" si="10"/>
        <v>-90</v>
      </c>
    </row>
    <row r="132" spans="1:8" ht="16" x14ac:dyDescent="0.2">
      <c r="A132" s="1">
        <f t="shared" si="11"/>
        <v>1.0000000000000089E+25</v>
      </c>
      <c r="B132" s="1">
        <f t="shared" si="6"/>
        <v>6.283185307179642E+25</v>
      </c>
      <c r="C132" s="1">
        <f t="shared" si="6"/>
        <v>3.9478417604357781E+26</v>
      </c>
      <c r="D132" s="1"/>
      <c r="E132" s="1">
        <f t="shared" si="7"/>
        <v>-7.8956835208716253E+46</v>
      </c>
      <c r="F132" s="1">
        <f t="shared" si="8"/>
        <v>1.947787445225689E+25</v>
      </c>
      <c r="G132" s="1">
        <f t="shared" si="9"/>
        <v>-1.5707963267948966</v>
      </c>
      <c r="H132" s="1">
        <f t="shared" si="10"/>
        <v>-90</v>
      </c>
    </row>
    <row r="133" spans="1:8" ht="16" x14ac:dyDescent="0.2">
      <c r="A133" s="1">
        <f t="shared" si="11"/>
        <v>1.5848931924611277E+25</v>
      </c>
      <c r="B133" s="1">
        <f t="shared" si="6"/>
        <v>9.9581776203207054E+25</v>
      </c>
      <c r="C133" s="1">
        <f t="shared" si="6"/>
        <v>6.2569075310283633E+26</v>
      </c>
      <c r="D133" s="1"/>
      <c r="E133" s="1">
        <f t="shared" si="7"/>
        <v>-1.9833060303571229E+47</v>
      </c>
      <c r="F133" s="1">
        <f t="shared" si="8"/>
        <v>3.0870350622994188E+25</v>
      </c>
      <c r="G133" s="1">
        <f t="shared" si="9"/>
        <v>-1.5707963267948966</v>
      </c>
      <c r="H133" s="1">
        <f t="shared" si="10"/>
        <v>-90</v>
      </c>
    </row>
    <row r="134" spans="1:8" ht="16" x14ac:dyDescent="0.2">
      <c r="A134" s="1">
        <f t="shared" si="11"/>
        <v>2.5118864315096031E+25</v>
      </c>
      <c r="B134" s="1">
        <f t="shared" si="6"/>
        <v>1.5782647919764899E+26</v>
      </c>
      <c r="C134" s="1">
        <f t="shared" si="6"/>
        <v>9.9165301517855271E+26</v>
      </c>
      <c r="D134" s="1"/>
      <c r="E134" s="1">
        <f t="shared" si="7"/>
        <v>-4.9818395071851861E+47</v>
      </c>
      <c r="F134" s="1">
        <f t="shared" si="8"/>
        <v>4.8926208551271192E+25</v>
      </c>
      <c r="G134" s="1">
        <f t="shared" si="9"/>
        <v>-1.5707963267948966</v>
      </c>
      <c r="H134" s="1">
        <f t="shared" si="10"/>
        <v>-90</v>
      </c>
    </row>
    <row r="135" spans="1:8" ht="16" x14ac:dyDescent="0.2">
      <c r="A135" s="1">
        <f t="shared" si="11"/>
        <v>3.9810717055350095E+25</v>
      </c>
      <c r="B135" s="1">
        <f t="shared" si="6"/>
        <v>2.5013811247045947E+26</v>
      </c>
      <c r="C135" s="1">
        <f t="shared" si="6"/>
        <v>1.5716641130400258E+27</v>
      </c>
      <c r="D135" s="1"/>
      <c r="E135" s="1">
        <f t="shared" si="7"/>
        <v>-1.2513815062056847E+48</v>
      </c>
      <c r="F135" s="1">
        <f t="shared" si="8"/>
        <v>7.7542814865842433E+25</v>
      </c>
      <c r="G135" s="1">
        <f t="shared" si="9"/>
        <v>-1.5707963267948966</v>
      </c>
      <c r="H135" s="1">
        <f t="shared" si="10"/>
        <v>-90</v>
      </c>
    </row>
    <row r="136" spans="1:8" ht="16" x14ac:dyDescent="0.2">
      <c r="A136" s="1">
        <f t="shared" si="11"/>
        <v>6.3095734448019918E+25</v>
      </c>
      <c r="B136" s="1">
        <f t="shared" ref="B136:C199" si="12">A136*2*PI()</f>
        <v>3.9644219162950366E+26</v>
      </c>
      <c r="C136" s="1">
        <f t="shared" si="12"/>
        <v>2.4909197535925713E+27</v>
      </c>
      <c r="D136" s="1"/>
      <c r="E136" s="1">
        <f t="shared" ref="E136:E199" si="13">(2*$B$1-2*$B$1*B136^2*$B$3*$B$2)</f>
        <v>-3.1433282260800821E+48</v>
      </c>
      <c r="F136" s="1">
        <f t="shared" ref="F136:F199" si="14">($B$1^2*B136*$B$3+3*B136*$B$2)</f>
        <v>1.2289707940514614E+26</v>
      </c>
      <c r="G136" s="1">
        <f t="shared" ref="G136:G199" si="15">ATAN2(F136,E136)</f>
        <v>-1.5707963267948966</v>
      </c>
      <c r="H136" s="1">
        <f t="shared" ref="H136:H199" si="16">(G136/PI()*180)</f>
        <v>-90</v>
      </c>
    </row>
    <row r="137" spans="1:8" ht="16" x14ac:dyDescent="0.2">
      <c r="A137" s="1">
        <f t="shared" ref="A137:A200" si="17">A136*10^(1/5)</f>
        <v>1.0000000000000095E+26</v>
      </c>
      <c r="B137" s="1">
        <f t="shared" si="12"/>
        <v>6.2831853071796456E+26</v>
      </c>
      <c r="C137" s="1">
        <f t="shared" si="12"/>
        <v>3.9478417604357803E+27</v>
      </c>
      <c r="D137" s="1"/>
      <c r="E137" s="1">
        <f t="shared" si="13"/>
        <v>-7.895683520871635E+48</v>
      </c>
      <c r="F137" s="1">
        <f t="shared" si="14"/>
        <v>1.9477874452256904E+26</v>
      </c>
      <c r="G137" s="1">
        <f t="shared" si="15"/>
        <v>-1.5707963267948966</v>
      </c>
      <c r="H137" s="1">
        <f t="shared" si="16"/>
        <v>-90</v>
      </c>
    </row>
    <row r="138" spans="1:8" ht="16" x14ac:dyDescent="0.2">
      <c r="A138" s="1">
        <f t="shared" si="17"/>
        <v>1.5848931924611287E+26</v>
      </c>
      <c r="B138" s="1">
        <f t="shared" si="12"/>
        <v>9.9581776203207129E+26</v>
      </c>
      <c r="C138" s="1">
        <f t="shared" si="12"/>
        <v>6.2569075310283677E+27</v>
      </c>
      <c r="D138" s="1"/>
      <c r="E138" s="1">
        <f t="shared" si="13"/>
        <v>-1.9833060303571259E+49</v>
      </c>
      <c r="F138" s="1">
        <f t="shared" si="14"/>
        <v>3.0870350622994212E+26</v>
      </c>
      <c r="G138" s="1">
        <f t="shared" si="15"/>
        <v>-1.5707963267948966</v>
      </c>
      <c r="H138" s="1">
        <f t="shared" si="16"/>
        <v>-90</v>
      </c>
    </row>
    <row r="139" spans="1:8" ht="16" x14ac:dyDescent="0.2">
      <c r="A139" s="1">
        <f t="shared" si="17"/>
        <v>2.5118864315096043E+26</v>
      </c>
      <c r="B139" s="1">
        <f t="shared" si="12"/>
        <v>1.5782647919764907E+27</v>
      </c>
      <c r="C139" s="1">
        <f t="shared" si="12"/>
        <v>9.9165301517855329E+27</v>
      </c>
      <c r="D139" s="1"/>
      <c r="E139" s="1">
        <f t="shared" si="13"/>
        <v>-4.9818395071851913E+49</v>
      </c>
      <c r="F139" s="1">
        <f t="shared" si="14"/>
        <v>4.8926208551271209E+26</v>
      </c>
      <c r="G139" s="1">
        <f t="shared" si="15"/>
        <v>-1.5707963267948966</v>
      </c>
      <c r="H139" s="1">
        <f t="shared" si="16"/>
        <v>-90</v>
      </c>
    </row>
    <row r="140" spans="1:8" ht="16" x14ac:dyDescent="0.2">
      <c r="A140" s="1">
        <f t="shared" si="17"/>
        <v>3.9810717055350109E+26</v>
      </c>
      <c r="B140" s="1">
        <f t="shared" si="12"/>
        <v>2.5013811247045956E+27</v>
      </c>
      <c r="C140" s="1">
        <f t="shared" si="12"/>
        <v>1.5716641130400264E+28</v>
      </c>
      <c r="D140" s="1"/>
      <c r="E140" s="1">
        <f t="shared" si="13"/>
        <v>-1.2513815062056856E+50</v>
      </c>
      <c r="F140" s="1">
        <f t="shared" si="14"/>
        <v>7.7542814865842474E+26</v>
      </c>
      <c r="G140" s="1">
        <f t="shared" si="15"/>
        <v>-1.5707963267948966</v>
      </c>
      <c r="H140" s="1">
        <f t="shared" si="16"/>
        <v>-90</v>
      </c>
    </row>
    <row r="141" spans="1:8" ht="16" x14ac:dyDescent="0.2">
      <c r="A141" s="1">
        <f t="shared" si="17"/>
        <v>6.3095734448019932E+26</v>
      </c>
      <c r="B141" s="1">
        <f t="shared" si="12"/>
        <v>3.9644219162950372E+27</v>
      </c>
      <c r="C141" s="1">
        <f t="shared" si="12"/>
        <v>2.4909197535925718E+28</v>
      </c>
      <c r="D141" s="1"/>
      <c r="E141" s="1">
        <f t="shared" si="13"/>
        <v>-3.1433282260800831E+50</v>
      </c>
      <c r="F141" s="1">
        <f t="shared" si="14"/>
        <v>1.2289707940514615E+27</v>
      </c>
      <c r="G141" s="1">
        <f t="shared" si="15"/>
        <v>-1.5707963267948966</v>
      </c>
      <c r="H141" s="1">
        <f t="shared" si="16"/>
        <v>-90</v>
      </c>
    </row>
    <row r="142" spans="1:8" ht="16" x14ac:dyDescent="0.2">
      <c r="A142" s="1">
        <f t="shared" si="17"/>
        <v>1.0000000000000096E+27</v>
      </c>
      <c r="B142" s="1">
        <f t="shared" si="12"/>
        <v>6.2831853071796464E+27</v>
      </c>
      <c r="C142" s="1">
        <f t="shared" si="12"/>
        <v>3.9478417604357807E+28</v>
      </c>
      <c r="D142" s="1"/>
      <c r="E142" s="1">
        <f t="shared" si="13"/>
        <v>-7.8956835208716386E+50</v>
      </c>
      <c r="F142" s="1">
        <f t="shared" si="14"/>
        <v>1.9477874452256906E+27</v>
      </c>
      <c r="G142" s="1">
        <f t="shared" si="15"/>
        <v>-1.5707963267948966</v>
      </c>
      <c r="H142" s="1">
        <f t="shared" si="16"/>
        <v>-90</v>
      </c>
    </row>
    <row r="143" spans="1:8" ht="16" x14ac:dyDescent="0.2">
      <c r="A143" s="1">
        <f t="shared" si="17"/>
        <v>1.5848931924611288E+27</v>
      </c>
      <c r="B143" s="1">
        <f t="shared" si="12"/>
        <v>9.9581776203207118E+27</v>
      </c>
      <c r="C143" s="1">
        <f t="shared" si="12"/>
        <v>6.2569075310283672E+28</v>
      </c>
      <c r="D143" s="1"/>
      <c r="E143" s="1">
        <f t="shared" si="13"/>
        <v>-1.9833060303571256E+51</v>
      </c>
      <c r="F143" s="1">
        <f t="shared" si="14"/>
        <v>3.0870350622994212E+27</v>
      </c>
      <c r="G143" s="1">
        <f t="shared" si="15"/>
        <v>-1.5707963267948966</v>
      </c>
      <c r="H143" s="1">
        <f t="shared" si="16"/>
        <v>-90</v>
      </c>
    </row>
    <row r="144" spans="1:8" ht="16" x14ac:dyDescent="0.2">
      <c r="A144" s="1">
        <f t="shared" si="17"/>
        <v>2.5118864315096043E+27</v>
      </c>
      <c r="B144" s="1">
        <f t="shared" si="12"/>
        <v>1.5782647919764909E+28</v>
      </c>
      <c r="C144" s="1">
        <f t="shared" si="12"/>
        <v>9.9165301517855342E+28</v>
      </c>
      <c r="D144" s="1"/>
      <c r="E144" s="1">
        <f t="shared" si="13"/>
        <v>-4.9818395071851927E+51</v>
      </c>
      <c r="F144" s="1">
        <f t="shared" si="14"/>
        <v>4.892620855127122E+27</v>
      </c>
      <c r="G144" s="1">
        <f t="shared" si="15"/>
        <v>-1.5707963267948966</v>
      </c>
      <c r="H144" s="1">
        <f t="shared" si="16"/>
        <v>-90</v>
      </c>
    </row>
    <row r="145" spans="1:8" ht="16" x14ac:dyDescent="0.2">
      <c r="A145" s="1">
        <f t="shared" si="17"/>
        <v>3.9810717055350109E+27</v>
      </c>
      <c r="B145" s="1">
        <f t="shared" si="12"/>
        <v>2.5013811247045956E+28</v>
      </c>
      <c r="C145" s="1">
        <f t="shared" si="12"/>
        <v>1.5716641130400263E+29</v>
      </c>
      <c r="D145" s="1"/>
      <c r="E145" s="1">
        <f t="shared" si="13"/>
        <v>-1.2513815062056856E+52</v>
      </c>
      <c r="F145" s="1">
        <f t="shared" si="14"/>
        <v>7.7542814865842466E+27</v>
      </c>
      <c r="G145" s="1">
        <f t="shared" si="15"/>
        <v>-1.5707963267948966</v>
      </c>
      <c r="H145" s="1">
        <f t="shared" si="16"/>
        <v>-90</v>
      </c>
    </row>
    <row r="146" spans="1:8" ht="16" x14ac:dyDescent="0.2">
      <c r="A146" s="1">
        <f t="shared" si="17"/>
        <v>6.309573444801994E+27</v>
      </c>
      <c r="B146" s="1">
        <f t="shared" si="12"/>
        <v>3.9644219162950377E+28</v>
      </c>
      <c r="C146" s="1">
        <f t="shared" si="12"/>
        <v>2.490919753592572E+29</v>
      </c>
      <c r="D146" s="1"/>
      <c r="E146" s="1">
        <f t="shared" si="13"/>
        <v>-3.1433282260800843E+52</v>
      </c>
      <c r="F146" s="1">
        <f t="shared" si="14"/>
        <v>1.2289707940514617E+28</v>
      </c>
      <c r="G146" s="1">
        <f t="shared" si="15"/>
        <v>-1.5707963267948966</v>
      </c>
      <c r="H146" s="1">
        <f t="shared" si="16"/>
        <v>-90</v>
      </c>
    </row>
    <row r="147" spans="1:8" ht="16" x14ac:dyDescent="0.2">
      <c r="A147" s="1">
        <f t="shared" si="17"/>
        <v>1.0000000000000099E+28</v>
      </c>
      <c r="B147" s="1">
        <f t="shared" si="12"/>
        <v>6.2831853071796479E+28</v>
      </c>
      <c r="C147" s="1">
        <f t="shared" si="12"/>
        <v>3.9478417604357819E+29</v>
      </c>
      <c r="D147" s="1"/>
      <c r="E147" s="1">
        <f t="shared" si="13"/>
        <v>-7.8956835208716406E+52</v>
      </c>
      <c r="F147" s="1">
        <f t="shared" si="14"/>
        <v>1.947787445225691E+28</v>
      </c>
      <c r="G147" s="1">
        <f t="shared" si="15"/>
        <v>-1.5707963267948966</v>
      </c>
      <c r="H147" s="1">
        <f t="shared" si="16"/>
        <v>-90</v>
      </c>
    </row>
    <row r="148" spans="1:8" ht="16" x14ac:dyDescent="0.2">
      <c r="A148" s="1">
        <f t="shared" si="17"/>
        <v>1.5848931924611291E+28</v>
      </c>
      <c r="B148" s="1">
        <f t="shared" si="12"/>
        <v>9.9581776203207149E+28</v>
      </c>
      <c r="C148" s="1">
        <f t="shared" si="12"/>
        <v>6.2569075310283694E+29</v>
      </c>
      <c r="D148" s="1"/>
      <c r="E148" s="1">
        <f t="shared" si="13"/>
        <v>-1.9833060303571265E+53</v>
      </c>
      <c r="F148" s="1">
        <f t="shared" si="14"/>
        <v>3.0870350622994218E+28</v>
      </c>
      <c r="G148" s="1">
        <f t="shared" si="15"/>
        <v>-1.5707963267948966</v>
      </c>
      <c r="H148" s="1">
        <f t="shared" si="16"/>
        <v>-90</v>
      </c>
    </row>
    <row r="149" spans="1:8" ht="16" x14ac:dyDescent="0.2">
      <c r="A149" s="1">
        <f t="shared" si="17"/>
        <v>2.5118864315096051E+28</v>
      </c>
      <c r="B149" s="1">
        <f t="shared" si="12"/>
        <v>1.5782647919764912E+29</v>
      </c>
      <c r="C149" s="1">
        <f t="shared" si="12"/>
        <v>9.9165301517855356E+29</v>
      </c>
      <c r="D149" s="1"/>
      <c r="E149" s="1">
        <f t="shared" si="13"/>
        <v>-4.9818395071851937E+53</v>
      </c>
      <c r="F149" s="1">
        <f t="shared" si="14"/>
        <v>4.8926208551271223E+28</v>
      </c>
      <c r="G149" s="1">
        <f t="shared" si="15"/>
        <v>-1.5707963267948966</v>
      </c>
      <c r="H149" s="1">
        <f t="shared" si="16"/>
        <v>-90</v>
      </c>
    </row>
    <row r="150" spans="1:8" ht="16" x14ac:dyDescent="0.2">
      <c r="A150" s="1">
        <f t="shared" si="17"/>
        <v>3.9810717055350123E+28</v>
      </c>
      <c r="B150" s="1">
        <f t="shared" si="12"/>
        <v>2.5013811247045964E+29</v>
      </c>
      <c r="C150" s="1">
        <f t="shared" si="12"/>
        <v>1.5716641130400268E+30</v>
      </c>
      <c r="D150" s="1"/>
      <c r="E150" s="1">
        <f t="shared" si="13"/>
        <v>-1.2513815062056863E+54</v>
      </c>
      <c r="F150" s="1">
        <f t="shared" si="14"/>
        <v>7.7542814865842497E+28</v>
      </c>
      <c r="G150" s="1">
        <f t="shared" si="15"/>
        <v>-1.5707963267948966</v>
      </c>
      <c r="H150" s="1">
        <f t="shared" si="16"/>
        <v>-90</v>
      </c>
    </row>
    <row r="151" spans="1:8" ht="16" x14ac:dyDescent="0.2">
      <c r="A151" s="1">
        <f t="shared" si="17"/>
        <v>6.3095734448019964E+28</v>
      </c>
      <c r="B151" s="1">
        <f t="shared" si="12"/>
        <v>3.9644219162950391E+29</v>
      </c>
      <c r="C151" s="1">
        <f t="shared" si="12"/>
        <v>2.4909197535925729E+30</v>
      </c>
      <c r="D151" s="1"/>
      <c r="E151" s="1">
        <f t="shared" si="13"/>
        <v>-3.1433282260800859E+54</v>
      </c>
      <c r="F151" s="1">
        <f t="shared" si="14"/>
        <v>1.2289707940514622E+29</v>
      </c>
      <c r="G151" s="1">
        <f t="shared" si="15"/>
        <v>-1.5707963267948966</v>
      </c>
      <c r="H151" s="1">
        <f t="shared" si="16"/>
        <v>-90</v>
      </c>
    </row>
    <row r="152" spans="1:8" ht="16" x14ac:dyDescent="0.2">
      <c r="A152" s="1">
        <f t="shared" si="17"/>
        <v>1.0000000000000101E+29</v>
      </c>
      <c r="B152" s="1">
        <f t="shared" si="12"/>
        <v>6.28318530717965E+29</v>
      </c>
      <c r="C152" s="1">
        <f t="shared" si="12"/>
        <v>3.9478417604357834E+30</v>
      </c>
      <c r="D152" s="1"/>
      <c r="E152" s="1">
        <f t="shared" si="13"/>
        <v>-7.8956835208716466E+54</v>
      </c>
      <c r="F152" s="1">
        <f t="shared" si="14"/>
        <v>1.9477874452256917E+29</v>
      </c>
      <c r="G152" s="1">
        <f t="shared" si="15"/>
        <v>-1.5707963267948966</v>
      </c>
      <c r="H152" s="1">
        <f t="shared" si="16"/>
        <v>-90</v>
      </c>
    </row>
    <row r="153" spans="1:8" ht="16" x14ac:dyDescent="0.2">
      <c r="A153" s="1">
        <f t="shared" si="17"/>
        <v>1.5848931924611296E+29</v>
      </c>
      <c r="B153" s="1">
        <f t="shared" si="12"/>
        <v>9.9581776203207177E+29</v>
      </c>
      <c r="C153" s="1">
        <f t="shared" si="12"/>
        <v>6.2569075310283712E+30</v>
      </c>
      <c r="D153" s="1"/>
      <c r="E153" s="1">
        <f t="shared" si="13"/>
        <v>-1.9833060303571282E+55</v>
      </c>
      <c r="F153" s="1">
        <f t="shared" si="14"/>
        <v>3.0870350622994222E+29</v>
      </c>
      <c r="G153" s="1">
        <f t="shared" si="15"/>
        <v>-1.5707963267948966</v>
      </c>
      <c r="H153" s="1">
        <f t="shared" si="16"/>
        <v>-90</v>
      </c>
    </row>
    <row r="154" spans="1:8" ht="16" x14ac:dyDescent="0.2">
      <c r="A154" s="1">
        <f t="shared" si="17"/>
        <v>2.5118864315096057E+29</v>
      </c>
      <c r="B154" s="1">
        <f t="shared" si="12"/>
        <v>1.5782647919764917E+30</v>
      </c>
      <c r="C154" s="1">
        <f t="shared" si="12"/>
        <v>9.916530151785539E+30</v>
      </c>
      <c r="D154" s="1"/>
      <c r="E154" s="1">
        <f t="shared" si="13"/>
        <v>-4.9818395071851971E+55</v>
      </c>
      <c r="F154" s="1">
        <f t="shared" si="14"/>
        <v>4.8926208551271247E+29</v>
      </c>
      <c r="G154" s="1">
        <f t="shared" si="15"/>
        <v>-1.5707963267948966</v>
      </c>
      <c r="H154" s="1">
        <f t="shared" si="16"/>
        <v>-90</v>
      </c>
    </row>
    <row r="155" spans="1:8" ht="16" x14ac:dyDescent="0.2">
      <c r="A155" s="1">
        <f t="shared" si="17"/>
        <v>3.9810717055350135E+29</v>
      </c>
      <c r="B155" s="1">
        <f t="shared" si="12"/>
        <v>2.5013811247045975E+30</v>
      </c>
      <c r="C155" s="1">
        <f t="shared" si="12"/>
        <v>1.5716641130400275E+31</v>
      </c>
      <c r="D155" s="1"/>
      <c r="E155" s="1">
        <f t="shared" si="13"/>
        <v>-1.2513815062056874E+56</v>
      </c>
      <c r="F155" s="1">
        <f t="shared" si="14"/>
        <v>7.754281486584252E+29</v>
      </c>
      <c r="G155" s="1">
        <f t="shared" si="15"/>
        <v>-1.5707963267948966</v>
      </c>
      <c r="H155" s="1">
        <f t="shared" si="16"/>
        <v>-90</v>
      </c>
    </row>
    <row r="156" spans="1:8" ht="16" x14ac:dyDescent="0.2">
      <c r="A156" s="1">
        <f t="shared" si="17"/>
        <v>6.3095734448019978E+29</v>
      </c>
      <c r="B156" s="1">
        <f t="shared" si="12"/>
        <v>3.9644219162950402E+30</v>
      </c>
      <c r="C156" s="1">
        <f t="shared" si="12"/>
        <v>2.4909197535925734E+31</v>
      </c>
      <c r="D156" s="1"/>
      <c r="E156" s="1">
        <f t="shared" si="13"/>
        <v>-3.1433282260800874E+56</v>
      </c>
      <c r="F156" s="1">
        <f t="shared" si="14"/>
        <v>1.2289707940514625E+30</v>
      </c>
      <c r="G156" s="1">
        <f t="shared" si="15"/>
        <v>-1.5707963267948966</v>
      </c>
      <c r="H156" s="1">
        <f t="shared" si="16"/>
        <v>-90</v>
      </c>
    </row>
    <row r="157" spans="1:8" ht="16" x14ac:dyDescent="0.2">
      <c r="A157" s="1">
        <f t="shared" si="17"/>
        <v>1.0000000000000104E+30</v>
      </c>
      <c r="B157" s="1">
        <f t="shared" si="12"/>
        <v>6.2831853071796517E+30</v>
      </c>
      <c r="C157" s="1">
        <f t="shared" si="12"/>
        <v>3.9478417604357842E+31</v>
      </c>
      <c r="D157" s="1"/>
      <c r="E157" s="1">
        <f t="shared" si="13"/>
        <v>-7.8956835208716511E+56</v>
      </c>
      <c r="F157" s="1">
        <f t="shared" si="14"/>
        <v>1.9477874452256924E+30</v>
      </c>
      <c r="G157" s="1">
        <f t="shared" si="15"/>
        <v>-1.5707963267948966</v>
      </c>
      <c r="H157" s="1">
        <f t="shared" si="16"/>
        <v>-90</v>
      </c>
    </row>
    <row r="158" spans="1:8" ht="16" x14ac:dyDescent="0.2">
      <c r="A158" s="1">
        <f t="shared" si="17"/>
        <v>1.5848931924611301E+30</v>
      </c>
      <c r="B158" s="1">
        <f t="shared" si="12"/>
        <v>9.9581776203207214E+30</v>
      </c>
      <c r="C158" s="1">
        <f t="shared" si="12"/>
        <v>6.2569075310283732E+31</v>
      </c>
      <c r="D158" s="1"/>
      <c r="E158" s="1">
        <f t="shared" si="13"/>
        <v>-1.9833060303571292E+57</v>
      </c>
      <c r="F158" s="1">
        <f t="shared" si="14"/>
        <v>3.0870350622994234E+30</v>
      </c>
      <c r="G158" s="1">
        <f t="shared" si="15"/>
        <v>-1.5707963267948966</v>
      </c>
      <c r="H158" s="1">
        <f t="shared" si="16"/>
        <v>-90</v>
      </c>
    </row>
    <row r="159" spans="1:8" ht="16" x14ac:dyDescent="0.2">
      <c r="A159" s="1">
        <f t="shared" si="17"/>
        <v>2.5118864315096066E+30</v>
      </c>
      <c r="B159" s="1">
        <f t="shared" si="12"/>
        <v>1.5782647919764923E+31</v>
      </c>
      <c r="C159" s="1">
        <f t="shared" si="12"/>
        <v>9.9165301517855428E+31</v>
      </c>
      <c r="D159" s="1"/>
      <c r="E159" s="1">
        <f t="shared" si="13"/>
        <v>-4.9818395071852007E+57</v>
      </c>
      <c r="F159" s="1">
        <f t="shared" si="14"/>
        <v>4.8926208551271264E+30</v>
      </c>
      <c r="G159" s="1">
        <f t="shared" si="15"/>
        <v>-1.5707963267948966</v>
      </c>
      <c r="H159" s="1">
        <f t="shared" si="16"/>
        <v>-90</v>
      </c>
    </row>
    <row r="160" spans="1:8" ht="16" x14ac:dyDescent="0.2">
      <c r="A160" s="1">
        <f t="shared" si="17"/>
        <v>3.9810717055350145E+30</v>
      </c>
      <c r="B160" s="1">
        <f t="shared" si="12"/>
        <v>2.5013811247045978E+31</v>
      </c>
      <c r="C160" s="1">
        <f t="shared" si="12"/>
        <v>1.5716641130400278E+32</v>
      </c>
      <c r="D160" s="1"/>
      <c r="E160" s="1">
        <f t="shared" si="13"/>
        <v>-1.2513815062056876E+58</v>
      </c>
      <c r="F160" s="1">
        <f t="shared" si="14"/>
        <v>7.7542814865842545E+30</v>
      </c>
      <c r="G160" s="1">
        <f t="shared" si="15"/>
        <v>-1.5707963267948966</v>
      </c>
      <c r="H160" s="1">
        <f t="shared" si="16"/>
        <v>-90</v>
      </c>
    </row>
    <row r="161" spans="1:8" ht="16" x14ac:dyDescent="0.2">
      <c r="A161" s="1">
        <f t="shared" si="17"/>
        <v>6.3095734448019992E+30</v>
      </c>
      <c r="B161" s="1">
        <f t="shared" si="12"/>
        <v>3.9644219162950409E+31</v>
      </c>
      <c r="C161" s="1">
        <f t="shared" si="12"/>
        <v>2.490919753592574E+32</v>
      </c>
      <c r="D161" s="1"/>
      <c r="E161" s="1">
        <f t="shared" si="13"/>
        <v>-3.1433282260800892E+58</v>
      </c>
      <c r="F161" s="1">
        <f t="shared" si="14"/>
        <v>1.2289707940514627E+31</v>
      </c>
      <c r="G161" s="1">
        <f t="shared" si="15"/>
        <v>-1.5707963267948966</v>
      </c>
      <c r="H161" s="1">
        <f t="shared" si="16"/>
        <v>-90</v>
      </c>
    </row>
    <row r="162" spans="1:8" ht="16" x14ac:dyDescent="0.2">
      <c r="A162" s="1">
        <f t="shared" si="17"/>
        <v>1.0000000000000107E+31</v>
      </c>
      <c r="B162" s="1">
        <f t="shared" si="12"/>
        <v>6.2831853071796533E+31</v>
      </c>
      <c r="C162" s="1">
        <f t="shared" si="12"/>
        <v>3.9478417604357851E+32</v>
      </c>
      <c r="D162" s="1"/>
      <c r="E162" s="1">
        <f t="shared" si="13"/>
        <v>-7.8956835208716544E+58</v>
      </c>
      <c r="F162" s="1">
        <f t="shared" si="14"/>
        <v>1.9477874452256927E+31</v>
      </c>
      <c r="G162" s="1">
        <f t="shared" si="15"/>
        <v>-1.5707963267948966</v>
      </c>
      <c r="H162" s="1">
        <f t="shared" si="16"/>
        <v>-90</v>
      </c>
    </row>
    <row r="163" spans="1:8" ht="16" x14ac:dyDescent="0.2">
      <c r="A163" s="1">
        <f t="shared" si="17"/>
        <v>1.5848931924611306E+31</v>
      </c>
      <c r="B163" s="1">
        <f t="shared" si="12"/>
        <v>9.9581776203207241E+31</v>
      </c>
      <c r="C163" s="1">
        <f t="shared" si="12"/>
        <v>6.2569075310283752E+32</v>
      </c>
      <c r="D163" s="1"/>
      <c r="E163" s="1">
        <f t="shared" si="13"/>
        <v>-1.9833060303571302E+59</v>
      </c>
      <c r="F163" s="1">
        <f t="shared" si="14"/>
        <v>3.0870350622994248E+31</v>
      </c>
      <c r="G163" s="1">
        <f t="shared" si="15"/>
        <v>-1.5707963267948966</v>
      </c>
      <c r="H163" s="1">
        <f t="shared" si="16"/>
        <v>-90</v>
      </c>
    </row>
    <row r="164" spans="1:8" ht="16" x14ac:dyDescent="0.2">
      <c r="A164" s="1">
        <f t="shared" si="17"/>
        <v>2.5118864315096075E+31</v>
      </c>
      <c r="B164" s="1">
        <f t="shared" si="12"/>
        <v>1.5782647919764927E+32</v>
      </c>
      <c r="C164" s="1">
        <f t="shared" si="12"/>
        <v>9.916530151785545E+32</v>
      </c>
      <c r="D164" s="1"/>
      <c r="E164" s="1">
        <f t="shared" si="13"/>
        <v>-4.9818395071852041E+59</v>
      </c>
      <c r="F164" s="1">
        <f t="shared" si="14"/>
        <v>4.8926208551271281E+31</v>
      </c>
      <c r="G164" s="1">
        <f t="shared" si="15"/>
        <v>-1.5707963267948966</v>
      </c>
      <c r="H164" s="1">
        <f t="shared" si="16"/>
        <v>-90</v>
      </c>
    </row>
    <row r="165" spans="1:8" ht="16" x14ac:dyDescent="0.2">
      <c r="A165" s="1">
        <f t="shared" si="17"/>
        <v>3.981071705535016E+31</v>
      </c>
      <c r="B165" s="1">
        <f t="shared" si="12"/>
        <v>2.5013811247045988E+32</v>
      </c>
      <c r="C165" s="1">
        <f t="shared" si="12"/>
        <v>1.5716641130400284E+33</v>
      </c>
      <c r="D165" s="1"/>
      <c r="E165" s="1">
        <f t="shared" si="13"/>
        <v>-1.251381506205689E+60</v>
      </c>
      <c r="F165" s="1">
        <f t="shared" si="14"/>
        <v>7.754281486584257E+31</v>
      </c>
      <c r="G165" s="1">
        <f t="shared" si="15"/>
        <v>-1.5707963267948966</v>
      </c>
      <c r="H165" s="1">
        <f t="shared" si="16"/>
        <v>-90</v>
      </c>
    </row>
    <row r="166" spans="1:8" ht="16" x14ac:dyDescent="0.2">
      <c r="A166" s="1">
        <f t="shared" si="17"/>
        <v>6.3095734448020021E+31</v>
      </c>
      <c r="B166" s="1">
        <f t="shared" si="12"/>
        <v>3.9644219162950428E+32</v>
      </c>
      <c r="C166" s="1">
        <f t="shared" si="12"/>
        <v>2.4909197535925753E+33</v>
      </c>
      <c r="D166" s="1"/>
      <c r="E166" s="1">
        <f t="shared" si="13"/>
        <v>-3.1433282260800918E+60</v>
      </c>
      <c r="F166" s="1">
        <f t="shared" si="14"/>
        <v>1.2289707940514634E+32</v>
      </c>
      <c r="G166" s="1">
        <f t="shared" si="15"/>
        <v>-1.5707963267948966</v>
      </c>
      <c r="H166" s="1">
        <f t="shared" si="16"/>
        <v>-90</v>
      </c>
    </row>
    <row r="167" spans="1:8" ht="16" x14ac:dyDescent="0.2">
      <c r="A167" s="1">
        <f t="shared" si="17"/>
        <v>1.000000000000011E+32</v>
      </c>
      <c r="B167" s="1">
        <f t="shared" si="12"/>
        <v>6.2831853071796558E+32</v>
      </c>
      <c r="C167" s="1">
        <f t="shared" si="12"/>
        <v>3.9478417604357871E+33</v>
      </c>
      <c r="D167" s="1"/>
      <c r="E167" s="1">
        <f t="shared" si="13"/>
        <v>-7.8956835208716615E+60</v>
      </c>
      <c r="F167" s="1">
        <f t="shared" si="14"/>
        <v>1.9477874452256936E+32</v>
      </c>
      <c r="G167" s="1">
        <f t="shared" si="15"/>
        <v>-1.5707963267948966</v>
      </c>
      <c r="H167" s="1">
        <f t="shared" si="16"/>
        <v>-90</v>
      </c>
    </row>
    <row r="168" spans="1:8" ht="16" x14ac:dyDescent="0.2">
      <c r="A168" s="1">
        <f t="shared" si="17"/>
        <v>1.5848931924611312E+32</v>
      </c>
      <c r="B168" s="1">
        <f t="shared" si="12"/>
        <v>9.958177620320728E+32</v>
      </c>
      <c r="C168" s="1">
        <f t="shared" si="12"/>
        <v>6.2569075310283769E+33</v>
      </c>
      <c r="D168" s="1"/>
      <c r="E168" s="1">
        <f t="shared" si="13"/>
        <v>-1.9833060303571319E+61</v>
      </c>
      <c r="F168" s="1">
        <f t="shared" si="14"/>
        <v>3.0870350622994263E+32</v>
      </c>
      <c r="G168" s="1">
        <f t="shared" si="15"/>
        <v>-1.5707963267948966</v>
      </c>
      <c r="H168" s="1">
        <f t="shared" si="16"/>
        <v>-90</v>
      </c>
    </row>
    <row r="169" spans="1:8" ht="16" x14ac:dyDescent="0.2">
      <c r="A169" s="1">
        <f t="shared" si="17"/>
        <v>2.5118864315096083E+32</v>
      </c>
      <c r="B169" s="1">
        <f t="shared" si="12"/>
        <v>1.5782647919764934E+33</v>
      </c>
      <c r="C169" s="1">
        <f t="shared" si="12"/>
        <v>9.916530151785549E+33</v>
      </c>
      <c r="D169" s="1"/>
      <c r="E169" s="1">
        <f t="shared" si="13"/>
        <v>-4.9818395071852084E+61</v>
      </c>
      <c r="F169" s="1">
        <f t="shared" si="14"/>
        <v>4.8926208551271295E+32</v>
      </c>
      <c r="G169" s="1">
        <f t="shared" si="15"/>
        <v>-1.5707963267948966</v>
      </c>
      <c r="H169" s="1">
        <f t="shared" si="16"/>
        <v>-90</v>
      </c>
    </row>
    <row r="170" spans="1:8" ht="16" x14ac:dyDescent="0.2">
      <c r="A170" s="1">
        <f t="shared" si="17"/>
        <v>3.9810717055350174E+32</v>
      </c>
      <c r="B170" s="1">
        <f t="shared" si="12"/>
        <v>2.5013811247045998E+33</v>
      </c>
      <c r="C170" s="1">
        <f t="shared" si="12"/>
        <v>1.5716641130400289E+34</v>
      </c>
      <c r="D170" s="1"/>
      <c r="E170" s="1">
        <f t="shared" si="13"/>
        <v>-1.2513815062056896E+62</v>
      </c>
      <c r="F170" s="1">
        <f t="shared" si="14"/>
        <v>7.7542814865842611E+32</v>
      </c>
      <c r="G170" s="1">
        <f t="shared" si="15"/>
        <v>-1.5707963267948966</v>
      </c>
      <c r="H170" s="1">
        <f t="shared" si="16"/>
        <v>-90</v>
      </c>
    </row>
    <row r="171" spans="1:8" ht="16" x14ac:dyDescent="0.2">
      <c r="A171" s="1">
        <f t="shared" si="17"/>
        <v>6.3095734448020045E+32</v>
      </c>
      <c r="B171" s="1">
        <f t="shared" si="12"/>
        <v>3.9644219162950444E+33</v>
      </c>
      <c r="C171" s="1">
        <f t="shared" si="12"/>
        <v>2.4909197535925762E+34</v>
      </c>
      <c r="D171" s="1"/>
      <c r="E171" s="1">
        <f t="shared" si="13"/>
        <v>-3.1433282260800944E+62</v>
      </c>
      <c r="F171" s="1">
        <f t="shared" si="14"/>
        <v>1.2289707940514637E+33</v>
      </c>
      <c r="G171" s="1">
        <f t="shared" si="15"/>
        <v>-1.5707963267948966</v>
      </c>
      <c r="H171" s="1">
        <f t="shared" si="16"/>
        <v>-90</v>
      </c>
    </row>
    <row r="172" spans="1:8" ht="16" x14ac:dyDescent="0.2">
      <c r="A172" s="1">
        <f t="shared" si="17"/>
        <v>1.0000000000000115E+33</v>
      </c>
      <c r="B172" s="1">
        <f t="shared" si="12"/>
        <v>6.2831853071796587E+33</v>
      </c>
      <c r="C172" s="1">
        <f t="shared" si="12"/>
        <v>3.9478417604357887E+34</v>
      </c>
      <c r="D172" s="1"/>
      <c r="E172" s="1">
        <f t="shared" si="13"/>
        <v>-7.8956835208716679E+62</v>
      </c>
      <c r="F172" s="1">
        <f t="shared" si="14"/>
        <v>1.9477874452256942E+33</v>
      </c>
      <c r="G172" s="1">
        <f t="shared" si="15"/>
        <v>-1.5707963267948966</v>
      </c>
      <c r="H172" s="1">
        <f t="shared" si="16"/>
        <v>-90</v>
      </c>
    </row>
    <row r="173" spans="1:8" ht="16" x14ac:dyDescent="0.2">
      <c r="A173" s="1">
        <f t="shared" si="17"/>
        <v>1.5848931924611316E+33</v>
      </c>
      <c r="B173" s="1">
        <f t="shared" si="12"/>
        <v>9.9581776203207301E+33</v>
      </c>
      <c r="C173" s="1">
        <f t="shared" si="12"/>
        <v>6.2569075310283788E+34</v>
      </c>
      <c r="D173" s="1"/>
      <c r="E173" s="1">
        <f t="shared" si="13"/>
        <v>-1.983306030357133E+63</v>
      </c>
      <c r="F173" s="1">
        <f t="shared" si="14"/>
        <v>3.0870350622994263E+33</v>
      </c>
      <c r="G173" s="1">
        <f t="shared" si="15"/>
        <v>-1.5707963267948966</v>
      </c>
      <c r="H173" s="1">
        <f t="shared" si="16"/>
        <v>-90</v>
      </c>
    </row>
    <row r="174" spans="1:8" ht="16" x14ac:dyDescent="0.2">
      <c r="A174" s="1">
        <f t="shared" si="17"/>
        <v>2.5118864315096091E+33</v>
      </c>
      <c r="B174" s="1">
        <f t="shared" si="12"/>
        <v>1.5782647919764937E+34</v>
      </c>
      <c r="C174" s="1">
        <f t="shared" si="12"/>
        <v>9.9165301517855515E+34</v>
      </c>
      <c r="D174" s="1"/>
      <c r="E174" s="1">
        <f t="shared" si="13"/>
        <v>-4.9818395071852107E+63</v>
      </c>
      <c r="F174" s="1">
        <f t="shared" si="14"/>
        <v>4.8926208551271316E+33</v>
      </c>
      <c r="G174" s="1">
        <f t="shared" si="15"/>
        <v>-1.5707963267948966</v>
      </c>
      <c r="H174" s="1">
        <f t="shared" si="16"/>
        <v>-90</v>
      </c>
    </row>
    <row r="175" spans="1:8" ht="16" x14ac:dyDescent="0.2">
      <c r="A175" s="1">
        <f t="shared" si="17"/>
        <v>3.9810717055350184E+33</v>
      </c>
      <c r="B175" s="1">
        <f t="shared" si="12"/>
        <v>2.5013811247046002E+34</v>
      </c>
      <c r="C175" s="1">
        <f t="shared" si="12"/>
        <v>1.5716641130400291E+35</v>
      </c>
      <c r="D175" s="1"/>
      <c r="E175" s="1">
        <f t="shared" si="13"/>
        <v>-1.2513815062056899E+64</v>
      </c>
      <c r="F175" s="1">
        <f t="shared" si="14"/>
        <v>7.7542814865842608E+33</v>
      </c>
      <c r="G175" s="1">
        <f t="shared" si="15"/>
        <v>-1.5707963267948966</v>
      </c>
      <c r="H175" s="1">
        <f t="shared" si="16"/>
        <v>-90</v>
      </c>
    </row>
    <row r="176" spans="1:8" ht="16" x14ac:dyDescent="0.2">
      <c r="A176" s="1">
        <f t="shared" si="17"/>
        <v>6.3095734448020056E+33</v>
      </c>
      <c r="B176" s="1">
        <f t="shared" si="12"/>
        <v>3.9644219162950451E+34</v>
      </c>
      <c r="C176" s="1">
        <f t="shared" si="12"/>
        <v>2.4909197535925768E+35</v>
      </c>
      <c r="D176" s="1"/>
      <c r="E176" s="1">
        <f t="shared" si="13"/>
        <v>-3.1433282260800952E+64</v>
      </c>
      <c r="F176" s="1">
        <f t="shared" si="14"/>
        <v>1.228970794051464E+34</v>
      </c>
      <c r="G176" s="1">
        <f t="shared" si="15"/>
        <v>-1.5707963267948966</v>
      </c>
      <c r="H176" s="1">
        <f t="shared" si="16"/>
        <v>-90</v>
      </c>
    </row>
    <row r="177" spans="1:8" ht="16" x14ac:dyDescent="0.2">
      <c r="A177" s="1">
        <f t="shared" si="17"/>
        <v>1.0000000000000117E+34</v>
      </c>
      <c r="B177" s="1">
        <f t="shared" si="12"/>
        <v>6.2831853071796601E+34</v>
      </c>
      <c r="C177" s="1">
        <f t="shared" si="12"/>
        <v>3.9478417604357898E+35</v>
      </c>
      <c r="D177" s="1"/>
      <c r="E177" s="1">
        <f t="shared" si="13"/>
        <v>-7.8956835208716716E+64</v>
      </c>
      <c r="F177" s="1">
        <f t="shared" si="14"/>
        <v>1.947787445225695E+34</v>
      </c>
      <c r="G177" s="1">
        <f t="shared" si="15"/>
        <v>-1.5707963267948966</v>
      </c>
      <c r="H177" s="1">
        <f t="shared" si="16"/>
        <v>-90</v>
      </c>
    </row>
    <row r="178" spans="1:8" ht="16" x14ac:dyDescent="0.2">
      <c r="A178" s="1">
        <f t="shared" si="17"/>
        <v>1.5848931924611322E+34</v>
      </c>
      <c r="B178" s="1">
        <f t="shared" si="12"/>
        <v>9.9581776203207335E+34</v>
      </c>
      <c r="C178" s="1">
        <f t="shared" si="12"/>
        <v>6.2569075310283806E+35</v>
      </c>
      <c r="D178" s="1"/>
      <c r="E178" s="1">
        <f t="shared" si="13"/>
        <v>-1.9833060303571338E+65</v>
      </c>
      <c r="F178" s="1">
        <f t="shared" si="14"/>
        <v>3.0870350622994272E+34</v>
      </c>
      <c r="G178" s="1">
        <f t="shared" si="15"/>
        <v>-1.5707963267948966</v>
      </c>
      <c r="H178" s="1">
        <f t="shared" si="16"/>
        <v>-90</v>
      </c>
    </row>
    <row r="179" spans="1:8" ht="16" x14ac:dyDescent="0.2">
      <c r="A179" s="1">
        <f t="shared" si="17"/>
        <v>2.5118864315096101E+34</v>
      </c>
      <c r="B179" s="1">
        <f t="shared" si="12"/>
        <v>1.5782647919764944E+35</v>
      </c>
      <c r="C179" s="1">
        <f t="shared" si="12"/>
        <v>9.916530151785556E+35</v>
      </c>
      <c r="D179" s="1"/>
      <c r="E179" s="1">
        <f t="shared" si="13"/>
        <v>-4.9818395071852148E+65</v>
      </c>
      <c r="F179" s="1">
        <f t="shared" si="14"/>
        <v>4.8926208551271339E+34</v>
      </c>
      <c r="G179" s="1">
        <f t="shared" si="15"/>
        <v>-1.5707963267948966</v>
      </c>
      <c r="H179" s="1">
        <f t="shared" si="16"/>
        <v>-90</v>
      </c>
    </row>
    <row r="180" spans="1:8" ht="16" x14ac:dyDescent="0.2">
      <c r="A180" s="1">
        <f t="shared" si="17"/>
        <v>3.9810717055350204E+34</v>
      </c>
      <c r="B180" s="1">
        <f t="shared" si="12"/>
        <v>2.5013811247046017E+35</v>
      </c>
      <c r="C180" s="1">
        <f t="shared" si="12"/>
        <v>1.5716641130400301E+36</v>
      </c>
      <c r="D180" s="1"/>
      <c r="E180" s="1">
        <f t="shared" si="13"/>
        <v>-1.2513815062056916E+66</v>
      </c>
      <c r="F180" s="1">
        <f t="shared" si="14"/>
        <v>7.7542814865842659E+34</v>
      </c>
      <c r="G180" s="1">
        <f t="shared" si="15"/>
        <v>-1.5707963267948966</v>
      </c>
      <c r="H180" s="1">
        <f t="shared" si="16"/>
        <v>-90</v>
      </c>
    </row>
    <row r="181" spans="1:8" ht="16" x14ac:dyDescent="0.2">
      <c r="A181" s="1">
        <f t="shared" si="17"/>
        <v>6.3095734448020089E+34</v>
      </c>
      <c r="B181" s="1">
        <f t="shared" si="12"/>
        <v>3.9644219162950472E+35</v>
      </c>
      <c r="C181" s="1">
        <f t="shared" si="12"/>
        <v>2.4909197535925781E+36</v>
      </c>
      <c r="D181" s="1"/>
      <c r="E181" s="1">
        <f t="shared" si="13"/>
        <v>-3.1433282260800988E+66</v>
      </c>
      <c r="F181" s="1">
        <f t="shared" si="14"/>
        <v>1.2289707940514648E+35</v>
      </c>
      <c r="G181" s="1">
        <f t="shared" si="15"/>
        <v>-1.5707963267948966</v>
      </c>
      <c r="H181" s="1">
        <f t="shared" si="16"/>
        <v>-90</v>
      </c>
    </row>
    <row r="182" spans="1:8" ht="16" x14ac:dyDescent="0.2">
      <c r="A182" s="1">
        <f t="shared" si="17"/>
        <v>1.0000000000000121E+35</v>
      </c>
      <c r="B182" s="1">
        <f t="shared" si="12"/>
        <v>6.2831853071796629E+35</v>
      </c>
      <c r="C182" s="1">
        <f t="shared" si="12"/>
        <v>3.9478417604357915E+36</v>
      </c>
      <c r="D182" s="1"/>
      <c r="E182" s="1">
        <f t="shared" si="13"/>
        <v>-7.8956835208716776E+66</v>
      </c>
      <c r="F182" s="1">
        <f t="shared" si="14"/>
        <v>1.9477874452256959E+35</v>
      </c>
      <c r="G182" s="1">
        <f t="shared" si="15"/>
        <v>-1.5707963267948966</v>
      </c>
      <c r="H182" s="1">
        <f t="shared" si="16"/>
        <v>-90</v>
      </c>
    </row>
    <row r="183" spans="1:8" ht="16" x14ac:dyDescent="0.2">
      <c r="A183" s="1">
        <f t="shared" si="17"/>
        <v>1.5848931924611329E+35</v>
      </c>
      <c r="B183" s="1">
        <f t="shared" si="12"/>
        <v>9.9581776203207383E+35</v>
      </c>
      <c r="C183" s="1">
        <f t="shared" si="12"/>
        <v>6.2569075310283843E+36</v>
      </c>
      <c r="D183" s="1"/>
      <c r="E183" s="1">
        <f t="shared" si="13"/>
        <v>-1.9833060303571362E+67</v>
      </c>
      <c r="F183" s="1">
        <f t="shared" si="14"/>
        <v>3.0870350622994291E+35</v>
      </c>
      <c r="G183" s="1">
        <f t="shared" si="15"/>
        <v>-1.5707963267948966</v>
      </c>
      <c r="H183" s="1">
        <f t="shared" si="16"/>
        <v>-90</v>
      </c>
    </row>
    <row r="184" spans="1:8" ht="16" x14ac:dyDescent="0.2">
      <c r="A184" s="1">
        <f t="shared" si="17"/>
        <v>2.5118864315096111E+35</v>
      </c>
      <c r="B184" s="1">
        <f t="shared" si="12"/>
        <v>1.578264791976495E+36</v>
      </c>
      <c r="C184" s="1">
        <f t="shared" si="12"/>
        <v>9.9165301517855598E+36</v>
      </c>
      <c r="D184" s="1"/>
      <c r="E184" s="1">
        <f t="shared" si="13"/>
        <v>-4.9818395071852178E+67</v>
      </c>
      <c r="F184" s="1">
        <f t="shared" si="14"/>
        <v>4.8926208551271344E+35</v>
      </c>
      <c r="G184" s="1">
        <f t="shared" si="15"/>
        <v>-1.5707963267948966</v>
      </c>
      <c r="H184" s="1">
        <f t="shared" si="16"/>
        <v>-90</v>
      </c>
    </row>
    <row r="185" spans="1:8" ht="16" x14ac:dyDescent="0.2">
      <c r="A185" s="1">
        <f t="shared" si="17"/>
        <v>3.981071705535022E+35</v>
      </c>
      <c r="B185" s="1">
        <f t="shared" si="12"/>
        <v>2.5013811247046028E+36</v>
      </c>
      <c r="C185" s="1">
        <f t="shared" si="12"/>
        <v>1.5716641130400309E+37</v>
      </c>
      <c r="D185" s="1"/>
      <c r="E185" s="1">
        <f t="shared" si="13"/>
        <v>-1.2513815062056927E+68</v>
      </c>
      <c r="F185" s="1">
        <f t="shared" si="14"/>
        <v>7.7542814865842681E+35</v>
      </c>
      <c r="G185" s="1">
        <f t="shared" si="15"/>
        <v>-1.5707963267948966</v>
      </c>
      <c r="H185" s="1">
        <f t="shared" si="16"/>
        <v>-90</v>
      </c>
    </row>
    <row r="186" spans="1:8" ht="16" x14ac:dyDescent="0.2">
      <c r="A186" s="1">
        <f t="shared" si="17"/>
        <v>6.3095734448020114E+35</v>
      </c>
      <c r="B186" s="1">
        <f t="shared" si="12"/>
        <v>3.9644219162950484E+36</v>
      </c>
      <c r="C186" s="1">
        <f t="shared" si="12"/>
        <v>2.4909197535925788E+37</v>
      </c>
      <c r="D186" s="1"/>
      <c r="E186" s="1">
        <f t="shared" si="13"/>
        <v>-3.1433282260801015E+68</v>
      </c>
      <c r="F186" s="1">
        <f t="shared" si="14"/>
        <v>1.2289707940514651E+36</v>
      </c>
      <c r="G186" s="1">
        <f t="shared" si="15"/>
        <v>-1.5707963267948966</v>
      </c>
      <c r="H186" s="1">
        <f t="shared" si="16"/>
        <v>-90</v>
      </c>
    </row>
    <row r="187" spans="1:8" ht="16" x14ac:dyDescent="0.2">
      <c r="A187" s="1">
        <f t="shared" si="17"/>
        <v>1.0000000000000126E+36</v>
      </c>
      <c r="B187" s="1">
        <f t="shared" si="12"/>
        <v>6.2831853071796649E+36</v>
      </c>
      <c r="C187" s="1">
        <f t="shared" si="12"/>
        <v>3.9478417604357925E+37</v>
      </c>
      <c r="D187" s="1"/>
      <c r="E187" s="1">
        <f t="shared" si="13"/>
        <v>-7.8956835208716846E+68</v>
      </c>
      <c r="F187" s="1">
        <f t="shared" si="14"/>
        <v>1.9477874452256962E+36</v>
      </c>
      <c r="G187" s="1">
        <f t="shared" si="15"/>
        <v>-1.5707963267948966</v>
      </c>
      <c r="H187" s="1">
        <f t="shared" si="16"/>
        <v>-90</v>
      </c>
    </row>
    <row r="188" spans="1:8" ht="16" x14ac:dyDescent="0.2">
      <c r="A188" s="1">
        <f t="shared" si="17"/>
        <v>1.5848931924611335E+36</v>
      </c>
      <c r="B188" s="1">
        <f t="shared" si="12"/>
        <v>9.9581776203207419E+36</v>
      </c>
      <c r="C188" s="1">
        <f t="shared" si="12"/>
        <v>6.2569075310283862E+37</v>
      </c>
      <c r="D188" s="1"/>
      <c r="E188" s="1">
        <f t="shared" si="13"/>
        <v>-1.9833060303571376E+69</v>
      </c>
      <c r="F188" s="1">
        <f t="shared" si="14"/>
        <v>3.0870350622994302E+36</v>
      </c>
      <c r="G188" s="1">
        <f t="shared" si="15"/>
        <v>-1.5707963267948966</v>
      </c>
      <c r="H188" s="1">
        <f t="shared" si="16"/>
        <v>-90</v>
      </c>
    </row>
    <row r="189" spans="1:8" ht="16" x14ac:dyDescent="0.2">
      <c r="A189" s="1">
        <f t="shared" si="17"/>
        <v>2.5118864315096121E+36</v>
      </c>
      <c r="B189" s="1">
        <f t="shared" si="12"/>
        <v>1.5782647919764957E+37</v>
      </c>
      <c r="C189" s="1">
        <f t="shared" si="12"/>
        <v>9.9165301517855643E+37</v>
      </c>
      <c r="D189" s="1"/>
      <c r="E189" s="1">
        <f t="shared" si="13"/>
        <v>-4.9818395071852225E+69</v>
      </c>
      <c r="F189" s="1">
        <f t="shared" si="14"/>
        <v>4.8926208551271369E+36</v>
      </c>
      <c r="G189" s="1">
        <f t="shared" si="15"/>
        <v>-1.5707963267948966</v>
      </c>
      <c r="H189" s="1">
        <f t="shared" si="16"/>
        <v>-90</v>
      </c>
    </row>
    <row r="190" spans="1:8" ht="16" x14ac:dyDescent="0.2">
      <c r="A190" s="1">
        <f t="shared" si="17"/>
        <v>3.9810717055350234E+36</v>
      </c>
      <c r="B190" s="1">
        <f t="shared" si="12"/>
        <v>2.5013811247046034E+37</v>
      </c>
      <c r="C190" s="1">
        <f t="shared" si="12"/>
        <v>1.5716641130400312E+38</v>
      </c>
      <c r="D190" s="1"/>
      <c r="E190" s="1">
        <f t="shared" si="13"/>
        <v>-1.2513815062056935E+70</v>
      </c>
      <c r="F190" s="1">
        <f t="shared" si="14"/>
        <v>7.7542814865842717E+36</v>
      </c>
      <c r="G190" s="1">
        <f t="shared" si="15"/>
        <v>-1.5707963267948966</v>
      </c>
      <c r="H190" s="1">
        <f t="shared" si="16"/>
        <v>-90</v>
      </c>
    </row>
    <row r="191" spans="1:8" ht="16" x14ac:dyDescent="0.2">
      <c r="A191" s="1">
        <f t="shared" si="17"/>
        <v>6.3095734448020135E+36</v>
      </c>
      <c r="B191" s="1">
        <f t="shared" si="12"/>
        <v>3.9644219162950498E+37</v>
      </c>
      <c r="C191" s="1">
        <f t="shared" si="12"/>
        <v>2.4909197535925797E+38</v>
      </c>
      <c r="D191" s="1"/>
      <c r="E191" s="1">
        <f t="shared" si="13"/>
        <v>-3.1433282260801036E+70</v>
      </c>
      <c r="F191" s="1">
        <f t="shared" si="14"/>
        <v>1.2289707940514655E+37</v>
      </c>
      <c r="G191" s="1">
        <f t="shared" si="15"/>
        <v>-1.5707963267948966</v>
      </c>
      <c r="H191" s="1">
        <f t="shared" si="16"/>
        <v>-90</v>
      </c>
    </row>
    <row r="192" spans="1:8" ht="16" x14ac:dyDescent="0.2">
      <c r="A192" s="1">
        <f t="shared" si="17"/>
        <v>1.0000000000000129E+37</v>
      </c>
      <c r="B192" s="1">
        <f t="shared" si="12"/>
        <v>6.2831853071796678E+37</v>
      </c>
      <c r="C192" s="1">
        <f t="shared" si="12"/>
        <v>3.9478417604357946E+38</v>
      </c>
      <c r="D192" s="1"/>
      <c r="E192" s="1">
        <f t="shared" si="13"/>
        <v>-7.8956835208716924E+70</v>
      </c>
      <c r="F192" s="1">
        <f t="shared" si="14"/>
        <v>1.947787445225697E+37</v>
      </c>
      <c r="G192" s="1">
        <f t="shared" si="15"/>
        <v>-1.5707963267948966</v>
      </c>
      <c r="H192" s="1">
        <f t="shared" si="16"/>
        <v>-90</v>
      </c>
    </row>
    <row r="193" spans="1:8" ht="16" x14ac:dyDescent="0.2">
      <c r="A193" s="1">
        <f t="shared" si="17"/>
        <v>1.584893192461134E+37</v>
      </c>
      <c r="B193" s="1">
        <f t="shared" si="12"/>
        <v>9.9581776203207454E+37</v>
      </c>
      <c r="C193" s="1">
        <f t="shared" si="12"/>
        <v>6.2569075310283885E+38</v>
      </c>
      <c r="D193" s="1"/>
      <c r="E193" s="1">
        <f t="shared" si="13"/>
        <v>-1.9833060303571389E+71</v>
      </c>
      <c r="F193" s="1">
        <f t="shared" si="14"/>
        <v>3.0870350622994309E+37</v>
      </c>
      <c r="G193" s="1">
        <f t="shared" si="15"/>
        <v>-1.5707963267948966</v>
      </c>
      <c r="H193" s="1">
        <f t="shared" si="16"/>
        <v>-90</v>
      </c>
    </row>
    <row r="194" spans="1:8" ht="16" x14ac:dyDescent="0.2">
      <c r="A194" s="1">
        <f t="shared" si="17"/>
        <v>2.5118864315096126E+37</v>
      </c>
      <c r="B194" s="1">
        <f t="shared" si="12"/>
        <v>1.5782647919764959E+38</v>
      </c>
      <c r="C194" s="1">
        <f t="shared" si="12"/>
        <v>9.9165301517855654E+38</v>
      </c>
      <c r="D194" s="1"/>
      <c r="E194" s="1">
        <f t="shared" si="13"/>
        <v>-4.9818395071852229E+71</v>
      </c>
      <c r="F194" s="1">
        <f t="shared" si="14"/>
        <v>4.8926208551271365E+37</v>
      </c>
      <c r="G194" s="1">
        <f t="shared" si="15"/>
        <v>-1.5707963267948966</v>
      </c>
      <c r="H194" s="1">
        <f t="shared" si="16"/>
        <v>-90</v>
      </c>
    </row>
    <row r="195" spans="1:8" ht="16" x14ac:dyDescent="0.2">
      <c r="A195" s="1">
        <f t="shared" si="17"/>
        <v>3.9810717055350241E+37</v>
      </c>
      <c r="B195" s="1">
        <f t="shared" si="12"/>
        <v>2.501381124704604E+38</v>
      </c>
      <c r="C195" s="1">
        <f t="shared" si="12"/>
        <v>1.5716641130400316E+39</v>
      </c>
      <c r="D195" s="1"/>
      <c r="E195" s="1">
        <f t="shared" si="13"/>
        <v>-1.2513815062056937E+72</v>
      </c>
      <c r="F195" s="1">
        <f t="shared" si="14"/>
        <v>7.7542814865842733E+37</v>
      </c>
      <c r="G195" s="1">
        <f t="shared" si="15"/>
        <v>-1.5707963267948966</v>
      </c>
      <c r="H195" s="1">
        <f t="shared" si="16"/>
        <v>-90</v>
      </c>
    </row>
    <row r="196" spans="1:8" ht="16" x14ac:dyDescent="0.2">
      <c r="A196" s="1">
        <f t="shared" si="17"/>
        <v>6.3095734448020149E+37</v>
      </c>
      <c r="B196" s="1">
        <f t="shared" si="12"/>
        <v>3.964421916295051E+38</v>
      </c>
      <c r="C196" s="1">
        <f t="shared" si="12"/>
        <v>2.4909197535925805E+39</v>
      </c>
      <c r="D196" s="1"/>
      <c r="E196" s="1">
        <f t="shared" si="13"/>
        <v>-3.1433282260801047E+72</v>
      </c>
      <c r="F196" s="1">
        <f t="shared" si="14"/>
        <v>1.228970794051466E+38</v>
      </c>
      <c r="G196" s="1">
        <f t="shared" si="15"/>
        <v>-1.5707963267948966</v>
      </c>
      <c r="H196" s="1">
        <f t="shared" si="16"/>
        <v>-90</v>
      </c>
    </row>
    <row r="197" spans="1:8" ht="16" x14ac:dyDescent="0.2">
      <c r="A197" s="1">
        <f t="shared" si="17"/>
        <v>1.0000000000000132E+38</v>
      </c>
      <c r="B197" s="1">
        <f t="shared" si="12"/>
        <v>6.2831853071796689E+38</v>
      </c>
      <c r="C197" s="1">
        <f t="shared" si="12"/>
        <v>3.9478417604357949E+39</v>
      </c>
      <c r="D197" s="1"/>
      <c r="E197" s="1">
        <f t="shared" si="13"/>
        <v>-7.8956835208716945E+72</v>
      </c>
      <c r="F197" s="1">
        <f t="shared" si="14"/>
        <v>1.9477874452256972E+38</v>
      </c>
      <c r="G197" s="1">
        <f t="shared" si="15"/>
        <v>-1.5707963267948966</v>
      </c>
      <c r="H197" s="1">
        <f t="shared" si="16"/>
        <v>-90</v>
      </c>
    </row>
    <row r="198" spans="1:8" ht="16" x14ac:dyDescent="0.2">
      <c r="A198" s="1">
        <f t="shared" si="17"/>
        <v>1.5848931924611345E+38</v>
      </c>
      <c r="B198" s="1">
        <f t="shared" si="12"/>
        <v>9.9581776203207492E+38</v>
      </c>
      <c r="C198" s="1">
        <f t="shared" si="12"/>
        <v>6.2569075310283904E+39</v>
      </c>
      <c r="D198" s="1"/>
      <c r="E198" s="1">
        <f t="shared" si="13"/>
        <v>-1.9833060303571406E+73</v>
      </c>
      <c r="F198" s="1">
        <f t="shared" si="14"/>
        <v>3.0870350622994324E+38</v>
      </c>
      <c r="G198" s="1">
        <f t="shared" si="15"/>
        <v>-1.5707963267948966</v>
      </c>
      <c r="H198" s="1">
        <f t="shared" si="16"/>
        <v>-90</v>
      </c>
    </row>
    <row r="199" spans="1:8" ht="16" x14ac:dyDescent="0.2">
      <c r="A199" s="1">
        <f t="shared" si="17"/>
        <v>2.5118864315096136E+38</v>
      </c>
      <c r="B199" s="1">
        <f t="shared" si="12"/>
        <v>1.5782647919764966E+39</v>
      </c>
      <c r="C199" s="1">
        <f t="shared" si="12"/>
        <v>9.9165301517855696E+39</v>
      </c>
      <c r="D199" s="1"/>
      <c r="E199" s="1">
        <f t="shared" si="13"/>
        <v>-4.9818395071852292E+73</v>
      </c>
      <c r="F199" s="1">
        <f t="shared" si="14"/>
        <v>4.8926208551271399E+38</v>
      </c>
      <c r="G199" s="1">
        <f t="shared" si="15"/>
        <v>-1.5707963267948966</v>
      </c>
      <c r="H199" s="1">
        <f t="shared" si="16"/>
        <v>-90</v>
      </c>
    </row>
    <row r="200" spans="1:8" ht="16" x14ac:dyDescent="0.2">
      <c r="A200" s="1">
        <f t="shared" si="17"/>
        <v>3.9810717055350259E+38</v>
      </c>
      <c r="B200" s="1">
        <f>A200*2*PI()</f>
        <v>2.501381124704605E+39</v>
      </c>
      <c r="C200" s="1">
        <f>B200*2*PI()</f>
        <v>1.5716641130400322E+40</v>
      </c>
      <c r="D200" s="1"/>
      <c r="E200" s="1">
        <f>(2*$B$1-2*$B$1*B200^2*$B$3*$B$2)</f>
        <v>-1.2513815062056949E+74</v>
      </c>
      <c r="F200" s="1">
        <f>($B$1^2*B200*$B$3+3*B200*$B$2)</f>
        <v>7.7542814865842763E+38</v>
      </c>
      <c r="G200" s="1">
        <f>ATAN2(F200,E200)</f>
        <v>-1.5707963267948966</v>
      </c>
      <c r="H200" s="1">
        <f>(G200/PI()*180)</f>
        <v>-90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АЧХ</vt:lpstr>
      <vt:lpstr>ФЧХ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kashu</dc:creator>
  <cp:lastModifiedBy>Microsoft Office User</cp:lastModifiedBy>
  <dcterms:created xsi:type="dcterms:W3CDTF">2015-06-05T18:17:20Z</dcterms:created>
  <dcterms:modified xsi:type="dcterms:W3CDTF">2022-11-30T14:07:10Z</dcterms:modified>
</cp:coreProperties>
</file>