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user/Desktop/BMSTU/3 сем/Элтех/"/>
    </mc:Choice>
  </mc:AlternateContent>
  <xr:revisionPtr revIDLastSave="0" documentId="13_ncr:1_{07084D0F-5811-6B41-B905-C881F4BC2C2C}" xr6:coauthVersionLast="47" xr6:coauthVersionMax="47" xr10:uidLastSave="{00000000-0000-0000-0000-000000000000}"/>
  <bookViews>
    <workbookView xWindow="0" yWindow="500" windowWidth="26180" windowHeight="15400" xr2:uid="{00000000-000D-0000-FFFF-FFFF00000000}"/>
  </bookViews>
  <sheets>
    <sheet name="РезКрив" sheetId="4" r:id="rId1"/>
    <sheet name="Лист1" sheetId="7" r:id="rId2"/>
    <sheet name="Доб" sheetId="6" r:id="rId3"/>
  </sheets>
  <definedNames>
    <definedName name="_xlchart.v1.0" hidden="1">Доб!$A$40:$A$98</definedName>
    <definedName name="_xlchart.v1.1" hidden="1">Доб!$B$40:$B$98</definedName>
    <definedName name="_xlchart.v1.2" hidden="1">Доб!$C$40:$C$41</definedName>
    <definedName name="_xlchart.v1.3" hidden="1">Доб!$D$40:$D$41</definedName>
    <definedName name="_xlchart.v1.4" hidden="1">Доб!$A$40:$A$98</definedName>
    <definedName name="_xlchart.v1.5" hidden="1">Доб!$B$40:$B$98</definedName>
    <definedName name="_xlchart.v1.6" hidden="1">Доб!$C$40:$C$41</definedName>
    <definedName name="_xlchart.v1.7" hidden="1">Доб!$D$40:$D$41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8" i="4" l="1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D41" i="6"/>
  <c r="D40" i="6"/>
  <c r="G3" i="6"/>
  <c r="G2" i="6"/>
  <c r="C3" i="6"/>
  <c r="C4" i="6"/>
  <c r="C5" i="6"/>
  <c r="C6" i="6"/>
  <c r="C7" i="6"/>
  <c r="D7" i="6" s="1"/>
  <c r="C8" i="6"/>
  <c r="D8" i="6" s="1"/>
  <c r="C9" i="6"/>
  <c r="D9" i="6" s="1"/>
  <c r="C10" i="6"/>
  <c r="C11" i="6"/>
  <c r="C12" i="6"/>
  <c r="C13" i="6"/>
  <c r="C14" i="6"/>
  <c r="C15" i="6"/>
  <c r="D15" i="6" s="1"/>
  <c r="C16" i="6"/>
  <c r="D16" i="6" s="1"/>
  <c r="C17" i="6"/>
  <c r="D17" i="6" s="1"/>
  <c r="C18" i="6"/>
  <c r="C19" i="6"/>
  <c r="C20" i="6"/>
  <c r="C21" i="6"/>
  <c r="C22" i="6"/>
  <c r="C23" i="6"/>
  <c r="D23" i="6" s="1"/>
  <c r="C24" i="6"/>
  <c r="D24" i="6" s="1"/>
  <c r="C25" i="6"/>
  <c r="D25" i="6" s="1"/>
  <c r="C26" i="6"/>
  <c r="C27" i="6"/>
  <c r="C28" i="6"/>
  <c r="C29" i="6"/>
  <c r="C30" i="6"/>
  <c r="C31" i="6"/>
  <c r="D31" i="6" s="1"/>
  <c r="C32" i="6"/>
  <c r="D32" i="6" s="1"/>
  <c r="C33" i="6"/>
  <c r="D33" i="6" s="1"/>
  <c r="C2" i="6"/>
  <c r="D30" i="6"/>
  <c r="D29" i="6"/>
  <c r="D28" i="6"/>
  <c r="D27" i="6"/>
  <c r="D26" i="6"/>
  <c r="D22" i="6"/>
  <c r="D21" i="6"/>
  <c r="D20" i="6"/>
  <c r="D19" i="6"/>
  <c r="D18" i="6"/>
  <c r="D14" i="6"/>
  <c r="D13" i="6"/>
  <c r="D12" i="6"/>
  <c r="D11" i="6"/>
  <c r="D10" i="6"/>
  <c r="D6" i="6"/>
  <c r="D5" i="6"/>
  <c r="D4" i="6"/>
  <c r="D3" i="6"/>
  <c r="D2" i="6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l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7" i="7" l="1"/>
  <c r="B6" i="7"/>
  <c r="C6" i="7" s="1"/>
  <c r="D6" i="7" s="1"/>
  <c r="B73" i="4" l="1"/>
  <c r="C73" i="4" s="1"/>
  <c r="D73" i="4" s="1"/>
  <c r="A8" i="7"/>
  <c r="B7" i="7"/>
  <c r="C7" i="7" s="1"/>
  <c r="D7" i="7" s="1"/>
  <c r="B74" i="4" l="1"/>
  <c r="C74" i="4" s="1"/>
  <c r="D74" i="4" s="1"/>
  <c r="B8" i="7"/>
  <c r="C8" i="7" s="1"/>
  <c r="D8" i="7" s="1"/>
  <c r="A9" i="7"/>
  <c r="B72" i="4"/>
  <c r="C72" i="4" s="1"/>
  <c r="D72" i="4" s="1"/>
  <c r="B71" i="4"/>
  <c r="C71" i="4" s="1"/>
  <c r="D71" i="4" s="1"/>
  <c r="B70" i="4"/>
  <c r="C70" i="4" s="1"/>
  <c r="D70" i="4" s="1"/>
  <c r="B69" i="4"/>
  <c r="C69" i="4" s="1"/>
  <c r="D69" i="4" s="1"/>
  <c r="B68" i="4"/>
  <c r="C68" i="4" s="1"/>
  <c r="D68" i="4" s="1"/>
  <c r="B67" i="4"/>
  <c r="C67" i="4" s="1"/>
  <c r="D67" i="4" s="1"/>
  <c r="B66" i="4"/>
  <c r="C66" i="4" s="1"/>
  <c r="D66" i="4" s="1"/>
  <c r="B65" i="4"/>
  <c r="C65" i="4" s="1"/>
  <c r="D65" i="4" s="1"/>
  <c r="B64" i="4"/>
  <c r="C64" i="4" s="1"/>
  <c r="D64" i="4" s="1"/>
  <c r="B63" i="4"/>
  <c r="C63" i="4" s="1"/>
  <c r="D63" i="4" s="1"/>
  <c r="B62" i="4"/>
  <c r="C62" i="4" s="1"/>
  <c r="D62" i="4" s="1"/>
  <c r="B61" i="4"/>
  <c r="C61" i="4" s="1"/>
  <c r="D61" i="4" s="1"/>
  <c r="B60" i="4"/>
  <c r="C60" i="4" s="1"/>
  <c r="D60" i="4" s="1"/>
  <c r="B59" i="4"/>
  <c r="C59" i="4" s="1"/>
  <c r="D59" i="4" s="1"/>
  <c r="B58" i="4"/>
  <c r="C58" i="4" s="1"/>
  <c r="D58" i="4" s="1"/>
  <c r="B57" i="4"/>
  <c r="C57" i="4" s="1"/>
  <c r="D57" i="4" s="1"/>
  <c r="B56" i="4"/>
  <c r="C56" i="4" s="1"/>
  <c r="D56" i="4" s="1"/>
  <c r="B55" i="4"/>
  <c r="C55" i="4" s="1"/>
  <c r="D55" i="4" s="1"/>
  <c r="B54" i="4"/>
  <c r="C54" i="4" s="1"/>
  <c r="D54" i="4" s="1"/>
  <c r="B53" i="4"/>
  <c r="C53" i="4" s="1"/>
  <c r="D53" i="4" s="1"/>
  <c r="B52" i="4"/>
  <c r="C52" i="4" s="1"/>
  <c r="D52" i="4" s="1"/>
  <c r="B51" i="4"/>
  <c r="C51" i="4" s="1"/>
  <c r="D51" i="4" s="1"/>
  <c r="B50" i="4"/>
  <c r="C50" i="4" s="1"/>
  <c r="D50" i="4" s="1"/>
  <c r="B49" i="4"/>
  <c r="C49" i="4" s="1"/>
  <c r="D49" i="4" s="1"/>
  <c r="B48" i="4"/>
  <c r="C48" i="4" s="1"/>
  <c r="D48" i="4" s="1"/>
  <c r="B47" i="4"/>
  <c r="C47" i="4" s="1"/>
  <c r="D47" i="4" s="1"/>
  <c r="B46" i="4"/>
  <c r="C46" i="4" s="1"/>
  <c r="D46" i="4" s="1"/>
  <c r="B45" i="4"/>
  <c r="C45" i="4" s="1"/>
  <c r="D45" i="4" s="1"/>
  <c r="B44" i="4"/>
  <c r="C44" i="4" s="1"/>
  <c r="D44" i="4" s="1"/>
  <c r="B43" i="4"/>
  <c r="C43" i="4" s="1"/>
  <c r="D43" i="4" s="1"/>
  <c r="B42" i="4"/>
  <c r="C42" i="4" s="1"/>
  <c r="D42" i="4" s="1"/>
  <c r="B41" i="4"/>
  <c r="C41" i="4" s="1"/>
  <c r="D41" i="4" s="1"/>
  <c r="B40" i="4"/>
  <c r="C40" i="4" s="1"/>
  <c r="D40" i="4" s="1"/>
  <c r="B39" i="4"/>
  <c r="C39" i="4" s="1"/>
  <c r="D39" i="4" s="1"/>
  <c r="B38" i="4"/>
  <c r="C38" i="4" s="1"/>
  <c r="D38" i="4" s="1"/>
  <c r="B37" i="4"/>
  <c r="C37" i="4" s="1"/>
  <c r="D37" i="4" s="1"/>
  <c r="B36" i="4"/>
  <c r="C36" i="4" s="1"/>
  <c r="D36" i="4" s="1"/>
  <c r="B35" i="4"/>
  <c r="C35" i="4" s="1"/>
  <c r="D35" i="4" s="1"/>
  <c r="B34" i="4"/>
  <c r="C34" i="4" s="1"/>
  <c r="D34" i="4" s="1"/>
  <c r="B33" i="4"/>
  <c r="C33" i="4" s="1"/>
  <c r="D33" i="4" s="1"/>
  <c r="B32" i="4"/>
  <c r="C32" i="4" s="1"/>
  <c r="D32" i="4" s="1"/>
  <c r="B31" i="4"/>
  <c r="C31" i="4" s="1"/>
  <c r="D31" i="4" s="1"/>
  <c r="B30" i="4"/>
  <c r="C30" i="4" s="1"/>
  <c r="D30" i="4" s="1"/>
  <c r="B29" i="4"/>
  <c r="C29" i="4" s="1"/>
  <c r="D29" i="4" s="1"/>
  <c r="B28" i="4"/>
  <c r="C28" i="4" s="1"/>
  <c r="D28" i="4" s="1"/>
  <c r="B27" i="4"/>
  <c r="C27" i="4" s="1"/>
  <c r="D27" i="4" s="1"/>
  <c r="B26" i="4"/>
  <c r="C26" i="4" s="1"/>
  <c r="D26" i="4" s="1"/>
  <c r="B25" i="4"/>
  <c r="C25" i="4" s="1"/>
  <c r="D25" i="4" s="1"/>
  <c r="B24" i="4"/>
  <c r="C24" i="4" s="1"/>
  <c r="D24" i="4" s="1"/>
  <c r="B23" i="4"/>
  <c r="C23" i="4" s="1"/>
  <c r="D23" i="4" s="1"/>
  <c r="B22" i="4"/>
  <c r="C22" i="4" s="1"/>
  <c r="D22" i="4" s="1"/>
  <c r="B21" i="4"/>
  <c r="C21" i="4" s="1"/>
  <c r="D21" i="4" s="1"/>
  <c r="B20" i="4"/>
  <c r="C20" i="4" s="1"/>
  <c r="D20" i="4" s="1"/>
  <c r="B19" i="4"/>
  <c r="C19" i="4" s="1"/>
  <c r="D19" i="4" s="1"/>
  <c r="B18" i="4"/>
  <c r="C18" i="4" s="1"/>
  <c r="D18" i="4" s="1"/>
  <c r="B17" i="4"/>
  <c r="C17" i="4" s="1"/>
  <c r="D17" i="4" s="1"/>
  <c r="B16" i="4"/>
  <c r="C16" i="4" s="1"/>
  <c r="D16" i="4" s="1"/>
  <c r="B15" i="4"/>
  <c r="C15" i="4" s="1"/>
  <c r="D15" i="4" s="1"/>
  <c r="B14" i="4"/>
  <c r="C14" i="4" s="1"/>
  <c r="D14" i="4" s="1"/>
  <c r="B13" i="4"/>
  <c r="C13" i="4" s="1"/>
  <c r="D13" i="4" s="1"/>
  <c r="B12" i="4"/>
  <c r="C12" i="4" s="1"/>
  <c r="D12" i="4" s="1"/>
  <c r="B11" i="4"/>
  <c r="C11" i="4" s="1"/>
  <c r="D11" i="4" s="1"/>
  <c r="B10" i="4"/>
  <c r="C10" i="4" s="1"/>
  <c r="D10" i="4" s="1"/>
  <c r="B9" i="4"/>
  <c r="C9" i="4" s="1"/>
  <c r="D9" i="4" s="1"/>
  <c r="B8" i="4"/>
  <c r="C8" i="4" s="1"/>
  <c r="D8" i="4" s="1"/>
  <c r="B7" i="4"/>
  <c r="C7" i="4" s="1"/>
  <c r="D7" i="4" s="1"/>
  <c r="B6" i="4"/>
  <c r="C6" i="4" s="1"/>
  <c r="B75" i="4" l="1"/>
  <c r="C75" i="4" s="1"/>
  <c r="D75" i="4" s="1"/>
  <c r="A10" i="7"/>
  <c r="B9" i="7"/>
  <c r="C9" i="7" s="1"/>
  <c r="D9" i="7" s="1"/>
  <c r="D6" i="4"/>
  <c r="B76" i="4" l="1"/>
  <c r="C76" i="4" s="1"/>
  <c r="D76" i="4" s="1"/>
  <c r="B10" i="7"/>
  <c r="C10" i="7" s="1"/>
  <c r="D10" i="7" s="1"/>
  <c r="A11" i="7"/>
  <c r="B77" i="4" l="1"/>
  <c r="C77" i="4" s="1"/>
  <c r="D77" i="4" s="1"/>
  <c r="A12" i="7"/>
  <c r="B11" i="7"/>
  <c r="C11" i="7" s="1"/>
  <c r="D11" i="7" s="1"/>
  <c r="B78" i="4" l="1"/>
  <c r="C78" i="4" s="1"/>
  <c r="D78" i="4" s="1"/>
  <c r="B12" i="7"/>
  <c r="C12" i="7" s="1"/>
  <c r="D12" i="7" s="1"/>
  <c r="A13" i="7"/>
  <c r="B79" i="4" l="1"/>
  <c r="C79" i="4" s="1"/>
  <c r="D79" i="4" s="1"/>
  <c r="A14" i="7"/>
  <c r="B13" i="7"/>
  <c r="C13" i="7" s="1"/>
  <c r="D13" i="7" s="1"/>
  <c r="B80" i="4" l="1"/>
  <c r="C80" i="4" s="1"/>
  <c r="D80" i="4" s="1"/>
  <c r="B14" i="7"/>
  <c r="C14" i="7" s="1"/>
  <c r="D14" i="7" s="1"/>
  <c r="A15" i="7"/>
  <c r="B81" i="4" l="1"/>
  <c r="C81" i="4" s="1"/>
  <c r="D81" i="4" s="1"/>
  <c r="A16" i="7"/>
  <c r="B15" i="7"/>
  <c r="C15" i="7" s="1"/>
  <c r="D15" i="7" s="1"/>
  <c r="B82" i="4" l="1"/>
  <c r="C82" i="4" s="1"/>
  <c r="D82" i="4" s="1"/>
  <c r="B16" i="7"/>
  <c r="C16" i="7" s="1"/>
  <c r="D16" i="7" s="1"/>
  <c r="A17" i="7"/>
  <c r="B83" i="4" l="1"/>
  <c r="C83" i="4" s="1"/>
  <c r="D83" i="4" s="1"/>
  <c r="A18" i="7"/>
  <c r="B17" i="7"/>
  <c r="C17" i="7" s="1"/>
  <c r="D17" i="7" s="1"/>
  <c r="B84" i="4" l="1"/>
  <c r="C84" i="4" s="1"/>
  <c r="D84" i="4" s="1"/>
  <c r="B18" i="7"/>
  <c r="C18" i="7" s="1"/>
  <c r="D18" i="7" s="1"/>
  <c r="A19" i="7"/>
  <c r="B85" i="4" l="1"/>
  <c r="C85" i="4" s="1"/>
  <c r="D85" i="4" s="1"/>
  <c r="A20" i="7"/>
  <c r="B19" i="7"/>
  <c r="C19" i="7" s="1"/>
  <c r="D19" i="7" s="1"/>
  <c r="B86" i="4" l="1"/>
  <c r="C86" i="4" s="1"/>
  <c r="D86" i="4" s="1"/>
  <c r="B20" i="7"/>
  <c r="C20" i="7" s="1"/>
  <c r="D20" i="7" s="1"/>
  <c r="A21" i="7"/>
  <c r="B87" i="4" l="1"/>
  <c r="C87" i="4" s="1"/>
  <c r="D87" i="4" s="1"/>
  <c r="A22" i="7"/>
  <c r="B21" i="7"/>
  <c r="C21" i="7" s="1"/>
  <c r="D21" i="7" s="1"/>
  <c r="B88" i="4" l="1"/>
  <c r="C88" i="4" s="1"/>
  <c r="D88" i="4" s="1"/>
  <c r="B22" i="7"/>
  <c r="C22" i="7" s="1"/>
  <c r="D22" i="7" s="1"/>
  <c r="A23" i="7"/>
  <c r="B89" i="4" l="1"/>
  <c r="C89" i="4" s="1"/>
  <c r="D89" i="4" s="1"/>
  <c r="A24" i="7"/>
  <c r="B23" i="7"/>
  <c r="C23" i="7" s="1"/>
  <c r="D23" i="7" s="1"/>
  <c r="B90" i="4" l="1"/>
  <c r="C90" i="4" s="1"/>
  <c r="D90" i="4" s="1"/>
  <c r="B24" i="7"/>
  <c r="C24" i="7" s="1"/>
  <c r="D24" i="7" s="1"/>
  <c r="A25" i="7"/>
  <c r="B91" i="4" l="1"/>
  <c r="C91" i="4" s="1"/>
  <c r="D91" i="4" s="1"/>
  <c r="A26" i="7"/>
  <c r="B25" i="7"/>
  <c r="C25" i="7" s="1"/>
  <c r="D25" i="7" s="1"/>
  <c r="B92" i="4" l="1"/>
  <c r="C92" i="4" s="1"/>
  <c r="D92" i="4" s="1"/>
  <c r="B26" i="7"/>
  <c r="C26" i="7" s="1"/>
  <c r="D26" i="7" s="1"/>
  <c r="A27" i="7"/>
  <c r="B93" i="4" l="1"/>
  <c r="C93" i="4" s="1"/>
  <c r="D93" i="4" s="1"/>
  <c r="A28" i="7"/>
  <c r="B27" i="7"/>
  <c r="C27" i="7" s="1"/>
  <c r="D27" i="7" s="1"/>
  <c r="B94" i="4" l="1"/>
  <c r="C94" i="4" s="1"/>
  <c r="D94" i="4" s="1"/>
  <c r="B28" i="7"/>
  <c r="C28" i="7" s="1"/>
  <c r="D28" i="7" s="1"/>
  <c r="A29" i="7"/>
  <c r="B95" i="4" l="1"/>
  <c r="C95" i="4" s="1"/>
  <c r="D95" i="4" s="1"/>
  <c r="A30" i="7"/>
  <c r="B29" i="7"/>
  <c r="C29" i="7" s="1"/>
  <c r="D29" i="7" s="1"/>
  <c r="B96" i="4" l="1"/>
  <c r="C96" i="4" s="1"/>
  <c r="D96" i="4" s="1"/>
  <c r="B30" i="7"/>
  <c r="C30" i="7" s="1"/>
  <c r="D30" i="7" s="1"/>
  <c r="A31" i="7"/>
  <c r="B97" i="4" l="1"/>
  <c r="C97" i="4" s="1"/>
  <c r="D97" i="4" s="1"/>
  <c r="A32" i="7"/>
  <c r="B31" i="7"/>
  <c r="C31" i="7" s="1"/>
  <c r="D31" i="7" s="1"/>
  <c r="B98" i="4" l="1"/>
  <c r="C98" i="4" s="1"/>
  <c r="D98" i="4" s="1"/>
  <c r="B32" i="7"/>
  <c r="C32" i="7" s="1"/>
  <c r="D32" i="7" s="1"/>
  <c r="A33" i="7"/>
  <c r="B99" i="4" l="1"/>
  <c r="C99" i="4" s="1"/>
  <c r="D99" i="4" s="1"/>
  <c r="A34" i="7"/>
  <c r="B33" i="7"/>
  <c r="C33" i="7" s="1"/>
  <c r="D33" i="7" s="1"/>
  <c r="B100" i="4" l="1"/>
  <c r="C100" i="4" s="1"/>
  <c r="D100" i="4" s="1"/>
  <c r="B34" i="7"/>
  <c r="C34" i="7" s="1"/>
  <c r="D34" i="7" s="1"/>
  <c r="A35" i="7"/>
  <c r="B101" i="4" l="1"/>
  <c r="C101" i="4" s="1"/>
  <c r="D101" i="4" s="1"/>
  <c r="A36" i="7"/>
  <c r="B35" i="7"/>
  <c r="C35" i="7" s="1"/>
  <c r="D35" i="7" s="1"/>
  <c r="B102" i="4" l="1"/>
  <c r="C102" i="4" s="1"/>
  <c r="D102" i="4" s="1"/>
  <c r="B36" i="7"/>
  <c r="C36" i="7" s="1"/>
  <c r="D36" i="7" s="1"/>
  <c r="A37" i="7"/>
  <c r="B103" i="4" l="1"/>
  <c r="C103" i="4" s="1"/>
  <c r="D103" i="4" s="1"/>
  <c r="A38" i="7"/>
  <c r="B37" i="7"/>
  <c r="C37" i="7" s="1"/>
  <c r="D37" i="7" s="1"/>
  <c r="B104" i="4" l="1"/>
  <c r="C104" i="4" s="1"/>
  <c r="D104" i="4" s="1"/>
  <c r="B38" i="7"/>
  <c r="C38" i="7" s="1"/>
  <c r="D38" i="7" s="1"/>
  <c r="A39" i="7"/>
  <c r="B106" i="4" l="1"/>
  <c r="C106" i="4" s="1"/>
  <c r="D106" i="4" s="1"/>
  <c r="B105" i="4"/>
  <c r="C105" i="4" s="1"/>
  <c r="D105" i="4" s="1"/>
  <c r="A40" i="7"/>
  <c r="B39" i="7"/>
  <c r="C39" i="7" s="1"/>
  <c r="D39" i="7" s="1"/>
  <c r="B40" i="7" l="1"/>
  <c r="C40" i="7" s="1"/>
  <c r="D40" i="7" s="1"/>
  <c r="A41" i="7"/>
  <c r="A42" i="7" l="1"/>
  <c r="B41" i="7"/>
  <c r="C41" i="7" s="1"/>
  <c r="D41" i="7" s="1"/>
  <c r="B42" i="7" l="1"/>
  <c r="C42" i="7" s="1"/>
  <c r="D42" i="7" s="1"/>
  <c r="A43" i="7"/>
  <c r="A44" i="7" l="1"/>
  <c r="B43" i="7"/>
  <c r="C43" i="7" s="1"/>
  <c r="D43" i="7" s="1"/>
  <c r="B44" i="7" l="1"/>
  <c r="C44" i="7" s="1"/>
  <c r="D44" i="7" s="1"/>
  <c r="A45" i="7"/>
  <c r="A46" i="7" l="1"/>
  <c r="B45" i="7"/>
  <c r="C45" i="7" s="1"/>
  <c r="D45" i="7" s="1"/>
  <c r="B46" i="7" l="1"/>
  <c r="C46" i="7" s="1"/>
  <c r="D46" i="7" s="1"/>
  <c r="A47" i="7"/>
  <c r="A48" i="7" l="1"/>
  <c r="B47" i="7"/>
  <c r="C47" i="7" s="1"/>
  <c r="D47" i="7" s="1"/>
  <c r="B48" i="7" l="1"/>
  <c r="C48" i="7" s="1"/>
  <c r="D48" i="7" s="1"/>
  <c r="A49" i="7"/>
  <c r="A50" i="7" l="1"/>
  <c r="B49" i="7"/>
  <c r="C49" i="7" s="1"/>
  <c r="D49" i="7" s="1"/>
  <c r="B50" i="7" l="1"/>
  <c r="C50" i="7" s="1"/>
  <c r="D50" i="7" s="1"/>
  <c r="A51" i="7"/>
  <c r="A52" i="7" l="1"/>
  <c r="B51" i="7"/>
  <c r="C51" i="7" s="1"/>
  <c r="D51" i="7" s="1"/>
  <c r="B52" i="7" l="1"/>
  <c r="C52" i="7" s="1"/>
  <c r="D52" i="7" s="1"/>
  <c r="A53" i="7"/>
  <c r="A54" i="7" l="1"/>
  <c r="B53" i="7"/>
  <c r="C53" i="7" s="1"/>
  <c r="D53" i="7" s="1"/>
  <c r="B54" i="7" l="1"/>
  <c r="C54" i="7" s="1"/>
  <c r="D54" i="7" s="1"/>
  <c r="A55" i="7"/>
  <c r="A56" i="7" l="1"/>
  <c r="B55" i="7"/>
  <c r="C55" i="7" s="1"/>
  <c r="D55" i="7" s="1"/>
  <c r="B56" i="7" l="1"/>
  <c r="C56" i="7" s="1"/>
  <c r="D56" i="7" s="1"/>
  <c r="A57" i="7"/>
  <c r="A58" i="7" l="1"/>
  <c r="B57" i="7"/>
  <c r="C57" i="7" s="1"/>
  <c r="D57" i="7" s="1"/>
  <c r="B58" i="7" l="1"/>
  <c r="C58" i="7" s="1"/>
  <c r="D58" i="7" s="1"/>
  <c r="A59" i="7"/>
  <c r="A60" i="7" l="1"/>
  <c r="B59" i="7"/>
  <c r="C59" i="7" s="1"/>
  <c r="D59" i="7" s="1"/>
  <c r="B60" i="7" l="1"/>
  <c r="C60" i="7" s="1"/>
  <c r="D60" i="7" s="1"/>
  <c r="A61" i="7"/>
  <c r="A62" i="7" l="1"/>
  <c r="B61" i="7"/>
  <c r="C61" i="7" s="1"/>
  <c r="D61" i="7" s="1"/>
  <c r="B62" i="7" l="1"/>
  <c r="C62" i="7" s="1"/>
  <c r="D62" i="7" s="1"/>
  <c r="A63" i="7"/>
  <c r="A64" i="7" l="1"/>
  <c r="B63" i="7"/>
  <c r="C63" i="7" s="1"/>
  <c r="D63" i="7" s="1"/>
  <c r="B64" i="7" l="1"/>
  <c r="C64" i="7" s="1"/>
  <c r="D64" i="7" s="1"/>
  <c r="A65" i="7"/>
  <c r="A66" i="7" l="1"/>
  <c r="B65" i="7"/>
  <c r="C65" i="7" s="1"/>
  <c r="D65" i="7" s="1"/>
  <c r="B66" i="7" l="1"/>
  <c r="C66" i="7" s="1"/>
  <c r="D66" i="7" s="1"/>
  <c r="A67" i="7"/>
  <c r="A68" i="7" l="1"/>
  <c r="B67" i="7"/>
  <c r="C67" i="7" s="1"/>
  <c r="D67" i="7" s="1"/>
  <c r="B68" i="7" l="1"/>
  <c r="C68" i="7" s="1"/>
  <c r="D68" i="7" s="1"/>
  <c r="A69" i="7"/>
  <c r="A70" i="7" l="1"/>
  <c r="B69" i="7"/>
  <c r="C69" i="7" s="1"/>
  <c r="D69" i="7" s="1"/>
  <c r="B70" i="7" l="1"/>
  <c r="C70" i="7" s="1"/>
  <c r="D70" i="7" s="1"/>
  <c r="A71" i="7"/>
  <c r="A72" i="7" l="1"/>
  <c r="B71" i="7"/>
  <c r="C71" i="7" s="1"/>
  <c r="D71" i="7" s="1"/>
  <c r="B72" i="7" l="1"/>
  <c r="C72" i="7" s="1"/>
  <c r="D72" i="7" s="1"/>
  <c r="A73" i="7"/>
  <c r="A74" i="7" l="1"/>
  <c r="B73" i="7"/>
  <c r="C73" i="7" s="1"/>
  <c r="D73" i="7" s="1"/>
  <c r="B74" i="7" l="1"/>
  <c r="C74" i="7" s="1"/>
  <c r="D74" i="7" s="1"/>
  <c r="A75" i="7"/>
  <c r="A76" i="7" l="1"/>
  <c r="B75" i="7"/>
  <c r="C75" i="7" s="1"/>
  <c r="D75" i="7" s="1"/>
  <c r="B76" i="7" l="1"/>
  <c r="C76" i="7" s="1"/>
  <c r="D76" i="7" s="1"/>
  <c r="A77" i="7"/>
  <c r="A78" i="7" l="1"/>
  <c r="B77" i="7"/>
  <c r="C77" i="7" s="1"/>
  <c r="D77" i="7" s="1"/>
  <c r="B78" i="7" l="1"/>
  <c r="C78" i="7" s="1"/>
  <c r="D78" i="7" s="1"/>
  <c r="A79" i="7"/>
  <c r="A80" i="7" l="1"/>
  <c r="B79" i="7"/>
  <c r="C79" i="7" s="1"/>
  <c r="D79" i="7" s="1"/>
  <c r="B80" i="7" l="1"/>
  <c r="C80" i="7" s="1"/>
  <c r="D80" i="7" s="1"/>
  <c r="A81" i="7"/>
  <c r="A82" i="7" l="1"/>
  <c r="B81" i="7"/>
  <c r="C81" i="7" s="1"/>
  <c r="D81" i="7" s="1"/>
  <c r="B82" i="7" l="1"/>
  <c r="C82" i="7" s="1"/>
  <c r="D82" i="7" s="1"/>
  <c r="A83" i="7"/>
  <c r="A84" i="7" l="1"/>
  <c r="B83" i="7"/>
  <c r="C83" i="7" s="1"/>
  <c r="D83" i="7" s="1"/>
  <c r="B84" i="7" l="1"/>
  <c r="C84" i="7" s="1"/>
  <c r="D84" i="7" s="1"/>
  <c r="A85" i="7"/>
  <c r="A86" i="7" l="1"/>
  <c r="B85" i="7"/>
  <c r="C85" i="7" s="1"/>
  <c r="D85" i="7" s="1"/>
  <c r="B86" i="7" l="1"/>
  <c r="C86" i="7" s="1"/>
  <c r="D86" i="7" s="1"/>
  <c r="A87" i="7"/>
  <c r="A88" i="7" l="1"/>
  <c r="B87" i="7"/>
  <c r="C87" i="7" s="1"/>
  <c r="D87" i="7" s="1"/>
  <c r="B88" i="7" l="1"/>
  <c r="C88" i="7" s="1"/>
  <c r="D88" i="7" s="1"/>
  <c r="A89" i="7"/>
  <c r="A90" i="7" l="1"/>
  <c r="B89" i="7"/>
  <c r="C89" i="7" s="1"/>
  <c r="D89" i="7" s="1"/>
  <c r="B90" i="7" l="1"/>
  <c r="C90" i="7" s="1"/>
  <c r="D90" i="7" s="1"/>
  <c r="A91" i="7"/>
  <c r="A92" i="7" l="1"/>
  <c r="B91" i="7"/>
  <c r="C91" i="7" s="1"/>
  <c r="D91" i="7" s="1"/>
  <c r="B92" i="7" l="1"/>
  <c r="C92" i="7" s="1"/>
  <c r="D92" i="7" s="1"/>
  <c r="A93" i="7"/>
  <c r="A94" i="7" l="1"/>
  <c r="B93" i="7"/>
  <c r="C93" i="7" s="1"/>
  <c r="D93" i="7" s="1"/>
  <c r="B94" i="7" l="1"/>
  <c r="C94" i="7" s="1"/>
  <c r="D94" i="7" s="1"/>
  <c r="A95" i="7"/>
  <c r="A96" i="7" l="1"/>
  <c r="B95" i="7"/>
  <c r="C95" i="7" s="1"/>
  <c r="D95" i="7" s="1"/>
  <c r="B96" i="7" l="1"/>
  <c r="C96" i="7" s="1"/>
  <c r="D96" i="7" s="1"/>
  <c r="A97" i="7"/>
  <c r="A98" i="7" l="1"/>
  <c r="B97" i="7"/>
  <c r="C97" i="7" s="1"/>
  <c r="D97" i="7" s="1"/>
  <c r="B98" i="7" l="1"/>
  <c r="C98" i="7" s="1"/>
  <c r="D98" i="7" s="1"/>
  <c r="A99" i="7"/>
  <c r="A100" i="7" l="1"/>
  <c r="B99" i="7"/>
  <c r="C99" i="7" s="1"/>
  <c r="D99" i="7" s="1"/>
  <c r="B100" i="7" l="1"/>
  <c r="C100" i="7" s="1"/>
  <c r="D100" i="7" s="1"/>
  <c r="A101" i="7"/>
  <c r="A102" i="7" l="1"/>
  <c r="B101" i="7"/>
  <c r="C101" i="7" s="1"/>
  <c r="D101" i="7" s="1"/>
  <c r="B102" i="7" l="1"/>
  <c r="C102" i="7" s="1"/>
  <c r="D102" i="7" s="1"/>
  <c r="A103" i="7"/>
  <c r="A104" i="7" l="1"/>
  <c r="B103" i="7"/>
  <c r="C103" i="7" s="1"/>
  <c r="D103" i="7" s="1"/>
  <c r="B104" i="7" l="1"/>
  <c r="C104" i="7" s="1"/>
  <c r="D104" i="7" s="1"/>
  <c r="A105" i="7"/>
  <c r="A106" i="7" l="1"/>
  <c r="B106" i="7" s="1"/>
  <c r="C106" i="7" s="1"/>
  <c r="D106" i="7" s="1"/>
  <c r="B105" i="7"/>
  <c r="C105" i="7" s="1"/>
  <c r="D105" i="7" s="1"/>
</calcChain>
</file>

<file path=xl/sharedStrings.xml><?xml version="1.0" encoding="utf-8"?>
<sst xmlns="http://schemas.openxmlformats.org/spreadsheetml/2006/main" count="28" uniqueCount="14">
  <si>
    <t>f, Гц</t>
  </si>
  <si>
    <t>ω, рад/с</t>
  </si>
  <si>
    <t>ν(ω)</t>
  </si>
  <si>
    <t>ν(ω), дБ</t>
  </si>
  <si>
    <t xml:space="preserve">L = </t>
  </si>
  <si>
    <t xml:space="preserve">C = </t>
  </si>
  <si>
    <t xml:space="preserve">R = </t>
  </si>
  <si>
    <t>I, А</t>
  </si>
  <si>
    <t>I/Iрез</t>
  </si>
  <si>
    <t>I/Iрез, дБ</t>
  </si>
  <si>
    <t>x</t>
  </si>
  <si>
    <t>y</t>
  </si>
  <si>
    <t>n</t>
  </si>
  <si>
    <t>амплитуда, мВ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</si>
</sst>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05818022747159E-2"/>
          <c:y val="5.0925925925925923E-2"/>
          <c:w val="0.83796084864391951"/>
          <c:h val="0.854614319043452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РезКрив!$H$22:$H$57</c:f>
              <c:numCache>
                <c:formatCode>General</c:formatCode>
                <c:ptCount val="36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14000</c:v>
                </c:pt>
                <c:pt idx="5">
                  <c:v>17000</c:v>
                </c:pt>
                <c:pt idx="6">
                  <c:v>20000</c:v>
                </c:pt>
                <c:pt idx="7">
                  <c:v>23000</c:v>
                </c:pt>
                <c:pt idx="8">
                  <c:v>26000</c:v>
                </c:pt>
                <c:pt idx="9">
                  <c:v>29000</c:v>
                </c:pt>
                <c:pt idx="10">
                  <c:v>32000</c:v>
                </c:pt>
                <c:pt idx="11">
                  <c:v>34000</c:v>
                </c:pt>
                <c:pt idx="12">
                  <c:v>34200</c:v>
                </c:pt>
                <c:pt idx="13">
                  <c:v>34500</c:v>
                </c:pt>
                <c:pt idx="14">
                  <c:v>34900</c:v>
                </c:pt>
                <c:pt idx="15">
                  <c:v>35000</c:v>
                </c:pt>
                <c:pt idx="16">
                  <c:v>35100</c:v>
                </c:pt>
                <c:pt idx="17">
                  <c:v>35500</c:v>
                </c:pt>
                <c:pt idx="18">
                  <c:v>35700</c:v>
                </c:pt>
                <c:pt idx="19">
                  <c:v>36000</c:v>
                </c:pt>
                <c:pt idx="20">
                  <c:v>38000</c:v>
                </c:pt>
                <c:pt idx="21">
                  <c:v>41000</c:v>
                </c:pt>
                <c:pt idx="22">
                  <c:v>44000</c:v>
                </c:pt>
                <c:pt idx="23">
                  <c:v>47000</c:v>
                </c:pt>
                <c:pt idx="24">
                  <c:v>50000</c:v>
                </c:pt>
                <c:pt idx="25">
                  <c:v>53000</c:v>
                </c:pt>
                <c:pt idx="26">
                  <c:v>56000</c:v>
                </c:pt>
                <c:pt idx="27">
                  <c:v>59000</c:v>
                </c:pt>
                <c:pt idx="28">
                  <c:v>62000</c:v>
                </c:pt>
                <c:pt idx="29">
                  <c:v>65000</c:v>
                </c:pt>
                <c:pt idx="30">
                  <c:v>68000</c:v>
                </c:pt>
                <c:pt idx="31">
                  <c:v>71000</c:v>
                </c:pt>
                <c:pt idx="32">
                  <c:v>74000</c:v>
                </c:pt>
                <c:pt idx="33">
                  <c:v>77000</c:v>
                </c:pt>
                <c:pt idx="34">
                  <c:v>80000</c:v>
                </c:pt>
                <c:pt idx="35">
                  <c:v>83000</c:v>
                </c:pt>
              </c:numCache>
            </c:numRef>
          </c:xVal>
          <c:yVal>
            <c:numRef>
              <c:f>РезКрив!$L$22:$L$57</c:f>
              <c:numCache>
                <c:formatCode>0.00E+00</c:formatCode>
                <c:ptCount val="36"/>
                <c:pt idx="0">
                  <c:v>-66.499791442210139</c:v>
                </c:pt>
                <c:pt idx="1">
                  <c:v>-58.388938395453735</c:v>
                </c:pt>
                <c:pt idx="2">
                  <c:v>-54.015229426837614</c:v>
                </c:pt>
                <c:pt idx="3">
                  <c:v>-50.808750745774319</c:v>
                </c:pt>
                <c:pt idx="4">
                  <c:v>-48.098127527450281</c:v>
                </c:pt>
                <c:pt idx="5">
                  <c:v>-45.579655998694342</c:v>
                </c:pt>
                <c:pt idx="6">
                  <c:v>-43.05848126726292</c:v>
                </c:pt>
                <c:pt idx="7">
                  <c:v>-40.10720517740846</c:v>
                </c:pt>
                <c:pt idx="8">
                  <c:v>-37.060871607717914</c:v>
                </c:pt>
                <c:pt idx="9">
                  <c:v>-33.018407149720929</c:v>
                </c:pt>
                <c:pt idx="10">
                  <c:v>-26.578628774873714</c:v>
                </c:pt>
                <c:pt idx="11">
                  <c:v>-16.964018312233311</c:v>
                </c:pt>
                <c:pt idx="12">
                  <c:v>-12.926994225291732</c:v>
                </c:pt>
                <c:pt idx="13">
                  <c:v>-7.7995796469463174</c:v>
                </c:pt>
                <c:pt idx="14">
                  <c:v>-0.84715256871839584</c:v>
                </c:pt>
                <c:pt idx="15">
                  <c:v>0</c:v>
                </c:pt>
                <c:pt idx="16">
                  <c:v>-6.4057320977130612</c:v>
                </c:pt>
                <c:pt idx="17">
                  <c:v>-13.322539387453538</c:v>
                </c:pt>
                <c:pt idx="18">
                  <c:v>-15.482191643251237</c:v>
                </c:pt>
                <c:pt idx="19">
                  <c:v>-17.962062810562884</c:v>
                </c:pt>
                <c:pt idx="20">
                  <c:v>-26.325945716594092</c:v>
                </c:pt>
                <c:pt idx="21">
                  <c:v>-31.791697432453464</c:v>
                </c:pt>
                <c:pt idx="22">
                  <c:v>-34.954661863981194</c:v>
                </c:pt>
                <c:pt idx="23">
                  <c:v>-37.16419144758207</c:v>
                </c:pt>
                <c:pt idx="24">
                  <c:v>-38.853105539147549</c:v>
                </c:pt>
                <c:pt idx="25">
                  <c:v>-40.216017453889314</c:v>
                </c:pt>
                <c:pt idx="26">
                  <c:v>-41.355871698475958</c:v>
                </c:pt>
                <c:pt idx="27">
                  <c:v>-42.335297564420948</c:v>
                </c:pt>
                <c:pt idx="28">
                  <c:v>-43.195550102499084</c:v>
                </c:pt>
                <c:pt idx="29">
                  <c:v>-43.958337979747498</c:v>
                </c:pt>
                <c:pt idx="30">
                  <c:v>-44.863916082316678</c:v>
                </c:pt>
                <c:pt idx="31">
                  <c:v>-45.490400533402365</c:v>
                </c:pt>
                <c:pt idx="32">
                  <c:v>-46.065163180365104</c:v>
                </c:pt>
                <c:pt idx="33">
                  <c:v>-46.597985855331174</c:v>
                </c:pt>
                <c:pt idx="34">
                  <c:v>-47.095082166820191</c:v>
                </c:pt>
                <c:pt idx="35">
                  <c:v>-47.556899348234694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A-4E75-A241-D021F1B3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3816"/>
        <c:axId val="638694144"/>
      </c:scatterChart>
      <c:valAx>
        <c:axId val="63869381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f,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Гц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59015748031496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4144"/>
        <c:crosses val="autoZero"/>
        <c:crossBetween val="midCat"/>
      </c:valAx>
      <c:valAx>
        <c:axId val="638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ysClr val="windowText" lastClr="000000"/>
                    </a:solidFill>
                  </a:rPr>
                  <a:t>ν(ω), </a:t>
                </a:r>
                <a:r>
                  <a:rPr lang="ru-RU">
                    <a:solidFill>
                      <a:sysClr val="windowText" lastClr="000000"/>
                    </a:solidFill>
                  </a:rPr>
                  <a:t>дБ</a:t>
                </a:r>
              </a:p>
            </c:rich>
          </c:tx>
          <c:layout>
            <c:manualLayout>
              <c:xMode val="edge"/>
              <c:yMode val="edge"/>
              <c:x val="7.7777827279575537E-2"/>
              <c:y val="7.102433229056700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05818022747159E-2"/>
          <c:y val="5.0925925925925923E-2"/>
          <c:w val="0.83796084864391951"/>
          <c:h val="0.854614319043452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Лист1!$A$46:$A$106</c:f>
              <c:numCache>
                <c:formatCode>General</c:formatCode>
                <c:ptCount val="61"/>
                <c:pt idx="0">
                  <c:v>10000.000000000025</c:v>
                </c:pt>
                <c:pt idx="1">
                  <c:v>12589.254117941706</c:v>
                </c:pt>
                <c:pt idx="2">
                  <c:v>15848.931924611177</c:v>
                </c:pt>
                <c:pt idx="3">
                  <c:v>19952.62314968885</c:v>
                </c:pt>
                <c:pt idx="4">
                  <c:v>25118.864315095871</c:v>
                </c:pt>
                <c:pt idx="5">
                  <c:v>31622.776601683883</c:v>
                </c:pt>
                <c:pt idx="6">
                  <c:v>39810.717055349844</c:v>
                </c:pt>
                <c:pt idx="7">
                  <c:v>50118.723362727382</c:v>
                </c:pt>
                <c:pt idx="8">
                  <c:v>63095.734448019524</c:v>
                </c:pt>
                <c:pt idx="9">
                  <c:v>79432.823472428412</c:v>
                </c:pt>
                <c:pt idx="10">
                  <c:v>100000.00000000033</c:v>
                </c:pt>
                <c:pt idx="11">
                  <c:v>125892.54117941715</c:v>
                </c:pt>
                <c:pt idx="12">
                  <c:v>158489.3192461119</c:v>
                </c:pt>
                <c:pt idx="13">
                  <c:v>199526.23149688868</c:v>
                </c:pt>
                <c:pt idx="14">
                  <c:v>251188.64315095893</c:v>
                </c:pt>
                <c:pt idx="15">
                  <c:v>316227.76601683913</c:v>
                </c:pt>
                <c:pt idx="16">
                  <c:v>398107.17055349879</c:v>
                </c:pt>
                <c:pt idx="17">
                  <c:v>501187.23362727423</c:v>
                </c:pt>
                <c:pt idx="18">
                  <c:v>630957.34448019578</c:v>
                </c:pt>
                <c:pt idx="19">
                  <c:v>794328.23472428473</c:v>
                </c:pt>
                <c:pt idx="20">
                  <c:v>1000000.0000000041</c:v>
                </c:pt>
                <c:pt idx="21">
                  <c:v>1258925.4117941724</c:v>
                </c:pt>
                <c:pt idx="22">
                  <c:v>1584893.19246112</c:v>
                </c:pt>
                <c:pt idx="23">
                  <c:v>1995262.3149688879</c:v>
                </c:pt>
                <c:pt idx="24">
                  <c:v>2511886.4315095907</c:v>
                </c:pt>
                <c:pt idx="25">
                  <c:v>3162277.660168393</c:v>
                </c:pt>
                <c:pt idx="26">
                  <c:v>3981071.7055349899</c:v>
                </c:pt>
                <c:pt idx="27">
                  <c:v>5011872.3362727454</c:v>
                </c:pt>
                <c:pt idx="28">
                  <c:v>6309573.4448019611</c:v>
                </c:pt>
                <c:pt idx="29">
                  <c:v>7943282.3472428517</c:v>
                </c:pt>
                <c:pt idx="30">
                  <c:v>10000000.000000047</c:v>
                </c:pt>
                <c:pt idx="31">
                  <c:v>12589254.117941732</c:v>
                </c:pt>
                <c:pt idx="32">
                  <c:v>15848931.924611211</c:v>
                </c:pt>
                <c:pt idx="33">
                  <c:v>19952623.149688892</c:v>
                </c:pt>
                <c:pt idx="34">
                  <c:v>25118864.315095924</c:v>
                </c:pt>
                <c:pt idx="35">
                  <c:v>31622776.601683948</c:v>
                </c:pt>
                <c:pt idx="36">
                  <c:v>39810717.055349924</c:v>
                </c:pt>
                <c:pt idx="37">
                  <c:v>50118723.362727478</c:v>
                </c:pt>
                <c:pt idx="38">
                  <c:v>63095734.448019646</c:v>
                </c:pt>
                <c:pt idx="39">
                  <c:v>79432823.47242856</c:v>
                </c:pt>
                <c:pt idx="40">
                  <c:v>100000000.00000052</c:v>
                </c:pt>
                <c:pt idx="41">
                  <c:v>125892541.17941739</c:v>
                </c:pt>
                <c:pt idx="42">
                  <c:v>158489319.2461122</c:v>
                </c:pt>
                <c:pt idx="43">
                  <c:v>199526231.49688905</c:v>
                </c:pt>
                <c:pt idx="44">
                  <c:v>251188643.1509594</c:v>
                </c:pt>
                <c:pt idx="45">
                  <c:v>316227766.01683968</c:v>
                </c:pt>
                <c:pt idx="46">
                  <c:v>398107170.55349946</c:v>
                </c:pt>
                <c:pt idx="47">
                  <c:v>501187233.62727511</c:v>
                </c:pt>
                <c:pt idx="48">
                  <c:v>630957344.48019683</c:v>
                </c:pt>
                <c:pt idx="49">
                  <c:v>794328234.72428608</c:v>
                </c:pt>
                <c:pt idx="50">
                  <c:v>1000000000.0000058</c:v>
                </c:pt>
                <c:pt idx="51">
                  <c:v>1258925411.7941747</c:v>
                </c:pt>
                <c:pt idx="52">
                  <c:v>1584893192.461123</c:v>
                </c:pt>
                <c:pt idx="53">
                  <c:v>1995262314.9688916</c:v>
                </c:pt>
                <c:pt idx="54">
                  <c:v>2511886431.5095954</c:v>
                </c:pt>
                <c:pt idx="55">
                  <c:v>3162277660.1683989</c:v>
                </c:pt>
                <c:pt idx="56">
                  <c:v>3981071705.5349975</c:v>
                </c:pt>
                <c:pt idx="57">
                  <c:v>5011872336.2727547</c:v>
                </c:pt>
                <c:pt idx="58">
                  <c:v>6309573444.8019733</c:v>
                </c:pt>
                <c:pt idx="59">
                  <c:v>7943282347.2428665</c:v>
                </c:pt>
                <c:pt idx="60">
                  <c:v>10000000000.000065</c:v>
                </c:pt>
              </c:numCache>
            </c:numRef>
          </c:xVal>
          <c:yVal>
            <c:numRef>
              <c:f>РезКрив!$D$56:$D$106</c:f>
              <c:numCache>
                <c:formatCode>General</c:formatCode>
                <c:ptCount val="51"/>
                <c:pt idx="0">
                  <c:v>86.399947603988906</c:v>
                </c:pt>
                <c:pt idx="1">
                  <c:v>88.836288747994075</c:v>
                </c:pt>
                <c:pt idx="2">
                  <c:v>91.100733775003263</c:v>
                </c:pt>
                <c:pt idx="3">
                  <c:v>93.263537598056161</c:v>
                </c:pt>
                <c:pt idx="4">
                  <c:v>95.364711629355995</c:v>
                </c:pt>
                <c:pt idx="5">
                  <c:v>97.427947035910137</c:v>
                </c:pt>
                <c:pt idx="6">
                  <c:v>99.467610298040867</c:v>
                </c:pt>
                <c:pt idx="7">
                  <c:v>101.49254325302893</c:v>
                </c:pt>
                <c:pt idx="8">
                  <c:v>103.50823813835946</c:v>
                </c:pt>
                <c:pt idx="9">
                  <c:v>105.51812636938878</c:v>
                </c:pt>
                <c:pt idx="10">
                  <c:v>107.52435963425509</c:v>
                </c:pt>
                <c:pt idx="11">
                  <c:v>109.52829025814924</c:v>
                </c:pt>
                <c:pt idx="12">
                  <c:v>111.53076939926473</c:v>
                </c:pt>
                <c:pt idx="13">
                  <c:v>113.53233326755456</c:v>
                </c:pt>
                <c:pt idx="14">
                  <c:v>115.53331985688075</c:v>
                </c:pt>
                <c:pt idx="15">
                  <c:v>117.53394229500751</c:v>
                </c:pt>
                <c:pt idx="16">
                  <c:v>119.53433500396588</c:v>
                </c:pt>
                <c:pt idx="17">
                  <c:v>121.53458277743206</c:v>
                </c:pt>
                <c:pt idx="18">
                  <c:v>123.5347391082837</c:v>
                </c:pt>
                <c:pt idx="19">
                  <c:v>125.53483774493499</c:v>
                </c:pt>
                <c:pt idx="20">
                  <c:v>127.53489997987822</c:v>
                </c:pt>
                <c:pt idx="21">
                  <c:v>129.5349392472433</c:v>
                </c:pt>
                <c:pt idx="22">
                  <c:v>131.53496402318436</c:v>
                </c:pt>
                <c:pt idx="23">
                  <c:v>133.53497965570998</c:v>
                </c:pt>
                <c:pt idx="24">
                  <c:v>135.53498951915236</c:v>
                </c:pt>
                <c:pt idx="25">
                  <c:v>137.53499574255801</c:v>
                </c:pt>
                <c:pt idx="26">
                  <c:v>139.53499966925921</c:v>
                </c:pt>
                <c:pt idx="27">
                  <c:v>141.53500214683928</c:v>
                </c:pt>
                <c:pt idx="28">
                  <c:v>143.53500371008624</c:v>
                </c:pt>
                <c:pt idx="29">
                  <c:v>145.53500469642825</c:v>
                </c:pt>
                <c:pt idx="30">
                  <c:v>147.53500531876793</c:v>
                </c:pt>
                <c:pt idx="31">
                  <c:v>149.53500571143769</c:v>
                </c:pt>
                <c:pt idx="32">
                  <c:v>151.53500595919556</c:v>
                </c:pt>
                <c:pt idx="33">
                  <c:v>153.53500611552019</c:v>
                </c:pt>
                <c:pt idx="34">
                  <c:v>155.53500621415438</c:v>
                </c:pt>
                <c:pt idx="35">
                  <c:v>157.53500627638832</c:v>
                </c:pt>
                <c:pt idx="36">
                  <c:v>159.53500631565529</c:v>
                </c:pt>
                <c:pt idx="37">
                  <c:v>161.5350063404311</c:v>
                </c:pt>
                <c:pt idx="38">
                  <c:v>163.53500635606355</c:v>
                </c:pt>
                <c:pt idx="39">
                  <c:v>165.53500636592699</c:v>
                </c:pt>
                <c:pt idx="40">
                  <c:v>167.53500637215038</c:v>
                </c:pt>
                <c:pt idx="41">
                  <c:v>169.53500637607706</c:v>
                </c:pt>
                <c:pt idx="42">
                  <c:v>171.53500637855467</c:v>
                </c:pt>
                <c:pt idx="43">
                  <c:v>173.53500638011786</c:v>
                </c:pt>
                <c:pt idx="44">
                  <c:v>175.53500638110424</c:v>
                </c:pt>
                <c:pt idx="45">
                  <c:v>177.53500638172656</c:v>
                </c:pt>
                <c:pt idx="46">
                  <c:v>179.53500638211924</c:v>
                </c:pt>
                <c:pt idx="47">
                  <c:v>181.53500638236699</c:v>
                </c:pt>
                <c:pt idx="48">
                  <c:v>183.53500638252331</c:v>
                </c:pt>
                <c:pt idx="49">
                  <c:v>185.53500638262196</c:v>
                </c:pt>
                <c:pt idx="50">
                  <c:v>187.5350063826842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F6-444B-BB11-5A00D7DB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93816"/>
        <c:axId val="638694144"/>
      </c:scatterChart>
      <c:valAx>
        <c:axId val="638693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f,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Гц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59015748031496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4144"/>
        <c:crosses val="autoZero"/>
        <c:crossBetween val="midCat"/>
      </c:valAx>
      <c:valAx>
        <c:axId val="638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solidFill>
                      <a:sysClr val="windowText" lastClr="000000"/>
                    </a:solidFill>
                  </a:rPr>
                  <a:t>ν(ω), </a:t>
                </a:r>
                <a:r>
                  <a:rPr lang="ru-RU">
                    <a:solidFill>
                      <a:sysClr val="windowText" lastClr="000000"/>
                    </a:solidFill>
                  </a:rPr>
                  <a:t>дБ</a:t>
                </a:r>
              </a:p>
            </c:rich>
          </c:tx>
          <c:layout>
            <c:manualLayout>
              <c:xMode val="edge"/>
              <c:yMode val="edge"/>
              <c:x val="7.7777827279575537E-2"/>
              <c:y val="7.102433229056700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86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86482939632545E-2"/>
          <c:y val="0.17171296296296296"/>
          <c:w val="0.87811351706036744"/>
          <c:h val="0.715308763487897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Доб!$A$2:$A$33</c:f>
              <c:numCache>
                <c:formatCode>General</c:formatCode>
                <c:ptCount val="32"/>
                <c:pt idx="0">
                  <c:v>34000</c:v>
                </c:pt>
                <c:pt idx="1">
                  <c:v>34200</c:v>
                </c:pt>
                <c:pt idx="2">
                  <c:v>34500</c:v>
                </c:pt>
                <c:pt idx="3">
                  <c:v>34700</c:v>
                </c:pt>
                <c:pt idx="4">
                  <c:v>34750</c:v>
                </c:pt>
                <c:pt idx="5">
                  <c:v>34780</c:v>
                </c:pt>
                <c:pt idx="6">
                  <c:v>34800</c:v>
                </c:pt>
                <c:pt idx="7">
                  <c:v>34810</c:v>
                </c:pt>
                <c:pt idx="8">
                  <c:v>34830</c:v>
                </c:pt>
                <c:pt idx="9">
                  <c:v>34850</c:v>
                </c:pt>
                <c:pt idx="10">
                  <c:v>34870</c:v>
                </c:pt>
                <c:pt idx="11">
                  <c:v>34880</c:v>
                </c:pt>
                <c:pt idx="12">
                  <c:v>34890</c:v>
                </c:pt>
                <c:pt idx="13">
                  <c:v>34900</c:v>
                </c:pt>
                <c:pt idx="14">
                  <c:v>34920</c:v>
                </c:pt>
                <c:pt idx="15">
                  <c:v>34940</c:v>
                </c:pt>
                <c:pt idx="16">
                  <c:v>34960</c:v>
                </c:pt>
                <c:pt idx="17">
                  <c:v>34980</c:v>
                </c:pt>
                <c:pt idx="18">
                  <c:v>34990</c:v>
                </c:pt>
                <c:pt idx="19">
                  <c:v>35000</c:v>
                </c:pt>
                <c:pt idx="20">
                  <c:v>35010</c:v>
                </c:pt>
                <c:pt idx="21">
                  <c:v>35020</c:v>
                </c:pt>
                <c:pt idx="22">
                  <c:v>35040</c:v>
                </c:pt>
                <c:pt idx="23">
                  <c:v>35060</c:v>
                </c:pt>
                <c:pt idx="24">
                  <c:v>35080</c:v>
                </c:pt>
                <c:pt idx="25">
                  <c:v>35090</c:v>
                </c:pt>
                <c:pt idx="26">
                  <c:v>35100</c:v>
                </c:pt>
                <c:pt idx="27">
                  <c:v>35200</c:v>
                </c:pt>
                <c:pt idx="28">
                  <c:v>35300</c:v>
                </c:pt>
                <c:pt idx="29">
                  <c:v>35500</c:v>
                </c:pt>
                <c:pt idx="30">
                  <c:v>35700</c:v>
                </c:pt>
                <c:pt idx="31">
                  <c:v>36000</c:v>
                </c:pt>
              </c:numCache>
            </c:numRef>
          </c:xVal>
          <c:yVal>
            <c:numRef>
              <c:f>Доб!$D$2:$D$33</c:f>
              <c:numCache>
                <c:formatCode>General</c:formatCode>
                <c:ptCount val="32"/>
                <c:pt idx="0">
                  <c:v>25.420545735642349</c:v>
                </c:pt>
                <c:pt idx="1">
                  <c:v>27.641304135058697</c:v>
                </c:pt>
                <c:pt idx="2">
                  <c:v>32.355736038711854</c:v>
                </c:pt>
                <c:pt idx="3">
                  <c:v>37.266406720807367</c:v>
                </c:pt>
                <c:pt idx="4">
                  <c:v>38.764409032248544</c:v>
                </c:pt>
                <c:pt idx="5">
                  <c:v>39.655961879427146</c:v>
                </c:pt>
                <c:pt idx="6">
                  <c:v>40.214267581534941</c:v>
                </c:pt>
                <c:pt idx="7">
                  <c:v>40.473771563967382</c:v>
                </c:pt>
                <c:pt idx="8">
                  <c:v>40.934843001788451</c:v>
                </c:pt>
                <c:pt idx="9">
                  <c:v>41.248975122575374</c:v>
                </c:pt>
                <c:pt idx="10">
                  <c:v>41.511465661357136</c:v>
                </c:pt>
                <c:pt idx="11">
                  <c:v>41.567743809663639</c:v>
                </c:pt>
                <c:pt idx="12">
                  <c:v>41.580451020782448</c:v>
                </c:pt>
                <c:pt idx="13">
                  <c:v>41.552244560851371</c:v>
                </c:pt>
                <c:pt idx="14">
                  <c:v>41.424117422278862</c:v>
                </c:pt>
                <c:pt idx="15">
                  <c:v>41.062731950040131</c:v>
                </c:pt>
                <c:pt idx="16">
                  <c:v>40.636706628449666</c:v>
                </c:pt>
                <c:pt idx="17">
                  <c:v>40.131662321782272</c:v>
                </c:pt>
                <c:pt idx="18">
                  <c:v>39.858823322273274</c:v>
                </c:pt>
                <c:pt idx="19">
                  <c:v>39.5768773195934</c:v>
                </c:pt>
                <c:pt idx="20">
                  <c:v>39.288538333662579</c:v>
                </c:pt>
                <c:pt idx="21">
                  <c:v>38.99609120404336</c:v>
                </c:pt>
                <c:pt idx="22">
                  <c:v>38.406788410392124</c:v>
                </c:pt>
                <c:pt idx="23">
                  <c:v>37.820952842618603</c:v>
                </c:pt>
                <c:pt idx="24">
                  <c:v>37.246527835944093</c:v>
                </c:pt>
                <c:pt idx="25">
                  <c:v>36.965254531160042</c:v>
                </c:pt>
                <c:pt idx="26">
                  <c:v>36.688426663188892</c:v>
                </c:pt>
                <c:pt idx="27">
                  <c:v>34.193907355042526</c:v>
                </c:pt>
                <c:pt idx="28">
                  <c:v>32.162874713381427</c:v>
                </c:pt>
                <c:pt idx="29">
                  <c:v>29.075168628160192</c:v>
                </c:pt>
                <c:pt idx="30">
                  <c:v>26.795696633811247</c:v>
                </c:pt>
                <c:pt idx="31">
                  <c:v>24.276299676590686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F-4391-964E-513B359B7D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Доб!$F$2:$F$3</c:f>
              <c:numCache>
                <c:formatCode>General</c:formatCode>
                <c:ptCount val="2"/>
                <c:pt idx="0">
                  <c:v>34000</c:v>
                </c:pt>
                <c:pt idx="1">
                  <c:v>37000</c:v>
                </c:pt>
              </c:numCache>
            </c:numRef>
          </c:xVal>
          <c:yVal>
            <c:numRef>
              <c:f>Доб!$G$2:$G$3</c:f>
              <c:numCache>
                <c:formatCode>General</c:formatCode>
                <c:ptCount val="2"/>
                <c:pt idx="0">
                  <c:v>38.580451020782448</c:v>
                </c:pt>
                <c:pt idx="1">
                  <c:v>38.580451020782448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6-CF4C-B30F-1E72B7F2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587984"/>
        <c:axId val="491588968"/>
      </c:scatterChart>
      <c:valAx>
        <c:axId val="491587984"/>
        <c:scaling>
          <c:orientation val="minMax"/>
          <c:max val="35100"/>
          <c:min val="34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</a:t>
                </a:r>
                <a:r>
                  <a:rPr lang="ru-RU"/>
                  <a:t>, Гц</a:t>
                </a:r>
              </a:p>
            </c:rich>
          </c:tx>
          <c:layout>
            <c:manualLayout>
              <c:xMode val="edge"/>
              <c:yMode val="edge"/>
              <c:x val="0.91761679790026252"/>
              <c:y val="0.795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588968"/>
        <c:crosses val="autoZero"/>
        <c:crossBetween val="midCat"/>
      </c:valAx>
      <c:valAx>
        <c:axId val="491588968"/>
        <c:scaling>
          <c:orientation val="minMax"/>
          <c:max val="43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I/I</a:t>
                </a:r>
                <a:r>
                  <a:rPr lang="ru-RU"/>
                  <a:t>рез,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888888888888889E-2"/>
              <c:y val="7.28740157480315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5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47594050743658E-2"/>
          <c:y val="0.12037037037037036"/>
          <c:w val="0.88453018372703407"/>
          <c:h val="0.766651356080489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Доб!$A$40:$A$98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Доб!$B$40:$B$98</c:f>
              <c:numCache>
                <c:formatCode>General</c:formatCode>
                <c:ptCount val="59"/>
                <c:pt idx="0">
                  <c:v>331.1</c:v>
                </c:pt>
                <c:pt idx="1">
                  <c:v>326</c:v>
                </c:pt>
                <c:pt idx="2">
                  <c:v>322</c:v>
                </c:pt>
                <c:pt idx="3">
                  <c:v>318.39999999999998</c:v>
                </c:pt>
                <c:pt idx="4">
                  <c:v>314.10000000000002</c:v>
                </c:pt>
                <c:pt idx="5">
                  <c:v>309.2</c:v>
                </c:pt>
                <c:pt idx="6">
                  <c:v>305.7</c:v>
                </c:pt>
                <c:pt idx="7">
                  <c:v>298</c:v>
                </c:pt>
                <c:pt idx="8">
                  <c:v>295.2</c:v>
                </c:pt>
                <c:pt idx="9">
                  <c:v>293</c:v>
                </c:pt>
                <c:pt idx="10">
                  <c:v>290.2</c:v>
                </c:pt>
                <c:pt idx="11">
                  <c:v>286.7</c:v>
                </c:pt>
                <c:pt idx="12">
                  <c:v>280.39999999999998</c:v>
                </c:pt>
                <c:pt idx="13">
                  <c:v>278.3</c:v>
                </c:pt>
                <c:pt idx="14">
                  <c:v>275.39999999999998</c:v>
                </c:pt>
                <c:pt idx="15">
                  <c:v>272.10000000000002</c:v>
                </c:pt>
                <c:pt idx="16">
                  <c:v>268.3</c:v>
                </c:pt>
                <c:pt idx="17">
                  <c:v>264.10000000000002</c:v>
                </c:pt>
                <c:pt idx="18">
                  <c:v>261.39999999999998</c:v>
                </c:pt>
                <c:pt idx="19">
                  <c:v>258.2</c:v>
                </c:pt>
                <c:pt idx="20">
                  <c:v>254.6</c:v>
                </c:pt>
                <c:pt idx="21">
                  <c:v>250.4</c:v>
                </c:pt>
                <c:pt idx="22">
                  <c:v>248.1</c:v>
                </c:pt>
                <c:pt idx="23">
                  <c:v>245</c:v>
                </c:pt>
                <c:pt idx="24">
                  <c:v>241.5</c:v>
                </c:pt>
                <c:pt idx="25">
                  <c:v>237.5</c:v>
                </c:pt>
                <c:pt idx="26">
                  <c:v>235.5</c:v>
                </c:pt>
                <c:pt idx="27">
                  <c:v>232.5</c:v>
                </c:pt>
                <c:pt idx="28">
                  <c:v>229.1</c:v>
                </c:pt>
                <c:pt idx="29">
                  <c:v>225.3</c:v>
                </c:pt>
                <c:pt idx="30">
                  <c:v>223.5</c:v>
                </c:pt>
                <c:pt idx="31">
                  <c:v>220.6</c:v>
                </c:pt>
                <c:pt idx="32">
                  <c:v>216.4</c:v>
                </c:pt>
                <c:pt idx="33">
                  <c:v>214.5</c:v>
                </c:pt>
                <c:pt idx="34">
                  <c:v>212.1</c:v>
                </c:pt>
                <c:pt idx="35">
                  <c:v>209.4</c:v>
                </c:pt>
                <c:pt idx="36">
                  <c:v>206.2</c:v>
                </c:pt>
                <c:pt idx="37">
                  <c:v>202.7</c:v>
                </c:pt>
                <c:pt idx="38">
                  <c:v>198.8</c:v>
                </c:pt>
                <c:pt idx="39">
                  <c:v>196.6</c:v>
                </c:pt>
                <c:pt idx="40">
                  <c:v>195.1</c:v>
                </c:pt>
                <c:pt idx="41">
                  <c:v>193.3</c:v>
                </c:pt>
                <c:pt idx="42">
                  <c:v>191.1</c:v>
                </c:pt>
                <c:pt idx="43">
                  <c:v>188.5</c:v>
                </c:pt>
                <c:pt idx="44">
                  <c:v>185.6</c:v>
                </c:pt>
                <c:pt idx="45">
                  <c:v>182.3</c:v>
                </c:pt>
                <c:pt idx="46">
                  <c:v>178.3</c:v>
                </c:pt>
                <c:pt idx="47">
                  <c:v>174.9</c:v>
                </c:pt>
                <c:pt idx="48">
                  <c:v>172.1</c:v>
                </c:pt>
                <c:pt idx="49">
                  <c:v>169.7</c:v>
                </c:pt>
                <c:pt idx="50">
                  <c:v>167</c:v>
                </c:pt>
                <c:pt idx="51">
                  <c:v>164</c:v>
                </c:pt>
                <c:pt idx="52">
                  <c:v>160.69999999999999</c:v>
                </c:pt>
                <c:pt idx="53">
                  <c:v>157.1</c:v>
                </c:pt>
                <c:pt idx="54">
                  <c:v>153.30000000000001</c:v>
                </c:pt>
                <c:pt idx="55">
                  <c:v>149.19999999999999</c:v>
                </c:pt>
                <c:pt idx="56">
                  <c:v>145.6</c:v>
                </c:pt>
                <c:pt idx="57">
                  <c:v>142.69999999999999</c:v>
                </c:pt>
                <c:pt idx="58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F-2948-A7F8-5AB932707C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Доб!$C$40:$C$41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Доб!$D$40:$D$41</c:f>
              <c:numCache>
                <c:formatCode>General</c:formatCode>
                <c:ptCount val="2"/>
                <c:pt idx="0">
                  <c:v>165.55</c:v>
                </c:pt>
                <c:pt idx="1">
                  <c:v>165.55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F-2948-A7F8-5AB93270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8559"/>
        <c:axId val="1144058975"/>
      </c:scatterChart>
      <c:valAx>
        <c:axId val="114405855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5860279965004369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058975"/>
        <c:crosses val="autoZero"/>
        <c:crossBetween val="midCat"/>
      </c:valAx>
      <c:valAx>
        <c:axId val="114405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1111111111111109E-2"/>
              <c:y val="3.0999198016914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405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283540</xdr:colOff>
      <xdr:row>3</xdr:row>
      <xdr:rowOff>127137</xdr:rowOff>
    </xdr:from>
    <xdr:to>
      <xdr:col>12</xdr:col>
      <xdr:colOff>652394</xdr:colOff>
      <xdr:row>20</xdr:row>
      <xdr:rowOff>102275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761063D-2273-4014-235D-D555A20AC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438149</xdr:colOff>
      <xdr:row>3</xdr:row>
      <xdr:rowOff>149224</xdr:rowOff>
    </xdr:from>
    <xdr:to>
      <xdr:col>13</xdr:col>
      <xdr:colOff>133351</xdr:colOff>
      <xdr:row>20</xdr:row>
      <xdr:rowOff>124362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401EA5-35B8-47E2-8C7F-29C77E202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0</xdr:row>
      <xdr:rowOff>0</xdr:rowOff>
    </xdr:from>
    <xdr:to>
      <xdr:col>6</xdr:col>
      <xdr:colOff>501650</xdr:colOff>
      <xdr:row>3</xdr:row>
      <xdr:rowOff>88900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8847448-CA81-4AC9-A4EB-D5872A92B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0"/>
          <a:ext cx="2800350" cy="64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3</xdr:row>
      <xdr:rowOff>80010</xdr:rowOff>
    </xdr:from>
    <xdr:to>
      <xdr:col>19</xdr:col>
      <xdr:colOff>388620</xdr:colOff>
      <xdr:row>18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F2ACEF-6A60-4878-9140-0675D766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12</xdr:col>
      <xdr:colOff>96146</xdr:colOff>
      <xdr:row>51</xdr:row>
      <xdr:rowOff>157555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929E3F6-FFE7-0B4C-881B-AB558E146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E89C-2A52-4D2B-AB9E-9D07C0FDE69B}">
  <dimension ref="A1:Q116"/>
  <sheetViews>
    <sheetView tabSelected="1" topLeftCell="A4" zoomScale="144" zoomScaleNormal="137" workbookViewId="0">
      <selection activeCell="L37" sqref="L22:L57"/>
    </sheetView>
  </sheetViews>
  <sheetFormatPr baseColWidth="10" defaultColWidth="8.83203125" defaultRowHeight="15" x14ac:dyDescent="0.2"/>
  <cols>
    <col min="1" max="2" width="11.83203125" bestFit="1" customWidth="1"/>
    <col min="3" max="3" width="11.83203125" style="3" bestFit="1" customWidth="1"/>
    <col min="4" max="4" width="11.83203125" bestFit="1" customWidth="1"/>
    <col min="7" max="7" width="12.1640625" bestFit="1" customWidth="1"/>
    <col min="15" max="15" width="11.83203125" bestFit="1" customWidth="1"/>
  </cols>
  <sheetData>
    <row r="1" spans="1:15" x14ac:dyDescent="0.2">
      <c r="A1" t="s">
        <v>4</v>
      </c>
      <c r="B1" s="1">
        <v>5.4567400000000005E-7</v>
      </c>
    </row>
    <row r="2" spans="1:15" x14ac:dyDescent="0.2">
      <c r="A2" t="s">
        <v>5</v>
      </c>
      <c r="B2" s="1">
        <v>3.7894E-5</v>
      </c>
    </row>
    <row r="3" spans="1:15" x14ac:dyDescent="0.2">
      <c r="A3" t="s">
        <v>6</v>
      </c>
      <c r="B3">
        <v>1000</v>
      </c>
    </row>
    <row r="5" spans="1:15" x14ac:dyDescent="0.2">
      <c r="A5" t="s">
        <v>0</v>
      </c>
      <c r="B5" s="2" t="s">
        <v>1</v>
      </c>
      <c r="C5" s="4" t="s">
        <v>2</v>
      </c>
      <c r="D5" t="s">
        <v>3</v>
      </c>
    </row>
    <row r="6" spans="1:15" x14ac:dyDescent="0.2">
      <c r="A6">
        <v>1</v>
      </c>
      <c r="B6">
        <f t="shared" ref="B6:B37" si="0">A6*2*PI()</f>
        <v>6.2831853071795862</v>
      </c>
      <c r="C6">
        <f>SQRT(1+($B$3^2*(B6^2*$B$1*$B$2-1)^2)/(B6*$B$1)^2 )</f>
        <v>291666714.85534054</v>
      </c>
      <c r="D6">
        <f>20*LOG10(C6)</f>
        <v>169.29773740112091</v>
      </c>
    </row>
    <row r="7" spans="1:15" x14ac:dyDescent="0.2">
      <c r="A7">
        <f>A6*10^(1/10)</f>
        <v>1.2589254117941673</v>
      </c>
      <c r="B7">
        <f t="shared" si="0"/>
        <v>7.910061650220122</v>
      </c>
      <c r="C7">
        <f t="shared" ref="C7:C70" si="1">SQRT(1+($B$3^2*(B7^2*$B$1*$B$2-1)^2)/(B7*$B$1)^2 )</f>
        <v>231679106.62825471</v>
      </c>
      <c r="D7">
        <f t="shared" ref="D7:D70" si="2">20*LOG10(C7)</f>
        <v>167.29773739697373</v>
      </c>
    </row>
    <row r="8" spans="1:15" x14ac:dyDescent="0.2">
      <c r="A8">
        <f t="shared" ref="A8:A71" si="3">A7*10^(1/10)</f>
        <v>1.5848931924611136</v>
      </c>
      <c r="B8">
        <f t="shared" si="0"/>
        <v>9.9581776203206172</v>
      </c>
      <c r="C8">
        <f t="shared" si="1"/>
        <v>184029255.65125999</v>
      </c>
      <c r="D8">
        <f t="shared" si="2"/>
        <v>165.29773739040084</v>
      </c>
    </row>
    <row r="9" spans="1:15" x14ac:dyDescent="0.2">
      <c r="A9">
        <f t="shared" si="3"/>
        <v>1.99526231496888</v>
      </c>
      <c r="B9">
        <f t="shared" si="0"/>
        <v>12.536602861381594</v>
      </c>
      <c r="C9">
        <f t="shared" si="1"/>
        <v>146179633.60377067</v>
      </c>
      <c r="D9">
        <f t="shared" si="2"/>
        <v>163.29773737998357</v>
      </c>
      <c r="O9" s="1"/>
    </row>
    <row r="10" spans="1:15" x14ac:dyDescent="0.2">
      <c r="A10">
        <f t="shared" si="3"/>
        <v>2.5118864315095806</v>
      </c>
      <c r="B10">
        <f t="shared" si="0"/>
        <v>15.782647919764759</v>
      </c>
      <c r="C10">
        <f t="shared" si="1"/>
        <v>116114610.09241295</v>
      </c>
      <c r="D10">
        <f t="shared" si="2"/>
        <v>161.29773736347329</v>
      </c>
    </row>
    <row r="11" spans="1:15" x14ac:dyDescent="0.2">
      <c r="A11">
        <f t="shared" si="3"/>
        <v>3.16227766016838</v>
      </c>
      <c r="B11">
        <f t="shared" si="0"/>
        <v>19.869176531592206</v>
      </c>
      <c r="C11">
        <f t="shared" si="1"/>
        <v>92233112.982544079</v>
      </c>
      <c r="D11">
        <f t="shared" si="2"/>
        <v>159.29773733730627</v>
      </c>
    </row>
    <row r="12" spans="1:15" x14ac:dyDescent="0.2">
      <c r="A12">
        <f t="shared" si="3"/>
        <v>3.9810717055349736</v>
      </c>
      <c r="B12">
        <f t="shared" si="0"/>
        <v>25.013811247045723</v>
      </c>
      <c r="C12">
        <f t="shared" si="1"/>
        <v>73263365.468743727</v>
      </c>
      <c r="D12">
        <f t="shared" si="2"/>
        <v>157.29773729583434</v>
      </c>
    </row>
    <row r="13" spans="1:15" x14ac:dyDescent="0.2">
      <c r="A13">
        <f t="shared" si="3"/>
        <v>5.0118723362727247</v>
      </c>
      <c r="B13">
        <f t="shared" si="0"/>
        <v>31.490522624728609</v>
      </c>
      <c r="C13">
        <f t="shared" si="1"/>
        <v>58195159.322367802</v>
      </c>
      <c r="D13">
        <f t="shared" si="2"/>
        <v>155.29773723010575</v>
      </c>
    </row>
    <row r="14" spans="1:15" x14ac:dyDescent="0.2">
      <c r="A14">
        <f t="shared" si="3"/>
        <v>6.3095734448019352</v>
      </c>
      <c r="B14">
        <f t="shared" si="0"/>
        <v>39.644219162950009</v>
      </c>
      <c r="C14">
        <f t="shared" si="1"/>
        <v>46226057.619630054</v>
      </c>
      <c r="D14">
        <f t="shared" si="2"/>
        <v>153.29773712593294</v>
      </c>
    </row>
    <row r="15" spans="1:15" x14ac:dyDescent="0.2">
      <c r="A15">
        <f t="shared" si="3"/>
        <v>7.9432823472428185</v>
      </c>
      <c r="B15">
        <f t="shared" si="0"/>
        <v>49.909114934975051</v>
      </c>
      <c r="C15">
        <f t="shared" si="1"/>
        <v>36718662.049309529</v>
      </c>
      <c r="D15">
        <f t="shared" si="2"/>
        <v>151.29773696083018</v>
      </c>
    </row>
    <row r="16" spans="1:15" x14ac:dyDescent="0.2">
      <c r="A16">
        <f t="shared" si="3"/>
        <v>10.000000000000005</v>
      </c>
      <c r="B16">
        <f t="shared" si="0"/>
        <v>62.831853071795898</v>
      </c>
      <c r="C16">
        <f t="shared" si="1"/>
        <v>29166669.128393311</v>
      </c>
      <c r="D16">
        <f t="shared" si="2"/>
        <v>149.29773669915994</v>
      </c>
    </row>
    <row r="17" spans="1:17" x14ac:dyDescent="0.2">
      <c r="A17">
        <f t="shared" si="3"/>
        <v>12.58925411794168</v>
      </c>
      <c r="B17">
        <f t="shared" si="0"/>
        <v>79.100616502201262</v>
      </c>
      <c r="C17">
        <f t="shared" si="1"/>
        <v>23167907.695361108</v>
      </c>
      <c r="D17">
        <f t="shared" si="2"/>
        <v>147.29773628444053</v>
      </c>
      <c r="N17" t="s">
        <v>0</v>
      </c>
      <c r="O17" t="s">
        <v>7</v>
      </c>
      <c r="P17" t="s">
        <v>8</v>
      </c>
      <c r="Q17" t="s">
        <v>9</v>
      </c>
    </row>
    <row r="18" spans="1:17" x14ac:dyDescent="0.2">
      <c r="A18">
        <f t="shared" si="3"/>
        <v>15.848931924611145</v>
      </c>
      <c r="B18">
        <f t="shared" si="0"/>
        <v>99.581776203206232</v>
      </c>
      <c r="C18">
        <f t="shared" si="1"/>
        <v>18402921.829309706</v>
      </c>
      <c r="D18">
        <f t="shared" si="2"/>
        <v>145.29773562715451</v>
      </c>
      <c r="N18" s="6">
        <v>34000</v>
      </c>
      <c r="O18" s="7">
        <v>13.198</v>
      </c>
      <c r="P18" s="7">
        <f t="shared" ref="P18:P49" si="4">O18/$N$51</f>
        <v>18.664969594116815</v>
      </c>
      <c r="Q18" s="7">
        <f t="shared" ref="Q18:Q36" si="5">20*LOG(P18)</f>
        <v>25.420545735642349</v>
      </c>
    </row>
    <row r="19" spans="1:17" x14ac:dyDescent="0.2">
      <c r="A19">
        <f t="shared" si="3"/>
        <v>19.952623149688812</v>
      </c>
      <c r="B19">
        <f t="shared" si="0"/>
        <v>125.36602861381601</v>
      </c>
      <c r="C19">
        <f t="shared" si="1"/>
        <v>14617958.657263007</v>
      </c>
      <c r="D19">
        <f t="shared" si="2"/>
        <v>143.29773458542627</v>
      </c>
      <c r="N19" s="5">
        <v>34200</v>
      </c>
      <c r="O19">
        <v>17.042999999999999</v>
      </c>
      <c r="P19">
        <f t="shared" si="4"/>
        <v>24.102672889266017</v>
      </c>
      <c r="Q19">
        <f t="shared" si="5"/>
        <v>27.641304135058697</v>
      </c>
    </row>
    <row r="20" spans="1:17" x14ac:dyDescent="0.2">
      <c r="A20">
        <f t="shared" si="3"/>
        <v>25.118864315095824</v>
      </c>
      <c r="B20">
        <f t="shared" si="0"/>
        <v>157.8264791976477</v>
      </c>
      <c r="C20">
        <f t="shared" si="1"/>
        <v>11611455.088371493</v>
      </c>
      <c r="D20">
        <f t="shared" si="2"/>
        <v>141.29773293439803</v>
      </c>
      <c r="N20" s="5">
        <v>34500</v>
      </c>
      <c r="O20">
        <v>29.327000000000002</v>
      </c>
      <c r="P20">
        <f t="shared" si="4"/>
        <v>41.475038891245937</v>
      </c>
      <c r="Q20">
        <f t="shared" si="5"/>
        <v>32.355736038711854</v>
      </c>
    </row>
    <row r="21" spans="1:17" x14ac:dyDescent="0.2">
      <c r="A21">
        <f t="shared" si="3"/>
        <v>31.622776601683825</v>
      </c>
      <c r="B21">
        <f t="shared" si="0"/>
        <v>198.69176531592223</v>
      </c>
      <c r="C21">
        <f t="shared" si="1"/>
        <v>9223303.8443209548</v>
      </c>
      <c r="D21">
        <f t="shared" si="2"/>
        <v>139.29773031769398</v>
      </c>
      <c r="N21" s="5">
        <v>34700</v>
      </c>
      <c r="O21">
        <v>51.618000000000002</v>
      </c>
      <c r="P21">
        <f t="shared" si="4"/>
        <v>72.999575731862549</v>
      </c>
      <c r="Q21">
        <f t="shared" si="5"/>
        <v>37.266406720807367</v>
      </c>
    </row>
    <row r="22" spans="1:17" x14ac:dyDescent="0.2">
      <c r="A22">
        <f t="shared" si="3"/>
        <v>39.81071705534977</v>
      </c>
      <c r="B22">
        <f t="shared" si="0"/>
        <v>250.13811247045743</v>
      </c>
      <c r="C22">
        <f t="shared" si="1"/>
        <v>7326327.1629281379</v>
      </c>
      <c r="D22">
        <f t="shared" si="2"/>
        <v>137.29772617049591</v>
      </c>
      <c r="H22" s="15">
        <v>2000</v>
      </c>
      <c r="I22" s="15"/>
      <c r="J22" s="15">
        <v>0.33091999999999999</v>
      </c>
      <c r="K22" s="1">
        <f t="shared" ref="K22:K36" si="6">J22/$G$23</f>
        <v>4.7316261998144065E-4</v>
      </c>
      <c r="L22" s="1">
        <f t="shared" ref="L22:L57" si="7">20*LOG10(K22)</f>
        <v>-66.499791442210139</v>
      </c>
      <c r="N22" s="5">
        <v>34750</v>
      </c>
      <c r="O22">
        <v>61.334000000000003</v>
      </c>
      <c r="P22">
        <f t="shared" si="4"/>
        <v>86.740206477160243</v>
      </c>
      <c r="Q22">
        <f t="shared" si="5"/>
        <v>38.764409032248544</v>
      </c>
    </row>
    <row r="23" spans="1:17" x14ac:dyDescent="0.2">
      <c r="A23">
        <f t="shared" si="3"/>
        <v>50.118723362727287</v>
      </c>
      <c r="B23">
        <f t="shared" si="0"/>
        <v>314.90522624728635</v>
      </c>
      <c r="C23">
        <f t="shared" si="1"/>
        <v>5819504.1185484035</v>
      </c>
      <c r="D23">
        <f t="shared" si="2"/>
        <v>135.29771959762587</v>
      </c>
      <c r="G23">
        <v>699.37900000000002</v>
      </c>
      <c r="H23" s="15">
        <v>5000</v>
      </c>
      <c r="I23" s="15"/>
      <c r="J23" s="15">
        <v>0.84191000000000005</v>
      </c>
      <c r="K23" s="1">
        <f t="shared" si="6"/>
        <v>1.2037965109046741E-3</v>
      </c>
      <c r="L23" s="1">
        <f t="shared" si="7"/>
        <v>-58.388938395453735</v>
      </c>
      <c r="N23" s="5">
        <v>34780</v>
      </c>
      <c r="O23">
        <v>67.963999999999999</v>
      </c>
      <c r="P23">
        <f t="shared" si="4"/>
        <v>96.116532315089813</v>
      </c>
      <c r="Q23">
        <f t="shared" si="5"/>
        <v>39.655961879427146</v>
      </c>
    </row>
    <row r="24" spans="1:17" x14ac:dyDescent="0.2">
      <c r="A24">
        <f t="shared" si="3"/>
        <v>63.0957344480194</v>
      </c>
      <c r="B24">
        <f t="shared" si="0"/>
        <v>396.44219162950037</v>
      </c>
      <c r="C24">
        <f t="shared" si="1"/>
        <v>4622590.8894105032</v>
      </c>
      <c r="D24">
        <f t="shared" si="2"/>
        <v>133.29770918031869</v>
      </c>
      <c r="H24" s="15">
        <v>8000</v>
      </c>
      <c r="I24" s="15"/>
      <c r="J24" s="15">
        <v>1.393</v>
      </c>
      <c r="K24" s="1">
        <f t="shared" si="6"/>
        <v>1.9917669818510422E-3</v>
      </c>
      <c r="L24" s="1">
        <f t="shared" si="7"/>
        <v>-54.015229426837614</v>
      </c>
      <c r="N24" s="5">
        <v>34800</v>
      </c>
      <c r="O24">
        <v>72.475999999999999</v>
      </c>
      <c r="P24">
        <f t="shared" si="4"/>
        <v>102.49752510253147</v>
      </c>
      <c r="Q24">
        <f t="shared" si="5"/>
        <v>40.214267581534941</v>
      </c>
    </row>
    <row r="25" spans="1:17" x14ac:dyDescent="0.2">
      <c r="A25">
        <f t="shared" si="3"/>
        <v>79.432823472428254</v>
      </c>
      <c r="B25">
        <f t="shared" si="0"/>
        <v>499.09114934975099</v>
      </c>
      <c r="C25">
        <f t="shared" si="1"/>
        <v>3671847.4814966717</v>
      </c>
      <c r="D25">
        <f t="shared" si="2"/>
        <v>131.29769266997388</v>
      </c>
      <c r="H25" s="15">
        <v>11000</v>
      </c>
      <c r="I25" s="15"/>
      <c r="J25" s="15">
        <v>2.0150000000000001</v>
      </c>
      <c r="K25" s="1">
        <f t="shared" si="6"/>
        <v>2.8811274001650038E-3</v>
      </c>
      <c r="L25" s="1">
        <f t="shared" si="7"/>
        <v>-50.808750745774319</v>
      </c>
      <c r="N25" s="5">
        <v>34810</v>
      </c>
      <c r="O25">
        <v>74.674000000000007</v>
      </c>
      <c r="P25">
        <f t="shared" si="4"/>
        <v>105.60599632300949</v>
      </c>
      <c r="Q25">
        <f t="shared" si="5"/>
        <v>40.473771563967382</v>
      </c>
    </row>
    <row r="26" spans="1:17" x14ac:dyDescent="0.2">
      <c r="A26">
        <f t="shared" si="3"/>
        <v>100.00000000000014</v>
      </c>
      <c r="B26">
        <f t="shared" si="0"/>
        <v>628.31853071795956</v>
      </c>
      <c r="C26">
        <f t="shared" si="1"/>
        <v>2916643.3414321197</v>
      </c>
      <c r="D26">
        <f t="shared" si="2"/>
        <v>129.29766650277651</v>
      </c>
      <c r="H26" s="15">
        <v>14000</v>
      </c>
      <c r="I26" s="15"/>
      <c r="J26" s="15">
        <v>2.7530000000000001</v>
      </c>
      <c r="K26" s="1">
        <f t="shared" si="6"/>
        <v>3.936349246974816E-3</v>
      </c>
      <c r="L26" s="1">
        <f t="shared" si="7"/>
        <v>-48.098127527450281</v>
      </c>
      <c r="N26" s="5">
        <v>34830</v>
      </c>
      <c r="O26">
        <v>78.745000000000005</v>
      </c>
      <c r="P26">
        <f t="shared" si="4"/>
        <v>111.36331494838072</v>
      </c>
      <c r="Q26">
        <f t="shared" si="5"/>
        <v>40.934843001788451</v>
      </c>
    </row>
    <row r="27" spans="1:17" x14ac:dyDescent="0.2">
      <c r="A27">
        <f t="shared" si="3"/>
        <v>125.89254117941691</v>
      </c>
      <c r="B27">
        <f t="shared" si="0"/>
        <v>791.00616502201331</v>
      </c>
      <c r="C27">
        <f t="shared" si="1"/>
        <v>2316761.094892581</v>
      </c>
      <c r="D27">
        <f t="shared" si="2"/>
        <v>127.29762503040203</v>
      </c>
      <c r="H27" s="15">
        <v>17000</v>
      </c>
      <c r="I27" s="15"/>
      <c r="J27" s="15">
        <v>3.6789999999999998</v>
      </c>
      <c r="K27" s="1">
        <f t="shared" si="6"/>
        <v>5.2603809951399742E-3</v>
      </c>
      <c r="L27" s="1">
        <f t="shared" si="7"/>
        <v>-45.579655998694342</v>
      </c>
      <c r="N27" s="5">
        <v>34850</v>
      </c>
      <c r="O27">
        <v>81.644999999999996</v>
      </c>
      <c r="P27">
        <f t="shared" si="4"/>
        <v>115.46457361052185</v>
      </c>
      <c r="Q27">
        <f t="shared" si="5"/>
        <v>41.248975122575374</v>
      </c>
    </row>
    <row r="28" spans="1:17" x14ac:dyDescent="0.2">
      <c r="A28">
        <f t="shared" si="3"/>
        <v>158.48931924611159</v>
      </c>
      <c r="B28">
        <f t="shared" si="0"/>
        <v>995.81776203206311</v>
      </c>
      <c r="C28">
        <f t="shared" si="1"/>
        <v>1840254.824768146</v>
      </c>
      <c r="D28">
        <f t="shared" si="2"/>
        <v>125.29755930071244</v>
      </c>
      <c r="H28" s="15">
        <v>20000</v>
      </c>
      <c r="I28" s="15"/>
      <c r="J28" s="15">
        <v>4.9180000000000001</v>
      </c>
      <c r="K28" s="1">
        <f t="shared" si="6"/>
        <v>7.0319526322637658E-3</v>
      </c>
      <c r="L28" s="1">
        <f t="shared" si="7"/>
        <v>-43.05848126726292</v>
      </c>
      <c r="N28" s="5">
        <v>34870</v>
      </c>
      <c r="O28">
        <v>84.15</v>
      </c>
      <c r="P28">
        <f t="shared" si="4"/>
        <v>119.00721255833689</v>
      </c>
      <c r="Q28">
        <f t="shared" si="5"/>
        <v>41.511465661357136</v>
      </c>
    </row>
    <row r="29" spans="1:17" x14ac:dyDescent="0.2">
      <c r="A29">
        <f t="shared" si="3"/>
        <v>199.52623149688827</v>
      </c>
      <c r="B29">
        <f t="shared" si="0"/>
        <v>1253.6602861381612</v>
      </c>
      <c r="C29">
        <f t="shared" si="1"/>
        <v>1461748.8345857842</v>
      </c>
      <c r="D29">
        <f t="shared" si="2"/>
        <v>123.29745512515595</v>
      </c>
      <c r="H29">
        <v>23000</v>
      </c>
      <c r="J29">
        <v>6.9080000000000004</v>
      </c>
      <c r="K29" s="1">
        <f t="shared" si="6"/>
        <v>9.8773340349081109E-3</v>
      </c>
      <c r="L29" s="1">
        <f t="shared" si="7"/>
        <v>-40.10720517740846</v>
      </c>
      <c r="N29" s="5">
        <v>34880</v>
      </c>
      <c r="O29">
        <v>84.697000000000003</v>
      </c>
      <c r="P29">
        <f t="shared" si="4"/>
        <v>119.7807947956442</v>
      </c>
      <c r="Q29">
        <f t="shared" si="5"/>
        <v>41.567743809663639</v>
      </c>
    </row>
    <row r="30" spans="1:17" x14ac:dyDescent="0.2">
      <c r="A30">
        <f t="shared" si="3"/>
        <v>251.18864315095843</v>
      </c>
      <c r="B30">
        <f t="shared" si="0"/>
        <v>1578.2647919764781</v>
      </c>
      <c r="C30">
        <f t="shared" si="1"/>
        <v>1161086.3001392079</v>
      </c>
      <c r="D30">
        <f t="shared" si="2"/>
        <v>121.29729001546629</v>
      </c>
      <c r="H30">
        <v>26000</v>
      </c>
      <c r="J30">
        <v>9.81</v>
      </c>
      <c r="K30" s="1">
        <f t="shared" si="6"/>
        <v>1.4026729427106047E-2</v>
      </c>
      <c r="L30" s="1">
        <f t="shared" si="7"/>
        <v>-37.060871607717914</v>
      </c>
      <c r="N30" s="5">
        <v>34890</v>
      </c>
      <c r="O30">
        <v>84.820999999999998</v>
      </c>
      <c r="P30">
        <f t="shared" si="4"/>
        <v>119.95615895912884</v>
      </c>
      <c r="Q30">
        <f t="shared" si="5"/>
        <v>41.580451020782448</v>
      </c>
    </row>
    <row r="31" spans="1:17" x14ac:dyDescent="0.2">
      <c r="A31">
        <f t="shared" si="3"/>
        <v>316.22776601683847</v>
      </c>
      <c r="B31">
        <f t="shared" si="0"/>
        <v>1986.9176531592236</v>
      </c>
      <c r="C31">
        <f t="shared" si="1"/>
        <v>922255.84509765822</v>
      </c>
      <c r="D31">
        <f t="shared" si="2"/>
        <v>119.29702832781395</v>
      </c>
      <c r="H31">
        <v>29000</v>
      </c>
      <c r="J31">
        <v>15.624000000000001</v>
      </c>
      <c r="K31" s="1">
        <f t="shared" si="6"/>
        <v>2.2339818610510181E-2</v>
      </c>
      <c r="L31" s="1">
        <f t="shared" si="7"/>
        <v>-33.018407149720929</v>
      </c>
      <c r="N31" s="5">
        <v>34900</v>
      </c>
      <c r="O31">
        <v>84.546000000000006</v>
      </c>
      <c r="P31">
        <f t="shared" si="4"/>
        <v>119.56724649978788</v>
      </c>
      <c r="Q31">
        <f t="shared" si="5"/>
        <v>41.552244560851371</v>
      </c>
    </row>
    <row r="32" spans="1:17" x14ac:dyDescent="0.2">
      <c r="A32">
        <f t="shared" si="3"/>
        <v>398.10717055349795</v>
      </c>
      <c r="B32">
        <f t="shared" si="0"/>
        <v>2501.381124704576</v>
      </c>
      <c r="C32">
        <f t="shared" si="1"/>
        <v>732538.87683051277</v>
      </c>
      <c r="D32">
        <f t="shared" si="2"/>
        <v>117.29661356468483</v>
      </c>
      <c r="H32">
        <v>32000</v>
      </c>
      <c r="J32">
        <v>32.792999999999999</v>
      </c>
      <c r="K32" s="1">
        <f t="shared" si="6"/>
        <v>4.6888739867797E-2</v>
      </c>
      <c r="L32" s="1">
        <f t="shared" si="7"/>
        <v>-26.578628774873714</v>
      </c>
      <c r="N32" s="5">
        <v>34920</v>
      </c>
      <c r="O32">
        <v>83.308000000000007</v>
      </c>
      <c r="P32">
        <f t="shared" si="4"/>
        <v>117.81643331919108</v>
      </c>
      <c r="Q32">
        <f t="shared" si="5"/>
        <v>41.424117422278862</v>
      </c>
    </row>
    <row r="33" spans="1:17" x14ac:dyDescent="0.2">
      <c r="A33">
        <f t="shared" si="3"/>
        <v>501.1872336272732</v>
      </c>
      <c r="B33">
        <f t="shared" si="0"/>
        <v>3149.0522624728656</v>
      </c>
      <c r="C33">
        <f t="shared" si="1"/>
        <v>581832.27497112099</v>
      </c>
      <c r="D33">
        <f t="shared" si="2"/>
        <v>115.29595616885291</v>
      </c>
      <c r="H33">
        <v>34000</v>
      </c>
      <c r="J33">
        <v>99.2</v>
      </c>
      <c r="K33" s="1">
        <f t="shared" si="6"/>
        <v>0.1418401181619694</v>
      </c>
      <c r="L33" s="1">
        <f t="shared" si="7"/>
        <v>-16.964018312233311</v>
      </c>
      <c r="N33" s="5">
        <v>34940</v>
      </c>
      <c r="O33">
        <v>79.912999999999997</v>
      </c>
      <c r="P33">
        <f t="shared" si="4"/>
        <v>113.01513223023618</v>
      </c>
      <c r="Q33">
        <f t="shared" si="5"/>
        <v>41.062731950040131</v>
      </c>
    </row>
    <row r="34" spans="1:17" x14ac:dyDescent="0.2">
      <c r="A34">
        <f t="shared" si="3"/>
        <v>630.95734448019448</v>
      </c>
      <c r="B34">
        <f t="shared" si="0"/>
        <v>3964.4219162950067</v>
      </c>
      <c r="C34">
        <f t="shared" si="1"/>
        <v>462110.36341606604</v>
      </c>
      <c r="D34">
        <f t="shared" si="2"/>
        <v>113.29491416474514</v>
      </c>
      <c r="H34">
        <v>34200</v>
      </c>
      <c r="J34">
        <v>157.893</v>
      </c>
      <c r="K34" s="1">
        <f t="shared" si="6"/>
        <v>0.22576171146116769</v>
      </c>
      <c r="L34" s="1">
        <f t="shared" si="7"/>
        <v>-12.926994225291732</v>
      </c>
      <c r="N34" s="5">
        <v>34960</v>
      </c>
      <c r="O34">
        <v>76.087999999999994</v>
      </c>
      <c r="P34">
        <f t="shared" si="4"/>
        <v>107.6057134775845</v>
      </c>
      <c r="Q34">
        <f t="shared" si="5"/>
        <v>40.636706628449666</v>
      </c>
    </row>
    <row r="35" spans="1:17" x14ac:dyDescent="0.2">
      <c r="A35">
        <f t="shared" si="3"/>
        <v>794.32823472428311</v>
      </c>
      <c r="B35">
        <f t="shared" si="0"/>
        <v>4990.9114934975132</v>
      </c>
      <c r="C35">
        <f t="shared" si="1"/>
        <v>366997.51380688243</v>
      </c>
      <c r="D35">
        <f t="shared" si="2"/>
        <v>111.2932624434282</v>
      </c>
      <c r="H35">
        <v>34500</v>
      </c>
      <c r="J35">
        <v>284.92700000000002</v>
      </c>
      <c r="K35" s="1">
        <f t="shared" si="6"/>
        <v>0.40739999342273647</v>
      </c>
      <c r="L35" s="1">
        <f t="shared" si="7"/>
        <v>-7.7995796469463174</v>
      </c>
      <c r="N35" s="5">
        <v>34980</v>
      </c>
      <c r="O35">
        <v>71.790000000000006</v>
      </c>
      <c r="P35">
        <f t="shared" si="4"/>
        <v>101.52736529486637</v>
      </c>
      <c r="Q35">
        <f t="shared" si="5"/>
        <v>40.131662321782272</v>
      </c>
    </row>
    <row r="36" spans="1:17" x14ac:dyDescent="0.2">
      <c r="A36">
        <f t="shared" si="3"/>
        <v>1000.000000000002</v>
      </c>
      <c r="B36">
        <f t="shared" si="0"/>
        <v>6283.1853071795995</v>
      </c>
      <c r="C36">
        <f t="shared" si="1"/>
        <v>291428.62007112033</v>
      </c>
      <c r="D36">
        <f t="shared" si="2"/>
        <v>109.29064399800069</v>
      </c>
      <c r="H36">
        <v>34900</v>
      </c>
      <c r="J36">
        <v>634.38800000000003</v>
      </c>
      <c r="K36" s="1">
        <f t="shared" si="6"/>
        <v>0.90707327500539769</v>
      </c>
      <c r="L36" s="1">
        <f t="shared" si="7"/>
        <v>-0.84715256871839584</v>
      </c>
      <c r="N36" s="5">
        <v>34990</v>
      </c>
      <c r="O36">
        <v>69.569999999999993</v>
      </c>
      <c r="P36">
        <f t="shared" si="4"/>
        <v>98.387781077641066</v>
      </c>
      <c r="Q36">
        <f t="shared" si="5"/>
        <v>39.858823322273274</v>
      </c>
    </row>
    <row r="37" spans="1:17" x14ac:dyDescent="0.2">
      <c r="A37">
        <f t="shared" si="3"/>
        <v>1258.9254117941698</v>
      </c>
      <c r="B37">
        <f t="shared" si="0"/>
        <v>7910.0616502201383</v>
      </c>
      <c r="C37">
        <f t="shared" si="1"/>
        <v>231379.36305398558</v>
      </c>
      <c r="D37">
        <f t="shared" si="2"/>
        <v>107.28649242408184</v>
      </c>
      <c r="H37">
        <v>35000</v>
      </c>
      <c r="J37" s="1">
        <v>699.37900000000002</v>
      </c>
      <c r="K37" s="1">
        <f>J37/$G$23</f>
        <v>1</v>
      </c>
      <c r="L37" s="1">
        <f>20*LOG10(K37)</f>
        <v>0</v>
      </c>
      <c r="N37" s="5">
        <v>35000</v>
      </c>
      <c r="O37">
        <v>67.347999999999999</v>
      </c>
      <c r="P37">
        <f t="shared" si="4"/>
        <v>95.245368406166037</v>
      </c>
      <c r="Q37">
        <f>20*LOG(P37)</f>
        <v>39.5768773195934</v>
      </c>
    </row>
    <row r="38" spans="1:17" x14ac:dyDescent="0.2">
      <c r="A38">
        <f t="shared" si="3"/>
        <v>1584.8931924611168</v>
      </c>
      <c r="B38">
        <f t="shared" ref="B38:B69" si="8">A38*2*PI()</f>
        <v>9958.1776203206373</v>
      </c>
      <c r="C38">
        <f t="shared" si="1"/>
        <v>183651.90084859292</v>
      </c>
      <c r="D38">
        <f t="shared" si="2"/>
        <v>105.27990855548114</v>
      </c>
      <c r="H38">
        <v>35100</v>
      </c>
      <c r="J38">
        <v>334.52300000000002</v>
      </c>
      <c r="K38" s="1">
        <f t="shared" ref="K38:K57" si="9">J38/$G$23</f>
        <v>0.47831433314411786</v>
      </c>
      <c r="L38" s="1">
        <f t="shared" si="7"/>
        <v>-6.4057320977130612</v>
      </c>
      <c r="N38" s="5">
        <v>35010</v>
      </c>
      <c r="O38">
        <v>65.149000000000001</v>
      </c>
      <c r="P38">
        <f t="shared" si="4"/>
        <v>92.135482958563159</v>
      </c>
      <c r="Q38">
        <f t="shared" ref="Q38:Q49" si="10">20*LOG(P38)</f>
        <v>39.288538333662579</v>
      </c>
    </row>
    <row r="39" spans="1:17" x14ac:dyDescent="0.2">
      <c r="A39">
        <f t="shared" si="3"/>
        <v>1995.2623149688839</v>
      </c>
      <c r="B39">
        <f t="shared" si="8"/>
        <v>12536.60286138162</v>
      </c>
      <c r="C39">
        <f t="shared" si="1"/>
        <v>145704.57205343479</v>
      </c>
      <c r="D39">
        <f t="shared" si="2"/>
        <v>103.26946359359115</v>
      </c>
      <c r="H39">
        <v>35500</v>
      </c>
      <c r="J39">
        <v>150.864</v>
      </c>
      <c r="K39" s="1">
        <f t="shared" si="9"/>
        <v>0.21571136679825961</v>
      </c>
      <c r="L39" s="1">
        <f t="shared" si="7"/>
        <v>-13.322539387453538</v>
      </c>
      <c r="N39" s="5">
        <v>35020</v>
      </c>
      <c r="O39">
        <v>62.991999999999997</v>
      </c>
      <c r="P39">
        <f t="shared" si="4"/>
        <v>89.084995050205066</v>
      </c>
      <c r="Q39">
        <f t="shared" si="10"/>
        <v>38.99609120404336</v>
      </c>
    </row>
    <row r="40" spans="1:17" x14ac:dyDescent="0.2">
      <c r="A40">
        <f t="shared" si="3"/>
        <v>2511.8864315095857</v>
      </c>
      <c r="B40">
        <f t="shared" si="8"/>
        <v>15782.647919764791</v>
      </c>
      <c r="C40">
        <f t="shared" si="1"/>
        <v>115516.54303453719</v>
      </c>
      <c r="D40">
        <f t="shared" si="2"/>
        <v>101.25288367315929</v>
      </c>
      <c r="H40">
        <v>35700</v>
      </c>
      <c r="J40">
        <v>117.65300000000001</v>
      </c>
      <c r="K40" s="1">
        <f t="shared" si="9"/>
        <v>0.16822495385191721</v>
      </c>
      <c r="L40" s="1">
        <f t="shared" si="7"/>
        <v>-15.482191643251237</v>
      </c>
      <c r="N40" s="5">
        <v>35040</v>
      </c>
      <c r="O40">
        <v>58.86</v>
      </c>
      <c r="P40">
        <f t="shared" si="4"/>
        <v>83.241408570216379</v>
      </c>
      <c r="Q40">
        <f t="shared" si="10"/>
        <v>38.406788410392124</v>
      </c>
    </row>
    <row r="41" spans="1:17" x14ac:dyDescent="0.2">
      <c r="A41">
        <f t="shared" si="3"/>
        <v>3162.2776601683863</v>
      </c>
      <c r="B41">
        <f t="shared" si="8"/>
        <v>19869.176531592246</v>
      </c>
      <c r="C41">
        <f t="shared" si="1"/>
        <v>91480.191165443961</v>
      </c>
      <c r="D41">
        <f t="shared" si="2"/>
        <v>99.226541269549216</v>
      </c>
      <c r="H41">
        <v>36000</v>
      </c>
      <c r="J41">
        <v>88.432000000000002</v>
      </c>
      <c r="K41" s="1">
        <f t="shared" si="9"/>
        <v>0.12644360210987177</v>
      </c>
      <c r="L41" s="1">
        <f t="shared" si="7"/>
        <v>-17.962062810562884</v>
      </c>
      <c r="N41" s="5">
        <v>35060</v>
      </c>
      <c r="O41">
        <v>55.021000000000001</v>
      </c>
      <c r="P41">
        <f t="shared" si="4"/>
        <v>77.812190637816443</v>
      </c>
      <c r="Q41">
        <f t="shared" si="10"/>
        <v>37.820952842618603</v>
      </c>
    </row>
    <row r="42" spans="1:17" x14ac:dyDescent="0.2">
      <c r="A42">
        <f t="shared" si="3"/>
        <v>3981.0717055349814</v>
      </c>
      <c r="B42">
        <f t="shared" si="8"/>
        <v>25013.811247045771</v>
      </c>
      <c r="C42">
        <f t="shared" si="1"/>
        <v>72315.493060135545</v>
      </c>
      <c r="D42">
        <f t="shared" si="2"/>
        <v>97.18462703294513</v>
      </c>
      <c r="H42">
        <v>38000</v>
      </c>
      <c r="J42">
        <v>33.761000000000003</v>
      </c>
      <c r="K42" s="1">
        <f t="shared" si="9"/>
        <v>4.8272824891796871E-2</v>
      </c>
      <c r="L42" s="1">
        <f t="shared" si="7"/>
        <v>-26.325945716594092</v>
      </c>
      <c r="N42" s="5">
        <v>35080</v>
      </c>
      <c r="O42">
        <v>51.5</v>
      </c>
      <c r="P42">
        <f t="shared" si="4"/>
        <v>72.832696931127145</v>
      </c>
      <c r="Q42">
        <f t="shared" si="10"/>
        <v>37.246527835944093</v>
      </c>
    </row>
    <row r="43" spans="1:17" x14ac:dyDescent="0.2">
      <c r="A43">
        <f t="shared" si="3"/>
        <v>5011.8723362727342</v>
      </c>
      <c r="B43">
        <f t="shared" si="8"/>
        <v>31490.52262472867</v>
      </c>
      <c r="C43">
        <f t="shared" si="1"/>
        <v>57001.858660099722</v>
      </c>
      <c r="D43">
        <f t="shared" si="2"/>
        <v>95.117780338946176</v>
      </c>
      <c r="H43">
        <v>41000</v>
      </c>
      <c r="J43">
        <v>17.994</v>
      </c>
      <c r="K43" s="1">
        <f t="shared" si="9"/>
        <v>2.5728539175468523E-2</v>
      </c>
      <c r="L43" s="1">
        <f t="shared" si="7"/>
        <v>-31.791697432453464</v>
      </c>
      <c r="N43" s="5">
        <v>35090</v>
      </c>
      <c r="O43">
        <v>49.859000000000002</v>
      </c>
      <c r="P43">
        <f t="shared" si="4"/>
        <v>70.511950219205218</v>
      </c>
      <c r="Q43">
        <f t="shared" si="10"/>
        <v>36.965254531160042</v>
      </c>
    </row>
    <row r="44" spans="1:17" x14ac:dyDescent="0.2">
      <c r="A44">
        <f t="shared" si="3"/>
        <v>6309.5734448019475</v>
      </c>
      <c r="B44">
        <f t="shared" si="8"/>
        <v>39644.219162950081</v>
      </c>
      <c r="C44">
        <f t="shared" si="1"/>
        <v>44723.781092126897</v>
      </c>
      <c r="D44">
        <f t="shared" si="2"/>
        <v>93.010770261623605</v>
      </c>
      <c r="H44">
        <v>44000</v>
      </c>
      <c r="J44">
        <v>12.502000000000001</v>
      </c>
      <c r="K44" s="1">
        <f t="shared" si="9"/>
        <v>1.7875858440130458E-2</v>
      </c>
      <c r="L44" s="1">
        <f t="shared" si="7"/>
        <v>-34.954661863981194</v>
      </c>
      <c r="N44" s="5">
        <v>35100</v>
      </c>
      <c r="O44">
        <v>48.295000000000002</v>
      </c>
      <c r="P44">
        <f t="shared" si="4"/>
        <v>68.30009899589875</v>
      </c>
      <c r="Q44">
        <f>20*LOG(P44)</f>
        <v>36.688426663188892</v>
      </c>
    </row>
    <row r="45" spans="1:17" x14ac:dyDescent="0.2">
      <c r="A45">
        <f t="shared" si="3"/>
        <v>7943.2823472428345</v>
      </c>
      <c r="B45">
        <f t="shared" si="8"/>
        <v>49909.11493497515</v>
      </c>
      <c r="C45">
        <f t="shared" si="1"/>
        <v>34827.40795357601</v>
      </c>
      <c r="D45">
        <f t="shared" si="2"/>
        <v>90.838423061746667</v>
      </c>
      <c r="H45">
        <v>47000</v>
      </c>
      <c r="J45">
        <v>9.6940000000000008</v>
      </c>
      <c r="K45" s="1">
        <f t="shared" si="9"/>
        <v>1.3860867998610197E-2</v>
      </c>
      <c r="L45" s="1">
        <f t="shared" si="7"/>
        <v>-37.16419144758207</v>
      </c>
      <c r="N45" s="5">
        <v>35200</v>
      </c>
      <c r="O45">
        <v>36.238999999999997</v>
      </c>
      <c r="P45">
        <f t="shared" si="4"/>
        <v>51.25017677839061</v>
      </c>
      <c r="Q45">
        <f t="shared" si="10"/>
        <v>34.193907355042526</v>
      </c>
    </row>
    <row r="46" spans="1:17" x14ac:dyDescent="0.2">
      <c r="A46">
        <f t="shared" si="3"/>
        <v>10000.000000000025</v>
      </c>
      <c r="B46">
        <f t="shared" si="8"/>
        <v>62831.853071796024</v>
      </c>
      <c r="C46">
        <f t="shared" si="1"/>
        <v>26785.721287707496</v>
      </c>
      <c r="D46">
        <f t="shared" si="2"/>
        <v>88.558066911548167</v>
      </c>
      <c r="H46">
        <v>50000</v>
      </c>
      <c r="J46">
        <v>7.9809999999999999</v>
      </c>
      <c r="K46" s="1">
        <f t="shared" si="9"/>
        <v>1.1411552248494735E-2</v>
      </c>
      <c r="L46" s="1">
        <f t="shared" si="7"/>
        <v>-38.853105539147549</v>
      </c>
      <c r="N46" s="5">
        <v>35300</v>
      </c>
      <c r="O46">
        <v>28.683</v>
      </c>
      <c r="P46">
        <f t="shared" si="4"/>
        <v>40.564276622825631</v>
      </c>
      <c r="Q46">
        <f t="shared" si="10"/>
        <v>32.162874713381427</v>
      </c>
    </row>
    <row r="47" spans="1:17" x14ac:dyDescent="0.2">
      <c r="A47">
        <f t="shared" si="3"/>
        <v>12589.254117941706</v>
      </c>
      <c r="B47">
        <f t="shared" si="8"/>
        <v>79100.616502201432</v>
      </c>
      <c r="C47">
        <f t="shared" si="1"/>
        <v>20170.471955854082</v>
      </c>
      <c r="D47">
        <f t="shared" si="2"/>
        <v>86.094321202158284</v>
      </c>
      <c r="H47">
        <v>53000</v>
      </c>
      <c r="J47">
        <v>6.8220000000000001</v>
      </c>
      <c r="K47" s="1">
        <f t="shared" si="9"/>
        <v>9.7543678034370494E-3</v>
      </c>
      <c r="L47" s="1">
        <f t="shared" si="7"/>
        <v>-40.216017453889314</v>
      </c>
      <c r="N47" s="5">
        <v>35500</v>
      </c>
      <c r="O47">
        <v>20.102</v>
      </c>
      <c r="P47">
        <f t="shared" si="4"/>
        <v>28.428793664262482</v>
      </c>
      <c r="Q47">
        <f t="shared" si="10"/>
        <v>29.075168628160192</v>
      </c>
    </row>
    <row r="48" spans="1:17" x14ac:dyDescent="0.2">
      <c r="A48">
        <f t="shared" si="3"/>
        <v>15848.931924611177</v>
      </c>
      <c r="B48">
        <f t="shared" si="8"/>
        <v>99581.776203206435</v>
      </c>
      <c r="C48">
        <f t="shared" si="1"/>
        <v>14629.373809594974</v>
      </c>
      <c r="D48">
        <f t="shared" si="2"/>
        <v>83.304514742796471</v>
      </c>
      <c r="H48">
        <v>56000</v>
      </c>
      <c r="J48">
        <v>5.9829999999999997</v>
      </c>
      <c r="K48" s="1">
        <f t="shared" si="9"/>
        <v>8.5547321266437795E-3</v>
      </c>
      <c r="L48" s="1">
        <f t="shared" si="7"/>
        <v>-41.355871698475958</v>
      </c>
      <c r="N48" s="5">
        <v>35700</v>
      </c>
      <c r="O48">
        <v>15.462</v>
      </c>
      <c r="P48">
        <f t="shared" si="4"/>
        <v>21.866779804836657</v>
      </c>
      <c r="Q48">
        <f t="shared" si="10"/>
        <v>26.795696633811247</v>
      </c>
    </row>
    <row r="49" spans="1:17" x14ac:dyDescent="0.2">
      <c r="A49">
        <f t="shared" si="3"/>
        <v>19952.62314968885</v>
      </c>
      <c r="B49">
        <f t="shared" si="8"/>
        <v>125366.02861381626</v>
      </c>
      <c r="C49">
        <f t="shared" si="1"/>
        <v>9867.3431702634807</v>
      </c>
      <c r="D49">
        <f t="shared" si="2"/>
        <v>79.884004650516644</v>
      </c>
      <c r="H49">
        <v>59000</v>
      </c>
      <c r="J49">
        <v>5.3449999999999998</v>
      </c>
      <c r="K49" s="1">
        <f t="shared" si="9"/>
        <v>7.6424942699165966E-3</v>
      </c>
      <c r="L49" s="1">
        <f t="shared" si="7"/>
        <v>-42.335297564420948</v>
      </c>
      <c r="N49" s="5">
        <v>36000</v>
      </c>
      <c r="O49">
        <v>11.569000000000001</v>
      </c>
      <c r="P49">
        <f t="shared" si="4"/>
        <v>16.361193607693398</v>
      </c>
      <c r="Q49">
        <f t="shared" si="10"/>
        <v>24.276299676590686</v>
      </c>
    </row>
    <row r="50" spans="1:17" x14ac:dyDescent="0.2">
      <c r="A50">
        <f t="shared" si="3"/>
        <v>25118.864315095871</v>
      </c>
      <c r="B50">
        <f t="shared" si="8"/>
        <v>157826.479197648</v>
      </c>
      <c r="C50">
        <f t="shared" si="1"/>
        <v>5630.7845551299297</v>
      </c>
      <c r="D50">
        <f t="shared" si="2"/>
        <v>75.011378213990398</v>
      </c>
      <c r="H50">
        <v>62000</v>
      </c>
      <c r="J50">
        <v>4.8410000000000002</v>
      </c>
      <c r="K50" s="1">
        <f t="shared" si="9"/>
        <v>6.9218549599001401E-3</v>
      </c>
      <c r="L50" s="1">
        <f t="shared" si="7"/>
        <v>-43.195550102499084</v>
      </c>
    </row>
    <row r="51" spans="1:17" x14ac:dyDescent="0.2">
      <c r="A51">
        <f t="shared" si="3"/>
        <v>31622.776601683883</v>
      </c>
      <c r="B51">
        <f t="shared" si="8"/>
        <v>198691.76531592259</v>
      </c>
      <c r="C51">
        <f t="shared" si="1"/>
        <v>1694.085913809512</v>
      </c>
      <c r="D51">
        <f t="shared" si="2"/>
        <v>64.578708626945215</v>
      </c>
      <c r="H51">
        <v>65000</v>
      </c>
      <c r="J51">
        <v>4.4340000000000002</v>
      </c>
      <c r="K51" s="1">
        <f t="shared" si="9"/>
        <v>6.3399101202638343E-3</v>
      </c>
      <c r="L51" s="1">
        <f t="shared" si="7"/>
        <v>-43.958337979747498</v>
      </c>
      <c r="N51">
        <v>0.70709999999999995</v>
      </c>
    </row>
    <row r="52" spans="1:17" x14ac:dyDescent="0.2">
      <c r="A52">
        <f t="shared" si="3"/>
        <v>39810.717055349844</v>
      </c>
      <c r="B52">
        <f t="shared" si="8"/>
        <v>250138.11247045791</v>
      </c>
      <c r="C52">
        <f t="shared" si="1"/>
        <v>2152.3972245929849</v>
      </c>
      <c r="D52">
        <f t="shared" si="2"/>
        <v>66.658448467482344</v>
      </c>
      <c r="H52" s="15">
        <v>68000</v>
      </c>
      <c r="I52" s="15"/>
      <c r="J52" s="15">
        <v>3.9950000000000001</v>
      </c>
      <c r="K52" s="1">
        <f t="shared" si="9"/>
        <v>5.712210403801086E-3</v>
      </c>
      <c r="L52" s="1">
        <f t="shared" si="7"/>
        <v>-44.863916082316678</v>
      </c>
    </row>
    <row r="53" spans="1:17" x14ac:dyDescent="0.2">
      <c r="A53">
        <f t="shared" si="3"/>
        <v>50118.723362727382</v>
      </c>
      <c r="B53">
        <f t="shared" si="8"/>
        <v>314905.22624728695</v>
      </c>
      <c r="C53">
        <f t="shared" si="1"/>
        <v>6113.5026736339169</v>
      </c>
      <c r="D53">
        <f t="shared" si="2"/>
        <v>75.725802129471774</v>
      </c>
      <c r="H53" s="15">
        <v>71000</v>
      </c>
      <c r="I53" s="15"/>
      <c r="J53" s="15">
        <v>3.7170000000000001</v>
      </c>
      <c r="K53" s="1">
        <f t="shared" si="9"/>
        <v>5.3147149113713741E-3</v>
      </c>
      <c r="L53" s="1">
        <f t="shared" si="7"/>
        <v>-45.490400533402365</v>
      </c>
    </row>
    <row r="54" spans="1:17" x14ac:dyDescent="0.2">
      <c r="A54">
        <f t="shared" si="3"/>
        <v>63095.734448019524</v>
      </c>
      <c r="B54">
        <f t="shared" si="8"/>
        <v>396442.19162950118</v>
      </c>
      <c r="C54">
        <f t="shared" si="1"/>
        <v>10400.174545493641</v>
      </c>
      <c r="D54">
        <f t="shared" si="2"/>
        <v>80.340812561953712</v>
      </c>
      <c r="H54" s="15">
        <v>74000</v>
      </c>
      <c r="I54" s="15"/>
      <c r="J54" s="15">
        <v>3.4790000000000001</v>
      </c>
      <c r="K54" s="1">
        <f t="shared" si="9"/>
        <v>4.9744130149747129E-3</v>
      </c>
      <c r="L54" s="1">
        <f t="shared" si="7"/>
        <v>-46.065163180365104</v>
      </c>
    </row>
    <row r="55" spans="1:17" x14ac:dyDescent="0.2">
      <c r="A55">
        <f t="shared" si="3"/>
        <v>79432.823472428412</v>
      </c>
      <c r="B55">
        <f t="shared" si="8"/>
        <v>499091.14934975194</v>
      </c>
      <c r="C55">
        <f t="shared" si="1"/>
        <v>15240.693652209866</v>
      </c>
      <c r="D55">
        <f t="shared" si="2"/>
        <v>83.660094671399179</v>
      </c>
      <c r="H55" s="15">
        <v>77000</v>
      </c>
      <c r="I55" s="15"/>
      <c r="J55" s="15">
        <v>3.2719999999999998</v>
      </c>
      <c r="K55" s="1">
        <f t="shared" si="9"/>
        <v>4.6784361555036675E-3</v>
      </c>
      <c r="L55" s="1">
        <f t="shared" si="7"/>
        <v>-46.597985855331174</v>
      </c>
    </row>
    <row r="56" spans="1:17" x14ac:dyDescent="0.2">
      <c r="A56">
        <f t="shared" si="3"/>
        <v>100000.00000000033</v>
      </c>
      <c r="B56">
        <f t="shared" si="8"/>
        <v>628318.53071796068</v>
      </c>
      <c r="C56">
        <f t="shared" si="1"/>
        <v>20892.835276023703</v>
      </c>
      <c r="D56">
        <f t="shared" si="2"/>
        <v>86.399947603988906</v>
      </c>
      <c r="H56" s="15">
        <v>80000</v>
      </c>
      <c r="I56" s="15"/>
      <c r="J56" s="15">
        <v>3.09</v>
      </c>
      <c r="K56" s="1">
        <f t="shared" si="9"/>
        <v>4.4182052935532803E-3</v>
      </c>
      <c r="L56" s="1">
        <f t="shared" si="7"/>
        <v>-47.095082166820191</v>
      </c>
    </row>
    <row r="57" spans="1:17" x14ac:dyDescent="0.2">
      <c r="A57">
        <f t="shared" si="3"/>
        <v>125892.54117941715</v>
      </c>
      <c r="B57">
        <f t="shared" si="8"/>
        <v>791006.16502201487</v>
      </c>
      <c r="C57">
        <f t="shared" si="1"/>
        <v>27657.596566142474</v>
      </c>
      <c r="D57">
        <f t="shared" si="2"/>
        <v>88.836288747994075</v>
      </c>
      <c r="H57" s="15">
        <v>83000</v>
      </c>
      <c r="I57" s="15"/>
      <c r="J57" s="15">
        <v>2.93</v>
      </c>
      <c r="K57" s="1">
        <f t="shared" si="9"/>
        <v>4.1894309094210724E-3</v>
      </c>
      <c r="L57" s="1">
        <f t="shared" si="7"/>
        <v>-47.556899348234694</v>
      </c>
    </row>
    <row r="58" spans="1:17" x14ac:dyDescent="0.2">
      <c r="A58">
        <f t="shared" si="3"/>
        <v>158489.3192461119</v>
      </c>
      <c r="B58">
        <f t="shared" si="8"/>
        <v>995817.76203206507</v>
      </c>
      <c r="C58">
        <f t="shared" si="1"/>
        <v>35895.225728086356</v>
      </c>
      <c r="D58">
        <f t="shared" si="2"/>
        <v>91.100733775003263</v>
      </c>
    </row>
    <row r="59" spans="1:17" x14ac:dyDescent="0.2">
      <c r="A59">
        <f t="shared" si="3"/>
        <v>199526.23149688868</v>
      </c>
      <c r="B59">
        <f t="shared" si="8"/>
        <v>1253660.2861381636</v>
      </c>
      <c r="C59">
        <f t="shared" si="1"/>
        <v>46044.406552990331</v>
      </c>
      <c r="D59">
        <f t="shared" si="2"/>
        <v>93.263537598056161</v>
      </c>
    </row>
    <row r="60" spans="1:17" x14ac:dyDescent="0.2">
      <c r="A60">
        <f t="shared" si="3"/>
        <v>251188.64315095893</v>
      </c>
      <c r="B60">
        <f t="shared" si="8"/>
        <v>1578264.7919764814</v>
      </c>
      <c r="C60">
        <f t="shared" si="1"/>
        <v>58645.619928777771</v>
      </c>
      <c r="D60">
        <f t="shared" si="2"/>
        <v>95.364711629355995</v>
      </c>
    </row>
    <row r="61" spans="1:17" x14ac:dyDescent="0.2">
      <c r="A61">
        <f t="shared" si="3"/>
        <v>316227.76601683913</v>
      </c>
      <c r="B61">
        <f t="shared" si="8"/>
        <v>1986917.6531592277</v>
      </c>
      <c r="C61">
        <f t="shared" si="1"/>
        <v>74369.926418184259</v>
      </c>
      <c r="D61">
        <f t="shared" si="2"/>
        <v>97.427947035910137</v>
      </c>
    </row>
    <row r="62" spans="1:17" x14ac:dyDescent="0.2">
      <c r="A62">
        <f t="shared" si="3"/>
        <v>398107.17055349879</v>
      </c>
      <c r="B62">
        <f t="shared" si="8"/>
        <v>2501381.1247045812</v>
      </c>
      <c r="C62">
        <f t="shared" si="1"/>
        <v>94054.70268070529</v>
      </c>
      <c r="D62">
        <f t="shared" si="2"/>
        <v>99.467610298040867</v>
      </c>
    </row>
    <row r="63" spans="1:17" x14ac:dyDescent="0.2">
      <c r="A63">
        <f t="shared" si="3"/>
        <v>501187.23362727423</v>
      </c>
      <c r="B63">
        <f t="shared" si="8"/>
        <v>3149052.2624728722</v>
      </c>
      <c r="C63">
        <f t="shared" si="1"/>
        <v>118748.23483320093</v>
      </c>
      <c r="D63">
        <f t="shared" si="2"/>
        <v>101.49254325302893</v>
      </c>
    </row>
    <row r="64" spans="1:17" x14ac:dyDescent="0.2">
      <c r="A64">
        <f t="shared" si="3"/>
        <v>630957.34448019578</v>
      </c>
      <c r="B64">
        <f t="shared" si="8"/>
        <v>3964421.9162950148</v>
      </c>
      <c r="C64">
        <f t="shared" si="1"/>
        <v>149765.54350820277</v>
      </c>
      <c r="D64">
        <f t="shared" si="2"/>
        <v>103.50823813835946</v>
      </c>
    </row>
    <row r="65" spans="1:4" x14ac:dyDescent="0.2">
      <c r="A65">
        <f t="shared" si="3"/>
        <v>794328.23472428473</v>
      </c>
      <c r="B65">
        <f t="shared" si="8"/>
        <v>4990911.4934975235</v>
      </c>
      <c r="C65">
        <f t="shared" si="1"/>
        <v>188758.41349783837</v>
      </c>
      <c r="D65">
        <f t="shared" si="2"/>
        <v>105.51812636938878</v>
      </c>
    </row>
    <row r="66" spans="1:4" x14ac:dyDescent="0.2">
      <c r="A66">
        <f t="shared" si="3"/>
        <v>1000000.0000000041</v>
      </c>
      <c r="B66">
        <f t="shared" si="8"/>
        <v>6283185.3071796121</v>
      </c>
      <c r="C66">
        <f t="shared" si="1"/>
        <v>237803.35731727339</v>
      </c>
      <c r="D66">
        <f t="shared" si="2"/>
        <v>107.52435963425509</v>
      </c>
    </row>
    <row r="67" spans="1:4" x14ac:dyDescent="0.2">
      <c r="A67">
        <f t="shared" si="3"/>
        <v>1258925.4117941724</v>
      </c>
      <c r="B67">
        <f t="shared" si="8"/>
        <v>7910061.6502201539</v>
      </c>
      <c r="C67">
        <f t="shared" si="1"/>
        <v>299512.19706818392</v>
      </c>
      <c r="D67">
        <f t="shared" si="2"/>
        <v>109.52829025814924</v>
      </c>
    </row>
    <row r="68" spans="1:4" x14ac:dyDescent="0.2">
      <c r="A68">
        <f t="shared" si="3"/>
        <v>1584893.19246112</v>
      </c>
      <c r="B68">
        <f t="shared" si="8"/>
        <v>9958177.6203206573</v>
      </c>
      <c r="C68">
        <f t="shared" si="1"/>
        <v>377171.15348972799</v>
      </c>
      <c r="D68">
        <f t="shared" si="2"/>
        <v>111.53076939926473</v>
      </c>
    </row>
    <row r="69" spans="1:4" x14ac:dyDescent="0.2">
      <c r="A69">
        <f t="shared" si="3"/>
        <v>1995262.3149688879</v>
      </c>
      <c r="B69">
        <f t="shared" si="8"/>
        <v>12536602.861381644</v>
      </c>
      <c r="C69">
        <f t="shared" si="1"/>
        <v>474915.84919616999</v>
      </c>
      <c r="D69">
        <f t="shared" si="2"/>
        <v>113.53233326755456</v>
      </c>
    </row>
    <row r="70" spans="1:4" x14ac:dyDescent="0.2">
      <c r="A70">
        <f t="shared" si="3"/>
        <v>2511886.4315095907</v>
      </c>
      <c r="B70">
        <f t="shared" ref="B70:B72" si="11">A70*2*PI()</f>
        <v>15782647.919764822</v>
      </c>
      <c r="C70">
        <f t="shared" si="1"/>
        <v>597951.5456617137</v>
      </c>
      <c r="D70">
        <f t="shared" si="2"/>
        <v>115.53331985688075</v>
      </c>
    </row>
    <row r="71" spans="1:4" x14ac:dyDescent="0.2">
      <c r="A71">
        <f t="shared" si="3"/>
        <v>3162277.660168393</v>
      </c>
      <c r="B71">
        <f t="shared" si="11"/>
        <v>19869176.531592287</v>
      </c>
      <c r="C71">
        <f t="shared" ref="C71:C72" si="12">SQRT(1+($B$3^2*(B71^2*$B$1*$B$2-1)^2)/(B71*$B$1)^2 )</f>
        <v>752830.34237508685</v>
      </c>
      <c r="D71">
        <f t="shared" ref="D71:D72" si="13">20*LOG10(C71)</f>
        <v>117.53394229500751</v>
      </c>
    </row>
    <row r="72" spans="1:4" x14ac:dyDescent="0.2">
      <c r="A72">
        <f t="shared" ref="A72:A106" si="14">A71*10^(1/10)</f>
        <v>3981071.7055349899</v>
      </c>
      <c r="B72">
        <f t="shared" si="11"/>
        <v>25013811.247045826</v>
      </c>
      <c r="C72">
        <f t="shared" si="12"/>
        <v>947800.10002966528</v>
      </c>
      <c r="D72">
        <f t="shared" si="13"/>
        <v>119.53433500396588</v>
      </c>
    </row>
    <row r="73" spans="1:4" x14ac:dyDescent="0.2">
      <c r="A73">
        <f t="shared" si="14"/>
        <v>5011872.3362727454</v>
      </c>
      <c r="B73">
        <f t="shared" ref="B73:B106" si="15">A73*2*PI()</f>
        <v>31490522.624728739</v>
      </c>
      <c r="C73">
        <f t="shared" ref="C73:C106" si="16">SQRT(1+($B$3^2*(B73^2*$B$1*$B$2-1)^2)/(B73*$B$1)^2 )</f>
        <v>1193243.6691813744</v>
      </c>
      <c r="D73">
        <f t="shared" ref="D73:D106" si="17">20*LOG10(C73)</f>
        <v>121.53458277743206</v>
      </c>
    </row>
    <row r="74" spans="1:4" x14ac:dyDescent="0.2">
      <c r="A74">
        <f t="shared" si="14"/>
        <v>6309573.4448019611</v>
      </c>
      <c r="B74">
        <f t="shared" si="15"/>
        <v>39644219.162950173</v>
      </c>
      <c r="C74">
        <f t="shared" si="16"/>
        <v>1502231.8149020448</v>
      </c>
      <c r="D74">
        <f t="shared" si="17"/>
        <v>123.5347391082837</v>
      </c>
    </row>
    <row r="75" spans="1:4" x14ac:dyDescent="0.2">
      <c r="A75">
        <f t="shared" si="14"/>
        <v>7943282.3472428517</v>
      </c>
      <c r="B75">
        <f t="shared" si="15"/>
        <v>49909114.934975259</v>
      </c>
      <c r="C75">
        <f t="shared" si="16"/>
        <v>1891219.2826822763</v>
      </c>
      <c r="D75">
        <f t="shared" si="17"/>
        <v>125.53483774493499</v>
      </c>
    </row>
    <row r="76" spans="1:4" x14ac:dyDescent="0.2">
      <c r="A76">
        <f t="shared" si="14"/>
        <v>10000000.000000047</v>
      </c>
      <c r="B76">
        <f t="shared" si="15"/>
        <v>62831853.071796156</v>
      </c>
      <c r="C76">
        <f t="shared" si="16"/>
        <v>2380921.0736313434</v>
      </c>
      <c r="D76">
        <f t="shared" si="17"/>
        <v>127.53489997987822</v>
      </c>
    </row>
    <row r="77" spans="1:4" x14ac:dyDescent="0.2">
      <c r="A77">
        <f t="shared" si="14"/>
        <v>12589254.117941732</v>
      </c>
      <c r="B77">
        <f t="shared" si="15"/>
        <v>79100616.502201587</v>
      </c>
      <c r="C77">
        <f t="shared" si="16"/>
        <v>2997415.5938239009</v>
      </c>
      <c r="D77">
        <f t="shared" si="17"/>
        <v>129.5349392472433</v>
      </c>
    </row>
    <row r="78" spans="1:4" x14ac:dyDescent="0.2">
      <c r="A78">
        <f t="shared" si="14"/>
        <v>15848931.924611211</v>
      </c>
      <c r="B78">
        <f t="shared" si="15"/>
        <v>99581776.203206643</v>
      </c>
      <c r="C78">
        <f t="shared" si="16"/>
        <v>3773533.4245188423</v>
      </c>
      <c r="D78">
        <f t="shared" si="17"/>
        <v>131.53496402318436</v>
      </c>
    </row>
    <row r="79" spans="1:4" x14ac:dyDescent="0.2">
      <c r="A79">
        <f t="shared" si="14"/>
        <v>19952623.149688892</v>
      </c>
      <c r="B79">
        <f t="shared" si="15"/>
        <v>125366028.61381653</v>
      </c>
      <c r="C79">
        <f t="shared" si="16"/>
        <v>4750605.6703286599</v>
      </c>
      <c r="D79">
        <f t="shared" si="17"/>
        <v>133.53497965570998</v>
      </c>
    </row>
    <row r="80" spans="1:4" x14ac:dyDescent="0.2">
      <c r="A80">
        <f t="shared" si="14"/>
        <v>25118864.315095924</v>
      </c>
      <c r="B80">
        <f t="shared" si="15"/>
        <v>157826479.19764832</v>
      </c>
      <c r="C80">
        <f t="shared" si="16"/>
        <v>5980664.9912547003</v>
      </c>
      <c r="D80">
        <f t="shared" si="17"/>
        <v>135.53498951915236</v>
      </c>
    </row>
    <row r="81" spans="1:4" x14ac:dyDescent="0.2">
      <c r="A81">
        <f t="shared" si="14"/>
        <v>31622776.601683948</v>
      </c>
      <c r="B81">
        <f t="shared" si="15"/>
        <v>198691765.31592298</v>
      </c>
      <c r="C81">
        <f t="shared" si="16"/>
        <v>7529216.5315702781</v>
      </c>
      <c r="D81">
        <f t="shared" si="17"/>
        <v>137.53499574255801</v>
      </c>
    </row>
    <row r="82" spans="1:4" x14ac:dyDescent="0.2">
      <c r="A82">
        <f t="shared" si="14"/>
        <v>39810717.055349924</v>
      </c>
      <c r="B82">
        <f t="shared" si="15"/>
        <v>250138112.47045839</v>
      </c>
      <c r="C82">
        <f t="shared" si="16"/>
        <v>9478726.3076189607</v>
      </c>
      <c r="D82">
        <f t="shared" si="17"/>
        <v>139.53499966925921</v>
      </c>
    </row>
    <row r="83" spans="1:4" x14ac:dyDescent="0.2">
      <c r="A83">
        <f t="shared" si="14"/>
        <v>50118723.362727478</v>
      </c>
      <c r="B83">
        <f t="shared" si="15"/>
        <v>314905226.24728757</v>
      </c>
      <c r="C83">
        <f t="shared" si="16"/>
        <v>11933012.823898707</v>
      </c>
      <c r="D83">
        <f t="shared" si="17"/>
        <v>141.53500214683928</v>
      </c>
    </row>
    <row r="84" spans="1:4" x14ac:dyDescent="0.2">
      <c r="A84">
        <f t="shared" si="14"/>
        <v>63095734.448019646</v>
      </c>
      <c r="B84">
        <f t="shared" si="15"/>
        <v>396442191.62950194</v>
      </c>
      <c r="C84">
        <f t="shared" si="16"/>
        <v>15022775.78700247</v>
      </c>
      <c r="D84">
        <f t="shared" si="17"/>
        <v>143.53500371008624</v>
      </c>
    </row>
    <row r="85" spans="1:4" x14ac:dyDescent="0.2">
      <c r="A85">
        <f t="shared" si="14"/>
        <v>79432823.47242856</v>
      </c>
      <c r="B85">
        <f t="shared" si="15"/>
        <v>499091149.3497529</v>
      </c>
      <c r="C85">
        <f t="shared" si="16"/>
        <v>18912556.341593169</v>
      </c>
      <c r="D85">
        <f t="shared" si="17"/>
        <v>145.53500469642825</v>
      </c>
    </row>
    <row r="86" spans="1:4" x14ac:dyDescent="0.2">
      <c r="A86">
        <f t="shared" si="14"/>
        <v>100000000.00000052</v>
      </c>
      <c r="B86">
        <f t="shared" si="15"/>
        <v>628318530.71796191</v>
      </c>
      <c r="C86">
        <f t="shared" si="16"/>
        <v>23809499.486359321</v>
      </c>
      <c r="D86">
        <f t="shared" si="17"/>
        <v>147.53500531876793</v>
      </c>
    </row>
    <row r="87" spans="1:4" x14ac:dyDescent="0.2">
      <c r="A87">
        <f t="shared" si="14"/>
        <v>125892541.17941739</v>
      </c>
      <c r="B87">
        <f t="shared" si="15"/>
        <v>791006165.02201629</v>
      </c>
      <c r="C87">
        <f t="shared" si="16"/>
        <v>29974385.300553229</v>
      </c>
      <c r="D87">
        <f t="shared" si="17"/>
        <v>149.53500571143769</v>
      </c>
    </row>
    <row r="88" spans="1:4" x14ac:dyDescent="0.2">
      <c r="A88">
        <f t="shared" si="14"/>
        <v>158489319.2461122</v>
      </c>
      <c r="B88">
        <f t="shared" si="15"/>
        <v>995817762.03206694</v>
      </c>
      <c r="C88">
        <f t="shared" si="16"/>
        <v>37735516.434150599</v>
      </c>
      <c r="D88">
        <f t="shared" si="17"/>
        <v>151.53500595919556</v>
      </c>
    </row>
    <row r="89" spans="1:4" x14ac:dyDescent="0.2">
      <c r="A89">
        <f t="shared" si="14"/>
        <v>199526231.49688905</v>
      </c>
      <c r="B89">
        <f t="shared" si="15"/>
        <v>1253660286.1381662</v>
      </c>
      <c r="C89">
        <f t="shared" si="16"/>
        <v>47506201.421123341</v>
      </c>
      <c r="D89">
        <f t="shared" si="17"/>
        <v>153.53500611552019</v>
      </c>
    </row>
    <row r="90" spans="1:4" x14ac:dyDescent="0.2">
      <c r="A90">
        <f t="shared" si="14"/>
        <v>251188643.1509594</v>
      </c>
      <c r="B90">
        <f t="shared" si="15"/>
        <v>1578264791.9764843</v>
      </c>
      <c r="C90">
        <f t="shared" si="16"/>
        <v>59806764.866010807</v>
      </c>
      <c r="D90">
        <f t="shared" si="17"/>
        <v>155.53500621415438</v>
      </c>
    </row>
    <row r="91" spans="1:4" x14ac:dyDescent="0.2">
      <c r="A91">
        <f t="shared" si="14"/>
        <v>316227766.01683968</v>
      </c>
      <c r="B91">
        <f t="shared" si="15"/>
        <v>1986917653.1592312</v>
      </c>
      <c r="C91">
        <f t="shared" si="16"/>
        <v>75292256.626484767</v>
      </c>
      <c r="D91">
        <f t="shared" si="17"/>
        <v>157.53500627638832</v>
      </c>
    </row>
    <row r="92" spans="1:4" x14ac:dyDescent="0.2">
      <c r="A92">
        <f t="shared" si="14"/>
        <v>398107170.55349946</v>
      </c>
      <c r="B92">
        <f t="shared" si="15"/>
        <v>2501381124.7045856</v>
      </c>
      <c r="C92">
        <f t="shared" si="16"/>
        <v>94787335.606921926</v>
      </c>
      <c r="D92">
        <f t="shared" si="17"/>
        <v>159.53500631565529</v>
      </c>
    </row>
    <row r="93" spans="1:4" x14ac:dyDescent="0.2">
      <c r="A93">
        <f t="shared" si="14"/>
        <v>501187233.62727511</v>
      </c>
      <c r="B93">
        <f t="shared" si="15"/>
        <v>3149052262.4728775</v>
      </c>
      <c r="C93">
        <f t="shared" si="16"/>
        <v>119330185.85219562</v>
      </c>
      <c r="D93">
        <f t="shared" si="17"/>
        <v>161.5350063404311</v>
      </c>
    </row>
    <row r="94" spans="1:4" x14ac:dyDescent="0.2">
      <c r="A94">
        <f t="shared" si="14"/>
        <v>630957344.48019683</v>
      </c>
      <c r="B94">
        <f t="shared" si="15"/>
        <v>3964421916.2950215</v>
      </c>
      <c r="C94">
        <f t="shared" si="16"/>
        <v>150227803.63382295</v>
      </c>
      <c r="D94">
        <f t="shared" si="17"/>
        <v>163.53500635606355</v>
      </c>
    </row>
    <row r="95" spans="1:4" x14ac:dyDescent="0.2">
      <c r="A95">
        <f t="shared" si="14"/>
        <v>794328234.72428608</v>
      </c>
      <c r="B95">
        <f t="shared" si="15"/>
        <v>4990911493.4975319</v>
      </c>
      <c r="C95">
        <f t="shared" si="16"/>
        <v>189125599.76740882</v>
      </c>
      <c r="D95">
        <f t="shared" si="17"/>
        <v>165.53500636592699</v>
      </c>
    </row>
    <row r="96" spans="1:4" x14ac:dyDescent="0.2">
      <c r="A96">
        <f t="shared" si="14"/>
        <v>1000000000.0000058</v>
      </c>
      <c r="B96">
        <f t="shared" si="15"/>
        <v>6283185307.1796227</v>
      </c>
      <c r="C96">
        <f t="shared" si="16"/>
        <v>238095023.7385979</v>
      </c>
      <c r="D96">
        <f t="shared" si="17"/>
        <v>167.53500637215038</v>
      </c>
    </row>
    <row r="97" spans="1:4" x14ac:dyDescent="0.2">
      <c r="A97">
        <f t="shared" si="14"/>
        <v>1258925411.7941747</v>
      </c>
      <c r="B97">
        <f t="shared" si="15"/>
        <v>7910061650.2201681</v>
      </c>
      <c r="C97">
        <f t="shared" si="16"/>
        <v>299743875.94176394</v>
      </c>
      <c r="D97">
        <f t="shared" si="17"/>
        <v>169.53500637607706</v>
      </c>
    </row>
    <row r="98" spans="1:4" x14ac:dyDescent="0.2">
      <c r="A98">
        <f t="shared" si="14"/>
        <v>1584893192.461123</v>
      </c>
      <c r="B98">
        <f t="shared" si="15"/>
        <v>9958177620.3206768</v>
      </c>
      <c r="C98">
        <f t="shared" si="16"/>
        <v>377355182.56040239</v>
      </c>
      <c r="D98">
        <f t="shared" si="17"/>
        <v>171.53500637855467</v>
      </c>
    </row>
    <row r="99" spans="1:4" x14ac:dyDescent="0.2">
      <c r="A99">
        <f t="shared" si="14"/>
        <v>1995262314.9688916</v>
      </c>
      <c r="B99">
        <f t="shared" si="15"/>
        <v>12536602861.381668</v>
      </c>
      <c r="C99">
        <f t="shared" si="16"/>
        <v>475062028.68301737</v>
      </c>
      <c r="D99">
        <f t="shared" si="17"/>
        <v>173.53500638011786</v>
      </c>
    </row>
    <row r="100" spans="1:4" x14ac:dyDescent="0.2">
      <c r="A100">
        <f t="shared" si="14"/>
        <v>2511886431.5095954</v>
      </c>
      <c r="B100">
        <f t="shared" si="15"/>
        <v>15782647919.764853</v>
      </c>
      <c r="C100">
        <f t="shared" si="16"/>
        <v>598067660.15545487</v>
      </c>
      <c r="D100">
        <f t="shared" si="17"/>
        <v>175.53500638110424</v>
      </c>
    </row>
    <row r="101" spans="1:4" x14ac:dyDescent="0.2">
      <c r="A101">
        <f t="shared" si="14"/>
        <v>3162277660.1683989</v>
      </c>
      <c r="B101">
        <f t="shared" si="15"/>
        <v>19869176531.592323</v>
      </c>
      <c r="C101">
        <f t="shared" si="16"/>
        <v>752922575.39592636</v>
      </c>
      <c r="D101">
        <f t="shared" si="17"/>
        <v>177.53500638172656</v>
      </c>
    </row>
    <row r="102" spans="1:4" x14ac:dyDescent="0.2">
      <c r="A102">
        <f t="shared" si="14"/>
        <v>3981071705.5349975</v>
      </c>
      <c r="B102">
        <f t="shared" si="15"/>
        <v>25013811247.045872</v>
      </c>
      <c r="C102">
        <f t="shared" si="16"/>
        <v>947873363.3222928</v>
      </c>
      <c r="D102">
        <f t="shared" si="17"/>
        <v>179.53500638211924</v>
      </c>
    </row>
    <row r="103" spans="1:4" x14ac:dyDescent="0.2">
      <c r="A103">
        <f t="shared" si="14"/>
        <v>5011872336.2727547</v>
      </c>
      <c r="B103">
        <f t="shared" si="15"/>
        <v>31490522624.728798</v>
      </c>
      <c r="C103">
        <f t="shared" si="16"/>
        <v>1193301864.283278</v>
      </c>
      <c r="D103">
        <f t="shared" si="17"/>
        <v>181.53500638236699</v>
      </c>
    </row>
    <row r="104" spans="1:4" x14ac:dyDescent="0.2">
      <c r="A104">
        <f t="shared" si="14"/>
        <v>6309573444.8019733</v>
      </c>
      <c r="B104">
        <f t="shared" si="15"/>
        <v>39644219162.950249</v>
      </c>
      <c r="C104">
        <f t="shared" si="16"/>
        <v>1502278040.9146106</v>
      </c>
      <c r="D104">
        <f t="shared" si="17"/>
        <v>183.53500638252331</v>
      </c>
    </row>
    <row r="105" spans="1:4" x14ac:dyDescent="0.2">
      <c r="A105">
        <f t="shared" si="14"/>
        <v>7943282347.2428665</v>
      </c>
      <c r="B105">
        <f t="shared" si="15"/>
        <v>49909114934.975357</v>
      </c>
      <c r="C105">
        <f t="shared" si="16"/>
        <v>1891256001.3092375</v>
      </c>
      <c r="D105">
        <f t="shared" si="17"/>
        <v>185.53500638262196</v>
      </c>
    </row>
    <row r="106" spans="1:4" x14ac:dyDescent="0.2">
      <c r="A106">
        <f t="shared" si="14"/>
        <v>10000000000.000065</v>
      </c>
      <c r="B106">
        <f t="shared" si="15"/>
        <v>62831853071.796272</v>
      </c>
      <c r="C106">
        <f t="shared" si="16"/>
        <v>2380950240.2734814</v>
      </c>
      <c r="D106">
        <f t="shared" si="17"/>
        <v>187.5350063826842</v>
      </c>
    </row>
    <row r="107" spans="1:4" x14ac:dyDescent="0.2">
      <c r="C107"/>
    </row>
    <row r="108" spans="1:4" x14ac:dyDescent="0.2">
      <c r="C108"/>
    </row>
    <row r="109" spans="1:4" x14ac:dyDescent="0.2">
      <c r="C109"/>
    </row>
    <row r="110" spans="1:4" x14ac:dyDescent="0.2">
      <c r="C110"/>
    </row>
    <row r="111" spans="1:4" x14ac:dyDescent="0.2">
      <c r="C111"/>
    </row>
    <row r="112" spans="1:4" x14ac:dyDescent="0.2">
      <c r="C112"/>
    </row>
    <row r="113" customFormat="1" x14ac:dyDescent="0.2"/>
    <row r="114" customFormat="1" x14ac:dyDescent="0.2"/>
    <row r="115" customFormat="1" x14ac:dyDescent="0.2"/>
    <row r="116" customFormat="1" x14ac:dyDescent="0.2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E804-88E7-4D9E-AF12-A866AA7A6F54}">
  <dimension ref="A1:O116"/>
  <sheetViews>
    <sheetView topLeftCell="A76" zoomScale="125" workbookViewId="0">
      <selection activeCell="P16" sqref="P16"/>
    </sheetView>
  </sheetViews>
  <sheetFormatPr baseColWidth="10" defaultColWidth="8.83203125" defaultRowHeight="15" x14ac:dyDescent="0.2"/>
  <cols>
    <col min="1" max="2" width="11.83203125" bestFit="1" customWidth="1"/>
    <col min="3" max="3" width="11.83203125" style="3" bestFit="1" customWidth="1"/>
    <col min="4" max="4" width="11.83203125" bestFit="1" customWidth="1"/>
    <col min="15" max="15" width="11.83203125" bestFit="1" customWidth="1"/>
  </cols>
  <sheetData>
    <row r="1" spans="1:15" x14ac:dyDescent="0.2">
      <c r="A1" t="s">
        <v>4</v>
      </c>
      <c r="B1" s="1">
        <v>3.7889999999999998E-7</v>
      </c>
    </row>
    <row r="2" spans="1:15" x14ac:dyDescent="0.2">
      <c r="A2" t="s">
        <v>5</v>
      </c>
      <c r="B2" s="1">
        <v>2.1309999999999999E-11</v>
      </c>
    </row>
    <row r="3" spans="1:15" x14ac:dyDescent="0.2">
      <c r="A3" t="s">
        <v>6</v>
      </c>
      <c r="B3">
        <v>1000</v>
      </c>
    </row>
    <row r="5" spans="1:15" x14ac:dyDescent="0.2">
      <c r="A5" t="s">
        <v>0</v>
      </c>
      <c r="B5" s="2" t="s">
        <v>1</v>
      </c>
      <c r="C5" s="4" t="s">
        <v>2</v>
      </c>
      <c r="D5" t="s">
        <v>3</v>
      </c>
    </row>
    <row r="6" spans="1:15" x14ac:dyDescent="0.2">
      <c r="A6">
        <v>1</v>
      </c>
      <c r="B6">
        <f t="shared" ref="B6:B69" si="0">A6*2*PI()</f>
        <v>6.2831853071795862</v>
      </c>
      <c r="C6">
        <f>SQRT(1+($B$3^2*(B6^2*$B$1*$B$2-1)^2)/(B6*$B$1)^2 )</f>
        <v>420044716.52651179</v>
      </c>
      <c r="D6">
        <f>20*LOG10(C6)</f>
        <v>172.46591052733783</v>
      </c>
    </row>
    <row r="7" spans="1:15" x14ac:dyDescent="0.2">
      <c r="A7">
        <f>A6*10^(1/10)</f>
        <v>1.2589254117941673</v>
      </c>
      <c r="B7">
        <f t="shared" si="0"/>
        <v>7.910061650220122</v>
      </c>
      <c r="C7">
        <f t="shared" ref="C7:C70" si="1">SQRT(1+($B$3^2*(B7^2*$B$1*$B$2-1)^2)/(B7*$B$1)^2 )</f>
        <v>333653378.18376523</v>
      </c>
      <c r="D7">
        <f t="shared" ref="D7:D70" si="2">20*LOG10(C7)</f>
        <v>170.46591052733785</v>
      </c>
    </row>
    <row r="8" spans="1:15" x14ac:dyDescent="0.2">
      <c r="A8">
        <f t="shared" ref="A8:A71" si="3">A7*10^(1/10)</f>
        <v>1.5848931924611136</v>
      </c>
      <c r="B8">
        <f t="shared" si="0"/>
        <v>9.9581776203206172</v>
      </c>
      <c r="C8">
        <f t="shared" si="1"/>
        <v>265030298.90250325</v>
      </c>
      <c r="D8">
        <f t="shared" si="2"/>
        <v>168.46591052733783</v>
      </c>
    </row>
    <row r="9" spans="1:15" x14ac:dyDescent="0.2">
      <c r="A9">
        <f t="shared" si="3"/>
        <v>1.99526231496888</v>
      </c>
      <c r="B9">
        <f t="shared" si="0"/>
        <v>12.536602861381594</v>
      </c>
      <c r="C9">
        <f t="shared" si="1"/>
        <v>210521049.47567397</v>
      </c>
      <c r="D9">
        <f t="shared" si="2"/>
        <v>166.46591052733783</v>
      </c>
      <c r="O9" s="1"/>
    </row>
    <row r="10" spans="1:15" x14ac:dyDescent="0.2">
      <c r="A10">
        <f t="shared" si="3"/>
        <v>2.5118864315095806</v>
      </c>
      <c r="B10">
        <f t="shared" si="0"/>
        <v>15.782647919764759</v>
      </c>
      <c r="C10">
        <f t="shared" si="1"/>
        <v>167222813.6023151</v>
      </c>
      <c r="D10">
        <f t="shared" si="2"/>
        <v>164.46591052733783</v>
      </c>
    </row>
    <row r="11" spans="1:15" x14ac:dyDescent="0.2">
      <c r="A11">
        <f t="shared" si="3"/>
        <v>3.16227766016838</v>
      </c>
      <c r="B11">
        <f t="shared" si="0"/>
        <v>19.869176531592206</v>
      </c>
      <c r="C11">
        <f t="shared" si="1"/>
        <v>132829802.33435437</v>
      </c>
      <c r="D11">
        <f t="shared" si="2"/>
        <v>162.4659105273378</v>
      </c>
    </row>
    <row r="12" spans="1:15" x14ac:dyDescent="0.2">
      <c r="A12">
        <f t="shared" si="3"/>
        <v>3.9810717055349736</v>
      </c>
      <c r="B12">
        <f t="shared" si="0"/>
        <v>25.013811247045723</v>
      </c>
      <c r="C12">
        <f t="shared" si="1"/>
        <v>105510462.40702274</v>
      </c>
      <c r="D12">
        <f t="shared" si="2"/>
        <v>160.46591052733777</v>
      </c>
    </row>
    <row r="13" spans="1:15" x14ac:dyDescent="0.2">
      <c r="A13">
        <f t="shared" si="3"/>
        <v>5.0118723362727247</v>
      </c>
      <c r="B13">
        <f t="shared" si="0"/>
        <v>31.490522624728609</v>
      </c>
      <c r="C13">
        <f t="shared" si="1"/>
        <v>83809939.348712802</v>
      </c>
      <c r="D13">
        <f t="shared" si="2"/>
        <v>158.46591052733777</v>
      </c>
    </row>
    <row r="14" spans="1:15" x14ac:dyDescent="0.2">
      <c r="A14">
        <f t="shared" si="3"/>
        <v>6.3095734448019352</v>
      </c>
      <c r="B14">
        <f t="shared" si="0"/>
        <v>39.644219162950009</v>
      </c>
      <c r="C14">
        <f t="shared" si="1"/>
        <v>66572601.175211817</v>
      </c>
      <c r="D14">
        <f t="shared" si="2"/>
        <v>156.46591052733771</v>
      </c>
    </row>
    <row r="15" spans="1:15" x14ac:dyDescent="0.2">
      <c r="A15">
        <f t="shared" si="3"/>
        <v>7.9432823472428185</v>
      </c>
      <c r="B15">
        <f t="shared" si="0"/>
        <v>49.909114934975051</v>
      </c>
      <c r="C15">
        <f t="shared" si="1"/>
        <v>52880496.77250924</v>
      </c>
      <c r="D15">
        <f t="shared" si="2"/>
        <v>154.46591052733766</v>
      </c>
    </row>
    <row r="16" spans="1:15" x14ac:dyDescent="0.2">
      <c r="A16">
        <f t="shared" si="3"/>
        <v>10.000000000000005</v>
      </c>
      <c r="B16">
        <f t="shared" si="0"/>
        <v>62.831853071795898</v>
      </c>
      <c r="C16">
        <f t="shared" si="1"/>
        <v>42004471.652649835</v>
      </c>
      <c r="D16">
        <f t="shared" si="2"/>
        <v>152.46591052733754</v>
      </c>
    </row>
    <row r="17" spans="1:4" x14ac:dyDescent="0.2">
      <c r="A17">
        <f t="shared" si="3"/>
        <v>12.58925411794168</v>
      </c>
      <c r="B17">
        <f t="shared" si="0"/>
        <v>79.100616502201262</v>
      </c>
      <c r="C17">
        <f t="shared" si="1"/>
        <v>33365337.818374854</v>
      </c>
      <c r="D17">
        <f t="shared" si="2"/>
        <v>150.4659105273374</v>
      </c>
    </row>
    <row r="18" spans="1:4" x14ac:dyDescent="0.2">
      <c r="A18">
        <f t="shared" si="3"/>
        <v>15.848931924611145</v>
      </c>
      <c r="B18">
        <f t="shared" si="0"/>
        <v>99.581776203206232</v>
      </c>
      <c r="C18">
        <f t="shared" si="1"/>
        <v>26503029.890248228</v>
      </c>
      <c r="D18">
        <f t="shared" si="2"/>
        <v>148.46591052733714</v>
      </c>
    </row>
    <row r="19" spans="1:4" x14ac:dyDescent="0.2">
      <c r="A19">
        <f t="shared" si="3"/>
        <v>19.952623149688812</v>
      </c>
      <c r="B19">
        <f t="shared" si="0"/>
        <v>125.36602861381601</v>
      </c>
      <c r="C19">
        <f t="shared" si="1"/>
        <v>21052104.947564762</v>
      </c>
      <c r="D19">
        <f t="shared" si="2"/>
        <v>146.46591052733675</v>
      </c>
    </row>
    <row r="20" spans="1:4" x14ac:dyDescent="0.2">
      <c r="A20">
        <f t="shared" si="3"/>
        <v>25.118864315095824</v>
      </c>
      <c r="B20">
        <f t="shared" si="0"/>
        <v>157.8264791976477</v>
      </c>
      <c r="C20">
        <f t="shared" si="1"/>
        <v>16722281.360228198</v>
      </c>
      <c r="D20">
        <f t="shared" si="2"/>
        <v>144.46591052733609</v>
      </c>
    </row>
    <row r="21" spans="1:4" x14ac:dyDescent="0.2">
      <c r="A21">
        <f t="shared" si="3"/>
        <v>31.622776601683825</v>
      </c>
      <c r="B21">
        <f t="shared" si="0"/>
        <v>198.69176531592223</v>
      </c>
      <c r="C21">
        <f t="shared" si="1"/>
        <v>13282980.233431272</v>
      </c>
      <c r="D21">
        <f t="shared" si="2"/>
        <v>142.4659105273351</v>
      </c>
    </row>
    <row r="22" spans="1:4" x14ac:dyDescent="0.2">
      <c r="A22">
        <f t="shared" si="3"/>
        <v>39.81071705534977</v>
      </c>
      <c r="B22">
        <f t="shared" si="0"/>
        <v>250.13811247045743</v>
      </c>
      <c r="C22">
        <f t="shared" si="1"/>
        <v>10551046.240697037</v>
      </c>
      <c r="D22">
        <f t="shared" si="2"/>
        <v>140.46591052733348</v>
      </c>
    </row>
    <row r="23" spans="1:4" x14ac:dyDescent="0.2">
      <c r="A23">
        <f t="shared" si="3"/>
        <v>50.118723362727287</v>
      </c>
      <c r="B23">
        <f t="shared" si="0"/>
        <v>314.90522624728635</v>
      </c>
      <c r="C23">
        <f t="shared" si="1"/>
        <v>8380993.9348646877</v>
      </c>
      <c r="D23">
        <f t="shared" si="2"/>
        <v>138.46591052733092</v>
      </c>
    </row>
    <row r="24" spans="1:4" x14ac:dyDescent="0.2">
      <c r="A24">
        <f t="shared" si="3"/>
        <v>63.0957344480194</v>
      </c>
      <c r="B24">
        <f t="shared" si="0"/>
        <v>396.44219162950037</v>
      </c>
      <c r="C24">
        <f t="shared" si="1"/>
        <v>6657260.1175128883</v>
      </c>
      <c r="D24">
        <f t="shared" si="2"/>
        <v>136.46591052732691</v>
      </c>
    </row>
    <row r="25" spans="1:4" x14ac:dyDescent="0.2">
      <c r="A25">
        <f t="shared" si="3"/>
        <v>79.432823472428254</v>
      </c>
      <c r="B25">
        <f t="shared" si="0"/>
        <v>499.09114934975099</v>
      </c>
      <c r="C25">
        <f t="shared" si="1"/>
        <v>5288049.6772404835</v>
      </c>
      <c r="D25">
        <f t="shared" si="2"/>
        <v>134.46591052732052</v>
      </c>
    </row>
    <row r="26" spans="1:4" x14ac:dyDescent="0.2">
      <c r="A26">
        <f t="shared" si="3"/>
        <v>100.00000000000014</v>
      </c>
      <c r="B26">
        <f t="shared" si="0"/>
        <v>628.31853071795956</v>
      </c>
      <c r="C26">
        <f t="shared" si="1"/>
        <v>4200447.1652518418</v>
      </c>
      <c r="D26">
        <f t="shared" si="2"/>
        <v>132.46591052731037</v>
      </c>
    </row>
    <row r="27" spans="1:4" x14ac:dyDescent="0.2">
      <c r="A27">
        <f t="shared" si="3"/>
        <v>125.89254117941691</v>
      </c>
      <c r="B27">
        <f t="shared" si="0"/>
        <v>791.00616502201331</v>
      </c>
      <c r="C27">
        <f t="shared" si="1"/>
        <v>3336533.7818209426</v>
      </c>
      <c r="D27">
        <f t="shared" si="2"/>
        <v>130.46591052729434</v>
      </c>
    </row>
    <row r="28" spans="1:4" x14ac:dyDescent="0.2">
      <c r="A28">
        <f t="shared" si="3"/>
        <v>158.48931924611159</v>
      </c>
      <c r="B28">
        <f t="shared" si="0"/>
        <v>995.81776203206311</v>
      </c>
      <c r="C28">
        <f t="shared" si="1"/>
        <v>2650302.9890039987</v>
      </c>
      <c r="D28">
        <f t="shared" si="2"/>
        <v>128.4659105272689</v>
      </c>
    </row>
    <row r="29" spans="1:4" x14ac:dyDescent="0.2">
      <c r="A29">
        <f t="shared" si="3"/>
        <v>199.52623149688827</v>
      </c>
      <c r="B29">
        <f t="shared" si="0"/>
        <v>1253.6602861381612</v>
      </c>
      <c r="C29">
        <f t="shared" si="1"/>
        <v>2105210.4947302612</v>
      </c>
      <c r="D29">
        <f t="shared" si="2"/>
        <v>126.46591052722857</v>
      </c>
    </row>
    <row r="30" spans="1:4" x14ac:dyDescent="0.2">
      <c r="A30">
        <f t="shared" si="3"/>
        <v>251.18864315095843</v>
      </c>
      <c r="B30">
        <f t="shared" si="0"/>
        <v>1578.2647919764781</v>
      </c>
      <c r="C30">
        <f t="shared" si="1"/>
        <v>1672228.135989818</v>
      </c>
      <c r="D30">
        <f t="shared" si="2"/>
        <v>124.46591052716468</v>
      </c>
    </row>
    <row r="31" spans="1:4" x14ac:dyDescent="0.2">
      <c r="A31">
        <f t="shared" si="3"/>
        <v>316.22776601683847</v>
      </c>
      <c r="B31">
        <f t="shared" si="0"/>
        <v>1986.9176531592236</v>
      </c>
      <c r="C31">
        <f t="shared" si="1"/>
        <v>1328298.0233015812</v>
      </c>
      <c r="D31">
        <f t="shared" si="2"/>
        <v>122.46591052706341</v>
      </c>
    </row>
    <row r="32" spans="1:4" x14ac:dyDescent="0.2">
      <c r="A32">
        <f t="shared" si="3"/>
        <v>398.10717055349795</v>
      </c>
      <c r="B32">
        <f t="shared" si="0"/>
        <v>2501.381124704576</v>
      </c>
      <c r="C32">
        <f t="shared" si="1"/>
        <v>1055104.6240174007</v>
      </c>
      <c r="D32">
        <f t="shared" si="2"/>
        <v>120.4659105269029</v>
      </c>
    </row>
    <row r="33" spans="1:4" x14ac:dyDescent="0.2">
      <c r="A33">
        <f t="shared" si="3"/>
        <v>501.1872336272732</v>
      </c>
      <c r="B33">
        <f t="shared" si="0"/>
        <v>3149.0522624728656</v>
      </c>
      <c r="C33">
        <f t="shared" si="1"/>
        <v>838099.39342062362</v>
      </c>
      <c r="D33">
        <f t="shared" si="2"/>
        <v>118.46591052664851</v>
      </c>
    </row>
    <row r="34" spans="1:4" x14ac:dyDescent="0.2">
      <c r="A34">
        <f t="shared" si="3"/>
        <v>630.95734448019448</v>
      </c>
      <c r="B34">
        <f t="shared" si="0"/>
        <v>3964.4219162950067</v>
      </c>
      <c r="C34">
        <f t="shared" si="1"/>
        <v>665726.01166839479</v>
      </c>
      <c r="D34">
        <f t="shared" si="2"/>
        <v>116.46591052624537</v>
      </c>
    </row>
    <row r="35" spans="1:4" x14ac:dyDescent="0.2">
      <c r="A35">
        <f t="shared" si="3"/>
        <v>794.32823472428311</v>
      </c>
      <c r="B35">
        <f t="shared" si="0"/>
        <v>4990.9114934975132</v>
      </c>
      <c r="C35">
        <f t="shared" si="1"/>
        <v>528804.96761969128</v>
      </c>
      <c r="D35">
        <f t="shared" si="2"/>
        <v>114.4659105256064</v>
      </c>
    </row>
    <row r="36" spans="1:4" x14ac:dyDescent="0.2">
      <c r="A36">
        <f t="shared" si="3"/>
        <v>1000.000000000002</v>
      </c>
      <c r="B36">
        <f t="shared" si="0"/>
        <v>6283.1853071795995</v>
      </c>
      <c r="C36">
        <f t="shared" si="1"/>
        <v>420044.71639380662</v>
      </c>
      <c r="D36">
        <f t="shared" si="2"/>
        <v>112.46591052459368</v>
      </c>
    </row>
    <row r="37" spans="1:4" x14ac:dyDescent="0.2">
      <c r="A37">
        <f t="shared" si="3"/>
        <v>1258.9254117941698</v>
      </c>
      <c r="B37">
        <f t="shared" si="0"/>
        <v>7910.0616502201383</v>
      </c>
      <c r="C37">
        <f t="shared" si="1"/>
        <v>333653.37801669986</v>
      </c>
      <c r="D37">
        <f t="shared" si="2"/>
        <v>110.46591052298866</v>
      </c>
    </row>
    <row r="38" spans="1:4" x14ac:dyDescent="0.2">
      <c r="A38">
        <f t="shared" si="3"/>
        <v>1584.8931924611168</v>
      </c>
      <c r="B38">
        <f t="shared" si="0"/>
        <v>9958.1776203206373</v>
      </c>
      <c r="C38">
        <f t="shared" si="1"/>
        <v>265030.29869218072</v>
      </c>
      <c r="D38">
        <f t="shared" si="2"/>
        <v>108.46591052044488</v>
      </c>
    </row>
    <row r="39" spans="1:4" x14ac:dyDescent="0.2">
      <c r="A39">
        <f t="shared" si="3"/>
        <v>1995.2623149688839</v>
      </c>
      <c r="B39">
        <f t="shared" si="0"/>
        <v>12536.60286138162</v>
      </c>
      <c r="C39">
        <f t="shared" si="1"/>
        <v>210521.04921089386</v>
      </c>
      <c r="D39">
        <f t="shared" si="2"/>
        <v>106.46591051641326</v>
      </c>
    </row>
    <row r="40" spans="1:4" x14ac:dyDescent="0.2">
      <c r="A40">
        <f t="shared" si="3"/>
        <v>2511.8864315095857</v>
      </c>
      <c r="B40">
        <f t="shared" si="0"/>
        <v>15782.647919764791</v>
      </c>
      <c r="C40">
        <f t="shared" si="1"/>
        <v>167222.81326897687</v>
      </c>
      <c r="D40">
        <f t="shared" si="2"/>
        <v>104.46591051002356</v>
      </c>
    </row>
    <row r="41" spans="1:4" x14ac:dyDescent="0.2">
      <c r="A41">
        <f t="shared" si="3"/>
        <v>3162.2776601683863</v>
      </c>
      <c r="B41">
        <f t="shared" si="0"/>
        <v>19869.176531592246</v>
      </c>
      <c r="C41">
        <f t="shared" si="1"/>
        <v>132829.80191470659</v>
      </c>
      <c r="D41">
        <f t="shared" si="2"/>
        <v>102.46591049989658</v>
      </c>
    </row>
    <row r="42" spans="1:4" x14ac:dyDescent="0.2">
      <c r="A42">
        <f t="shared" si="3"/>
        <v>3981.0717055349814</v>
      </c>
      <c r="B42">
        <f t="shared" si="0"/>
        <v>25013.811247045771</v>
      </c>
      <c r="C42">
        <f t="shared" si="1"/>
        <v>105510.46187871762</v>
      </c>
      <c r="D42">
        <f t="shared" si="2"/>
        <v>100.46591048384636</v>
      </c>
    </row>
    <row r="43" spans="1:4" x14ac:dyDescent="0.2">
      <c r="A43">
        <f t="shared" si="3"/>
        <v>5011.8723362727342</v>
      </c>
      <c r="B43">
        <f t="shared" si="0"/>
        <v>31490.52262472867</v>
      </c>
      <c r="C43">
        <f t="shared" si="1"/>
        <v>83809.938683616143</v>
      </c>
      <c r="D43">
        <f t="shared" si="2"/>
        <v>98.465910458408516</v>
      </c>
    </row>
    <row r="44" spans="1:4" x14ac:dyDescent="0.2">
      <c r="A44">
        <f t="shared" si="3"/>
        <v>6309.5734448019475</v>
      </c>
      <c r="B44">
        <f t="shared" si="0"/>
        <v>39644.219162950081</v>
      </c>
      <c r="C44">
        <f t="shared" si="1"/>
        <v>66572.60033790482</v>
      </c>
      <c r="D44">
        <f t="shared" si="2"/>
        <v>96.465910418092236</v>
      </c>
    </row>
    <row r="45" spans="1:4" x14ac:dyDescent="0.2">
      <c r="A45">
        <f t="shared" si="3"/>
        <v>7943.2823472428345</v>
      </c>
      <c r="B45">
        <f t="shared" si="0"/>
        <v>49909.11493497515</v>
      </c>
      <c r="C45">
        <f t="shared" si="1"/>
        <v>52880.495718402235</v>
      </c>
      <c r="D45">
        <f t="shared" si="2"/>
        <v>94.465910354195231</v>
      </c>
    </row>
    <row r="46" spans="1:4" x14ac:dyDescent="0.2">
      <c r="A46">
        <f t="shared" si="3"/>
        <v>10000.000000000025</v>
      </c>
      <c r="B46">
        <f t="shared" si="0"/>
        <v>62831.853071796024</v>
      </c>
      <c r="C46">
        <f t="shared" si="1"/>
        <v>42004.470325607785</v>
      </c>
      <c r="D46">
        <f t="shared" si="2"/>
        <v>92.465910252925312</v>
      </c>
    </row>
    <row r="47" spans="1:4" x14ac:dyDescent="0.2">
      <c r="A47">
        <f t="shared" si="3"/>
        <v>12589.254117941706</v>
      </c>
      <c r="B47">
        <f t="shared" si="0"/>
        <v>79100.616502201432</v>
      </c>
      <c r="C47">
        <f t="shared" si="1"/>
        <v>33365.336147727925</v>
      </c>
      <c r="D47">
        <f t="shared" si="2"/>
        <v>90.465910092423329</v>
      </c>
    </row>
    <row r="48" spans="1:4" x14ac:dyDescent="0.2">
      <c r="A48">
        <f t="shared" si="3"/>
        <v>15848.931924611177</v>
      </c>
      <c r="B48">
        <f t="shared" si="0"/>
        <v>99581.776203206435</v>
      </c>
      <c r="C48">
        <f t="shared" si="1"/>
        <v>26503.02778702839</v>
      </c>
      <c r="D48">
        <f t="shared" si="2"/>
        <v>88.465909838044766</v>
      </c>
    </row>
    <row r="49" spans="1:4" x14ac:dyDescent="0.2">
      <c r="A49">
        <f t="shared" si="3"/>
        <v>19952.62314968885</v>
      </c>
      <c r="B49">
        <f t="shared" si="0"/>
        <v>125366.02861381626</v>
      </c>
      <c r="C49">
        <f t="shared" si="1"/>
        <v>21052.102299767896</v>
      </c>
      <c r="D49">
        <f t="shared" si="2"/>
        <v>86.465909434881951</v>
      </c>
    </row>
    <row r="50" spans="1:4" x14ac:dyDescent="0.2">
      <c r="A50">
        <f t="shared" si="3"/>
        <v>25118.864315095871</v>
      </c>
      <c r="B50">
        <f t="shared" si="0"/>
        <v>157826.479197648</v>
      </c>
      <c r="C50">
        <f t="shared" si="1"/>
        <v>16722.278026849461</v>
      </c>
      <c r="D50">
        <f t="shared" si="2"/>
        <v>84.465908795911901</v>
      </c>
    </row>
    <row r="51" spans="1:4" x14ac:dyDescent="0.2">
      <c r="A51">
        <f t="shared" si="3"/>
        <v>31622.776601683883</v>
      </c>
      <c r="B51">
        <f t="shared" si="0"/>
        <v>198691.76531592259</v>
      </c>
      <c r="C51">
        <f t="shared" si="1"/>
        <v>13282.976036956092</v>
      </c>
      <c r="D51">
        <f t="shared" si="2"/>
        <v>82.465907783212501</v>
      </c>
    </row>
    <row r="52" spans="1:4" x14ac:dyDescent="0.2">
      <c r="A52">
        <f t="shared" si="3"/>
        <v>39810.717055349844</v>
      </c>
      <c r="B52">
        <f t="shared" si="0"/>
        <v>250138.11247045791</v>
      </c>
      <c r="C52">
        <f t="shared" si="1"/>
        <v>10551.040957647811</v>
      </c>
      <c r="D52">
        <f t="shared" si="2"/>
        <v>80.465906178191901</v>
      </c>
    </row>
    <row r="53" spans="1:4" x14ac:dyDescent="0.2">
      <c r="A53">
        <f t="shared" si="3"/>
        <v>50118.723362727382</v>
      </c>
      <c r="B53">
        <f t="shared" si="0"/>
        <v>314905.22624728695</v>
      </c>
      <c r="C53">
        <f t="shared" si="1"/>
        <v>8380.9872838997944</v>
      </c>
      <c r="D53">
        <f t="shared" si="2"/>
        <v>78.465903634405052</v>
      </c>
    </row>
    <row r="54" spans="1:4" x14ac:dyDescent="0.2">
      <c r="A54">
        <f t="shared" si="3"/>
        <v>63095.734448019524</v>
      </c>
      <c r="B54">
        <f t="shared" si="0"/>
        <v>396442.19162950118</v>
      </c>
      <c r="C54">
        <f t="shared" si="1"/>
        <v>6657.2517444442119</v>
      </c>
      <c r="D54">
        <f t="shared" si="2"/>
        <v>76.465899602773121</v>
      </c>
    </row>
    <row r="55" spans="1:4" x14ac:dyDescent="0.2">
      <c r="A55">
        <f t="shared" si="3"/>
        <v>79432.823472428412</v>
      </c>
      <c r="B55">
        <f t="shared" si="0"/>
        <v>499091.14934975194</v>
      </c>
      <c r="C55">
        <f t="shared" si="1"/>
        <v>5288.0391361716293</v>
      </c>
      <c r="D55">
        <f t="shared" si="2"/>
        <v>74.465893213063353</v>
      </c>
    </row>
    <row r="56" spans="1:4" x14ac:dyDescent="0.2">
      <c r="A56">
        <f t="shared" si="3"/>
        <v>100000.00000000033</v>
      </c>
      <c r="B56">
        <f t="shared" si="0"/>
        <v>628318.53071796068</v>
      </c>
      <c r="C56">
        <f t="shared" si="1"/>
        <v>4200.4338948325385</v>
      </c>
      <c r="D56">
        <f t="shared" si="2"/>
        <v>72.465883086046375</v>
      </c>
    </row>
    <row r="57" spans="1:4" x14ac:dyDescent="0.2">
      <c r="A57">
        <f t="shared" si="3"/>
        <v>125892.54117941715</v>
      </c>
      <c r="B57">
        <f t="shared" si="0"/>
        <v>791006.16502201487</v>
      </c>
      <c r="C57">
        <f t="shared" si="1"/>
        <v>3336.5170753531379</v>
      </c>
      <c r="D57">
        <f t="shared" si="2"/>
        <v>70.465867035782367</v>
      </c>
    </row>
    <row r="58" spans="1:4" x14ac:dyDescent="0.2">
      <c r="A58">
        <f t="shared" si="3"/>
        <v>158489.3192461119</v>
      </c>
      <c r="B58">
        <f t="shared" si="0"/>
        <v>995817.76203206507</v>
      </c>
      <c r="C58">
        <f t="shared" si="1"/>
        <v>2650.2819568076957</v>
      </c>
      <c r="D58">
        <f t="shared" si="2"/>
        <v>68.465841597768545</v>
      </c>
    </row>
    <row r="59" spans="1:4" x14ac:dyDescent="0.2">
      <c r="A59">
        <f t="shared" si="3"/>
        <v>199526.23149688868</v>
      </c>
      <c r="B59">
        <f t="shared" si="0"/>
        <v>1253660.2861381636</v>
      </c>
      <c r="C59">
        <f t="shared" si="1"/>
        <v>2105.1840167649798</v>
      </c>
      <c r="D59">
        <f t="shared" si="2"/>
        <v>66.465801281083756</v>
      </c>
    </row>
    <row r="60" spans="1:4" x14ac:dyDescent="0.2">
      <c r="A60">
        <f t="shared" si="3"/>
        <v>251188.64315095893</v>
      </c>
      <c r="B60">
        <f t="shared" si="0"/>
        <v>1578264.7919764814</v>
      </c>
      <c r="C60">
        <f t="shared" si="1"/>
        <v>1672.1948022086833</v>
      </c>
      <c r="D60">
        <f t="shared" si="2"/>
        <v>64.465737383068074</v>
      </c>
    </row>
    <row r="61" spans="1:4" x14ac:dyDescent="0.2">
      <c r="A61">
        <f t="shared" si="3"/>
        <v>316227.76601683913</v>
      </c>
      <c r="B61">
        <f t="shared" si="0"/>
        <v>1986917.6531592277</v>
      </c>
      <c r="C61">
        <f t="shared" si="1"/>
        <v>1328.2560585618496</v>
      </c>
      <c r="D61">
        <f t="shared" si="2"/>
        <v>62.465636110592449</v>
      </c>
    </row>
    <row r="62" spans="1:4" x14ac:dyDescent="0.2">
      <c r="A62">
        <f t="shared" si="3"/>
        <v>398107.17055349879</v>
      </c>
      <c r="B62">
        <f t="shared" si="0"/>
        <v>2501381.1247045812</v>
      </c>
      <c r="C62">
        <f t="shared" si="1"/>
        <v>1055.0517935489513</v>
      </c>
      <c r="D62">
        <f t="shared" si="2"/>
        <v>60.465475602160119</v>
      </c>
    </row>
    <row r="63" spans="1:4" x14ac:dyDescent="0.2">
      <c r="A63">
        <f t="shared" si="3"/>
        <v>501187.23362727423</v>
      </c>
      <c r="B63">
        <f t="shared" si="0"/>
        <v>3149052.2624728722</v>
      </c>
      <c r="C63">
        <f t="shared" si="1"/>
        <v>838.03288381892958</v>
      </c>
      <c r="D63">
        <f t="shared" si="2"/>
        <v>58.465221207472069</v>
      </c>
    </row>
    <row r="64" spans="1:4" x14ac:dyDescent="0.2">
      <c r="A64">
        <f t="shared" si="3"/>
        <v>630957.34448019578</v>
      </c>
      <c r="B64">
        <f t="shared" si="0"/>
        <v>3964421.9162950148</v>
      </c>
      <c r="C64">
        <f t="shared" si="1"/>
        <v>665.6422810757191</v>
      </c>
      <c r="D64">
        <f t="shared" si="2"/>
        <v>56.464818004075148</v>
      </c>
    </row>
    <row r="65" spans="1:4" x14ac:dyDescent="0.2">
      <c r="A65">
        <f t="shared" si="3"/>
        <v>794328.23472428473</v>
      </c>
      <c r="B65">
        <f t="shared" si="0"/>
        <v>4990911.4934975235</v>
      </c>
      <c r="C65">
        <f t="shared" si="1"/>
        <v>528.69955711871955</v>
      </c>
      <c r="D65">
        <f t="shared" si="2"/>
        <v>54.464178932105376</v>
      </c>
    </row>
    <row r="66" spans="1:4" x14ac:dyDescent="0.2">
      <c r="A66">
        <f t="shared" si="3"/>
        <v>1000000.0000000041</v>
      </c>
      <c r="B66">
        <f t="shared" si="0"/>
        <v>6283185.3071796121</v>
      </c>
      <c r="C66">
        <f t="shared" si="1"/>
        <v>419.91201257494259</v>
      </c>
      <c r="D66">
        <f t="shared" si="2"/>
        <v>52.463165976702022</v>
      </c>
    </row>
    <row r="67" spans="1:4" x14ac:dyDescent="0.2">
      <c r="A67">
        <f t="shared" si="3"/>
        <v>1258925.4117941724</v>
      </c>
      <c r="B67">
        <f t="shared" si="0"/>
        <v>7910061.6502201539</v>
      </c>
      <c r="C67">
        <f t="shared" si="1"/>
        <v>333.48631408527069</v>
      </c>
      <c r="D67">
        <f t="shared" si="2"/>
        <v>50.461560312925002</v>
      </c>
    </row>
    <row r="68" spans="1:4" x14ac:dyDescent="0.2">
      <c r="A68">
        <f t="shared" si="3"/>
        <v>1584893.19246112</v>
      </c>
      <c r="B68">
        <f t="shared" si="0"/>
        <v>9958177.6203206573</v>
      </c>
      <c r="C68">
        <f t="shared" si="1"/>
        <v>264.81997821921817</v>
      </c>
      <c r="D68">
        <f t="shared" si="2"/>
        <v>48.45901491014768</v>
      </c>
    </row>
    <row r="69" spans="1:4" x14ac:dyDescent="0.2">
      <c r="A69">
        <f t="shared" si="3"/>
        <v>1995262.3149688879</v>
      </c>
      <c r="B69">
        <f t="shared" si="0"/>
        <v>12536602.861381644</v>
      </c>
      <c r="C69">
        <f t="shared" si="1"/>
        <v>210.25627253248385</v>
      </c>
      <c r="D69">
        <f t="shared" si="2"/>
        <v>46.454979217637835</v>
      </c>
    </row>
    <row r="70" spans="1:4" x14ac:dyDescent="0.2">
      <c r="A70">
        <f t="shared" si="3"/>
        <v>2511886.4315095907</v>
      </c>
      <c r="B70">
        <f t="shared" ref="B70:B106" si="4">A70*2*PI()</f>
        <v>15782647.919764822</v>
      </c>
      <c r="C70">
        <f t="shared" si="1"/>
        <v>166.88948139672658</v>
      </c>
      <c r="D70">
        <f t="shared" si="2"/>
        <v>44.448579302151039</v>
      </c>
    </row>
    <row r="71" spans="1:4" x14ac:dyDescent="0.2">
      <c r="A71">
        <f t="shared" si="3"/>
        <v>3162277.660168393</v>
      </c>
      <c r="B71">
        <f t="shared" si="4"/>
        <v>19869176.531592287</v>
      </c>
      <c r="C71">
        <f t="shared" ref="C71:C106" si="5">SQRT(1+($B$3^2*(B71^2*$B$1*$B$2-1)^2)/(B71*$B$1)^2 )</f>
        <v>132.4101663814053</v>
      </c>
      <c r="D71">
        <f t="shared" ref="D71:D106" si="6">20*LOG10(C71)</f>
        <v>42.438426625614774</v>
      </c>
    </row>
    <row r="72" spans="1:4" x14ac:dyDescent="0.2">
      <c r="A72">
        <f t="shared" ref="A72:A106" si="7">A71*10^(1/10)</f>
        <v>3981071.7055349899</v>
      </c>
      <c r="B72">
        <f t="shared" si="4"/>
        <v>25013811.247045826</v>
      </c>
      <c r="C72">
        <f t="shared" si="5"/>
        <v>104.98218091040894</v>
      </c>
      <c r="D72">
        <f t="shared" si="6"/>
        <v>40.42231181206364</v>
      </c>
    </row>
    <row r="73" spans="1:4" x14ac:dyDescent="0.2">
      <c r="A73">
        <f t="shared" si="7"/>
        <v>5011872.3362727454</v>
      </c>
      <c r="B73">
        <f t="shared" si="4"/>
        <v>31490522.624728739</v>
      </c>
      <c r="C73">
        <f t="shared" si="5"/>
        <v>83.144890127729582</v>
      </c>
      <c r="D73">
        <f t="shared" si="6"/>
        <v>38.396711274954001</v>
      </c>
    </row>
    <row r="74" spans="1:4" x14ac:dyDescent="0.2">
      <c r="A74">
        <f t="shared" si="7"/>
        <v>6309573.4448019611</v>
      </c>
      <c r="B74">
        <f t="shared" si="4"/>
        <v>39644219.162950173</v>
      </c>
      <c r="C74">
        <f t="shared" si="5"/>
        <v>65.735389557899921</v>
      </c>
      <c r="D74">
        <f t="shared" si="6"/>
        <v>36.355984819439577</v>
      </c>
    </row>
    <row r="75" spans="1:4" x14ac:dyDescent="0.2">
      <c r="A75">
        <f t="shared" si="7"/>
        <v>7943282.3472428517</v>
      </c>
      <c r="B75">
        <f t="shared" si="4"/>
        <v>49909114.934975259</v>
      </c>
      <c r="C75">
        <f t="shared" si="5"/>
        <v>51.82658199021818</v>
      </c>
      <c r="D75">
        <f t="shared" si="6"/>
        <v>34.291051353431271</v>
      </c>
    </row>
    <row r="76" spans="1:4" x14ac:dyDescent="0.2">
      <c r="A76">
        <f t="shared" si="7"/>
        <v>10000000.000000047</v>
      </c>
      <c r="B76">
        <f t="shared" si="4"/>
        <v>62831853.071796156</v>
      </c>
      <c r="C76">
        <f t="shared" si="5"/>
        <v>40.677818432647932</v>
      </c>
      <c r="D76">
        <f t="shared" si="6"/>
        <v>32.187153069837976</v>
      </c>
    </row>
    <row r="77" spans="1:4" x14ac:dyDescent="0.2">
      <c r="A77">
        <f t="shared" si="7"/>
        <v>12589254.117941732</v>
      </c>
      <c r="B77">
        <f t="shared" si="4"/>
        <v>79100616.502201587</v>
      </c>
      <c r="C77">
        <f t="shared" si="5"/>
        <v>31.695482727005029</v>
      </c>
      <c r="D77">
        <f t="shared" si="6"/>
        <v>30.01994741058272</v>
      </c>
    </row>
    <row r="78" spans="1:4" x14ac:dyDescent="0.2">
      <c r="A78">
        <f t="shared" si="7"/>
        <v>15848931.924611211</v>
      </c>
      <c r="B78">
        <f t="shared" si="4"/>
        <v>99581776.203206643</v>
      </c>
      <c r="C78">
        <f t="shared" si="5"/>
        <v>24.401441442648487</v>
      </c>
      <c r="D78">
        <f t="shared" si="6"/>
        <v>27.748309635051633</v>
      </c>
    </row>
    <row r="79" spans="1:4" x14ac:dyDescent="0.2">
      <c r="A79">
        <f t="shared" si="7"/>
        <v>19952623.149688892</v>
      </c>
      <c r="B79">
        <f t="shared" si="4"/>
        <v>125366028.61381653</v>
      </c>
      <c r="C79">
        <f t="shared" si="5"/>
        <v>18.407737438807377</v>
      </c>
      <c r="D79">
        <f t="shared" si="6"/>
        <v>25.300008221761992</v>
      </c>
    </row>
    <row r="80" spans="1:4" x14ac:dyDescent="0.2">
      <c r="A80">
        <f t="shared" si="7"/>
        <v>25118864.315095924</v>
      </c>
      <c r="B80">
        <f t="shared" si="4"/>
        <v>157826479.19764832</v>
      </c>
      <c r="C80">
        <f t="shared" si="5"/>
        <v>13.396374757647465</v>
      </c>
      <c r="D80">
        <f t="shared" si="6"/>
        <v>22.53974576466895</v>
      </c>
    </row>
    <row r="81" spans="1:4" x14ac:dyDescent="0.2">
      <c r="A81">
        <f t="shared" si="7"/>
        <v>31622776.601683948</v>
      </c>
      <c r="B81">
        <f t="shared" si="4"/>
        <v>198691765.31592298</v>
      </c>
      <c r="C81">
        <f t="shared" si="5"/>
        <v>9.1039466186892568</v>
      </c>
      <c r="D81">
        <f t="shared" si="6"/>
        <v>19.184594051150277</v>
      </c>
    </row>
    <row r="82" spans="1:4" x14ac:dyDescent="0.2">
      <c r="A82">
        <f t="shared" si="7"/>
        <v>39810717.055349924</v>
      </c>
      <c r="B82">
        <f t="shared" si="4"/>
        <v>250138112.47045839</v>
      </c>
      <c r="C82">
        <f t="shared" si="5"/>
        <v>5.3155146835838227</v>
      </c>
      <c r="D82">
        <f t="shared" si="6"/>
        <v>14.510906443671646</v>
      </c>
    </row>
    <row r="83" spans="1:4" x14ac:dyDescent="0.2">
      <c r="A83">
        <f t="shared" si="7"/>
        <v>50118723.362727478</v>
      </c>
      <c r="B83">
        <f t="shared" si="4"/>
        <v>314905226.24728757</v>
      </c>
      <c r="C83">
        <f t="shared" si="5"/>
        <v>1.9468216236747065</v>
      </c>
      <c r="D83">
        <f t="shared" si="6"/>
        <v>5.7865232276000089</v>
      </c>
    </row>
    <row r="84" spans="1:4" x14ac:dyDescent="0.2">
      <c r="A84">
        <f t="shared" si="7"/>
        <v>63095734.448019646</v>
      </c>
      <c r="B84">
        <f t="shared" si="4"/>
        <v>396442191.62950194</v>
      </c>
      <c r="C84">
        <f t="shared" si="5"/>
        <v>2.0511960272372081</v>
      </c>
      <c r="D84">
        <f t="shared" si="6"/>
        <v>6.2401433339329193</v>
      </c>
    </row>
    <row r="85" spans="1:4" x14ac:dyDescent="0.2">
      <c r="A85">
        <f t="shared" si="7"/>
        <v>79432823.47242856</v>
      </c>
      <c r="B85">
        <f t="shared" si="4"/>
        <v>499091149.3497529</v>
      </c>
      <c r="C85">
        <f t="shared" si="5"/>
        <v>5.4402794871184454</v>
      </c>
      <c r="D85">
        <f t="shared" si="6"/>
        <v>14.712424231446651</v>
      </c>
    </row>
    <row r="86" spans="1:4" x14ac:dyDescent="0.2">
      <c r="A86">
        <f t="shared" si="7"/>
        <v>100000000.00000052</v>
      </c>
      <c r="B86">
        <f t="shared" si="4"/>
        <v>628318530.71796191</v>
      </c>
      <c r="C86">
        <f t="shared" si="5"/>
        <v>9.2432733310365798</v>
      </c>
      <c r="D86">
        <f t="shared" si="6"/>
        <v>19.316515913281631</v>
      </c>
    </row>
    <row r="87" spans="1:4" x14ac:dyDescent="0.2">
      <c r="A87">
        <f t="shared" si="7"/>
        <v>125892541.17941739</v>
      </c>
      <c r="B87">
        <f t="shared" si="4"/>
        <v>791006165.02201629</v>
      </c>
      <c r="C87">
        <f t="shared" si="5"/>
        <v>13.556739925214774</v>
      </c>
      <c r="D87">
        <f t="shared" si="6"/>
        <v>22.643105291043817</v>
      </c>
    </row>
    <row r="88" spans="1:4" x14ac:dyDescent="0.2">
      <c r="A88">
        <f t="shared" si="7"/>
        <v>158489319.2461122</v>
      </c>
      <c r="B88">
        <f t="shared" si="4"/>
        <v>995817762.03206694</v>
      </c>
      <c r="C88">
        <f t="shared" si="5"/>
        <v>18.597478346733084</v>
      </c>
      <c r="D88">
        <f t="shared" si="6"/>
        <v>25.389081234528881</v>
      </c>
    </row>
    <row r="89" spans="1:4" x14ac:dyDescent="0.2">
      <c r="A89">
        <f t="shared" si="7"/>
        <v>199526231.49688905</v>
      </c>
      <c r="B89">
        <f t="shared" si="4"/>
        <v>1253660286.1381662</v>
      </c>
      <c r="C89">
        <f t="shared" si="5"/>
        <v>24.630598528423455</v>
      </c>
      <c r="D89">
        <f t="shared" si="6"/>
        <v>27.829499308185458</v>
      </c>
    </row>
    <row r="90" spans="1:4" x14ac:dyDescent="0.2">
      <c r="A90">
        <f t="shared" si="7"/>
        <v>251188643.1509594</v>
      </c>
      <c r="B90">
        <f t="shared" si="4"/>
        <v>1578264791.9764843</v>
      </c>
      <c r="C90">
        <f t="shared" si="5"/>
        <v>31.976235018694336</v>
      </c>
      <c r="D90">
        <f t="shared" si="6"/>
        <v>30.096546544762642</v>
      </c>
    </row>
    <row r="91" spans="1:4" x14ac:dyDescent="0.2">
      <c r="A91">
        <f t="shared" si="7"/>
        <v>316227766.01683968</v>
      </c>
      <c r="B91">
        <f t="shared" si="4"/>
        <v>1986917653.1592312</v>
      </c>
      <c r="C91">
        <f t="shared" si="5"/>
        <v>41.025106635114277</v>
      </c>
      <c r="D91">
        <f t="shared" si="6"/>
        <v>32.260994371458871</v>
      </c>
    </row>
    <row r="92" spans="1:4" x14ac:dyDescent="0.2">
      <c r="A92">
        <f t="shared" si="7"/>
        <v>398107170.55349946</v>
      </c>
      <c r="B92">
        <f t="shared" si="4"/>
        <v>2501381124.7045856</v>
      </c>
      <c r="C92">
        <f t="shared" si="5"/>
        <v>52.258895768437512</v>
      </c>
      <c r="D92">
        <f t="shared" si="6"/>
        <v>34.363204576735107</v>
      </c>
    </row>
    <row r="93" spans="1:4" x14ac:dyDescent="0.2">
      <c r="A93">
        <f t="shared" si="7"/>
        <v>501187233.62727511</v>
      </c>
      <c r="B93">
        <f t="shared" si="4"/>
        <v>3149052262.4728775</v>
      </c>
      <c r="C93">
        <f t="shared" si="5"/>
        <v>66.275748986881084</v>
      </c>
      <c r="D93">
        <f t="shared" si="6"/>
        <v>36.427092888504419</v>
      </c>
    </row>
    <row r="94" spans="1:4" x14ac:dyDescent="0.2">
      <c r="A94">
        <f t="shared" si="7"/>
        <v>630957344.48019683</v>
      </c>
      <c r="B94">
        <f t="shared" si="4"/>
        <v>3964421916.2950215</v>
      </c>
      <c r="C94">
        <f t="shared" si="5"/>
        <v>83.82207025287039</v>
      </c>
      <c r="D94">
        <f t="shared" si="6"/>
        <v>38.467167658301676</v>
      </c>
    </row>
    <row r="95" spans="1:4" x14ac:dyDescent="0.2">
      <c r="A95">
        <f t="shared" si="7"/>
        <v>794328234.72428608</v>
      </c>
      <c r="B95">
        <f t="shared" si="4"/>
        <v>4990911493.4975319</v>
      </c>
      <c r="C95">
        <f t="shared" si="5"/>
        <v>105.83224352226287</v>
      </c>
      <c r="D95">
        <f t="shared" si="6"/>
        <v>40.492360055387849</v>
      </c>
    </row>
    <row r="96" spans="1:4" x14ac:dyDescent="0.2">
      <c r="A96">
        <f t="shared" si="7"/>
        <v>1000000000.0000058</v>
      </c>
      <c r="B96">
        <f t="shared" si="4"/>
        <v>6283185307.1796227</v>
      </c>
      <c r="C96">
        <f t="shared" si="5"/>
        <v>133.47838015702646</v>
      </c>
      <c r="D96">
        <f t="shared" si="6"/>
        <v>42.508218551633888</v>
      </c>
    </row>
    <row r="97" spans="1:4" x14ac:dyDescent="0.2">
      <c r="A97">
        <f t="shared" si="7"/>
        <v>1258925411.7941747</v>
      </c>
      <c r="B97">
        <f t="shared" si="4"/>
        <v>7910061650.2201681</v>
      </c>
      <c r="C97">
        <f t="shared" si="5"/>
        <v>168.23273248748771</v>
      </c>
      <c r="D97">
        <f t="shared" si="6"/>
        <v>44.518209978544633</v>
      </c>
    </row>
    <row r="98" spans="1:4" x14ac:dyDescent="0.2">
      <c r="A98">
        <f t="shared" si="7"/>
        <v>1584893192.461123</v>
      </c>
      <c r="B98">
        <f t="shared" si="4"/>
        <v>9958177620.3206768</v>
      </c>
      <c r="C98">
        <f t="shared" si="5"/>
        <v>211.9460938936819</v>
      </c>
      <c r="D98">
        <f t="shared" si="6"/>
        <v>46.524508341080626</v>
      </c>
    </row>
    <row r="99" spans="1:4" x14ac:dyDescent="0.2">
      <c r="A99">
        <f t="shared" si="7"/>
        <v>1995262314.9688916</v>
      </c>
      <c r="B99">
        <f t="shared" si="4"/>
        <v>12536602861.381668</v>
      </c>
      <c r="C99">
        <f t="shared" si="5"/>
        <v>266.94635896861286</v>
      </c>
      <c r="D99">
        <f t="shared" si="6"/>
        <v>48.52848003295712</v>
      </c>
    </row>
    <row r="100" spans="1:4" x14ac:dyDescent="0.2">
      <c r="A100">
        <f t="shared" si="7"/>
        <v>2511886431.5095954</v>
      </c>
      <c r="B100">
        <f t="shared" si="4"/>
        <v>15782647919.764853</v>
      </c>
      <c r="C100">
        <f t="shared" si="5"/>
        <v>336.16249173581087</v>
      </c>
      <c r="D100">
        <f t="shared" si="6"/>
        <v>50.530985083859065</v>
      </c>
    </row>
    <row r="101" spans="1:4" x14ac:dyDescent="0.2">
      <c r="A101">
        <f t="shared" si="7"/>
        <v>3162277660.1683989</v>
      </c>
      <c r="B101">
        <f t="shared" si="4"/>
        <v>19869176531.592323</v>
      </c>
      <c r="C101">
        <f t="shared" si="5"/>
        <v>423.28050333732284</v>
      </c>
      <c r="D101">
        <f t="shared" si="6"/>
        <v>52.532565299174578</v>
      </c>
    </row>
    <row r="102" spans="1:4" x14ac:dyDescent="0.2">
      <c r="A102">
        <f t="shared" si="7"/>
        <v>3981071705.5349975</v>
      </c>
      <c r="B102">
        <f t="shared" si="4"/>
        <v>25013811247.045872</v>
      </c>
      <c r="C102">
        <f t="shared" si="5"/>
        <v>532.93974540533088</v>
      </c>
      <c r="D102">
        <f t="shared" si="6"/>
        <v>54.533562202399388</v>
      </c>
    </row>
    <row r="103" spans="1:4" x14ac:dyDescent="0.2">
      <c r="A103">
        <f t="shared" si="7"/>
        <v>5011872336.2727547</v>
      </c>
      <c r="B103">
        <f t="shared" si="4"/>
        <v>31490522624.728798</v>
      </c>
      <c r="C103">
        <f t="shared" si="5"/>
        <v>670.97997237276024</v>
      </c>
      <c r="D103">
        <f t="shared" si="6"/>
        <v>56.534191148005675</v>
      </c>
    </row>
    <row r="104" spans="1:4" x14ac:dyDescent="0.2">
      <c r="A104">
        <f t="shared" si="7"/>
        <v>6309573444.8019733</v>
      </c>
      <c r="B104">
        <f t="shared" si="4"/>
        <v>39644219162.950249</v>
      </c>
      <c r="C104">
        <f t="shared" si="5"/>
        <v>844.75232965096166</v>
      </c>
      <c r="D104">
        <f t="shared" si="6"/>
        <v>58.534587962846047</v>
      </c>
    </row>
    <row r="105" spans="1:4" x14ac:dyDescent="0.2">
      <c r="A105">
        <f t="shared" si="7"/>
        <v>7943282347.2428665</v>
      </c>
      <c r="B105">
        <f t="shared" si="4"/>
        <v>49909114934.975357</v>
      </c>
      <c r="C105">
        <f t="shared" si="5"/>
        <v>1063.510828908614</v>
      </c>
      <c r="D105">
        <f t="shared" si="6"/>
        <v>60.534838326924707</v>
      </c>
    </row>
    <row r="106" spans="1:4" x14ac:dyDescent="0.2">
      <c r="A106">
        <f t="shared" si="7"/>
        <v>10000000000.000065</v>
      </c>
      <c r="B106">
        <f t="shared" si="4"/>
        <v>62831853071.796272</v>
      </c>
      <c r="C106">
        <f t="shared" si="5"/>
        <v>1338.9051579278237</v>
      </c>
      <c r="D106">
        <f t="shared" si="6"/>
        <v>62.534996292332785</v>
      </c>
    </row>
    <row r="107" spans="1:4" x14ac:dyDescent="0.2">
      <c r="C107"/>
    </row>
    <row r="108" spans="1:4" x14ac:dyDescent="0.2">
      <c r="C108"/>
    </row>
    <row r="109" spans="1:4" x14ac:dyDescent="0.2">
      <c r="C109"/>
    </row>
    <row r="110" spans="1:4" x14ac:dyDescent="0.2">
      <c r="C110"/>
    </row>
    <row r="111" spans="1:4" x14ac:dyDescent="0.2">
      <c r="C111"/>
    </row>
    <row r="112" spans="1:4" x14ac:dyDescent="0.2">
      <c r="C112"/>
    </row>
    <row r="113" customFormat="1" x14ac:dyDescent="0.2"/>
    <row r="114" customFormat="1" x14ac:dyDescent="0.2"/>
    <row r="115" customFormat="1" x14ac:dyDescent="0.2"/>
    <row r="116" customForma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CFD9-2ACD-4B67-B737-589EF34D9D88}">
  <dimension ref="A1:G98"/>
  <sheetViews>
    <sheetView topLeftCell="A34" zoomScale="125" zoomScaleNormal="164" workbookViewId="0">
      <selection activeCell="M43" sqref="M43"/>
    </sheetView>
  </sheetViews>
  <sheetFormatPr baseColWidth="10" defaultColWidth="8.83203125" defaultRowHeight="15" x14ac:dyDescent="0.2"/>
  <cols>
    <col min="1" max="1" width="8.33203125" bestFit="1" customWidth="1"/>
    <col min="2" max="2" width="6.83203125" bestFit="1" customWidth="1"/>
    <col min="3" max="4" width="12" bestFit="1" customWidth="1"/>
    <col min="6" max="6" width="8.1640625" bestFit="1" customWidth="1"/>
    <col min="7" max="7" width="12" bestFit="1" customWidth="1"/>
  </cols>
  <sheetData>
    <row r="1" spans="1:7" x14ac:dyDescent="0.2">
      <c r="A1" s="8" t="s">
        <v>0</v>
      </c>
      <c r="B1" s="8" t="s">
        <v>7</v>
      </c>
      <c r="C1" s="8" t="s">
        <v>8</v>
      </c>
      <c r="D1" s="8" t="s">
        <v>9</v>
      </c>
      <c r="F1" s="8" t="s">
        <v>10</v>
      </c>
      <c r="G1" s="8" t="s">
        <v>11</v>
      </c>
    </row>
    <row r="2" spans="1:7" x14ac:dyDescent="0.2">
      <c r="A2">
        <v>34000</v>
      </c>
      <c r="B2">
        <v>13.198</v>
      </c>
      <c r="C2">
        <f>B2/$A$35</f>
        <v>18.664969594116815</v>
      </c>
      <c r="D2">
        <f t="shared" ref="D2:D20" si="0">20*LOG(C2)</f>
        <v>25.420545735642349</v>
      </c>
      <c r="F2">
        <v>34000</v>
      </c>
      <c r="G2">
        <f>MAX(D2:D33)-3</f>
        <v>38.580451020782448</v>
      </c>
    </row>
    <row r="3" spans="1:7" x14ac:dyDescent="0.2">
      <c r="A3">
        <v>34200</v>
      </c>
      <c r="B3">
        <v>17.042999999999999</v>
      </c>
      <c r="C3">
        <f t="shared" ref="C3:C33" si="1">B3/$A$35</f>
        <v>24.102672889266017</v>
      </c>
      <c r="D3">
        <f t="shared" si="0"/>
        <v>27.641304135058697</v>
      </c>
      <c r="F3">
        <v>37000</v>
      </c>
      <c r="G3">
        <f>MAX(D3:D34)-3</f>
        <v>38.580451020782448</v>
      </c>
    </row>
    <row r="4" spans="1:7" x14ac:dyDescent="0.2">
      <c r="A4">
        <v>34500</v>
      </c>
      <c r="B4">
        <v>29.327000000000002</v>
      </c>
      <c r="C4">
        <f t="shared" si="1"/>
        <v>41.475038891245937</v>
      </c>
      <c r="D4">
        <f t="shared" si="0"/>
        <v>32.355736038711854</v>
      </c>
    </row>
    <row r="5" spans="1:7" ht="15" customHeight="1" x14ac:dyDescent="0.2">
      <c r="A5">
        <v>34700</v>
      </c>
      <c r="B5">
        <v>51.618000000000002</v>
      </c>
      <c r="C5">
        <f t="shared" si="1"/>
        <v>72.999575731862549</v>
      </c>
      <c r="D5">
        <f t="shared" si="0"/>
        <v>37.266406720807367</v>
      </c>
    </row>
    <row r="6" spans="1:7" x14ac:dyDescent="0.2">
      <c r="A6">
        <v>34750</v>
      </c>
      <c r="B6">
        <v>61.334000000000003</v>
      </c>
      <c r="C6">
        <f t="shared" si="1"/>
        <v>86.740206477160243</v>
      </c>
      <c r="D6">
        <f t="shared" si="0"/>
        <v>38.764409032248544</v>
      </c>
    </row>
    <row r="7" spans="1:7" x14ac:dyDescent="0.2">
      <c r="A7">
        <v>34780</v>
      </c>
      <c r="B7">
        <v>67.963999999999999</v>
      </c>
      <c r="C7">
        <f t="shared" si="1"/>
        <v>96.116532315089813</v>
      </c>
      <c r="D7">
        <f t="shared" si="0"/>
        <v>39.655961879427146</v>
      </c>
    </row>
    <row r="8" spans="1:7" x14ac:dyDescent="0.2">
      <c r="A8">
        <v>34800</v>
      </c>
      <c r="B8">
        <v>72.475999999999999</v>
      </c>
      <c r="C8">
        <f t="shared" si="1"/>
        <v>102.49752510253147</v>
      </c>
      <c r="D8">
        <f t="shared" si="0"/>
        <v>40.214267581534941</v>
      </c>
    </row>
    <row r="9" spans="1:7" x14ac:dyDescent="0.2">
      <c r="A9">
        <v>34810</v>
      </c>
      <c r="B9">
        <v>74.674000000000007</v>
      </c>
      <c r="C9">
        <f t="shared" si="1"/>
        <v>105.60599632300949</v>
      </c>
      <c r="D9">
        <f t="shared" si="0"/>
        <v>40.473771563967382</v>
      </c>
    </row>
    <row r="10" spans="1:7" x14ac:dyDescent="0.2">
      <c r="A10">
        <v>34830</v>
      </c>
      <c r="B10">
        <v>78.745000000000005</v>
      </c>
      <c r="C10">
        <f t="shared" si="1"/>
        <v>111.36331494838072</v>
      </c>
      <c r="D10">
        <f t="shared" si="0"/>
        <v>40.934843001788451</v>
      </c>
    </row>
    <row r="11" spans="1:7" x14ac:dyDescent="0.2">
      <c r="A11">
        <v>34850</v>
      </c>
      <c r="B11">
        <v>81.644999999999996</v>
      </c>
      <c r="C11">
        <f t="shared" si="1"/>
        <v>115.46457361052185</v>
      </c>
      <c r="D11">
        <f t="shared" si="0"/>
        <v>41.248975122575374</v>
      </c>
    </row>
    <row r="12" spans="1:7" x14ac:dyDescent="0.2">
      <c r="A12">
        <v>34870</v>
      </c>
      <c r="B12">
        <v>84.15</v>
      </c>
      <c r="C12">
        <f t="shared" si="1"/>
        <v>119.00721255833689</v>
      </c>
      <c r="D12">
        <f t="shared" si="0"/>
        <v>41.511465661357136</v>
      </c>
    </row>
    <row r="13" spans="1:7" x14ac:dyDescent="0.2">
      <c r="A13">
        <v>34880</v>
      </c>
      <c r="B13">
        <v>84.697000000000003</v>
      </c>
      <c r="C13">
        <f t="shared" si="1"/>
        <v>119.7807947956442</v>
      </c>
      <c r="D13">
        <f t="shared" si="0"/>
        <v>41.567743809663639</v>
      </c>
    </row>
    <row r="14" spans="1:7" x14ac:dyDescent="0.2">
      <c r="A14">
        <v>34890</v>
      </c>
      <c r="B14">
        <v>84.820999999999998</v>
      </c>
      <c r="C14">
        <f t="shared" si="1"/>
        <v>119.95615895912884</v>
      </c>
      <c r="D14">
        <f t="shared" si="0"/>
        <v>41.580451020782448</v>
      </c>
    </row>
    <row r="15" spans="1:7" x14ac:dyDescent="0.2">
      <c r="A15">
        <v>34900</v>
      </c>
      <c r="B15">
        <v>84.546000000000006</v>
      </c>
      <c r="C15">
        <f t="shared" si="1"/>
        <v>119.56724649978788</v>
      </c>
      <c r="D15">
        <f t="shared" si="0"/>
        <v>41.552244560851371</v>
      </c>
    </row>
    <row r="16" spans="1:7" x14ac:dyDescent="0.2">
      <c r="A16">
        <v>34920</v>
      </c>
      <c r="B16">
        <v>83.308000000000007</v>
      </c>
      <c r="C16">
        <f t="shared" si="1"/>
        <v>117.81643331919108</v>
      </c>
      <c r="D16">
        <f t="shared" si="0"/>
        <v>41.424117422278862</v>
      </c>
    </row>
    <row r="17" spans="1:7" x14ac:dyDescent="0.2">
      <c r="A17">
        <v>34940</v>
      </c>
      <c r="B17">
        <v>79.912999999999997</v>
      </c>
      <c r="C17">
        <f t="shared" si="1"/>
        <v>113.01513223023618</v>
      </c>
      <c r="D17">
        <f t="shared" si="0"/>
        <v>41.062731950040131</v>
      </c>
    </row>
    <row r="18" spans="1:7" x14ac:dyDescent="0.2">
      <c r="A18">
        <v>34960</v>
      </c>
      <c r="B18">
        <v>76.087999999999994</v>
      </c>
      <c r="C18">
        <f t="shared" si="1"/>
        <v>107.6057134775845</v>
      </c>
      <c r="D18">
        <f t="shared" si="0"/>
        <v>40.636706628449666</v>
      </c>
    </row>
    <row r="19" spans="1:7" x14ac:dyDescent="0.2">
      <c r="A19">
        <v>34980</v>
      </c>
      <c r="B19">
        <v>71.790000000000006</v>
      </c>
      <c r="C19">
        <f t="shared" si="1"/>
        <v>101.52736529486637</v>
      </c>
      <c r="D19">
        <f t="shared" si="0"/>
        <v>40.131662321782272</v>
      </c>
    </row>
    <row r="20" spans="1:7" x14ac:dyDescent="0.2">
      <c r="A20">
        <v>34990</v>
      </c>
      <c r="B20">
        <v>69.569999999999993</v>
      </c>
      <c r="C20">
        <f t="shared" si="1"/>
        <v>98.387781077641066</v>
      </c>
      <c r="D20">
        <f t="shared" si="0"/>
        <v>39.858823322273274</v>
      </c>
    </row>
    <row r="21" spans="1:7" x14ac:dyDescent="0.2">
      <c r="A21">
        <v>35000</v>
      </c>
      <c r="B21">
        <v>67.347999999999999</v>
      </c>
      <c r="C21">
        <f t="shared" si="1"/>
        <v>95.245368406166037</v>
      </c>
      <c r="D21">
        <f>20*LOG(C21)</f>
        <v>39.5768773195934</v>
      </c>
    </row>
    <row r="22" spans="1:7" x14ac:dyDescent="0.2">
      <c r="A22">
        <v>35010</v>
      </c>
      <c r="B22">
        <v>65.149000000000001</v>
      </c>
      <c r="C22">
        <f t="shared" si="1"/>
        <v>92.135482958563159</v>
      </c>
      <c r="D22">
        <f t="shared" ref="D22:D33" si="2">20*LOG(C22)</f>
        <v>39.288538333662579</v>
      </c>
    </row>
    <row r="23" spans="1:7" x14ac:dyDescent="0.2">
      <c r="A23">
        <v>35020</v>
      </c>
      <c r="B23">
        <v>62.991999999999997</v>
      </c>
      <c r="C23">
        <f t="shared" si="1"/>
        <v>89.084995050205066</v>
      </c>
      <c r="D23">
        <f t="shared" si="2"/>
        <v>38.99609120404336</v>
      </c>
    </row>
    <row r="24" spans="1:7" x14ac:dyDescent="0.2">
      <c r="A24">
        <v>35040</v>
      </c>
      <c r="B24">
        <v>58.86</v>
      </c>
      <c r="C24">
        <f t="shared" si="1"/>
        <v>83.241408570216379</v>
      </c>
      <c r="D24">
        <f t="shared" si="2"/>
        <v>38.406788410392124</v>
      </c>
      <c r="G24">
        <v>34725</v>
      </c>
    </row>
    <row r="25" spans="1:7" x14ac:dyDescent="0.2">
      <c r="A25">
        <v>35060</v>
      </c>
      <c r="B25">
        <v>55.021000000000001</v>
      </c>
      <c r="C25">
        <f t="shared" si="1"/>
        <v>77.812190637816443</v>
      </c>
      <c r="D25">
        <f t="shared" si="2"/>
        <v>37.820952842618603</v>
      </c>
      <c r="G25">
        <v>35022</v>
      </c>
    </row>
    <row r="26" spans="1:7" x14ac:dyDescent="0.2">
      <c r="A26">
        <v>35080</v>
      </c>
      <c r="B26">
        <v>51.5</v>
      </c>
      <c r="C26">
        <f t="shared" si="1"/>
        <v>72.832696931127145</v>
      </c>
      <c r="D26">
        <f t="shared" si="2"/>
        <v>37.246527835944093</v>
      </c>
    </row>
    <row r="27" spans="1:7" x14ac:dyDescent="0.2">
      <c r="A27">
        <v>35090</v>
      </c>
      <c r="B27">
        <v>49.859000000000002</v>
      </c>
      <c r="C27">
        <f t="shared" si="1"/>
        <v>70.511950219205218</v>
      </c>
      <c r="D27">
        <f t="shared" si="2"/>
        <v>36.965254531160042</v>
      </c>
    </row>
    <row r="28" spans="1:7" x14ac:dyDescent="0.2">
      <c r="A28">
        <v>35100</v>
      </c>
      <c r="B28">
        <v>48.295000000000002</v>
      </c>
      <c r="C28">
        <f t="shared" si="1"/>
        <v>68.30009899589875</v>
      </c>
      <c r="D28">
        <f>20*LOG(C28)</f>
        <v>36.688426663188892</v>
      </c>
    </row>
    <row r="29" spans="1:7" x14ac:dyDescent="0.2">
      <c r="A29">
        <v>35200</v>
      </c>
      <c r="B29">
        <v>36.238999999999997</v>
      </c>
      <c r="C29">
        <f t="shared" si="1"/>
        <v>51.25017677839061</v>
      </c>
      <c r="D29">
        <f t="shared" si="2"/>
        <v>34.193907355042526</v>
      </c>
    </row>
    <row r="30" spans="1:7" x14ac:dyDescent="0.2">
      <c r="A30">
        <v>35300</v>
      </c>
      <c r="B30">
        <v>28.683</v>
      </c>
      <c r="C30">
        <f t="shared" si="1"/>
        <v>40.564276622825631</v>
      </c>
      <c r="D30">
        <f t="shared" si="2"/>
        <v>32.162874713381427</v>
      </c>
    </row>
    <row r="31" spans="1:7" x14ac:dyDescent="0.2">
      <c r="A31">
        <v>35500</v>
      </c>
      <c r="B31">
        <v>20.102</v>
      </c>
      <c r="C31">
        <f t="shared" si="1"/>
        <v>28.428793664262482</v>
      </c>
      <c r="D31">
        <f t="shared" si="2"/>
        <v>29.075168628160192</v>
      </c>
    </row>
    <row r="32" spans="1:7" x14ac:dyDescent="0.2">
      <c r="A32">
        <v>35700</v>
      </c>
      <c r="B32">
        <v>15.462</v>
      </c>
      <c r="C32">
        <f t="shared" si="1"/>
        <v>21.866779804836657</v>
      </c>
      <c r="D32">
        <f t="shared" si="2"/>
        <v>26.795696633811247</v>
      </c>
    </row>
    <row r="33" spans="1:4" x14ac:dyDescent="0.2">
      <c r="A33">
        <v>36000</v>
      </c>
      <c r="B33">
        <v>11.569000000000001</v>
      </c>
      <c r="C33">
        <f t="shared" si="1"/>
        <v>16.361193607693398</v>
      </c>
      <c r="D33">
        <f t="shared" si="2"/>
        <v>24.276299676590686</v>
      </c>
    </row>
    <row r="35" spans="1:4" x14ac:dyDescent="0.2">
      <c r="A35">
        <v>0.70709999999999995</v>
      </c>
    </row>
    <row r="39" spans="1:4" ht="16" x14ac:dyDescent="0.2">
      <c r="A39" s="9" t="s">
        <v>12</v>
      </c>
      <c r="B39" s="9" t="s">
        <v>13</v>
      </c>
      <c r="C39" s="10" t="s">
        <v>10</v>
      </c>
      <c r="D39" s="10" t="s">
        <v>11</v>
      </c>
    </row>
    <row r="40" spans="1:4" ht="16" x14ac:dyDescent="0.2">
      <c r="A40" s="11">
        <v>1</v>
      </c>
      <c r="B40" s="12">
        <v>331.1</v>
      </c>
      <c r="C40" s="10">
        <v>0</v>
      </c>
      <c r="D40" s="10">
        <f>B40/2</f>
        <v>165.55</v>
      </c>
    </row>
    <row r="41" spans="1:4" ht="16" x14ac:dyDescent="0.2">
      <c r="A41" s="11">
        <v>2</v>
      </c>
      <c r="B41" s="12">
        <v>326</v>
      </c>
      <c r="C41" s="10">
        <v>60</v>
      </c>
      <c r="D41" s="10">
        <f>B40/2</f>
        <v>165.55</v>
      </c>
    </row>
    <row r="42" spans="1:4" ht="16" x14ac:dyDescent="0.2">
      <c r="A42" s="11">
        <v>3</v>
      </c>
      <c r="B42" s="12">
        <v>322</v>
      </c>
      <c r="C42" s="10"/>
      <c r="D42" s="10"/>
    </row>
    <row r="43" spans="1:4" ht="16" x14ac:dyDescent="0.2">
      <c r="A43" s="11">
        <v>4</v>
      </c>
      <c r="B43" s="13">
        <v>318.39999999999998</v>
      </c>
      <c r="C43" s="10"/>
      <c r="D43" s="10"/>
    </row>
    <row r="44" spans="1:4" ht="16" x14ac:dyDescent="0.2">
      <c r="A44" s="11">
        <v>5</v>
      </c>
      <c r="B44" s="13">
        <v>314.10000000000002</v>
      </c>
      <c r="C44" s="10"/>
      <c r="D44" s="10"/>
    </row>
    <row r="45" spans="1:4" ht="16" x14ac:dyDescent="0.2">
      <c r="A45" s="11">
        <v>6</v>
      </c>
      <c r="B45" s="13">
        <v>309.2</v>
      </c>
      <c r="C45" s="10"/>
      <c r="D45" s="10"/>
    </row>
    <row r="46" spans="1:4" ht="16" x14ac:dyDescent="0.2">
      <c r="A46" s="11">
        <v>7</v>
      </c>
      <c r="B46" s="13">
        <v>305.7</v>
      </c>
      <c r="C46" s="10"/>
      <c r="D46" s="10"/>
    </row>
    <row r="47" spans="1:4" ht="16" x14ac:dyDescent="0.2">
      <c r="A47" s="11">
        <v>8</v>
      </c>
      <c r="B47" s="13">
        <v>298</v>
      </c>
      <c r="C47" s="10"/>
      <c r="D47" s="10"/>
    </row>
    <row r="48" spans="1:4" ht="16" x14ac:dyDescent="0.2">
      <c r="A48" s="11">
        <v>9</v>
      </c>
      <c r="B48" s="14">
        <v>295.2</v>
      </c>
      <c r="C48" s="10"/>
      <c r="D48" s="10"/>
    </row>
    <row r="49" spans="1:4" ht="16" x14ac:dyDescent="0.2">
      <c r="A49" s="11">
        <v>10</v>
      </c>
      <c r="B49" s="14">
        <v>293</v>
      </c>
      <c r="C49" s="10"/>
      <c r="D49" s="10"/>
    </row>
    <row r="50" spans="1:4" ht="16" x14ac:dyDescent="0.2">
      <c r="A50" s="11">
        <v>11</v>
      </c>
      <c r="B50" s="14">
        <v>290.2</v>
      </c>
      <c r="C50" s="10"/>
      <c r="D50" s="10"/>
    </row>
    <row r="51" spans="1:4" ht="16" x14ac:dyDescent="0.2">
      <c r="A51" s="11">
        <v>12</v>
      </c>
      <c r="B51" s="14">
        <v>286.7</v>
      </c>
      <c r="C51" s="10"/>
      <c r="D51" s="10"/>
    </row>
    <row r="52" spans="1:4" ht="16" x14ac:dyDescent="0.2">
      <c r="A52" s="11">
        <v>13</v>
      </c>
      <c r="B52" s="14">
        <v>280.39999999999998</v>
      </c>
      <c r="C52" s="10"/>
      <c r="D52" s="10"/>
    </row>
    <row r="53" spans="1:4" ht="16" x14ac:dyDescent="0.2">
      <c r="A53" s="11">
        <v>14</v>
      </c>
      <c r="B53" s="14">
        <v>278.3</v>
      </c>
      <c r="C53" s="10"/>
      <c r="D53" s="10"/>
    </row>
    <row r="54" spans="1:4" ht="16" x14ac:dyDescent="0.2">
      <c r="A54" s="11">
        <v>15</v>
      </c>
      <c r="B54" s="14">
        <v>275.39999999999998</v>
      </c>
      <c r="C54" s="10"/>
      <c r="D54" s="10"/>
    </row>
    <row r="55" spans="1:4" ht="16" x14ac:dyDescent="0.2">
      <c r="A55" s="11">
        <v>16</v>
      </c>
      <c r="B55" s="11">
        <v>272.10000000000002</v>
      </c>
      <c r="C55" s="10"/>
      <c r="D55" s="10"/>
    </row>
    <row r="56" spans="1:4" ht="16" x14ac:dyDescent="0.2">
      <c r="A56" s="11">
        <v>17</v>
      </c>
      <c r="B56" s="11">
        <v>268.3</v>
      </c>
      <c r="C56" s="10"/>
      <c r="D56" s="10"/>
    </row>
    <row r="57" spans="1:4" ht="16" x14ac:dyDescent="0.2">
      <c r="A57" s="11">
        <v>18</v>
      </c>
      <c r="B57" s="11">
        <v>264.10000000000002</v>
      </c>
      <c r="C57" s="10"/>
      <c r="D57" s="10"/>
    </row>
    <row r="58" spans="1:4" ht="16" x14ac:dyDescent="0.2">
      <c r="A58" s="11">
        <v>19</v>
      </c>
      <c r="B58" s="11">
        <v>261.39999999999998</v>
      </c>
      <c r="C58" s="10"/>
      <c r="D58" s="10"/>
    </row>
    <row r="59" spans="1:4" ht="16" x14ac:dyDescent="0.2">
      <c r="A59" s="11">
        <v>20</v>
      </c>
      <c r="B59" s="11">
        <v>258.2</v>
      </c>
      <c r="C59" s="10"/>
      <c r="D59" s="10"/>
    </row>
    <row r="60" spans="1:4" ht="16" x14ac:dyDescent="0.2">
      <c r="A60" s="11">
        <v>21</v>
      </c>
      <c r="B60" s="11">
        <v>254.6</v>
      </c>
      <c r="C60" s="10"/>
      <c r="D60" s="10"/>
    </row>
    <row r="61" spans="1:4" ht="16" x14ac:dyDescent="0.2">
      <c r="A61" s="11">
        <v>22</v>
      </c>
      <c r="B61" s="11">
        <v>250.4</v>
      </c>
      <c r="C61" s="10"/>
      <c r="D61" s="10"/>
    </row>
    <row r="62" spans="1:4" ht="16" x14ac:dyDescent="0.2">
      <c r="A62" s="11">
        <v>23</v>
      </c>
      <c r="B62" s="11">
        <v>248.1</v>
      </c>
      <c r="C62" s="10"/>
      <c r="D62" s="10"/>
    </row>
    <row r="63" spans="1:4" ht="16" x14ac:dyDescent="0.2">
      <c r="A63" s="11">
        <v>24</v>
      </c>
      <c r="B63" s="11">
        <v>245</v>
      </c>
      <c r="C63" s="10"/>
      <c r="D63" s="10"/>
    </row>
    <row r="64" spans="1:4" ht="16" x14ac:dyDescent="0.2">
      <c r="A64" s="11">
        <v>25</v>
      </c>
      <c r="B64" s="11">
        <v>241.5</v>
      </c>
      <c r="C64" s="10"/>
      <c r="D64" s="10"/>
    </row>
    <row r="65" spans="1:4" ht="16" x14ac:dyDescent="0.2">
      <c r="A65" s="11">
        <v>26</v>
      </c>
      <c r="B65" s="11">
        <v>237.5</v>
      </c>
      <c r="C65" s="10"/>
      <c r="D65" s="10"/>
    </row>
    <row r="66" spans="1:4" ht="16" x14ac:dyDescent="0.2">
      <c r="A66" s="11">
        <v>27</v>
      </c>
      <c r="B66" s="11">
        <v>235.5</v>
      </c>
      <c r="C66" s="10"/>
      <c r="D66" s="10"/>
    </row>
    <row r="67" spans="1:4" ht="16" x14ac:dyDescent="0.2">
      <c r="A67" s="11">
        <v>28</v>
      </c>
      <c r="B67" s="11">
        <v>232.5</v>
      </c>
      <c r="C67" s="10"/>
      <c r="D67" s="10"/>
    </row>
    <row r="68" spans="1:4" ht="16" x14ac:dyDescent="0.2">
      <c r="A68" s="11">
        <v>29</v>
      </c>
      <c r="B68" s="11">
        <v>229.1</v>
      </c>
      <c r="C68" s="10"/>
      <c r="D68" s="10"/>
    </row>
    <row r="69" spans="1:4" ht="16" x14ac:dyDescent="0.2">
      <c r="A69" s="11">
        <v>30</v>
      </c>
      <c r="B69" s="11">
        <v>225.3</v>
      </c>
      <c r="C69" s="10"/>
      <c r="D69" s="10"/>
    </row>
    <row r="70" spans="1:4" ht="16" x14ac:dyDescent="0.2">
      <c r="A70" s="11">
        <v>31</v>
      </c>
      <c r="B70" s="11">
        <v>223.5</v>
      </c>
      <c r="C70" s="10"/>
      <c r="D70" s="10"/>
    </row>
    <row r="71" spans="1:4" ht="16" x14ac:dyDescent="0.2">
      <c r="A71" s="11">
        <v>32</v>
      </c>
      <c r="B71" s="11">
        <v>220.6</v>
      </c>
      <c r="C71" s="10"/>
      <c r="D71" s="10"/>
    </row>
    <row r="72" spans="1:4" ht="16" x14ac:dyDescent="0.2">
      <c r="A72" s="11">
        <v>33</v>
      </c>
      <c r="B72" s="11">
        <v>216.4</v>
      </c>
      <c r="C72" s="10"/>
      <c r="D72" s="10"/>
    </row>
    <row r="73" spans="1:4" ht="16" x14ac:dyDescent="0.2">
      <c r="A73" s="11">
        <v>34</v>
      </c>
      <c r="B73" s="11">
        <v>214.5</v>
      </c>
      <c r="C73" s="10"/>
      <c r="D73" s="10"/>
    </row>
    <row r="74" spans="1:4" ht="16" x14ac:dyDescent="0.2">
      <c r="A74" s="11">
        <v>35</v>
      </c>
      <c r="B74" s="11">
        <v>212.1</v>
      </c>
      <c r="C74" s="10"/>
      <c r="D74" s="10"/>
    </row>
    <row r="75" spans="1:4" ht="16" x14ac:dyDescent="0.2">
      <c r="A75" s="11">
        <v>36</v>
      </c>
      <c r="B75" s="11">
        <v>209.4</v>
      </c>
      <c r="C75" s="10"/>
      <c r="D75" s="10"/>
    </row>
    <row r="76" spans="1:4" ht="16" x14ac:dyDescent="0.2">
      <c r="A76" s="11">
        <v>37</v>
      </c>
      <c r="B76" s="11">
        <v>206.2</v>
      </c>
      <c r="C76" s="10"/>
      <c r="D76" s="10"/>
    </row>
    <row r="77" spans="1:4" ht="16" x14ac:dyDescent="0.2">
      <c r="A77" s="11">
        <v>38</v>
      </c>
      <c r="B77" s="11">
        <v>202.7</v>
      </c>
      <c r="C77" s="10"/>
      <c r="D77" s="10"/>
    </row>
    <row r="78" spans="1:4" ht="16" x14ac:dyDescent="0.2">
      <c r="A78" s="11">
        <v>39</v>
      </c>
      <c r="B78" s="11">
        <v>198.8</v>
      </c>
      <c r="C78" s="10"/>
      <c r="D78" s="10"/>
    </row>
    <row r="79" spans="1:4" ht="16" x14ac:dyDescent="0.2">
      <c r="A79" s="11">
        <v>40</v>
      </c>
      <c r="B79" s="11">
        <v>196.6</v>
      </c>
      <c r="C79" s="10"/>
      <c r="D79" s="10"/>
    </row>
    <row r="80" spans="1:4" ht="16" x14ac:dyDescent="0.2">
      <c r="A80" s="11">
        <v>41</v>
      </c>
      <c r="B80" s="11">
        <v>195.1</v>
      </c>
      <c r="C80" s="10"/>
      <c r="D80" s="10"/>
    </row>
    <row r="81" spans="1:4" ht="16" x14ac:dyDescent="0.2">
      <c r="A81" s="11">
        <v>42</v>
      </c>
      <c r="B81" s="11">
        <v>193.3</v>
      </c>
      <c r="C81" s="10"/>
      <c r="D81" s="10"/>
    </row>
    <row r="82" spans="1:4" ht="16" x14ac:dyDescent="0.2">
      <c r="A82" s="11">
        <v>43</v>
      </c>
      <c r="B82" s="11">
        <v>191.1</v>
      </c>
      <c r="C82" s="10"/>
      <c r="D82" s="10"/>
    </row>
    <row r="83" spans="1:4" ht="16" x14ac:dyDescent="0.2">
      <c r="A83" s="11">
        <v>44</v>
      </c>
      <c r="B83" s="11">
        <v>188.5</v>
      </c>
      <c r="C83" s="10"/>
      <c r="D83" s="10"/>
    </row>
    <row r="84" spans="1:4" ht="16" x14ac:dyDescent="0.2">
      <c r="A84" s="11">
        <v>45</v>
      </c>
      <c r="B84" s="11">
        <v>185.6</v>
      </c>
      <c r="C84" s="10"/>
      <c r="D84" s="10"/>
    </row>
    <row r="85" spans="1:4" ht="16" x14ac:dyDescent="0.2">
      <c r="A85" s="11">
        <v>46</v>
      </c>
      <c r="B85" s="11">
        <v>182.3</v>
      </c>
    </row>
    <row r="86" spans="1:4" ht="16" x14ac:dyDescent="0.2">
      <c r="A86" s="11">
        <v>47</v>
      </c>
      <c r="B86" s="11">
        <v>178.3</v>
      </c>
    </row>
    <row r="87" spans="1:4" ht="16" x14ac:dyDescent="0.2">
      <c r="A87" s="11">
        <v>48</v>
      </c>
      <c r="B87" s="11">
        <v>174.9</v>
      </c>
    </row>
    <row r="88" spans="1:4" ht="16" x14ac:dyDescent="0.2">
      <c r="A88" s="11">
        <v>49</v>
      </c>
      <c r="B88" s="11">
        <v>172.1</v>
      </c>
    </row>
    <row r="89" spans="1:4" ht="16" x14ac:dyDescent="0.2">
      <c r="A89" s="11">
        <v>50</v>
      </c>
      <c r="B89" s="11">
        <v>169.7</v>
      </c>
    </row>
    <row r="90" spans="1:4" ht="16" x14ac:dyDescent="0.2">
      <c r="A90" s="11">
        <v>51</v>
      </c>
      <c r="B90" s="11">
        <v>167</v>
      </c>
    </row>
    <row r="91" spans="1:4" ht="16" x14ac:dyDescent="0.2">
      <c r="A91" s="11">
        <v>52</v>
      </c>
      <c r="B91" s="11">
        <v>164</v>
      </c>
    </row>
    <row r="92" spans="1:4" ht="16" x14ac:dyDescent="0.2">
      <c r="A92" s="11">
        <v>53</v>
      </c>
      <c r="B92" s="11">
        <v>160.69999999999999</v>
      </c>
    </row>
    <row r="93" spans="1:4" ht="16" x14ac:dyDescent="0.2">
      <c r="A93" s="11">
        <v>54</v>
      </c>
      <c r="B93" s="11">
        <v>157.1</v>
      </c>
    </row>
    <row r="94" spans="1:4" ht="16" x14ac:dyDescent="0.2">
      <c r="A94" s="11">
        <v>55</v>
      </c>
      <c r="B94" s="11">
        <v>153.30000000000001</v>
      </c>
    </row>
    <row r="95" spans="1:4" ht="16" x14ac:dyDescent="0.2">
      <c r="A95" s="11">
        <v>56</v>
      </c>
      <c r="B95" s="11">
        <v>149.19999999999999</v>
      </c>
    </row>
    <row r="96" spans="1:4" ht="16" x14ac:dyDescent="0.2">
      <c r="A96" s="11">
        <v>57</v>
      </c>
      <c r="B96" s="11">
        <v>145.6</v>
      </c>
    </row>
    <row r="97" spans="1:2" ht="16" x14ac:dyDescent="0.2">
      <c r="A97" s="11">
        <v>58</v>
      </c>
      <c r="B97" s="11">
        <v>142.69999999999999</v>
      </c>
    </row>
    <row r="98" spans="1:2" ht="16" x14ac:dyDescent="0.2">
      <c r="A98" s="11">
        <v>59</v>
      </c>
      <c r="B98" s="11">
        <v>140.5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РезКрив</vt:lpstr>
      <vt:lpstr>Лист1</vt:lpstr>
      <vt:lpstr>Доб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Microsoft Office User</cp:lastModifiedBy>
  <dcterms:created xsi:type="dcterms:W3CDTF">2015-06-05T18:17:20Z</dcterms:created>
  <dcterms:modified xsi:type="dcterms:W3CDTF">2022-12-28T14:07:44Z</dcterms:modified>
</cp:coreProperties>
</file>