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BMSTU/3 сем/Элтех/"/>
    </mc:Choice>
  </mc:AlternateContent>
  <xr:revisionPtr revIDLastSave="0" documentId="13_ncr:1_{4947D13B-7613-8D46-8CEE-18BFCF705AAE}" xr6:coauthVersionLast="47" xr6:coauthVersionMax="47" xr10:uidLastSave="{00000000-0000-0000-0000-000000000000}"/>
  <bookViews>
    <workbookView xWindow="20" yWindow="500" windowWidth="28800" windowHeight="15700" activeTab="2" xr2:uid="{500D1D21-E099-4B5F-B590-3210DF3C5776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F11" i="3" s="1"/>
  <c r="E12" i="3"/>
  <c r="F12" i="3" s="1"/>
  <c r="E13" i="3"/>
  <c r="F13" i="3" s="1"/>
  <c r="E14" i="3"/>
  <c r="F14" i="3" s="1"/>
  <c r="E15" i="3"/>
  <c r="E16" i="3"/>
  <c r="E17" i="3"/>
  <c r="E18" i="3"/>
  <c r="E19" i="3"/>
  <c r="E20" i="3"/>
  <c r="F20" i="3" s="1"/>
  <c r="E21" i="3"/>
  <c r="F21" i="3" s="1"/>
  <c r="E22" i="3"/>
  <c r="F22" i="3" s="1"/>
  <c r="E23" i="3"/>
  <c r="E24" i="3"/>
  <c r="E25" i="3"/>
  <c r="E26" i="3"/>
  <c r="E27" i="3"/>
  <c r="E28" i="3"/>
  <c r="F28" i="3" s="1"/>
  <c r="E29" i="3"/>
  <c r="F29" i="3" s="1"/>
  <c r="E30" i="3"/>
  <c r="F30" i="3" s="1"/>
  <c r="E31" i="3"/>
  <c r="E32" i="3"/>
  <c r="E33" i="3"/>
  <c r="E34" i="3"/>
  <c r="E35" i="3"/>
  <c r="E36" i="3"/>
  <c r="F36" i="3" s="1"/>
  <c r="E37" i="3"/>
  <c r="F37" i="3" s="1"/>
  <c r="E38" i="3"/>
  <c r="F38" i="3" s="1"/>
  <c r="E39" i="3"/>
  <c r="E40" i="3"/>
  <c r="E41" i="3"/>
  <c r="E42" i="3"/>
  <c r="E43" i="3"/>
  <c r="E44" i="3"/>
  <c r="F44" i="3" s="1"/>
  <c r="E45" i="3"/>
  <c r="F45" i="3" s="1"/>
  <c r="E46" i="3"/>
  <c r="F46" i="3" s="1"/>
  <c r="E47" i="3"/>
  <c r="E48" i="3"/>
  <c r="E49" i="3"/>
  <c r="E50" i="3"/>
  <c r="E51" i="3"/>
  <c r="E52" i="3"/>
  <c r="F52" i="3" s="1"/>
  <c r="E53" i="3"/>
  <c r="F53" i="3" s="1"/>
  <c r="E54" i="3"/>
  <c r="F54" i="3" s="1"/>
  <c r="E55" i="3"/>
  <c r="E56" i="3"/>
  <c r="E57" i="3"/>
  <c r="E58" i="3"/>
  <c r="E59" i="3"/>
  <c r="E60" i="3"/>
  <c r="F60" i="3" s="1"/>
  <c r="E61" i="3"/>
  <c r="F61" i="3" s="1"/>
  <c r="E62" i="3"/>
  <c r="F62" i="3" s="1"/>
  <c r="E63" i="3"/>
  <c r="E64" i="3"/>
  <c r="E65" i="3"/>
  <c r="E66" i="3"/>
  <c r="E67" i="3"/>
  <c r="E68" i="3"/>
  <c r="F68" i="3" s="1"/>
  <c r="E69" i="3"/>
  <c r="F69" i="3" s="1"/>
  <c r="E70" i="3"/>
  <c r="F70" i="3" s="1"/>
  <c r="E71" i="3"/>
  <c r="E72" i="3"/>
  <c r="E73" i="3"/>
  <c r="E6" i="3"/>
  <c r="F6" i="3" s="1"/>
  <c r="G6" i="3" s="1"/>
  <c r="F7" i="3"/>
  <c r="F8" i="3"/>
  <c r="F9" i="3"/>
  <c r="F10" i="3"/>
  <c r="F15" i="3"/>
  <c r="F16" i="3"/>
  <c r="F17" i="3"/>
  <c r="F18" i="3"/>
  <c r="F19" i="3"/>
  <c r="F23" i="3"/>
  <c r="F24" i="3"/>
  <c r="F25" i="3"/>
  <c r="F26" i="3"/>
  <c r="F27" i="3"/>
  <c r="F31" i="3"/>
  <c r="F32" i="3"/>
  <c r="F33" i="3"/>
  <c r="F34" i="3"/>
  <c r="F35" i="3"/>
  <c r="F39" i="3"/>
  <c r="F40" i="3"/>
  <c r="F41" i="3"/>
  <c r="F42" i="3"/>
  <c r="F43" i="3"/>
  <c r="F47" i="3"/>
  <c r="F48" i="3"/>
  <c r="F49" i="3"/>
  <c r="F50" i="3"/>
  <c r="F51" i="3"/>
  <c r="F55" i="3"/>
  <c r="F56" i="3"/>
  <c r="F57" i="3"/>
  <c r="F58" i="3"/>
  <c r="F59" i="3"/>
  <c r="F63" i="3"/>
  <c r="F64" i="3"/>
  <c r="F65" i="3"/>
  <c r="F66" i="3"/>
  <c r="F67" i="3"/>
  <c r="F71" i="3"/>
  <c r="F72" i="3"/>
  <c r="F73" i="3"/>
  <c r="G73" i="3"/>
  <c r="D6" i="3"/>
  <c r="K22" i="3" l="1"/>
  <c r="K23" i="3"/>
  <c r="K24" i="3"/>
  <c r="K25" i="3"/>
  <c r="K26" i="3"/>
  <c r="K27" i="3"/>
  <c r="K28" i="3"/>
  <c r="K29" i="3"/>
  <c r="K30" i="3"/>
  <c r="K31" i="3"/>
  <c r="K21" i="3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B3" i="3"/>
  <c r="C8" i="1"/>
  <c r="B9" i="1"/>
  <c r="C9" i="1" s="1"/>
  <c r="B6" i="3" l="1"/>
  <c r="A58" i="3"/>
  <c r="B57" i="3"/>
  <c r="B50" i="3"/>
  <c r="B34" i="3"/>
  <c r="B18" i="3"/>
  <c r="B49" i="3"/>
  <c r="B41" i="3"/>
  <c r="B33" i="3"/>
  <c r="B25" i="3"/>
  <c r="B17" i="3"/>
  <c r="B9" i="3"/>
  <c r="B42" i="3"/>
  <c r="B26" i="3"/>
  <c r="B10" i="3"/>
  <c r="B56" i="3"/>
  <c r="B40" i="3"/>
  <c r="B24" i="3"/>
  <c r="B8" i="3"/>
  <c r="B39" i="3"/>
  <c r="B52" i="3"/>
  <c r="B44" i="3"/>
  <c r="B36" i="3"/>
  <c r="B28" i="3"/>
  <c r="B20" i="3"/>
  <c r="B12" i="3"/>
  <c r="B48" i="3"/>
  <c r="B32" i="3"/>
  <c r="B16" i="3"/>
  <c r="B55" i="3"/>
  <c r="B47" i="3"/>
  <c r="B31" i="3"/>
  <c r="B23" i="3"/>
  <c r="B15" i="3"/>
  <c r="B7" i="3"/>
  <c r="B54" i="3"/>
  <c r="B46" i="3"/>
  <c r="B38" i="3"/>
  <c r="B30" i="3"/>
  <c r="B22" i="3"/>
  <c r="B14" i="3"/>
  <c r="B53" i="3"/>
  <c r="B45" i="3"/>
  <c r="B37" i="3"/>
  <c r="B29" i="3"/>
  <c r="B21" i="3"/>
  <c r="B13" i="3"/>
  <c r="B51" i="3"/>
  <c r="B43" i="3"/>
  <c r="B35" i="3"/>
  <c r="B27" i="3"/>
  <c r="B19" i="3"/>
  <c r="B11" i="3"/>
  <c r="B10" i="1"/>
  <c r="D13" i="3" l="1"/>
  <c r="G13" i="3" s="1"/>
  <c r="D47" i="3"/>
  <c r="G47" i="3" s="1"/>
  <c r="D21" i="3"/>
  <c r="D38" i="3"/>
  <c r="D55" i="3"/>
  <c r="D44" i="3"/>
  <c r="D26" i="3"/>
  <c r="D18" i="3"/>
  <c r="D53" i="3"/>
  <c r="G53" i="3" s="1"/>
  <c r="D12" i="3"/>
  <c r="D25" i="3"/>
  <c r="D20" i="3"/>
  <c r="D57" i="3"/>
  <c r="D30" i="3"/>
  <c r="G30" i="3" s="1"/>
  <c r="D36" i="3"/>
  <c r="D10" i="3"/>
  <c r="D49" i="3"/>
  <c r="G49" i="3"/>
  <c r="D11" i="3"/>
  <c r="D29" i="3"/>
  <c r="D46" i="3"/>
  <c r="D16" i="3"/>
  <c r="G16" i="3" s="1"/>
  <c r="D52" i="3"/>
  <c r="D42" i="3"/>
  <c r="D34" i="3"/>
  <c r="D19" i="3"/>
  <c r="D37" i="3"/>
  <c r="G37" i="3" s="1"/>
  <c r="D54" i="3"/>
  <c r="G54" i="3" s="1"/>
  <c r="D32" i="3"/>
  <c r="D39" i="3"/>
  <c r="G39" i="3" s="1"/>
  <c r="D9" i="3"/>
  <c r="D50" i="3"/>
  <c r="D27" i="3"/>
  <c r="D45" i="3"/>
  <c r="G45" i="3" s="1"/>
  <c r="D7" i="3"/>
  <c r="D48" i="3"/>
  <c r="G48" i="3" s="1"/>
  <c r="D8" i="3"/>
  <c r="D17" i="3"/>
  <c r="D35" i="3"/>
  <c r="D15" i="3"/>
  <c r="G15" i="3" s="1"/>
  <c r="D24" i="3"/>
  <c r="D43" i="3"/>
  <c r="D14" i="3"/>
  <c r="G14" i="3" s="1"/>
  <c r="D23" i="3"/>
  <c r="G23" i="3" s="1"/>
  <c r="D40" i="3"/>
  <c r="D33" i="3"/>
  <c r="D51" i="3"/>
  <c r="D22" i="3"/>
  <c r="G22" i="3" s="1"/>
  <c r="D31" i="3"/>
  <c r="D28" i="3"/>
  <c r="D56" i="3"/>
  <c r="G56" i="3" s="1"/>
  <c r="D41" i="3"/>
  <c r="A59" i="3"/>
  <c r="B58" i="3"/>
  <c r="C10" i="1"/>
  <c r="B11" i="1"/>
  <c r="G7" i="3" l="1"/>
  <c r="G31" i="3"/>
  <c r="G40" i="3"/>
  <c r="G24" i="3"/>
  <c r="G8" i="3"/>
  <c r="G32" i="3"/>
  <c r="G46" i="3"/>
  <c r="G38" i="3"/>
  <c r="G18" i="3"/>
  <c r="G52" i="3"/>
  <c r="B59" i="3"/>
  <c r="A60" i="3"/>
  <c r="G27" i="3"/>
  <c r="G20" i="3"/>
  <c r="G29" i="3"/>
  <c r="G25" i="3"/>
  <c r="G26" i="3"/>
  <c r="G35" i="3"/>
  <c r="G9" i="3"/>
  <c r="G11" i="3"/>
  <c r="G44" i="3"/>
  <c r="D58" i="3"/>
  <c r="G34" i="3"/>
  <c r="G10" i="3"/>
  <c r="G41" i="3"/>
  <c r="G50" i="3"/>
  <c r="G42" i="3"/>
  <c r="G36" i="3"/>
  <c r="G21" i="3"/>
  <c r="G51" i="3"/>
  <c r="G12" i="3"/>
  <c r="G28" i="3"/>
  <c r="G33" i="3"/>
  <c r="G43" i="3"/>
  <c r="G17" i="3"/>
  <c r="G19" i="3"/>
  <c r="G57" i="3"/>
  <c r="G55" i="3"/>
  <c r="C11" i="1"/>
  <c r="B12" i="1"/>
  <c r="G58" i="3" l="1"/>
  <c r="D59" i="3"/>
  <c r="A61" i="3"/>
  <c r="B60" i="3"/>
  <c r="C12" i="1"/>
  <c r="B13" i="1"/>
  <c r="D60" i="3" l="1"/>
  <c r="A62" i="3"/>
  <c r="B61" i="3"/>
  <c r="G59" i="3"/>
  <c r="C13" i="1"/>
  <c r="B14" i="1"/>
  <c r="D61" i="3" l="1"/>
  <c r="G61" i="3" s="1"/>
  <c r="A63" i="3"/>
  <c r="B62" i="3"/>
  <c r="G60" i="3"/>
  <c r="B15" i="1"/>
  <c r="C14" i="1"/>
  <c r="A64" i="3" l="1"/>
  <c r="B63" i="3"/>
  <c r="D62" i="3"/>
  <c r="G62" i="3" s="1"/>
  <c r="C15" i="1"/>
  <c r="B16" i="1"/>
  <c r="D63" i="3" l="1"/>
  <c r="G63" i="3" s="1"/>
  <c r="A65" i="3"/>
  <c r="B64" i="3"/>
  <c r="C16" i="1"/>
  <c r="B17" i="1"/>
  <c r="D64" i="3" l="1"/>
  <c r="G64" i="3" s="1"/>
  <c r="A66" i="3"/>
  <c r="B65" i="3"/>
  <c r="C17" i="1"/>
  <c r="B18" i="1"/>
  <c r="A67" i="3" l="1"/>
  <c r="B66" i="3"/>
  <c r="D65" i="3"/>
  <c r="C18" i="1"/>
  <c r="B19" i="1"/>
  <c r="G65" i="3" l="1"/>
  <c r="D66" i="3"/>
  <c r="B67" i="3"/>
  <c r="A68" i="3"/>
  <c r="C19" i="1"/>
  <c r="B20" i="1"/>
  <c r="A69" i="3" l="1"/>
  <c r="B68" i="3"/>
  <c r="D67" i="3"/>
  <c r="G66" i="3"/>
  <c r="C20" i="1"/>
  <c r="B21" i="1"/>
  <c r="G67" i="3" l="1"/>
  <c r="D68" i="3"/>
  <c r="A70" i="3"/>
  <c r="B69" i="3"/>
  <c r="C21" i="1"/>
  <c r="B22" i="1"/>
  <c r="B23" i="1" s="1"/>
  <c r="D69" i="3" l="1"/>
  <c r="A71" i="3"/>
  <c r="B70" i="3"/>
  <c r="G68" i="3"/>
  <c r="C23" i="1"/>
  <c r="B24" i="1"/>
  <c r="C22" i="1"/>
  <c r="C24" i="1" l="1"/>
  <c r="B25" i="1"/>
  <c r="A72" i="3"/>
  <c r="B71" i="3"/>
  <c r="D70" i="3"/>
  <c r="G69" i="3"/>
  <c r="G70" i="3" l="1"/>
  <c r="D71" i="3"/>
  <c r="G71" i="3" s="1"/>
  <c r="A73" i="3"/>
  <c r="B73" i="3" s="1"/>
  <c r="B72" i="3"/>
  <c r="B26" i="1"/>
  <c r="C25" i="1"/>
  <c r="D72" i="3" l="1"/>
  <c r="G72" i="3" s="1"/>
  <c r="C26" i="1"/>
  <c r="B27" i="1"/>
  <c r="D73" i="3"/>
  <c r="B28" i="1" l="1"/>
  <c r="C27" i="1"/>
  <c r="B29" i="1" l="1"/>
  <c r="C28" i="1"/>
  <c r="B30" i="1" l="1"/>
  <c r="C29" i="1"/>
  <c r="C30" i="1" l="1"/>
  <c r="B31" i="1"/>
  <c r="C31" i="1" l="1"/>
  <c r="B32" i="1"/>
  <c r="C32" i="1" l="1"/>
  <c r="B33" i="1"/>
  <c r="C33" i="1" l="1"/>
  <c r="B34" i="1"/>
  <c r="B35" i="1" l="1"/>
  <c r="C34" i="1"/>
  <c r="C35" i="1" l="1"/>
  <c r="B36" i="1"/>
  <c r="B37" i="1" l="1"/>
  <c r="C36" i="1"/>
  <c r="B38" i="1" l="1"/>
  <c r="C37" i="1"/>
  <c r="C38" i="1" l="1"/>
  <c r="B39" i="1"/>
  <c r="B40" i="1" l="1"/>
  <c r="C39" i="1"/>
  <c r="B41" i="1" l="1"/>
  <c r="C40" i="1"/>
  <c r="C41" i="1" l="1"/>
  <c r="B42" i="1"/>
  <c r="C42" i="1" l="1"/>
  <c r="B43" i="1"/>
  <c r="C43" i="1" l="1"/>
  <c r="B44" i="1"/>
  <c r="C44" i="1" l="1"/>
  <c r="B45" i="1"/>
  <c r="B46" i="1" l="1"/>
  <c r="C45" i="1"/>
  <c r="B47" i="1" l="1"/>
  <c r="C46" i="1"/>
  <c r="C47" i="1" l="1"/>
  <c r="B48" i="1"/>
  <c r="C48" i="1" l="1"/>
  <c r="B49" i="1"/>
  <c r="C49" i="1" l="1"/>
  <c r="B50" i="1"/>
  <c r="C50" i="1" l="1"/>
  <c r="B51" i="1"/>
  <c r="B52" i="1" l="1"/>
  <c r="C51" i="1"/>
  <c r="B53" i="1" l="1"/>
  <c r="C52" i="1"/>
  <c r="C53" i="1" l="1"/>
  <c r="B54" i="1"/>
  <c r="C54" i="1" l="1"/>
  <c r="B55" i="1"/>
  <c r="C55" i="1" l="1"/>
  <c r="B56" i="1"/>
  <c r="C56" i="1" l="1"/>
  <c r="B57" i="1"/>
  <c r="B58" i="1" l="1"/>
  <c r="C57" i="1"/>
  <c r="B59" i="1" l="1"/>
  <c r="C58" i="1"/>
  <c r="C59" i="1" l="1"/>
  <c r="B60" i="1"/>
  <c r="C60" i="1" l="1"/>
  <c r="B61" i="1"/>
  <c r="C61" i="1" l="1"/>
  <c r="B62" i="1"/>
  <c r="C62" i="1" l="1"/>
  <c r="B63" i="1"/>
  <c r="B64" i="1" l="1"/>
  <c r="C63" i="1"/>
  <c r="B65" i="1" l="1"/>
  <c r="C64" i="1"/>
  <c r="C65" i="1" l="1"/>
  <c r="B66" i="1"/>
  <c r="C66" i="1" l="1"/>
  <c r="B67" i="1"/>
  <c r="C67" i="1" l="1"/>
  <c r="B68" i="1"/>
  <c r="C68" i="1" l="1"/>
  <c r="B69" i="1"/>
  <c r="B70" i="1" l="1"/>
  <c r="C69" i="1"/>
  <c r="B71" i="1" l="1"/>
  <c r="C70" i="1"/>
  <c r="D4" i="2"/>
  <c r="C71" i="1" l="1"/>
  <c r="B72" i="1"/>
  <c r="D9" i="1"/>
  <c r="E9" i="1"/>
  <c r="F9" i="1"/>
  <c r="D10" i="1"/>
  <c r="F11" i="1"/>
  <c r="D12" i="1"/>
  <c r="E12" i="1"/>
  <c r="F12" i="1"/>
  <c r="E14" i="1"/>
  <c r="F14" i="1"/>
  <c r="D15" i="1"/>
  <c r="E15" i="1"/>
  <c r="D17" i="1"/>
  <c r="G17" i="1" s="1"/>
  <c r="H17" i="1" s="1"/>
  <c r="E17" i="1"/>
  <c r="F17" i="1"/>
  <c r="D18" i="1"/>
  <c r="F19" i="1"/>
  <c r="D20" i="1"/>
  <c r="E20" i="1"/>
  <c r="F20" i="1"/>
  <c r="D22" i="1"/>
  <c r="E22" i="1"/>
  <c r="F22" i="1"/>
  <c r="D23" i="1"/>
  <c r="E23" i="1"/>
  <c r="F24" i="1"/>
  <c r="D25" i="1"/>
  <c r="E25" i="1"/>
  <c r="F25" i="1"/>
  <c r="D26" i="1"/>
  <c r="E27" i="1"/>
  <c r="F27" i="1"/>
  <c r="D28" i="1"/>
  <c r="E28" i="1"/>
  <c r="F28" i="1"/>
  <c r="D30" i="1"/>
  <c r="E30" i="1"/>
  <c r="F30" i="1"/>
  <c r="G30" i="1" s="1"/>
  <c r="H30" i="1" s="1"/>
  <c r="D31" i="1"/>
  <c r="E31" i="1"/>
  <c r="F32" i="1"/>
  <c r="D33" i="1"/>
  <c r="E33" i="1"/>
  <c r="F33" i="1"/>
  <c r="G33" i="1" s="1"/>
  <c r="H33" i="1" s="1"/>
  <c r="D34" i="1"/>
  <c r="E35" i="1"/>
  <c r="F35" i="1"/>
  <c r="D36" i="1"/>
  <c r="E36" i="1"/>
  <c r="F36" i="1"/>
  <c r="D38" i="1"/>
  <c r="E38" i="1"/>
  <c r="F38" i="1"/>
  <c r="D39" i="1"/>
  <c r="E39" i="1"/>
  <c r="F40" i="1"/>
  <c r="D41" i="1"/>
  <c r="G41" i="1" s="1"/>
  <c r="H41" i="1" s="1"/>
  <c r="E41" i="1"/>
  <c r="F41" i="1"/>
  <c r="D42" i="1"/>
  <c r="E43" i="1"/>
  <c r="F43" i="1"/>
  <c r="D44" i="1"/>
  <c r="E44" i="1"/>
  <c r="F44" i="1"/>
  <c r="D46" i="1"/>
  <c r="E46" i="1"/>
  <c r="F46" i="1"/>
  <c r="G46" i="1" s="1"/>
  <c r="H46" i="1" s="1"/>
  <c r="D47" i="1"/>
  <c r="E47" i="1"/>
  <c r="F48" i="1"/>
  <c r="D49" i="1"/>
  <c r="E49" i="1"/>
  <c r="F49" i="1"/>
  <c r="D50" i="1"/>
  <c r="E51" i="1"/>
  <c r="F51" i="1"/>
  <c r="D52" i="1"/>
  <c r="E52" i="1"/>
  <c r="F52" i="1"/>
  <c r="D54" i="1"/>
  <c r="E54" i="1"/>
  <c r="F54" i="1"/>
  <c r="D55" i="1"/>
  <c r="E55" i="1"/>
  <c r="F56" i="1"/>
  <c r="D57" i="1"/>
  <c r="E57" i="1"/>
  <c r="F57" i="1"/>
  <c r="G57" i="1" s="1"/>
  <c r="H57" i="1" s="1"/>
  <c r="D58" i="1"/>
  <c r="E59" i="1"/>
  <c r="F59" i="1"/>
  <c r="D60" i="1"/>
  <c r="E60" i="1"/>
  <c r="F60" i="1"/>
  <c r="D62" i="1"/>
  <c r="E62" i="1"/>
  <c r="F62" i="1"/>
  <c r="D63" i="1"/>
  <c r="E63" i="1"/>
  <c r="F64" i="1"/>
  <c r="D65" i="1"/>
  <c r="E65" i="1"/>
  <c r="F65" i="1"/>
  <c r="D66" i="1"/>
  <c r="E67" i="1"/>
  <c r="F67" i="1"/>
  <c r="D68" i="1"/>
  <c r="E68" i="1"/>
  <c r="F68" i="1"/>
  <c r="D70" i="1"/>
  <c r="G70" i="1" s="1"/>
  <c r="H70" i="1" s="1"/>
  <c r="E70" i="1"/>
  <c r="F70" i="1"/>
  <c r="F8" i="1"/>
  <c r="E8" i="1"/>
  <c r="G22" i="1"/>
  <c r="H22" i="1" s="1"/>
  <c r="C7" i="2"/>
  <c r="C8" i="2"/>
  <c r="C9" i="2"/>
  <c r="C15" i="2"/>
  <c r="C5" i="2"/>
  <c r="C6" i="2"/>
  <c r="C10" i="2"/>
  <c r="C11" i="2"/>
  <c r="C12" i="2"/>
  <c r="C13" i="2"/>
  <c r="C14" i="2"/>
  <c r="C4" i="2"/>
  <c r="E1" i="1"/>
  <c r="E10" i="1" s="1"/>
  <c r="E19" i="1" l="1"/>
  <c r="F16" i="1"/>
  <c r="D14" i="1"/>
  <c r="G14" i="1" s="1"/>
  <c r="H14" i="1" s="1"/>
  <c r="E11" i="1"/>
  <c r="F69" i="1"/>
  <c r="G69" i="1" s="1"/>
  <c r="H69" i="1" s="1"/>
  <c r="D67" i="1"/>
  <c r="E64" i="1"/>
  <c r="F61" i="1"/>
  <c r="D59" i="1"/>
  <c r="G59" i="1" s="1"/>
  <c r="H59" i="1" s="1"/>
  <c r="E56" i="1"/>
  <c r="F53" i="1"/>
  <c r="D51" i="1"/>
  <c r="E48" i="1"/>
  <c r="G48" i="1" s="1"/>
  <c r="H48" i="1" s="1"/>
  <c r="F45" i="1"/>
  <c r="D43" i="1"/>
  <c r="E40" i="1"/>
  <c r="F37" i="1"/>
  <c r="D35" i="1"/>
  <c r="E32" i="1"/>
  <c r="G32" i="1" s="1"/>
  <c r="H32" i="1" s="1"/>
  <c r="F29" i="1"/>
  <c r="D27" i="1"/>
  <c r="G27" i="1" s="1"/>
  <c r="H27" i="1" s="1"/>
  <c r="E24" i="1"/>
  <c r="F21" i="1"/>
  <c r="D19" i="1"/>
  <c r="E16" i="1"/>
  <c r="F13" i="1"/>
  <c r="D11" i="1"/>
  <c r="F66" i="1"/>
  <c r="G66" i="1" s="1"/>
  <c r="H66" i="1" s="1"/>
  <c r="E61" i="1"/>
  <c r="D56" i="1"/>
  <c r="E53" i="1"/>
  <c r="F50" i="1"/>
  <c r="D48" i="1"/>
  <c r="E45" i="1"/>
  <c r="F42" i="1"/>
  <c r="D40" i="1"/>
  <c r="E37" i="1"/>
  <c r="F34" i="1"/>
  <c r="D32" i="1"/>
  <c r="E29" i="1"/>
  <c r="F26" i="1"/>
  <c r="G26" i="1" s="1"/>
  <c r="H26" i="1" s="1"/>
  <c r="D24" i="1"/>
  <c r="G24" i="1" s="1"/>
  <c r="H24" i="1" s="1"/>
  <c r="E21" i="1"/>
  <c r="F18" i="1"/>
  <c r="D16" i="1"/>
  <c r="G16" i="1" s="1"/>
  <c r="H16" i="1" s="1"/>
  <c r="E13" i="1"/>
  <c r="F10" i="1"/>
  <c r="G10" i="1" s="1"/>
  <c r="H10" i="1" s="1"/>
  <c r="C72" i="1"/>
  <c r="B73" i="1"/>
  <c r="E69" i="1"/>
  <c r="D64" i="1"/>
  <c r="F58" i="1"/>
  <c r="D8" i="1"/>
  <c r="D69" i="1"/>
  <c r="E66" i="1"/>
  <c r="F63" i="1"/>
  <c r="D61" i="1"/>
  <c r="E58" i="1"/>
  <c r="G58" i="1" s="1"/>
  <c r="H58" i="1" s="1"/>
  <c r="F55" i="1"/>
  <c r="D53" i="1"/>
  <c r="G53" i="1" s="1"/>
  <c r="H53" i="1" s="1"/>
  <c r="E50" i="1"/>
  <c r="G50" i="1" s="1"/>
  <c r="H50" i="1" s="1"/>
  <c r="F47" i="1"/>
  <c r="D45" i="1"/>
  <c r="E42" i="1"/>
  <c r="F39" i="1"/>
  <c r="G39" i="1" s="1"/>
  <c r="H39" i="1" s="1"/>
  <c r="D37" i="1"/>
  <c r="E34" i="1"/>
  <c r="F31" i="1"/>
  <c r="G31" i="1" s="1"/>
  <c r="H31" i="1" s="1"/>
  <c r="D29" i="1"/>
  <c r="G29" i="1" s="1"/>
  <c r="H29" i="1" s="1"/>
  <c r="E26" i="1"/>
  <c r="F23" i="1"/>
  <c r="D21" i="1"/>
  <c r="E18" i="1"/>
  <c r="G18" i="1" s="1"/>
  <c r="H18" i="1" s="1"/>
  <c r="F15" i="1"/>
  <c r="G15" i="1" s="1"/>
  <c r="H15" i="1" s="1"/>
  <c r="D13" i="1"/>
  <c r="G13" i="1" s="1"/>
  <c r="H13" i="1" s="1"/>
  <c r="G55" i="1"/>
  <c r="H55" i="1" s="1"/>
  <c r="G51" i="1"/>
  <c r="H51" i="1" s="1"/>
  <c r="G67" i="1"/>
  <c r="H67" i="1" s="1"/>
  <c r="G43" i="1"/>
  <c r="H43" i="1" s="1"/>
  <c r="G54" i="1"/>
  <c r="H54" i="1" s="1"/>
  <c r="G42" i="1"/>
  <c r="H42" i="1" s="1"/>
  <c r="G63" i="1"/>
  <c r="H63" i="1" s="1"/>
  <c r="G62" i="1"/>
  <c r="H62" i="1" s="1"/>
  <c r="G60" i="1"/>
  <c r="H60" i="1" s="1"/>
  <c r="G52" i="1"/>
  <c r="H52" i="1" s="1"/>
  <c r="G44" i="1"/>
  <c r="H44" i="1" s="1"/>
  <c r="G40" i="1"/>
  <c r="H40" i="1" s="1"/>
  <c r="G36" i="1"/>
  <c r="H36" i="1" s="1"/>
  <c r="G28" i="1"/>
  <c r="H28" i="1" s="1"/>
  <c r="G20" i="1"/>
  <c r="H20" i="1" s="1"/>
  <c r="G65" i="1"/>
  <c r="H65" i="1" s="1"/>
  <c r="G49" i="1"/>
  <c r="H49" i="1" s="1"/>
  <c r="G68" i="1"/>
  <c r="H68" i="1" s="1"/>
  <c r="G38" i="1"/>
  <c r="H38" i="1" s="1"/>
  <c r="G9" i="1"/>
  <c r="H9" i="1" s="1"/>
  <c r="G64" i="1"/>
  <c r="H64" i="1" s="1"/>
  <c r="G56" i="1"/>
  <c r="H56" i="1" s="1"/>
  <c r="G12" i="1"/>
  <c r="H12" i="1" s="1"/>
  <c r="G25" i="1"/>
  <c r="H25" i="1" s="1"/>
  <c r="G47" i="1"/>
  <c r="H47" i="1" s="1"/>
  <c r="G35" i="1"/>
  <c r="H35" i="1" s="1"/>
  <c r="G23" i="1"/>
  <c r="H23" i="1" s="1"/>
  <c r="G11" i="1"/>
  <c r="H11" i="1" s="1"/>
  <c r="G8" i="1"/>
  <c r="H8" i="1" s="1"/>
  <c r="G37" i="1" l="1"/>
  <c r="H37" i="1" s="1"/>
  <c r="G21" i="1"/>
  <c r="H21" i="1" s="1"/>
  <c r="G19" i="1"/>
  <c r="H19" i="1" s="1"/>
  <c r="C73" i="1"/>
  <c r="B74" i="1"/>
  <c r="G61" i="1"/>
  <c r="H61" i="1" s="1"/>
  <c r="G34" i="1"/>
  <c r="H34" i="1" s="1"/>
  <c r="G45" i="1"/>
  <c r="H45" i="1" s="1"/>
  <c r="D71" i="1"/>
  <c r="E71" i="1"/>
  <c r="F71" i="1"/>
  <c r="C74" i="1" l="1"/>
  <c r="B75" i="1"/>
  <c r="G71" i="1"/>
  <c r="H71" i="1" s="1"/>
  <c r="E72" i="1"/>
  <c r="F72" i="1"/>
  <c r="D72" i="1"/>
  <c r="B76" i="1" l="1"/>
  <c r="C75" i="1"/>
  <c r="G72" i="1"/>
  <c r="H72" i="1" s="1"/>
  <c r="D73" i="1"/>
  <c r="E73" i="1"/>
  <c r="F73" i="1"/>
  <c r="B77" i="1" l="1"/>
  <c r="C76" i="1"/>
  <c r="D74" i="1"/>
  <c r="E74" i="1"/>
  <c r="F74" i="1"/>
  <c r="G73" i="1"/>
  <c r="H73" i="1" s="1"/>
  <c r="C77" i="1" l="1"/>
  <c r="B78" i="1"/>
  <c r="D75" i="1"/>
  <c r="E75" i="1"/>
  <c r="F75" i="1"/>
  <c r="G74" i="1"/>
  <c r="H74" i="1" s="1"/>
  <c r="C78" i="1" l="1"/>
  <c r="B79" i="1"/>
  <c r="G75" i="1"/>
  <c r="H75" i="1" s="1"/>
  <c r="E76" i="1"/>
  <c r="F76" i="1"/>
  <c r="D76" i="1"/>
  <c r="G76" i="1" s="1"/>
  <c r="H76" i="1" s="1"/>
  <c r="C79" i="1" l="1"/>
  <c r="B80" i="1"/>
  <c r="D77" i="1"/>
  <c r="E77" i="1"/>
  <c r="F77" i="1"/>
  <c r="C80" i="1" l="1"/>
  <c r="B81" i="1"/>
  <c r="D78" i="1"/>
  <c r="E78" i="1"/>
  <c r="F78" i="1"/>
  <c r="G77" i="1"/>
  <c r="H77" i="1" s="1"/>
  <c r="B82" i="1" l="1"/>
  <c r="C81" i="1"/>
  <c r="G78" i="1"/>
  <c r="H78" i="1" s="1"/>
  <c r="D79" i="1"/>
  <c r="E79" i="1"/>
  <c r="F79" i="1"/>
  <c r="B83" i="1" l="1"/>
  <c r="C82" i="1"/>
  <c r="G79" i="1"/>
  <c r="H79" i="1" s="1"/>
  <c r="E80" i="1"/>
  <c r="F80" i="1"/>
  <c r="D80" i="1"/>
  <c r="C83" i="1" l="1"/>
  <c r="B84" i="1"/>
  <c r="G80" i="1"/>
  <c r="H80" i="1" s="1"/>
  <c r="D81" i="1"/>
  <c r="E81" i="1"/>
  <c r="F81" i="1"/>
  <c r="C84" i="1" l="1"/>
  <c r="B85" i="1"/>
  <c r="D82" i="1"/>
  <c r="E82" i="1"/>
  <c r="F82" i="1"/>
  <c r="G81" i="1"/>
  <c r="H81" i="1" s="1"/>
  <c r="C85" i="1" l="1"/>
  <c r="B86" i="1"/>
  <c r="D83" i="1"/>
  <c r="E83" i="1"/>
  <c r="F83" i="1"/>
  <c r="G82" i="1"/>
  <c r="H82" i="1" s="1"/>
  <c r="C86" i="1" l="1"/>
  <c r="B87" i="1"/>
  <c r="G83" i="1"/>
  <c r="H83" i="1" s="1"/>
  <c r="E84" i="1"/>
  <c r="F84" i="1"/>
  <c r="D84" i="1"/>
  <c r="B88" i="1" l="1"/>
  <c r="C87" i="1"/>
  <c r="D85" i="1"/>
  <c r="E85" i="1"/>
  <c r="F85" i="1"/>
  <c r="G84" i="1"/>
  <c r="H84" i="1" s="1"/>
  <c r="B89" i="1" l="1"/>
  <c r="C88" i="1"/>
  <c r="D86" i="1"/>
  <c r="E86" i="1"/>
  <c r="F86" i="1"/>
  <c r="G85" i="1"/>
  <c r="H85" i="1" s="1"/>
  <c r="C89" i="1" l="1"/>
  <c r="B90" i="1"/>
  <c r="D87" i="1"/>
  <c r="E87" i="1"/>
  <c r="F87" i="1"/>
  <c r="G86" i="1"/>
  <c r="H86" i="1" s="1"/>
  <c r="C90" i="1" l="1"/>
  <c r="B91" i="1"/>
  <c r="G87" i="1"/>
  <c r="H87" i="1" s="1"/>
  <c r="E88" i="1"/>
  <c r="F88" i="1"/>
  <c r="D88" i="1"/>
  <c r="C91" i="1" l="1"/>
  <c r="B92" i="1"/>
  <c r="G88" i="1"/>
  <c r="H88" i="1" s="1"/>
  <c r="D89" i="1"/>
  <c r="E89" i="1"/>
  <c r="F89" i="1"/>
  <c r="C92" i="1" l="1"/>
  <c r="B93" i="1"/>
  <c r="G89" i="1"/>
  <c r="H89" i="1" s="1"/>
  <c r="D90" i="1"/>
  <c r="E90" i="1"/>
  <c r="F90" i="1"/>
  <c r="C93" i="1" l="1"/>
  <c r="B94" i="1"/>
  <c r="G90" i="1"/>
  <c r="H90" i="1" s="1"/>
  <c r="D91" i="1"/>
  <c r="E91" i="1"/>
  <c r="F91" i="1"/>
  <c r="B95" i="1" l="1"/>
  <c r="C94" i="1"/>
  <c r="G91" i="1"/>
  <c r="H91" i="1" s="1"/>
  <c r="E92" i="1"/>
  <c r="F92" i="1"/>
  <c r="D92" i="1"/>
  <c r="C95" i="1" l="1"/>
  <c r="B96" i="1"/>
  <c r="G92" i="1"/>
  <c r="H92" i="1" s="1"/>
  <c r="D93" i="1"/>
  <c r="E93" i="1"/>
  <c r="F93" i="1"/>
  <c r="G93" i="1" s="1"/>
  <c r="H93" i="1" s="1"/>
  <c r="C96" i="1" l="1"/>
  <c r="B97" i="1"/>
  <c r="D94" i="1"/>
  <c r="E94" i="1"/>
  <c r="F94" i="1"/>
  <c r="C97" i="1" l="1"/>
  <c r="B98" i="1"/>
  <c r="G94" i="1"/>
  <c r="H94" i="1" s="1"/>
  <c r="D95" i="1"/>
  <c r="E95" i="1"/>
  <c r="F95" i="1"/>
  <c r="C98" i="1" l="1"/>
  <c r="B99" i="1"/>
  <c r="G95" i="1"/>
  <c r="H95" i="1" s="1"/>
  <c r="E96" i="1"/>
  <c r="F96" i="1"/>
  <c r="D96" i="1"/>
  <c r="B100" i="1" l="1"/>
  <c r="C99" i="1"/>
  <c r="G96" i="1"/>
  <c r="H96" i="1" s="1"/>
  <c r="D97" i="1"/>
  <c r="E97" i="1"/>
  <c r="F97" i="1"/>
  <c r="B101" i="1" l="1"/>
  <c r="C100" i="1"/>
  <c r="G97" i="1"/>
  <c r="H97" i="1" s="1"/>
  <c r="D98" i="1"/>
  <c r="E98" i="1"/>
  <c r="F98" i="1"/>
  <c r="C101" i="1" l="1"/>
  <c r="B102" i="1"/>
  <c r="G98" i="1"/>
  <c r="H98" i="1" s="1"/>
  <c r="D99" i="1"/>
  <c r="E99" i="1"/>
  <c r="F99" i="1"/>
  <c r="C102" i="1" l="1"/>
  <c r="B103" i="1"/>
  <c r="G99" i="1"/>
  <c r="H99" i="1" s="1"/>
  <c r="E100" i="1"/>
  <c r="F100" i="1"/>
  <c r="D100" i="1"/>
  <c r="C103" i="1" l="1"/>
  <c r="B104" i="1"/>
  <c r="G100" i="1"/>
  <c r="H100" i="1" s="1"/>
  <c r="D101" i="1"/>
  <c r="E101" i="1"/>
  <c r="F101" i="1"/>
  <c r="C104" i="1" l="1"/>
  <c r="B105" i="1"/>
  <c r="G101" i="1"/>
  <c r="H101" i="1" s="1"/>
  <c r="D102" i="1"/>
  <c r="E102" i="1"/>
  <c r="F102" i="1"/>
  <c r="B106" i="1" l="1"/>
  <c r="C105" i="1"/>
  <c r="F103" i="1"/>
  <c r="D103" i="1"/>
  <c r="E103" i="1"/>
  <c r="G102" i="1"/>
  <c r="H102" i="1" s="1"/>
  <c r="B107" i="1" l="1"/>
  <c r="C106" i="1"/>
  <c r="E104" i="1"/>
  <c r="F104" i="1"/>
  <c r="D104" i="1"/>
  <c r="G103" i="1"/>
  <c r="H103" i="1" s="1"/>
  <c r="C107" i="1" l="1"/>
  <c r="B108" i="1"/>
  <c r="D105" i="1"/>
  <c r="E105" i="1"/>
  <c r="F105" i="1"/>
  <c r="G104" i="1"/>
  <c r="H104" i="1" s="1"/>
  <c r="C108" i="1" l="1"/>
  <c r="B109" i="1"/>
  <c r="G105" i="1"/>
  <c r="H105" i="1" s="1"/>
  <c r="D106" i="1"/>
  <c r="E106" i="1"/>
  <c r="F106" i="1"/>
  <c r="C109" i="1" l="1"/>
  <c r="B110" i="1"/>
  <c r="G106" i="1"/>
  <c r="H106" i="1" s="1"/>
  <c r="F107" i="1"/>
  <c r="D107" i="1"/>
  <c r="E107" i="1"/>
  <c r="C110" i="1" l="1"/>
  <c r="B111" i="1"/>
  <c r="E108" i="1"/>
  <c r="F108" i="1"/>
  <c r="D108" i="1"/>
  <c r="G107" i="1"/>
  <c r="H107" i="1" s="1"/>
  <c r="B112" i="1" l="1"/>
  <c r="C111" i="1"/>
  <c r="D109" i="1"/>
  <c r="E109" i="1"/>
  <c r="F109" i="1"/>
  <c r="G108" i="1"/>
  <c r="H108" i="1" s="1"/>
  <c r="B113" i="1" l="1"/>
  <c r="C112" i="1"/>
  <c r="G109" i="1"/>
  <c r="H109" i="1" s="1"/>
  <c r="D110" i="1"/>
  <c r="E110" i="1"/>
  <c r="F110" i="1"/>
  <c r="C113" i="1" l="1"/>
  <c r="B114" i="1"/>
  <c r="D111" i="1"/>
  <c r="E111" i="1"/>
  <c r="F111" i="1"/>
  <c r="G110" i="1"/>
  <c r="H110" i="1" s="1"/>
  <c r="C114" i="1" l="1"/>
  <c r="B115" i="1"/>
  <c r="E112" i="1"/>
  <c r="F112" i="1"/>
  <c r="D112" i="1"/>
  <c r="G111" i="1"/>
  <c r="H111" i="1" s="1"/>
  <c r="C115" i="1" l="1"/>
  <c r="B116" i="1"/>
  <c r="D113" i="1"/>
  <c r="E113" i="1"/>
  <c r="F113" i="1"/>
  <c r="G112" i="1"/>
  <c r="H112" i="1" s="1"/>
  <c r="C116" i="1" l="1"/>
  <c r="B117" i="1"/>
  <c r="G113" i="1"/>
  <c r="H113" i="1" s="1"/>
  <c r="D114" i="1"/>
  <c r="E114" i="1"/>
  <c r="F114" i="1"/>
  <c r="B118" i="1" l="1"/>
  <c r="C117" i="1"/>
  <c r="G114" i="1"/>
  <c r="H114" i="1" s="1"/>
  <c r="D115" i="1"/>
  <c r="F115" i="1"/>
  <c r="E115" i="1"/>
  <c r="B119" i="1" l="1"/>
  <c r="C118" i="1"/>
  <c r="G115" i="1"/>
  <c r="H115" i="1" s="1"/>
  <c r="E116" i="1"/>
  <c r="F116" i="1"/>
  <c r="D116" i="1"/>
  <c r="C119" i="1" l="1"/>
  <c r="B120" i="1"/>
  <c r="G116" i="1"/>
  <c r="H116" i="1" s="1"/>
  <c r="D117" i="1"/>
  <c r="E117" i="1"/>
  <c r="F117" i="1"/>
  <c r="C120" i="1" l="1"/>
  <c r="B121" i="1"/>
  <c r="G117" i="1"/>
  <c r="H117" i="1" s="1"/>
  <c r="D118" i="1"/>
  <c r="E118" i="1"/>
  <c r="F118" i="1"/>
  <c r="C121" i="1" l="1"/>
  <c r="B122" i="1"/>
  <c r="G118" i="1"/>
  <c r="H118" i="1" s="1"/>
  <c r="F119" i="1"/>
  <c r="D119" i="1"/>
  <c r="E119" i="1"/>
  <c r="C122" i="1" l="1"/>
  <c r="B123" i="1"/>
  <c r="G119" i="1"/>
  <c r="H119" i="1" s="1"/>
  <c r="E120" i="1"/>
  <c r="F120" i="1"/>
  <c r="D120" i="1"/>
  <c r="B124" i="1" l="1"/>
  <c r="C123" i="1"/>
  <c r="G120" i="1"/>
  <c r="H120" i="1" s="1"/>
  <c r="D121" i="1"/>
  <c r="E121" i="1"/>
  <c r="F121" i="1"/>
  <c r="B125" i="1" l="1"/>
  <c r="C124" i="1"/>
  <c r="G121" i="1"/>
  <c r="H121" i="1" s="1"/>
  <c r="D122" i="1"/>
  <c r="E122" i="1"/>
  <c r="F122" i="1"/>
  <c r="C125" i="1" l="1"/>
  <c r="B126" i="1"/>
  <c r="F123" i="1"/>
  <c r="D123" i="1"/>
  <c r="E123" i="1"/>
  <c r="G122" i="1"/>
  <c r="H122" i="1" s="1"/>
  <c r="C126" i="1" l="1"/>
  <c r="B127" i="1"/>
  <c r="E124" i="1"/>
  <c r="F124" i="1"/>
  <c r="D124" i="1"/>
  <c r="G124" i="1" s="1"/>
  <c r="H124" i="1" s="1"/>
  <c r="G123" i="1"/>
  <c r="H123" i="1" s="1"/>
  <c r="C127" i="1" l="1"/>
  <c r="B128" i="1"/>
  <c r="D125" i="1"/>
  <c r="E125" i="1"/>
  <c r="F125" i="1"/>
  <c r="C128" i="1" l="1"/>
  <c r="B129" i="1"/>
  <c r="G125" i="1"/>
  <c r="H125" i="1" s="1"/>
  <c r="D126" i="1"/>
  <c r="E126" i="1"/>
  <c r="F126" i="1"/>
  <c r="B130" i="1" l="1"/>
  <c r="C129" i="1"/>
  <c r="G126" i="1"/>
  <c r="H126" i="1" s="1"/>
  <c r="D127" i="1"/>
  <c r="E127" i="1"/>
  <c r="F127" i="1"/>
  <c r="B131" i="1" l="1"/>
  <c r="C130" i="1"/>
  <c r="G127" i="1"/>
  <c r="H127" i="1" s="1"/>
  <c r="E128" i="1"/>
  <c r="F128" i="1"/>
  <c r="D128" i="1"/>
  <c r="G128" i="1" s="1"/>
  <c r="H128" i="1" s="1"/>
  <c r="C131" i="1" l="1"/>
  <c r="B132" i="1"/>
  <c r="D129" i="1"/>
  <c r="E129" i="1"/>
  <c r="F129" i="1"/>
  <c r="C132" i="1" l="1"/>
  <c r="B133" i="1"/>
  <c r="D130" i="1"/>
  <c r="E130" i="1"/>
  <c r="F130" i="1"/>
  <c r="G129" i="1"/>
  <c r="H129" i="1" s="1"/>
  <c r="C133" i="1" l="1"/>
  <c r="B134" i="1"/>
  <c r="G130" i="1"/>
  <c r="H130" i="1" s="1"/>
  <c r="F131" i="1"/>
  <c r="D131" i="1"/>
  <c r="E131" i="1"/>
  <c r="C134" i="1" l="1"/>
  <c r="B135" i="1"/>
  <c r="G131" i="1"/>
  <c r="H131" i="1" s="1"/>
  <c r="E132" i="1"/>
  <c r="F132" i="1"/>
  <c r="D132" i="1"/>
  <c r="B136" i="1" l="1"/>
  <c r="C135" i="1"/>
  <c r="G132" i="1"/>
  <c r="H132" i="1" s="1"/>
  <c r="D133" i="1"/>
  <c r="E133" i="1"/>
  <c r="F133" i="1"/>
  <c r="B137" i="1" l="1"/>
  <c r="C136" i="1"/>
  <c r="G133" i="1"/>
  <c r="H133" i="1" s="1"/>
  <c r="D134" i="1"/>
  <c r="E134" i="1"/>
  <c r="F134" i="1"/>
  <c r="C137" i="1" l="1"/>
  <c r="B138" i="1"/>
  <c r="F135" i="1"/>
  <c r="D135" i="1"/>
  <c r="E135" i="1"/>
  <c r="G134" i="1"/>
  <c r="H134" i="1" s="1"/>
  <c r="C138" i="1" l="1"/>
  <c r="B139" i="1"/>
  <c r="G135" i="1"/>
  <c r="H135" i="1" s="1"/>
  <c r="E136" i="1"/>
  <c r="F136" i="1"/>
  <c r="D136" i="1"/>
  <c r="C139" i="1" l="1"/>
  <c r="B140" i="1"/>
  <c r="D137" i="1"/>
  <c r="E137" i="1"/>
  <c r="F137" i="1"/>
  <c r="G136" i="1"/>
  <c r="H136" i="1" s="1"/>
  <c r="C140" i="1" l="1"/>
  <c r="B141" i="1"/>
  <c r="D138" i="1"/>
  <c r="E138" i="1"/>
  <c r="F138" i="1"/>
  <c r="G137" i="1"/>
  <c r="H137" i="1" s="1"/>
  <c r="B142" i="1" l="1"/>
  <c r="C141" i="1"/>
  <c r="G138" i="1"/>
  <c r="H138" i="1" s="1"/>
  <c r="D139" i="1"/>
  <c r="E139" i="1"/>
  <c r="F139" i="1"/>
  <c r="B143" i="1" l="1"/>
  <c r="C142" i="1"/>
  <c r="G139" i="1"/>
  <c r="H139" i="1" s="1"/>
  <c r="E140" i="1"/>
  <c r="F140" i="1"/>
  <c r="D140" i="1"/>
  <c r="C143" i="1" l="1"/>
  <c r="B144" i="1"/>
  <c r="G140" i="1"/>
  <c r="H140" i="1" s="1"/>
  <c r="D141" i="1"/>
  <c r="E141" i="1"/>
  <c r="F141" i="1"/>
  <c r="C144" i="1" l="1"/>
  <c r="B145" i="1"/>
  <c r="D142" i="1"/>
  <c r="E142" i="1"/>
  <c r="F142" i="1"/>
  <c r="G141" i="1"/>
  <c r="H141" i="1" s="1"/>
  <c r="C145" i="1" l="1"/>
  <c r="B146" i="1"/>
  <c r="G142" i="1"/>
  <c r="H142" i="1" s="1"/>
  <c r="D143" i="1"/>
  <c r="E143" i="1"/>
  <c r="F143" i="1"/>
  <c r="C146" i="1" l="1"/>
  <c r="B147" i="1"/>
  <c r="E144" i="1"/>
  <c r="F144" i="1"/>
  <c r="D144" i="1"/>
  <c r="G144" i="1" s="1"/>
  <c r="H144" i="1" s="1"/>
  <c r="G143" i="1"/>
  <c r="H143" i="1" s="1"/>
  <c r="C147" i="1" l="1"/>
  <c r="B148" i="1"/>
  <c r="D145" i="1"/>
  <c r="E145" i="1"/>
  <c r="F145" i="1"/>
  <c r="B149" i="1" l="1"/>
  <c r="C148" i="1"/>
  <c r="D146" i="1"/>
  <c r="E146" i="1"/>
  <c r="F146" i="1"/>
  <c r="G145" i="1"/>
  <c r="H145" i="1" s="1"/>
  <c r="C149" i="1" l="1"/>
  <c r="B150" i="1"/>
  <c r="F147" i="1"/>
  <c r="D147" i="1"/>
  <c r="E147" i="1"/>
  <c r="G146" i="1"/>
  <c r="H146" i="1" s="1"/>
  <c r="C150" i="1" l="1"/>
  <c r="B151" i="1"/>
  <c r="G147" i="1"/>
  <c r="H147" i="1" s="1"/>
  <c r="E148" i="1"/>
  <c r="F148" i="1"/>
  <c r="D148" i="1"/>
  <c r="C151" i="1" l="1"/>
  <c r="B152" i="1"/>
  <c r="G148" i="1"/>
  <c r="H148" i="1" s="1"/>
  <c r="D149" i="1"/>
  <c r="E149" i="1"/>
  <c r="F149" i="1"/>
  <c r="C152" i="1" l="1"/>
  <c r="B153" i="1"/>
  <c r="D150" i="1"/>
  <c r="E150" i="1"/>
  <c r="F150" i="1"/>
  <c r="G149" i="1"/>
  <c r="H149" i="1" s="1"/>
  <c r="B154" i="1" l="1"/>
  <c r="C153" i="1"/>
  <c r="F151" i="1"/>
  <c r="D151" i="1"/>
  <c r="E151" i="1"/>
  <c r="G150" i="1"/>
  <c r="H150" i="1" s="1"/>
  <c r="B155" i="1" l="1"/>
  <c r="C154" i="1"/>
  <c r="G151" i="1"/>
  <c r="H151" i="1" s="1"/>
  <c r="E152" i="1"/>
  <c r="F152" i="1"/>
  <c r="D152" i="1"/>
  <c r="G152" i="1" s="1"/>
  <c r="H152" i="1" s="1"/>
  <c r="C155" i="1" l="1"/>
  <c r="B156" i="1"/>
  <c r="D153" i="1"/>
  <c r="E153" i="1"/>
  <c r="F153" i="1"/>
  <c r="C156" i="1" l="1"/>
  <c r="B157" i="1"/>
  <c r="G153" i="1"/>
  <c r="H153" i="1" s="1"/>
  <c r="D154" i="1"/>
  <c r="E154" i="1"/>
  <c r="F154" i="1"/>
  <c r="C157" i="1" l="1"/>
  <c r="B158" i="1"/>
  <c r="D155" i="1"/>
  <c r="E155" i="1"/>
  <c r="F155" i="1"/>
  <c r="G154" i="1"/>
  <c r="H154" i="1" s="1"/>
  <c r="C158" i="1" l="1"/>
  <c r="B159" i="1"/>
  <c r="E156" i="1"/>
  <c r="F156" i="1"/>
  <c r="D156" i="1"/>
  <c r="G155" i="1"/>
  <c r="H155" i="1" s="1"/>
  <c r="B160" i="1" l="1"/>
  <c r="C159" i="1"/>
  <c r="D157" i="1"/>
  <c r="E157" i="1"/>
  <c r="F157" i="1"/>
  <c r="G156" i="1"/>
  <c r="H156" i="1" s="1"/>
  <c r="B161" i="1" l="1"/>
  <c r="C160" i="1"/>
  <c r="G157" i="1"/>
  <c r="H157" i="1" s="1"/>
  <c r="D158" i="1"/>
  <c r="E158" i="1"/>
  <c r="F158" i="1"/>
  <c r="C161" i="1" l="1"/>
  <c r="B162" i="1"/>
  <c r="D159" i="1"/>
  <c r="E159" i="1"/>
  <c r="F159" i="1"/>
  <c r="G158" i="1"/>
  <c r="H158" i="1" s="1"/>
  <c r="C162" i="1" l="1"/>
  <c r="B163" i="1"/>
  <c r="E160" i="1"/>
  <c r="F160" i="1"/>
  <c r="D160" i="1"/>
  <c r="G159" i="1"/>
  <c r="H159" i="1" s="1"/>
  <c r="C163" i="1" l="1"/>
  <c r="B164" i="1"/>
  <c r="G160" i="1"/>
  <c r="H160" i="1" s="1"/>
  <c r="D161" i="1"/>
  <c r="E161" i="1"/>
  <c r="F161" i="1"/>
  <c r="C164" i="1" l="1"/>
  <c r="B165" i="1"/>
  <c r="G161" i="1"/>
  <c r="H161" i="1" s="1"/>
  <c r="D162" i="1"/>
  <c r="E162" i="1"/>
  <c r="F162" i="1"/>
  <c r="B166" i="1" l="1"/>
  <c r="C165" i="1"/>
  <c r="D163" i="1"/>
  <c r="E163" i="1"/>
  <c r="F163" i="1"/>
  <c r="G162" i="1"/>
  <c r="H162" i="1" s="1"/>
  <c r="B167" i="1" l="1"/>
  <c r="C166" i="1"/>
  <c r="E164" i="1"/>
  <c r="F164" i="1"/>
  <c r="D164" i="1"/>
  <c r="G164" i="1" s="1"/>
  <c r="H164" i="1" s="1"/>
  <c r="G163" i="1"/>
  <c r="H163" i="1" s="1"/>
  <c r="C167" i="1" l="1"/>
  <c r="B168" i="1"/>
  <c r="D165" i="1"/>
  <c r="E165" i="1"/>
  <c r="F165" i="1"/>
  <c r="C168" i="1" l="1"/>
  <c r="B169" i="1"/>
  <c r="G165" i="1"/>
  <c r="H165" i="1" s="1"/>
  <c r="D166" i="1"/>
  <c r="E166" i="1"/>
  <c r="F166" i="1"/>
  <c r="C169" i="1" l="1"/>
  <c r="B170" i="1"/>
  <c r="G166" i="1"/>
  <c r="H166" i="1" s="1"/>
  <c r="D167" i="1"/>
  <c r="E167" i="1"/>
  <c r="F167" i="1"/>
  <c r="C170" i="1" l="1"/>
  <c r="B171" i="1"/>
  <c r="G167" i="1"/>
  <c r="H167" i="1" s="1"/>
  <c r="E168" i="1"/>
  <c r="F168" i="1"/>
  <c r="D168" i="1"/>
  <c r="B172" i="1" l="1"/>
  <c r="C171" i="1"/>
  <c r="G168" i="1"/>
  <c r="H168" i="1" s="1"/>
  <c r="D169" i="1"/>
  <c r="E169" i="1"/>
  <c r="F169" i="1"/>
  <c r="B173" i="1" l="1"/>
  <c r="C172" i="1"/>
  <c r="G169" i="1"/>
  <c r="H169" i="1" s="1"/>
  <c r="D170" i="1"/>
  <c r="E170" i="1"/>
  <c r="F170" i="1"/>
  <c r="C173" i="1" l="1"/>
  <c r="B174" i="1"/>
  <c r="F171" i="1"/>
  <c r="D171" i="1"/>
  <c r="E171" i="1"/>
  <c r="G170" i="1"/>
  <c r="H170" i="1" s="1"/>
  <c r="C174" i="1" l="1"/>
  <c r="B175" i="1"/>
  <c r="G171" i="1"/>
  <c r="H171" i="1" s="1"/>
  <c r="E172" i="1"/>
  <c r="F172" i="1"/>
  <c r="D172" i="1"/>
  <c r="C175" i="1" l="1"/>
  <c r="B176" i="1"/>
  <c r="G172" i="1"/>
  <c r="H172" i="1" s="1"/>
  <c r="D173" i="1"/>
  <c r="E173" i="1"/>
  <c r="F173" i="1"/>
  <c r="C176" i="1" l="1"/>
  <c r="B177" i="1"/>
  <c r="G173" i="1"/>
  <c r="H173" i="1" s="1"/>
  <c r="D174" i="1"/>
  <c r="E174" i="1"/>
  <c r="F174" i="1"/>
  <c r="B178" i="1" l="1"/>
  <c r="C177" i="1"/>
  <c r="G174" i="1"/>
  <c r="H174" i="1" s="1"/>
  <c r="D175" i="1"/>
  <c r="E175" i="1"/>
  <c r="F175" i="1"/>
  <c r="B179" i="1" l="1"/>
  <c r="C178" i="1"/>
  <c r="G175" i="1"/>
  <c r="H175" i="1" s="1"/>
  <c r="E176" i="1"/>
  <c r="F176" i="1"/>
  <c r="D176" i="1"/>
  <c r="C179" i="1" l="1"/>
  <c r="B180" i="1"/>
  <c r="D177" i="1"/>
  <c r="E177" i="1"/>
  <c r="F177" i="1"/>
  <c r="G176" i="1"/>
  <c r="H176" i="1" s="1"/>
  <c r="C180" i="1" l="1"/>
  <c r="B181" i="1"/>
  <c r="D178" i="1"/>
  <c r="E178" i="1"/>
  <c r="F178" i="1"/>
  <c r="G177" i="1"/>
  <c r="H177" i="1" s="1"/>
  <c r="C181" i="1" l="1"/>
  <c r="B182" i="1"/>
  <c r="G178" i="1"/>
  <c r="H178" i="1" s="1"/>
  <c r="D179" i="1"/>
  <c r="E179" i="1"/>
  <c r="F179" i="1"/>
  <c r="C182" i="1" l="1"/>
  <c r="B183" i="1"/>
  <c r="G179" i="1"/>
  <c r="H179" i="1" s="1"/>
  <c r="E180" i="1"/>
  <c r="F180" i="1"/>
  <c r="D180" i="1"/>
  <c r="C183" i="1" l="1"/>
  <c r="B184" i="1"/>
  <c r="G180" i="1"/>
  <c r="H180" i="1" s="1"/>
  <c r="D181" i="1"/>
  <c r="E181" i="1"/>
  <c r="F181" i="1"/>
  <c r="C184" i="1" l="1"/>
  <c r="B185" i="1"/>
  <c r="D182" i="1"/>
  <c r="E182" i="1"/>
  <c r="F182" i="1"/>
  <c r="G181" i="1"/>
  <c r="H181" i="1" s="1"/>
  <c r="C185" i="1" l="1"/>
  <c r="B186" i="1"/>
  <c r="F183" i="1"/>
  <c r="D183" i="1"/>
  <c r="E183" i="1"/>
  <c r="G182" i="1"/>
  <c r="H182" i="1" s="1"/>
  <c r="C186" i="1" l="1"/>
  <c r="B187" i="1"/>
  <c r="G183" i="1"/>
  <c r="H183" i="1" s="1"/>
  <c r="E184" i="1"/>
  <c r="F184" i="1"/>
  <c r="D184" i="1"/>
  <c r="G184" i="1" s="1"/>
  <c r="H184" i="1" s="1"/>
  <c r="C187" i="1" l="1"/>
  <c r="B188" i="1"/>
  <c r="D185" i="1"/>
  <c r="E185" i="1"/>
  <c r="F185" i="1"/>
  <c r="C188" i="1" l="1"/>
  <c r="B189" i="1"/>
  <c r="G185" i="1"/>
  <c r="H185" i="1" s="1"/>
  <c r="D186" i="1"/>
  <c r="E186" i="1"/>
  <c r="F186" i="1"/>
  <c r="B190" i="1" l="1"/>
  <c r="C189" i="1"/>
  <c r="G186" i="1"/>
  <c r="H186" i="1" s="1"/>
  <c r="F187" i="1"/>
  <c r="D187" i="1"/>
  <c r="E187" i="1"/>
  <c r="B191" i="1" l="1"/>
  <c r="C190" i="1"/>
  <c r="G187" i="1"/>
  <c r="H187" i="1" s="1"/>
  <c r="E188" i="1"/>
  <c r="F188" i="1"/>
  <c r="D188" i="1"/>
  <c r="C191" i="1" l="1"/>
  <c r="B192" i="1"/>
  <c r="G188" i="1"/>
  <c r="H188" i="1" s="1"/>
  <c r="D189" i="1"/>
  <c r="E189" i="1"/>
  <c r="F189" i="1"/>
  <c r="C192" i="1" l="1"/>
  <c r="B193" i="1"/>
  <c r="G189" i="1"/>
  <c r="H189" i="1" s="1"/>
  <c r="D190" i="1"/>
  <c r="E190" i="1"/>
  <c r="F190" i="1"/>
  <c r="C193" i="1" l="1"/>
  <c r="B194" i="1"/>
  <c r="G190" i="1"/>
  <c r="H190" i="1" s="1"/>
  <c r="F191" i="1"/>
  <c r="D191" i="1"/>
  <c r="E191" i="1"/>
  <c r="C194" i="1" l="1"/>
  <c r="B195" i="1"/>
  <c r="G191" i="1"/>
  <c r="H191" i="1" s="1"/>
  <c r="E192" i="1"/>
  <c r="F192" i="1"/>
  <c r="D192" i="1"/>
  <c r="B196" i="1" l="1"/>
  <c r="C195" i="1"/>
  <c r="D193" i="1"/>
  <c r="E193" i="1"/>
  <c r="F193" i="1"/>
  <c r="G192" i="1"/>
  <c r="H192" i="1" s="1"/>
  <c r="B197" i="1" l="1"/>
  <c r="C196" i="1"/>
  <c r="D194" i="1"/>
  <c r="E194" i="1"/>
  <c r="F194" i="1"/>
  <c r="G193" i="1"/>
  <c r="H193" i="1" s="1"/>
  <c r="C197" i="1" l="1"/>
  <c r="B198" i="1"/>
  <c r="D195" i="1"/>
  <c r="E195" i="1"/>
  <c r="F195" i="1"/>
  <c r="G194" i="1"/>
  <c r="H194" i="1" s="1"/>
  <c r="C198" i="1" l="1"/>
  <c r="B199" i="1"/>
  <c r="G195" i="1"/>
  <c r="H195" i="1" s="1"/>
  <c r="E196" i="1"/>
  <c r="F196" i="1"/>
  <c r="D196" i="1"/>
  <c r="C199" i="1" l="1"/>
  <c r="B200" i="1"/>
  <c r="D197" i="1"/>
  <c r="E197" i="1"/>
  <c r="F197" i="1"/>
  <c r="G196" i="1"/>
  <c r="H196" i="1" s="1"/>
  <c r="C200" i="1" l="1"/>
  <c r="B201" i="1"/>
  <c r="D198" i="1"/>
  <c r="E198" i="1"/>
  <c r="F198" i="1"/>
  <c r="G197" i="1"/>
  <c r="H197" i="1" s="1"/>
  <c r="B202" i="1" l="1"/>
  <c r="C201" i="1"/>
  <c r="G198" i="1"/>
  <c r="H198" i="1" s="1"/>
  <c r="F199" i="1"/>
  <c r="D199" i="1"/>
  <c r="E199" i="1"/>
  <c r="B203" i="1" l="1"/>
  <c r="C202" i="1"/>
  <c r="G199" i="1"/>
  <c r="H199" i="1" s="1"/>
  <c r="E200" i="1"/>
  <c r="F200" i="1"/>
  <c r="D200" i="1"/>
  <c r="C203" i="1" l="1"/>
  <c r="B204" i="1"/>
  <c r="G200" i="1"/>
  <c r="H200" i="1" s="1"/>
  <c r="D201" i="1"/>
  <c r="E201" i="1"/>
  <c r="F201" i="1"/>
  <c r="C204" i="1" l="1"/>
  <c r="B205" i="1"/>
  <c r="D202" i="1"/>
  <c r="E202" i="1"/>
  <c r="F202" i="1"/>
  <c r="G201" i="1"/>
  <c r="H201" i="1" s="1"/>
  <c r="C205" i="1" l="1"/>
  <c r="B206" i="1"/>
  <c r="G202" i="1"/>
  <c r="H202" i="1" s="1"/>
  <c r="F203" i="1"/>
  <c r="D203" i="1"/>
  <c r="E203" i="1"/>
  <c r="C206" i="1" l="1"/>
  <c r="B207" i="1"/>
  <c r="G203" i="1"/>
  <c r="H203" i="1" s="1"/>
  <c r="E204" i="1"/>
  <c r="F204" i="1"/>
  <c r="D204" i="1"/>
  <c r="B208" i="1" l="1"/>
  <c r="C207" i="1"/>
  <c r="G204" i="1"/>
  <c r="H204" i="1" s="1"/>
  <c r="D205" i="1"/>
  <c r="E205" i="1"/>
  <c r="F205" i="1"/>
  <c r="B209" i="1" l="1"/>
  <c r="C208" i="1"/>
  <c r="D206" i="1"/>
  <c r="E206" i="1"/>
  <c r="F206" i="1"/>
  <c r="G205" i="1"/>
  <c r="H205" i="1" s="1"/>
  <c r="C209" i="1" l="1"/>
  <c r="B210" i="1"/>
  <c r="F207" i="1"/>
  <c r="D207" i="1"/>
  <c r="E207" i="1"/>
  <c r="G206" i="1"/>
  <c r="H206" i="1" s="1"/>
  <c r="C210" i="1" l="1"/>
  <c r="B211" i="1"/>
  <c r="G207" i="1"/>
  <c r="H207" i="1" s="1"/>
  <c r="E208" i="1"/>
  <c r="F208" i="1"/>
  <c r="D208" i="1"/>
  <c r="C211" i="1" l="1"/>
  <c r="B212" i="1"/>
  <c r="G208" i="1"/>
  <c r="H208" i="1" s="1"/>
  <c r="D209" i="1"/>
  <c r="E209" i="1"/>
  <c r="F209" i="1"/>
  <c r="C212" i="1" l="1"/>
  <c r="B213" i="1"/>
  <c r="G209" i="1"/>
  <c r="H209" i="1" s="1"/>
  <c r="D210" i="1"/>
  <c r="E210" i="1"/>
  <c r="F210" i="1"/>
  <c r="B214" i="1" l="1"/>
  <c r="C213" i="1"/>
  <c r="G210" i="1"/>
  <c r="H210" i="1" s="1"/>
  <c r="D211" i="1"/>
  <c r="F211" i="1"/>
  <c r="E211" i="1"/>
  <c r="B215" i="1" l="1"/>
  <c r="C214" i="1"/>
  <c r="E212" i="1"/>
  <c r="F212" i="1"/>
  <c r="D212" i="1"/>
  <c r="G211" i="1"/>
  <c r="H211" i="1" s="1"/>
  <c r="C215" i="1" l="1"/>
  <c r="B216" i="1"/>
  <c r="G212" i="1"/>
  <c r="H212" i="1" s="1"/>
  <c r="D213" i="1"/>
  <c r="E213" i="1"/>
  <c r="F213" i="1"/>
  <c r="C216" i="1" l="1"/>
  <c r="B217" i="1"/>
  <c r="G213" i="1"/>
  <c r="H213" i="1" s="1"/>
  <c r="D214" i="1"/>
  <c r="E214" i="1"/>
  <c r="F214" i="1"/>
  <c r="C217" i="1" l="1"/>
  <c r="B218" i="1"/>
  <c r="D215" i="1"/>
  <c r="E215" i="1"/>
  <c r="F215" i="1"/>
  <c r="G214" i="1"/>
  <c r="H214" i="1" s="1"/>
  <c r="C218" i="1" l="1"/>
  <c r="B219" i="1"/>
  <c r="G215" i="1"/>
  <c r="H215" i="1" s="1"/>
  <c r="E216" i="1"/>
  <c r="F216" i="1"/>
  <c r="D216" i="1"/>
  <c r="B220" i="1" l="1"/>
  <c r="C219" i="1"/>
  <c r="G216" i="1"/>
  <c r="H216" i="1" s="1"/>
  <c r="D217" i="1"/>
  <c r="E217" i="1"/>
  <c r="F217" i="1"/>
  <c r="B221" i="1" l="1"/>
  <c r="C220" i="1"/>
  <c r="G217" i="1"/>
  <c r="H217" i="1" s="1"/>
  <c r="D218" i="1"/>
  <c r="E218" i="1"/>
  <c r="F218" i="1"/>
  <c r="C221" i="1" l="1"/>
  <c r="B222" i="1"/>
  <c r="G218" i="1"/>
  <c r="H218" i="1" s="1"/>
  <c r="F219" i="1"/>
  <c r="D219" i="1"/>
  <c r="E219" i="1"/>
  <c r="C222" i="1" l="1"/>
  <c r="B223" i="1"/>
  <c r="G219" i="1"/>
  <c r="H219" i="1" s="1"/>
  <c r="E220" i="1"/>
  <c r="F220" i="1"/>
  <c r="D220" i="1"/>
  <c r="C223" i="1" l="1"/>
  <c r="B224" i="1"/>
  <c r="G220" i="1"/>
  <c r="H220" i="1" s="1"/>
  <c r="D221" i="1"/>
  <c r="E221" i="1"/>
  <c r="F221" i="1"/>
  <c r="C224" i="1" l="1"/>
  <c r="B225" i="1"/>
  <c r="G221" i="1"/>
  <c r="H221" i="1" s="1"/>
  <c r="D222" i="1"/>
  <c r="E222" i="1"/>
  <c r="F222" i="1"/>
  <c r="C225" i="1" l="1"/>
  <c r="B226" i="1"/>
  <c r="G222" i="1"/>
  <c r="H222" i="1" s="1"/>
  <c r="F223" i="1"/>
  <c r="D223" i="1"/>
  <c r="E223" i="1"/>
  <c r="B227" i="1" l="1"/>
  <c r="C226" i="1"/>
  <c r="E224" i="1"/>
  <c r="F224" i="1"/>
  <c r="D224" i="1"/>
  <c r="G224" i="1" s="1"/>
  <c r="H224" i="1" s="1"/>
  <c r="G223" i="1"/>
  <c r="H223" i="1" s="1"/>
  <c r="C227" i="1" l="1"/>
  <c r="B228" i="1"/>
  <c r="D225" i="1"/>
  <c r="E225" i="1"/>
  <c r="F225" i="1"/>
  <c r="C228" i="1" l="1"/>
  <c r="B229" i="1"/>
  <c r="G225" i="1"/>
  <c r="H225" i="1" s="1"/>
  <c r="D226" i="1"/>
  <c r="E226" i="1"/>
  <c r="F226" i="1"/>
  <c r="C229" i="1" l="1"/>
  <c r="B230" i="1"/>
  <c r="G226" i="1"/>
  <c r="H226" i="1" s="1"/>
  <c r="D227" i="1"/>
  <c r="E227" i="1"/>
  <c r="F227" i="1"/>
  <c r="C230" i="1" l="1"/>
  <c r="B231" i="1"/>
  <c r="G227" i="1"/>
  <c r="H227" i="1" s="1"/>
  <c r="D228" i="1"/>
  <c r="F228" i="1"/>
  <c r="E228" i="1"/>
  <c r="B232" i="1" l="1"/>
  <c r="C231" i="1"/>
  <c r="G228" i="1"/>
  <c r="H228" i="1" s="1"/>
  <c r="D229" i="1"/>
  <c r="E229" i="1"/>
  <c r="F229" i="1"/>
  <c r="B233" i="1" l="1"/>
  <c r="C233" i="1" s="1"/>
  <c r="C232" i="1"/>
  <c r="D230" i="1"/>
  <c r="F230" i="1"/>
  <c r="E230" i="1"/>
  <c r="G229" i="1"/>
  <c r="H229" i="1" s="1"/>
  <c r="D231" i="1" l="1"/>
  <c r="F231" i="1"/>
  <c r="E231" i="1"/>
  <c r="G230" i="1"/>
  <c r="H230" i="1" s="1"/>
  <c r="G231" i="1" l="1"/>
  <c r="H231" i="1" s="1"/>
  <c r="D233" i="1"/>
  <c r="E233" i="1"/>
  <c r="F233" i="1"/>
  <c r="D232" i="1"/>
  <c r="F232" i="1"/>
  <c r="E232" i="1"/>
  <c r="G232" i="1" l="1"/>
  <c r="H232" i="1" s="1"/>
  <c r="G233" i="1"/>
  <c r="H233" i="1" s="1"/>
</calcChain>
</file>

<file path=xl/sharedStrings.xml><?xml version="1.0" encoding="utf-8"?>
<sst xmlns="http://schemas.openxmlformats.org/spreadsheetml/2006/main" count="32" uniqueCount="22">
  <si>
    <t>f, Гц</t>
  </si>
  <si>
    <t>C2=</t>
  </si>
  <si>
    <t>R1=</t>
  </si>
  <si>
    <t>Ом</t>
  </si>
  <si>
    <t>Ф</t>
  </si>
  <si>
    <t>АЧХ</t>
  </si>
  <si>
    <t>ω, Гц</t>
  </si>
  <si>
    <t>Числитель</t>
  </si>
  <si>
    <t>Знам цел</t>
  </si>
  <si>
    <t>Знам мним</t>
  </si>
  <si>
    <t>АЧХ, Дб</t>
  </si>
  <si>
    <t>RC=</t>
  </si>
  <si>
    <t>C1=</t>
  </si>
  <si>
    <t>R2=</t>
  </si>
  <si>
    <t>c</t>
  </si>
  <si>
    <t>K1</t>
  </si>
  <si>
    <t>K2</t>
  </si>
  <si>
    <t>ФЧХ</t>
  </si>
  <si>
    <t>∆</t>
  </si>
  <si>
    <t>R=</t>
  </si>
  <si>
    <t>C=</t>
  </si>
  <si>
    <t>ФЧХ, 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</si>
</sst>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2" fillId="3" borderId="0" xfId="2"/>
    <xf numFmtId="11" fontId="2" fillId="3" borderId="0" xfId="2" applyNumberFormat="1"/>
    <xf numFmtId="0" fontId="1" fillId="2" borderId="0" xfId="1"/>
    <xf numFmtId="11" fontId="1" fillId="2" borderId="0" xfId="1" applyNumberFormat="1"/>
    <xf numFmtId="0" fontId="3" fillId="0" borderId="0" xfId="0" applyFont="1"/>
    <xf numFmtId="164" fontId="0" fillId="0" borderId="0" xfId="0" applyNumberFormat="1"/>
    <xf numFmtId="0" fontId="4" fillId="0" borderId="0" xfId="2" applyFont="1" applyFill="1"/>
    <xf numFmtId="11" fontId="4" fillId="0" borderId="0" xfId="2" applyNumberFormat="1" applyFont="1" applyFill="1"/>
    <xf numFmtId="0" fontId="4" fillId="0" borderId="0" xfId="1" applyFont="1" applyFill="1"/>
    <xf numFmtId="11" fontId="4" fillId="0" borderId="0" xfId="1" applyNumberFormat="1" applyFont="1" applyFill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4095110280504"/>
          <c:y val="0.1071228243312204"/>
          <c:w val="0.80590178333071494"/>
          <c:h val="0.795885824206413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Лист1!$B$8:$B$80</c:f>
              <c:numCache>
                <c:formatCode>General</c:formatCode>
                <c:ptCount val="73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</c:numCache>
            </c:numRef>
          </c:xVal>
          <c:yVal>
            <c:numRef>
              <c:f>Лист1!$H$8:$H$80</c:f>
              <c:numCache>
                <c:formatCode>0.00E+00</c:formatCode>
                <c:ptCount val="73"/>
                <c:pt idx="0">
                  <c:v>-64.036414634503032</c:v>
                </c:pt>
                <c:pt idx="1">
                  <c:v>-62.036421654180643</c:v>
                </c:pt>
                <c:pt idx="2">
                  <c:v>-60.036432779597604</c:v>
                </c:pt>
                <c:pt idx="3">
                  <c:v>-58.036450412139224</c:v>
                </c:pt>
                <c:pt idx="4">
                  <c:v>-56.036478357693731</c:v>
                </c:pt>
                <c:pt idx="5">
                  <c:v>-54.036522648059524</c:v>
                </c:pt>
                <c:pt idx="6">
                  <c:v>-52.036592842671325</c:v>
                </c:pt>
                <c:pt idx="7">
                  <c:v>-50.036704091404616</c:v>
                </c:pt>
                <c:pt idx="8">
                  <c:v>-48.03688040316576</c:v>
                </c:pt>
                <c:pt idx="9">
                  <c:v>-46.037159824413116</c:v>
                </c:pt>
                <c:pt idx="10">
                  <c:v>-44.037602641926853</c:v>
                </c:pt>
                <c:pt idx="11">
                  <c:v>-42.038304371691524</c:v>
                </c:pt>
                <c:pt idx="12">
                  <c:v>-40.039416315693799</c:v>
                </c:pt>
                <c:pt idx="13">
                  <c:v>-38.041178069014748</c:v>
                </c:pt>
                <c:pt idx="14">
                  <c:v>-36.043968856511611</c:v>
                </c:pt>
                <c:pt idx="15">
                  <c:v>-34.048388436314006</c:v>
                </c:pt>
                <c:pt idx="16">
                  <c:v>-32.055384174508255</c:v>
                </c:pt>
                <c:pt idx="17">
                  <c:v>-30.066449582831396</c:v>
                </c:pt>
                <c:pt idx="18">
                  <c:v>-28.083931882321465</c:v>
                </c:pt>
                <c:pt idx="19">
                  <c:v>-26.11150199068333</c:v>
                </c:pt>
                <c:pt idx="20">
                  <c:v>-24.154856917720661</c:v>
                </c:pt>
                <c:pt idx="21">
                  <c:v>-22.222731588395249</c:v>
                </c:pt>
                <c:pt idx="22">
                  <c:v>-20.328267569165234</c:v>
                </c:pt>
                <c:pt idx="23">
                  <c:v>-18.490663261500451</c:v>
                </c:pt>
                <c:pt idx="24">
                  <c:v>-16.736725305515094</c:v>
                </c:pt>
                <c:pt idx="25">
                  <c:v>-15.10139671649592</c:v>
                </c:pt>
                <c:pt idx="26">
                  <c:v>-13.625749281265715</c:v>
                </c:pt>
                <c:pt idx="27">
                  <c:v>-12.351075261676236</c:v>
                </c:pt>
                <c:pt idx="28">
                  <c:v>-11.309718434032888</c:v>
                </c:pt>
                <c:pt idx="29">
                  <c:v>-10.516800465560861</c:v>
                </c:pt>
                <c:pt idx="30">
                  <c:v>-9.9685362176640453</c:v>
                </c:pt>
                <c:pt idx="31">
                  <c:v>-9.6491573372431265</c:v>
                </c:pt>
                <c:pt idx="32">
                  <c:v>-9.5424589975093994</c:v>
                </c:pt>
                <c:pt idx="33">
                  <c:v>-9.6416212127545027</c:v>
                </c:pt>
                <c:pt idx="34">
                  <c:v>-9.9530069806738908</c:v>
                </c:pt>
                <c:pt idx="35">
                  <c:v>-10.492624083823319</c:v>
                </c:pt>
                <c:pt idx="36">
                  <c:v>-11.276467089859306</c:v>
                </c:pt>
                <c:pt idx="37">
                  <c:v>-12.308924894837697</c:v>
                </c:pt>
                <c:pt idx="38">
                  <c:v>-13.575588282401776</c:v>
                </c:pt>
                <c:pt idx="39">
                  <c:v>-15.04461936590533</c:v>
                </c:pt>
                <c:pt idx="40">
                  <c:v>-16.674879556171092</c:v>
                </c:pt>
                <c:pt idx="41">
                  <c:v>-18.425159913582704</c:v>
                </c:pt>
                <c:pt idx="42">
                  <c:v>-20.260238472738315</c:v>
                </c:pt>
                <c:pt idx="43">
                  <c:v>-22.153011364147059</c:v>
                </c:pt>
                <c:pt idx="44">
                  <c:v>-24.084027781548826</c:v>
                </c:pt>
                <c:pt idx="45">
                  <c:v>-26.039955663802438</c:v>
                </c:pt>
                <c:pt idx="46">
                  <c:v>-28.011925842735184</c:v>
                </c:pt>
                <c:pt idx="47">
                  <c:v>-29.994150561261858</c:v>
                </c:pt>
                <c:pt idx="48">
                  <c:v>-31.982899115256043</c:v>
                </c:pt>
                <c:pt idx="49">
                  <c:v>-33.975785522226289</c:v>
                </c:pt>
                <c:pt idx="50">
                  <c:v>-35.971291391783424</c:v>
                </c:pt>
                <c:pt idx="51">
                  <c:v>-37.968453490420451</c:v>
                </c:pt>
                <c:pt idx="52">
                  <c:v>-39.966661980104533</c:v>
                </c:pt>
                <c:pt idx="53">
                  <c:v>-41.965531248687292</c:v>
                </c:pt>
                <c:pt idx="54">
                  <c:v>-43.964817660075852</c:v>
                </c:pt>
                <c:pt idx="55">
                  <c:v>-45.964367358228003</c:v>
                </c:pt>
                <c:pt idx="56">
                  <c:v>-47.964083213925406</c:v>
                </c:pt>
                <c:pt idx="57">
                  <c:v>-49.963903921815351</c:v>
                </c:pt>
                <c:pt idx="58">
                  <c:v>-51.963790792488581</c:v>
                </c:pt>
                <c:pt idx="59">
                  <c:v>-53.963719411254573</c:v>
                </c:pt>
                <c:pt idx="60">
                  <c:v>-55.963674372161677</c:v>
                </c:pt>
                <c:pt idx="61">
                  <c:v>-57.963645954184706</c:v>
                </c:pt>
                <c:pt idx="62">
                  <c:v>-59.963628023561654</c:v>
                </c:pt>
                <c:pt idx="63">
                  <c:v>-61.963616710066802</c:v>
                </c:pt>
                <c:pt idx="64">
                  <c:v>-63.963609571719601</c:v>
                </c:pt>
                <c:pt idx="65">
                  <c:v>-65.963605067721204</c:v>
                </c:pt>
                <c:pt idx="66">
                  <c:v>-67.963602225888039</c:v>
                </c:pt>
                <c:pt idx="67">
                  <c:v>-69.963600432811603</c:v>
                </c:pt>
                <c:pt idx="68">
                  <c:v>-71.963599301456497</c:v>
                </c:pt>
                <c:pt idx="69">
                  <c:v>-73.963598587619543</c:v>
                </c:pt>
                <c:pt idx="70">
                  <c:v>-75.96359813721881</c:v>
                </c:pt>
                <c:pt idx="71">
                  <c:v>-77.963597853035139</c:v>
                </c:pt>
                <c:pt idx="72">
                  <c:v>-79.963597673727364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8-4D5E-800A-EBDC48A3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0520"/>
        <c:axId val="57994953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Лист2!$A$4:$A$14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300</c:v>
                </c:pt>
                <c:pt idx="4">
                  <c:v>1000</c:v>
                </c:pt>
                <c:pt idx="5">
                  <c:v>3000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300000</c:v>
                </c:pt>
                <c:pt idx="10">
                  <c:v>1000000</c:v>
                </c:pt>
              </c:numCache>
            </c:numRef>
          </c:xVal>
          <c:yVal>
            <c:numRef>
              <c:f>Лист2!$C$4:$C$14</c:f>
              <c:numCache>
                <c:formatCode>General</c:formatCode>
                <c:ptCount val="11"/>
                <c:pt idx="0">
                  <c:v>-44.0090538574877</c:v>
                </c:pt>
                <c:pt idx="1">
                  <c:v>-34.477200292997153</c:v>
                </c:pt>
                <c:pt idx="2">
                  <c:v>-24.127684121160527</c:v>
                </c:pt>
                <c:pt idx="3">
                  <c:v>-15.440775557489586</c:v>
                </c:pt>
                <c:pt idx="4">
                  <c:v>-9.9626362650574496</c:v>
                </c:pt>
                <c:pt idx="5">
                  <c:v>-10.356625760551045</c:v>
                </c:pt>
                <c:pt idx="6">
                  <c:v>-16.698617037648386</c:v>
                </c:pt>
                <c:pt idx="7">
                  <c:v>-25.618348521970283</c:v>
                </c:pt>
                <c:pt idx="8">
                  <c:v>-35.999414668924594</c:v>
                </c:pt>
                <c:pt idx="9">
                  <c:v>-45.534171070448323</c:v>
                </c:pt>
                <c:pt idx="10">
                  <c:v>-55.9939363403683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B6-4A1D-ABF2-F86401B113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Лист2!$E$3:$E$4</c:f>
              <c:numCache>
                <c:formatCode>General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xVal>
          <c:yVal>
            <c:numRef>
              <c:f>Лист2!$D$3:$D$4</c:f>
              <c:numCache>
                <c:formatCode>General</c:formatCode>
                <c:ptCount val="2"/>
                <c:pt idx="0">
                  <c:v>-12.5528</c:v>
                </c:pt>
                <c:pt idx="1">
                  <c:v>-12.5528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F-4210-9465-E0A25F7D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0520"/>
        <c:axId val="579949536"/>
      </c:scatterChart>
      <c:valAx>
        <c:axId val="579950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0444478630843617"/>
              <c:y val="3.46062570859947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536"/>
        <c:crosses val="autoZero"/>
        <c:crossBetween val="midCat"/>
      </c:valAx>
      <c:valAx>
        <c:axId val="5799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 Дб </a:t>
                </a:r>
              </a:p>
            </c:rich>
          </c:tx>
          <c:layout>
            <c:manualLayout>
              <c:xMode val="edge"/>
              <c:yMode val="edge"/>
              <c:x val="9.2126192824419598E-2"/>
              <c:y val="2.19927687190423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4095110280504"/>
          <c:y val="0.1071228243312204"/>
          <c:w val="0.80590178333071494"/>
          <c:h val="0.795885824206413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Лист1!$B$8:$B$80</c:f>
              <c:numCache>
                <c:formatCode>General</c:formatCode>
                <c:ptCount val="73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</c:numCache>
            </c:numRef>
          </c:xVal>
          <c:yVal>
            <c:numRef>
              <c:f>Лист1!$H$8:$H$80</c:f>
              <c:numCache>
                <c:formatCode>0.00E+00</c:formatCode>
                <c:ptCount val="73"/>
                <c:pt idx="0">
                  <c:v>-64.036414634503032</c:v>
                </c:pt>
                <c:pt idx="1">
                  <c:v>-62.036421654180643</c:v>
                </c:pt>
                <c:pt idx="2">
                  <c:v>-60.036432779597604</c:v>
                </c:pt>
                <c:pt idx="3">
                  <c:v>-58.036450412139224</c:v>
                </c:pt>
                <c:pt idx="4">
                  <c:v>-56.036478357693731</c:v>
                </c:pt>
                <c:pt idx="5">
                  <c:v>-54.036522648059524</c:v>
                </c:pt>
                <c:pt idx="6">
                  <c:v>-52.036592842671325</c:v>
                </c:pt>
                <c:pt idx="7">
                  <c:v>-50.036704091404616</c:v>
                </c:pt>
                <c:pt idx="8">
                  <c:v>-48.03688040316576</c:v>
                </c:pt>
                <c:pt idx="9">
                  <c:v>-46.037159824413116</c:v>
                </c:pt>
                <c:pt idx="10">
                  <c:v>-44.037602641926853</c:v>
                </c:pt>
                <c:pt idx="11">
                  <c:v>-42.038304371691524</c:v>
                </c:pt>
                <c:pt idx="12">
                  <c:v>-40.039416315693799</c:v>
                </c:pt>
                <c:pt idx="13">
                  <c:v>-38.041178069014748</c:v>
                </c:pt>
                <c:pt idx="14">
                  <c:v>-36.043968856511611</c:v>
                </c:pt>
                <c:pt idx="15">
                  <c:v>-34.048388436314006</c:v>
                </c:pt>
                <c:pt idx="16">
                  <c:v>-32.055384174508255</c:v>
                </c:pt>
                <c:pt idx="17">
                  <c:v>-30.066449582831396</c:v>
                </c:pt>
                <c:pt idx="18">
                  <c:v>-28.083931882321465</c:v>
                </c:pt>
                <c:pt idx="19">
                  <c:v>-26.11150199068333</c:v>
                </c:pt>
                <c:pt idx="20">
                  <c:v>-24.154856917720661</c:v>
                </c:pt>
                <c:pt idx="21">
                  <c:v>-22.222731588395249</c:v>
                </c:pt>
                <c:pt idx="22">
                  <c:v>-20.328267569165234</c:v>
                </c:pt>
                <c:pt idx="23">
                  <c:v>-18.490663261500451</c:v>
                </c:pt>
                <c:pt idx="24">
                  <c:v>-16.736725305515094</c:v>
                </c:pt>
                <c:pt idx="25">
                  <c:v>-15.10139671649592</c:v>
                </c:pt>
                <c:pt idx="26">
                  <c:v>-13.625749281265715</c:v>
                </c:pt>
                <c:pt idx="27">
                  <c:v>-12.351075261676236</c:v>
                </c:pt>
                <c:pt idx="28">
                  <c:v>-11.309718434032888</c:v>
                </c:pt>
                <c:pt idx="29">
                  <c:v>-10.516800465560861</c:v>
                </c:pt>
                <c:pt idx="30">
                  <c:v>-9.9685362176640453</c:v>
                </c:pt>
                <c:pt idx="31">
                  <c:v>-9.6491573372431265</c:v>
                </c:pt>
                <c:pt idx="32">
                  <c:v>-9.5424589975093994</c:v>
                </c:pt>
                <c:pt idx="33">
                  <c:v>-9.6416212127545027</c:v>
                </c:pt>
                <c:pt idx="34">
                  <c:v>-9.9530069806738908</c:v>
                </c:pt>
                <c:pt idx="35">
                  <c:v>-10.492624083823319</c:v>
                </c:pt>
                <c:pt idx="36">
                  <c:v>-11.276467089859306</c:v>
                </c:pt>
                <c:pt idx="37">
                  <c:v>-12.308924894837697</c:v>
                </c:pt>
                <c:pt idx="38">
                  <c:v>-13.575588282401776</c:v>
                </c:pt>
                <c:pt idx="39">
                  <c:v>-15.04461936590533</c:v>
                </c:pt>
                <c:pt idx="40">
                  <c:v>-16.674879556171092</c:v>
                </c:pt>
                <c:pt idx="41">
                  <c:v>-18.425159913582704</c:v>
                </c:pt>
                <c:pt idx="42">
                  <c:v>-20.260238472738315</c:v>
                </c:pt>
                <c:pt idx="43">
                  <c:v>-22.153011364147059</c:v>
                </c:pt>
                <c:pt idx="44">
                  <c:v>-24.084027781548826</c:v>
                </c:pt>
                <c:pt idx="45">
                  <c:v>-26.039955663802438</c:v>
                </c:pt>
                <c:pt idx="46">
                  <c:v>-28.011925842735184</c:v>
                </c:pt>
                <c:pt idx="47">
                  <c:v>-29.994150561261858</c:v>
                </c:pt>
                <c:pt idx="48">
                  <c:v>-31.982899115256043</c:v>
                </c:pt>
                <c:pt idx="49">
                  <c:v>-33.975785522226289</c:v>
                </c:pt>
                <c:pt idx="50">
                  <c:v>-35.971291391783424</c:v>
                </c:pt>
                <c:pt idx="51">
                  <c:v>-37.968453490420451</c:v>
                </c:pt>
                <c:pt idx="52">
                  <c:v>-39.966661980104533</c:v>
                </c:pt>
                <c:pt idx="53">
                  <c:v>-41.965531248687292</c:v>
                </c:pt>
                <c:pt idx="54">
                  <c:v>-43.964817660075852</c:v>
                </c:pt>
                <c:pt idx="55">
                  <c:v>-45.964367358228003</c:v>
                </c:pt>
                <c:pt idx="56">
                  <c:v>-47.964083213925406</c:v>
                </c:pt>
                <c:pt idx="57">
                  <c:v>-49.963903921815351</c:v>
                </c:pt>
                <c:pt idx="58">
                  <c:v>-51.963790792488581</c:v>
                </c:pt>
                <c:pt idx="59">
                  <c:v>-53.963719411254573</c:v>
                </c:pt>
                <c:pt idx="60">
                  <c:v>-55.963674372161677</c:v>
                </c:pt>
                <c:pt idx="61">
                  <c:v>-57.963645954184706</c:v>
                </c:pt>
                <c:pt idx="62">
                  <c:v>-59.963628023561654</c:v>
                </c:pt>
                <c:pt idx="63">
                  <c:v>-61.963616710066802</c:v>
                </c:pt>
                <c:pt idx="64">
                  <c:v>-63.963609571719601</c:v>
                </c:pt>
                <c:pt idx="65">
                  <c:v>-65.963605067721204</c:v>
                </c:pt>
                <c:pt idx="66">
                  <c:v>-67.963602225888039</c:v>
                </c:pt>
                <c:pt idx="67">
                  <c:v>-69.963600432811603</c:v>
                </c:pt>
                <c:pt idx="68">
                  <c:v>-71.963599301456497</c:v>
                </c:pt>
                <c:pt idx="69">
                  <c:v>-73.963598587619543</c:v>
                </c:pt>
                <c:pt idx="70">
                  <c:v>-75.96359813721881</c:v>
                </c:pt>
                <c:pt idx="71">
                  <c:v>-77.963597853035139</c:v>
                </c:pt>
                <c:pt idx="72">
                  <c:v>-79.963597673727364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A-40F6-92DA-4B559C1B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0520"/>
        <c:axId val="57994953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Лист2!$A$4:$A$14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300</c:v>
                </c:pt>
                <c:pt idx="4">
                  <c:v>1000</c:v>
                </c:pt>
                <c:pt idx="5">
                  <c:v>3000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300000</c:v>
                </c:pt>
                <c:pt idx="10">
                  <c:v>1000000</c:v>
                </c:pt>
              </c:numCache>
            </c:numRef>
          </c:xVal>
          <c:yVal>
            <c:numRef>
              <c:f>Лист2!$C$4:$C$14</c:f>
              <c:numCache>
                <c:formatCode>General</c:formatCode>
                <c:ptCount val="11"/>
                <c:pt idx="0">
                  <c:v>-44.0090538574877</c:v>
                </c:pt>
                <c:pt idx="1">
                  <c:v>-34.477200292997153</c:v>
                </c:pt>
                <c:pt idx="2">
                  <c:v>-24.127684121160527</c:v>
                </c:pt>
                <c:pt idx="3">
                  <c:v>-15.440775557489586</c:v>
                </c:pt>
                <c:pt idx="4">
                  <c:v>-9.9626362650574496</c:v>
                </c:pt>
                <c:pt idx="5">
                  <c:v>-10.356625760551045</c:v>
                </c:pt>
                <c:pt idx="6">
                  <c:v>-16.698617037648386</c:v>
                </c:pt>
                <c:pt idx="7">
                  <c:v>-25.618348521970283</c:v>
                </c:pt>
                <c:pt idx="8">
                  <c:v>-35.999414668924594</c:v>
                </c:pt>
                <c:pt idx="9">
                  <c:v>-45.534171070448323</c:v>
                </c:pt>
                <c:pt idx="10">
                  <c:v>-55.9939363403683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A-40F6-92DA-4B559C1B9B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Лист2!$E$3:$E$4</c:f>
              <c:numCache>
                <c:formatCode>General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xVal>
          <c:yVal>
            <c:numRef>
              <c:f>Лист2!$D$3:$D$4</c:f>
              <c:numCache>
                <c:formatCode>General</c:formatCode>
                <c:ptCount val="2"/>
                <c:pt idx="0">
                  <c:v>-12.5528</c:v>
                </c:pt>
                <c:pt idx="1">
                  <c:v>-12.5528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A-40F6-92DA-4B559C1B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0520"/>
        <c:axId val="579949536"/>
      </c:scatterChart>
      <c:valAx>
        <c:axId val="579950520"/>
        <c:scaling>
          <c:orientation val="minMax"/>
          <c:max val="482.2"/>
          <c:min val="48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0444478630843617"/>
              <c:y val="3.46062570859947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536"/>
        <c:crosses val="autoZero"/>
        <c:crossBetween val="midCat"/>
        <c:majorUnit val="5.000000000000001E-2"/>
        <c:minorUnit val="5.000000000000001E-3"/>
      </c:valAx>
      <c:valAx>
        <c:axId val="579949536"/>
        <c:scaling>
          <c:orientation val="minMax"/>
          <c:max val="-12.55"/>
          <c:min val="-12.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 Дб </a:t>
                </a:r>
              </a:p>
            </c:rich>
          </c:tx>
          <c:layout>
            <c:manualLayout>
              <c:xMode val="edge"/>
              <c:yMode val="edge"/>
              <c:x val="9.2126192824419598E-2"/>
              <c:y val="2.19927687190423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4095110280504"/>
          <c:y val="0.1071228243312204"/>
          <c:w val="0.80590178333071494"/>
          <c:h val="0.795885824206413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Лист1!$B$8:$B$80</c:f>
              <c:numCache>
                <c:formatCode>General</c:formatCode>
                <c:ptCount val="73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</c:numCache>
            </c:numRef>
          </c:xVal>
          <c:yVal>
            <c:numRef>
              <c:f>Лист1!$H$8:$H$80</c:f>
              <c:numCache>
                <c:formatCode>0.00E+00</c:formatCode>
                <c:ptCount val="73"/>
                <c:pt idx="0">
                  <c:v>-64.036414634503032</c:v>
                </c:pt>
                <c:pt idx="1">
                  <c:v>-62.036421654180643</c:v>
                </c:pt>
                <c:pt idx="2">
                  <c:v>-60.036432779597604</c:v>
                </c:pt>
                <c:pt idx="3">
                  <c:v>-58.036450412139224</c:v>
                </c:pt>
                <c:pt idx="4">
                  <c:v>-56.036478357693731</c:v>
                </c:pt>
                <c:pt idx="5">
                  <c:v>-54.036522648059524</c:v>
                </c:pt>
                <c:pt idx="6">
                  <c:v>-52.036592842671325</c:v>
                </c:pt>
                <c:pt idx="7">
                  <c:v>-50.036704091404616</c:v>
                </c:pt>
                <c:pt idx="8">
                  <c:v>-48.03688040316576</c:v>
                </c:pt>
                <c:pt idx="9">
                  <c:v>-46.037159824413116</c:v>
                </c:pt>
                <c:pt idx="10">
                  <c:v>-44.037602641926853</c:v>
                </c:pt>
                <c:pt idx="11">
                  <c:v>-42.038304371691524</c:v>
                </c:pt>
                <c:pt idx="12">
                  <c:v>-40.039416315693799</c:v>
                </c:pt>
                <c:pt idx="13">
                  <c:v>-38.041178069014748</c:v>
                </c:pt>
                <c:pt idx="14">
                  <c:v>-36.043968856511611</c:v>
                </c:pt>
                <c:pt idx="15">
                  <c:v>-34.048388436314006</c:v>
                </c:pt>
                <c:pt idx="16">
                  <c:v>-32.055384174508255</c:v>
                </c:pt>
                <c:pt idx="17">
                  <c:v>-30.066449582831396</c:v>
                </c:pt>
                <c:pt idx="18">
                  <c:v>-28.083931882321465</c:v>
                </c:pt>
                <c:pt idx="19">
                  <c:v>-26.11150199068333</c:v>
                </c:pt>
                <c:pt idx="20">
                  <c:v>-24.154856917720661</c:v>
                </c:pt>
                <c:pt idx="21">
                  <c:v>-22.222731588395249</c:v>
                </c:pt>
                <c:pt idx="22">
                  <c:v>-20.328267569165234</c:v>
                </c:pt>
                <c:pt idx="23">
                  <c:v>-18.490663261500451</c:v>
                </c:pt>
                <c:pt idx="24">
                  <c:v>-16.736725305515094</c:v>
                </c:pt>
                <c:pt idx="25">
                  <c:v>-15.10139671649592</c:v>
                </c:pt>
                <c:pt idx="26">
                  <c:v>-13.625749281265715</c:v>
                </c:pt>
                <c:pt idx="27">
                  <c:v>-12.351075261676236</c:v>
                </c:pt>
                <c:pt idx="28">
                  <c:v>-11.309718434032888</c:v>
                </c:pt>
                <c:pt idx="29">
                  <c:v>-10.516800465560861</c:v>
                </c:pt>
                <c:pt idx="30">
                  <c:v>-9.9685362176640453</c:v>
                </c:pt>
                <c:pt idx="31">
                  <c:v>-9.6491573372431265</c:v>
                </c:pt>
                <c:pt idx="32">
                  <c:v>-9.5424589975093994</c:v>
                </c:pt>
                <c:pt idx="33">
                  <c:v>-9.6416212127545027</c:v>
                </c:pt>
                <c:pt idx="34">
                  <c:v>-9.9530069806738908</c:v>
                </c:pt>
                <c:pt idx="35">
                  <c:v>-10.492624083823319</c:v>
                </c:pt>
                <c:pt idx="36">
                  <c:v>-11.276467089859306</c:v>
                </c:pt>
                <c:pt idx="37">
                  <c:v>-12.308924894837697</c:v>
                </c:pt>
                <c:pt idx="38">
                  <c:v>-13.575588282401776</c:v>
                </c:pt>
                <c:pt idx="39">
                  <c:v>-15.04461936590533</c:v>
                </c:pt>
                <c:pt idx="40">
                  <c:v>-16.674879556171092</c:v>
                </c:pt>
                <c:pt idx="41">
                  <c:v>-18.425159913582704</c:v>
                </c:pt>
                <c:pt idx="42">
                  <c:v>-20.260238472738315</c:v>
                </c:pt>
                <c:pt idx="43">
                  <c:v>-22.153011364147059</c:v>
                </c:pt>
                <c:pt idx="44">
                  <c:v>-24.084027781548826</c:v>
                </c:pt>
                <c:pt idx="45">
                  <c:v>-26.039955663802438</c:v>
                </c:pt>
                <c:pt idx="46">
                  <c:v>-28.011925842735184</c:v>
                </c:pt>
                <c:pt idx="47">
                  <c:v>-29.994150561261858</c:v>
                </c:pt>
                <c:pt idx="48">
                  <c:v>-31.982899115256043</c:v>
                </c:pt>
                <c:pt idx="49">
                  <c:v>-33.975785522226289</c:v>
                </c:pt>
                <c:pt idx="50">
                  <c:v>-35.971291391783424</c:v>
                </c:pt>
                <c:pt idx="51">
                  <c:v>-37.968453490420451</c:v>
                </c:pt>
                <c:pt idx="52">
                  <c:v>-39.966661980104533</c:v>
                </c:pt>
                <c:pt idx="53">
                  <c:v>-41.965531248687292</c:v>
                </c:pt>
                <c:pt idx="54">
                  <c:v>-43.964817660075852</c:v>
                </c:pt>
                <c:pt idx="55">
                  <c:v>-45.964367358228003</c:v>
                </c:pt>
                <c:pt idx="56">
                  <c:v>-47.964083213925406</c:v>
                </c:pt>
                <c:pt idx="57">
                  <c:v>-49.963903921815351</c:v>
                </c:pt>
                <c:pt idx="58">
                  <c:v>-51.963790792488581</c:v>
                </c:pt>
                <c:pt idx="59">
                  <c:v>-53.963719411254573</c:v>
                </c:pt>
                <c:pt idx="60">
                  <c:v>-55.963674372161677</c:v>
                </c:pt>
                <c:pt idx="61">
                  <c:v>-57.963645954184706</c:v>
                </c:pt>
                <c:pt idx="62">
                  <c:v>-59.963628023561654</c:v>
                </c:pt>
                <c:pt idx="63">
                  <c:v>-61.963616710066802</c:v>
                </c:pt>
                <c:pt idx="64">
                  <c:v>-63.963609571719601</c:v>
                </c:pt>
                <c:pt idx="65">
                  <c:v>-65.963605067721204</c:v>
                </c:pt>
                <c:pt idx="66">
                  <c:v>-67.963602225888039</c:v>
                </c:pt>
                <c:pt idx="67">
                  <c:v>-69.963600432811603</c:v>
                </c:pt>
                <c:pt idx="68">
                  <c:v>-71.963599301456497</c:v>
                </c:pt>
                <c:pt idx="69">
                  <c:v>-73.963598587619543</c:v>
                </c:pt>
                <c:pt idx="70">
                  <c:v>-75.96359813721881</c:v>
                </c:pt>
                <c:pt idx="71">
                  <c:v>-77.963597853035139</c:v>
                </c:pt>
                <c:pt idx="72">
                  <c:v>-79.963597673727364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4-472B-AC12-4E6100F7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0520"/>
        <c:axId val="57994953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Лист2!$A$4:$A$14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300</c:v>
                </c:pt>
                <c:pt idx="4">
                  <c:v>1000</c:v>
                </c:pt>
                <c:pt idx="5">
                  <c:v>3000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300000</c:v>
                </c:pt>
                <c:pt idx="10">
                  <c:v>1000000</c:v>
                </c:pt>
              </c:numCache>
            </c:numRef>
          </c:xVal>
          <c:yVal>
            <c:numRef>
              <c:f>Лист2!$C$4:$C$14</c:f>
              <c:numCache>
                <c:formatCode>General</c:formatCode>
                <c:ptCount val="11"/>
                <c:pt idx="0">
                  <c:v>-44.0090538574877</c:v>
                </c:pt>
                <c:pt idx="1">
                  <c:v>-34.477200292997153</c:v>
                </c:pt>
                <c:pt idx="2">
                  <c:v>-24.127684121160527</c:v>
                </c:pt>
                <c:pt idx="3">
                  <c:v>-15.440775557489586</c:v>
                </c:pt>
                <c:pt idx="4">
                  <c:v>-9.9626362650574496</c:v>
                </c:pt>
                <c:pt idx="5">
                  <c:v>-10.356625760551045</c:v>
                </c:pt>
                <c:pt idx="6">
                  <c:v>-16.698617037648386</c:v>
                </c:pt>
                <c:pt idx="7">
                  <c:v>-25.618348521970283</c:v>
                </c:pt>
                <c:pt idx="8">
                  <c:v>-35.999414668924594</c:v>
                </c:pt>
                <c:pt idx="9">
                  <c:v>-45.534171070448323</c:v>
                </c:pt>
                <c:pt idx="10">
                  <c:v>-55.9939363403683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4-472B-AC12-4E6100F7F3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Лист2!$E$3:$E$4</c:f>
              <c:numCache>
                <c:formatCode>General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xVal>
          <c:yVal>
            <c:numRef>
              <c:f>Лист2!$D$3:$D$4</c:f>
              <c:numCache>
                <c:formatCode>General</c:formatCode>
                <c:ptCount val="2"/>
                <c:pt idx="0">
                  <c:v>-12.5528</c:v>
                </c:pt>
                <c:pt idx="1">
                  <c:v>-12.5528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4-472B-AC12-4E6100F7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0520"/>
        <c:axId val="579949536"/>
      </c:scatterChart>
      <c:valAx>
        <c:axId val="579950520"/>
        <c:scaling>
          <c:orientation val="minMax"/>
          <c:max val="5261"/>
          <c:min val="5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0444478630843617"/>
              <c:y val="3.46062570859947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536"/>
        <c:crosses val="autoZero"/>
        <c:crossBetween val="midCat"/>
        <c:majorUnit val="1"/>
        <c:minorUnit val="0.1"/>
      </c:valAx>
      <c:valAx>
        <c:axId val="579949536"/>
        <c:scaling>
          <c:orientation val="minMax"/>
          <c:max val="-12.55"/>
          <c:min val="-12.556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 Дб </a:t>
                </a:r>
              </a:p>
            </c:rich>
          </c:tx>
          <c:layout>
            <c:manualLayout>
              <c:xMode val="edge"/>
              <c:yMode val="edge"/>
              <c:x val="9.2126192824419598E-2"/>
              <c:y val="2.19927687190423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3187931154623"/>
          <c:y val="7.6205588409816713E-2"/>
          <c:w val="0.70629112953801132"/>
          <c:h val="0.765442132423044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Лист3!$A$6:$A$66</c:f>
              <c:numCache>
                <c:formatCode>General</c:formatCode>
                <c:ptCount val="6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</c:numCache>
            </c:numRef>
          </c:xVal>
          <c:yVal>
            <c:numRef>
              <c:f>Лист3!$G$6:$G$66</c:f>
              <c:numCache>
                <c:formatCode>General</c:formatCode>
                <c:ptCount val="61"/>
                <c:pt idx="0">
                  <c:v>89.892000170546325</c:v>
                </c:pt>
                <c:pt idx="1">
                  <c:v>89.864036395810373</c:v>
                </c:pt>
                <c:pt idx="2">
                  <c:v>89.828832214168685</c:v>
                </c:pt>
                <c:pt idx="3">
                  <c:v>89.784513024670517</c:v>
                </c:pt>
                <c:pt idx="4">
                  <c:v>89.728718968336906</c:v>
                </c:pt>
                <c:pt idx="5">
                  <c:v>89.658479405724592</c:v>
                </c:pt>
                <c:pt idx="6">
                  <c:v>89.570055016134575</c:v>
                </c:pt>
                <c:pt idx="7">
                  <c:v>89.45873925685359</c:v>
                </c:pt>
                <c:pt idx="8">
                  <c:v>89.318608902962126</c:v>
                </c:pt>
                <c:pt idx="9">
                  <c:v>89.14221096841554</c:v>
                </c:pt>
                <c:pt idx="10">
                  <c:v>88.92017050267701</c:v>
                </c:pt>
                <c:pt idx="11">
                  <c:v>88.640700701403162</c:v>
                </c:pt>
                <c:pt idx="12">
                  <c:v>88.288993870373275</c:v>
                </c:pt>
                <c:pt idx="13">
                  <c:v>87.846470008055917</c:v>
                </c:pt>
                <c:pt idx="14">
                  <c:v>87.289861236504066</c:v>
                </c:pt>
                <c:pt idx="15">
                  <c:v>86.590119386157767</c:v>
                </c:pt>
                <c:pt idx="16">
                  <c:v>85.711159444619867</c:v>
                </c:pt>
                <c:pt idx="17">
                  <c:v>84.608510052555403</c:v>
                </c:pt>
                <c:pt idx="18">
                  <c:v>83.22806441336958</c:v>
                </c:pt>
                <c:pt idx="19">
                  <c:v>81.505362849590853</c:v>
                </c:pt>
                <c:pt idx="20">
                  <c:v>79.366267970009645</c:v>
                </c:pt>
                <c:pt idx="21">
                  <c:v>76.730590950206093</c:v>
                </c:pt>
                <c:pt idx="22">
                  <c:v>73.521155887138192</c:v>
                </c:pt>
                <c:pt idx="23">
                  <c:v>69.681489580695342</c:v>
                </c:pt>
                <c:pt idx="24">
                  <c:v>65.204381065958145</c:v>
                </c:pt>
                <c:pt idx="25">
                  <c:v>60.168449010421455</c:v>
                </c:pt>
                <c:pt idx="26">
                  <c:v>54.769252193960533</c:v>
                </c:pt>
                <c:pt idx="27">
                  <c:v>49.321447717364528</c:v>
                </c:pt>
                <c:pt idx="28">
                  <c:v>44.214774436096207</c:v>
                </c:pt>
                <c:pt idx="29">
                  <c:v>39.83636369700244</c:v>
                </c:pt>
                <c:pt idx="30">
                  <c:v>36.49981162964913</c:v>
                </c:pt>
                <c:pt idx="31">
                  <c:v>34.413987683344203</c:v>
                </c:pt>
                <c:pt idx="32">
                  <c:v>33.690299765953512</c:v>
                </c:pt>
                <c:pt idx="33">
                  <c:v>34.363338474159534</c:v>
                </c:pt>
                <c:pt idx="34">
                  <c:v>36.401005643367156</c:v>
                </c:pt>
                <c:pt idx="35">
                  <c:v>39.695045259442658</c:v>
                </c:pt>
                <c:pt idx="36">
                  <c:v>44.040431062993576</c:v>
                </c:pt>
                <c:pt idx="37">
                  <c:v>49.127112914036218</c:v>
                </c:pt>
                <c:pt idx="38">
                  <c:v>54.569569905089779</c:v>
                </c:pt>
                <c:pt idx="39">
                  <c:v>59.976698943839892</c:v>
                </c:pt>
                <c:pt idx="40">
                  <c:v>65.030050556410472</c:v>
                </c:pt>
                <c:pt idx="41">
                  <c:v>69.529516072661224</c:v>
                </c:pt>
                <c:pt idx="42">
                  <c:v>73.392666951498342</c:v>
                </c:pt>
                <c:pt idx="43">
                  <c:v>76.6242536653603</c:v>
                </c:pt>
                <c:pt idx="44">
                  <c:v>79.279523796028187</c:v>
                </c:pt>
                <c:pt idx="45">
                  <c:v>81.435272000298056</c:v>
                </c:pt>
                <c:pt idx="46">
                  <c:v>83.171778806264655</c:v>
                </c:pt>
                <c:pt idx="47">
                  <c:v>84.563489851929546</c:v>
                </c:pt>
                <c:pt idx="48">
                  <c:v>85.675241170144574</c:v>
                </c:pt>
                <c:pt idx="49">
                  <c:v>86.56150905434869</c:v>
                </c:pt>
                <c:pt idx="50">
                  <c:v>87.267095267108786</c:v>
                </c:pt>
                <c:pt idx="51">
                  <c:v>87.828366268477097</c:v>
                </c:pt>
                <c:pt idx="52">
                  <c:v>88.274603474775901</c:v>
                </c:pt>
                <c:pt idx="53">
                  <c:v>88.629264944591426</c:v>
                </c:pt>
                <c:pt idx="54">
                  <c:v>88.911084220844089</c:v>
                </c:pt>
                <c:pt idx="55">
                  <c:v>89.134992206011518</c:v>
                </c:pt>
                <c:pt idx="56">
                  <c:v>89.312874198389977</c:v>
                </c:pt>
                <c:pt idx="57">
                  <c:v>89.454183699396751</c:v>
                </c:pt>
                <c:pt idx="58">
                  <c:v>89.566436247976768</c:v>
                </c:pt>
                <c:pt idx="59">
                  <c:v>89.655604835683931</c:v>
                </c:pt>
                <c:pt idx="60">
                  <c:v>89.726435575934914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E-46DF-BB80-79392576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25384"/>
        <c:axId val="536622104"/>
      </c:scatterChart>
      <c:scatterChart>
        <c:scatterStyle val="lineMarker"/>
        <c:varyColors val="0"/>
        <c:ser>
          <c:idx val="1"/>
          <c:order val="1"/>
          <c:tx>
            <c:strRef>
              <c:f>Лист3!$K$21</c:f>
              <c:strCache>
                <c:ptCount val="1"/>
                <c:pt idx="0">
                  <c:v>90,71028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Лист3!$I$21:$I$31</c:f>
              <c:numCache>
                <c:formatCode>General</c:formatCode>
                <c:ptCount val="11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3000</c:v>
                </c:pt>
                <c:pt idx="7">
                  <c:v>10000</c:v>
                </c:pt>
                <c:pt idx="8">
                  <c:v>30000</c:v>
                </c:pt>
                <c:pt idx="9">
                  <c:v>100000</c:v>
                </c:pt>
                <c:pt idx="10">
                  <c:v>300000</c:v>
                </c:pt>
              </c:numCache>
            </c:numRef>
          </c:xVal>
          <c:yVal>
            <c:numRef>
              <c:f>Лист3!$K$21:$K$31</c:f>
              <c:numCache>
                <c:formatCode>General</c:formatCode>
                <c:ptCount val="11"/>
                <c:pt idx="0">
                  <c:v>90.710279999999997</c:v>
                </c:pt>
                <c:pt idx="1">
                  <c:v>90.284400000000005</c:v>
                </c:pt>
                <c:pt idx="2">
                  <c:v>86.875200000000007</c:v>
                </c:pt>
                <c:pt idx="3">
                  <c:v>78.372</c:v>
                </c:pt>
                <c:pt idx="4">
                  <c:v>58.361796000000005</c:v>
                </c:pt>
                <c:pt idx="5">
                  <c:v>18.170280000000002</c:v>
                </c:pt>
                <c:pt idx="6">
                  <c:v>38.316240000000001</c:v>
                </c:pt>
                <c:pt idx="7">
                  <c:v>63.028799999999997</c:v>
                </c:pt>
                <c:pt idx="8">
                  <c:v>82.933200000000014</c:v>
                </c:pt>
                <c:pt idx="9">
                  <c:v>90.108000000000004</c:v>
                </c:pt>
                <c:pt idx="10">
                  <c:v>92.395943999999986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E-46DF-BB80-79392576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25384"/>
        <c:axId val="536622104"/>
      </c:scatterChart>
      <c:valAx>
        <c:axId val="536625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/>
                  <a:t> Гц</a:t>
                </a:r>
              </a:p>
            </c:rich>
          </c:tx>
          <c:layout>
            <c:manualLayout>
              <c:xMode val="edge"/>
              <c:yMode val="edge"/>
              <c:x val="0.84325488322240383"/>
              <c:y val="0.42817083526323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622104"/>
        <c:crosses val="autoZero"/>
        <c:crossBetween val="midCat"/>
      </c:valAx>
      <c:valAx>
        <c:axId val="5366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ФЧХ, градусы</a:t>
                </a:r>
              </a:p>
            </c:rich>
          </c:tx>
          <c:layout>
            <c:manualLayout>
              <c:xMode val="edge"/>
              <c:yMode val="edge"/>
              <c:x val="7.9677974661329448E-2"/>
              <c:y val="7.998816324430033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62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184773</xdr:colOff>
      <xdr:row>5</xdr:row>
      <xdr:rowOff>51288</xdr:rowOff>
    </xdr:from>
    <xdr:to>
      <xdr:col>16</xdr:col>
      <xdr:colOff>249115</xdr:colOff>
      <xdr:row>25</xdr:row>
      <xdr:rowOff>131885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3FF4B9-8D30-4335-9DCA-2DDFDD3C9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17</xdr:col>
      <xdr:colOff>64342</xdr:colOff>
      <xdr:row>52</xdr:row>
      <xdr:rowOff>80597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0DFC62-842C-4C02-93DF-4A0713437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31</xdr:col>
      <xdr:colOff>64342</xdr:colOff>
      <xdr:row>53</xdr:row>
      <xdr:rowOff>80597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B6999A-8CE7-4AD9-BBE6-655035CB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1</xdr:row>
      <xdr:rowOff>179189</xdr:rowOff>
    </xdr:from>
    <xdr:to>
      <xdr:col>16</xdr:col>
      <xdr:colOff>369092</xdr:colOff>
      <xdr:row>18</xdr:row>
      <xdr:rowOff>49649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8F0DF0-484E-48DE-A7FF-F967CE256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3169-C96D-4A97-81EC-259A47BED09B}">
  <dimension ref="A1:H233"/>
  <sheetViews>
    <sheetView zoomScale="145" zoomScaleNormal="145" workbookViewId="0">
      <selection activeCell="B9" sqref="B9"/>
    </sheetView>
  </sheetViews>
  <sheetFormatPr baseColWidth="10" defaultColWidth="8.83203125" defaultRowHeight="15" x14ac:dyDescent="0.2"/>
  <cols>
    <col min="2" max="2" width="10.6640625" customWidth="1"/>
    <col min="3" max="3" width="10.1640625" customWidth="1"/>
    <col min="4" max="4" width="12.33203125" customWidth="1"/>
    <col min="5" max="5" width="11.5" customWidth="1"/>
    <col min="6" max="6" width="13" customWidth="1"/>
    <col min="7" max="7" width="11" customWidth="1"/>
    <col min="8" max="8" width="15.33203125" customWidth="1"/>
  </cols>
  <sheetData>
    <row r="1" spans="1:8" x14ac:dyDescent="0.2">
      <c r="A1" s="2" t="s">
        <v>12</v>
      </c>
      <c r="B1" s="3">
        <v>9.9999999999999995E-7</v>
      </c>
      <c r="C1" s="2" t="s">
        <v>4</v>
      </c>
      <c r="D1" s="4" t="s">
        <v>11</v>
      </c>
      <c r="E1" s="5">
        <f>B1*B3</f>
        <v>9.9999999999999991E-5</v>
      </c>
      <c r="F1" t="s">
        <v>14</v>
      </c>
      <c r="H1" s="1"/>
    </row>
    <row r="2" spans="1:8" x14ac:dyDescent="0.2">
      <c r="A2" s="2" t="s">
        <v>1</v>
      </c>
      <c r="B2" s="3">
        <v>9.9999999999999995E-7</v>
      </c>
      <c r="C2" s="2" t="s">
        <v>4</v>
      </c>
      <c r="H2" s="1"/>
    </row>
    <row r="3" spans="1:8" x14ac:dyDescent="0.2">
      <c r="A3" s="2" t="s">
        <v>2</v>
      </c>
      <c r="B3" s="2">
        <v>100</v>
      </c>
      <c r="C3" s="2" t="s">
        <v>3</v>
      </c>
    </row>
    <row r="4" spans="1:8" x14ac:dyDescent="0.2">
      <c r="A4" s="2" t="s">
        <v>13</v>
      </c>
      <c r="B4" s="2">
        <v>100</v>
      </c>
      <c r="C4" s="2" t="s">
        <v>3</v>
      </c>
    </row>
    <row r="7" spans="1:8" x14ac:dyDescent="0.2">
      <c r="B7" t="s">
        <v>0</v>
      </c>
      <c r="C7" t="s">
        <v>6</v>
      </c>
      <c r="D7" t="s">
        <v>7</v>
      </c>
      <c r="E7" t="s">
        <v>8</v>
      </c>
      <c r="F7" t="s">
        <v>9</v>
      </c>
      <c r="G7" t="s">
        <v>5</v>
      </c>
      <c r="H7" t="s">
        <v>10</v>
      </c>
    </row>
    <row r="8" spans="1:8" x14ac:dyDescent="0.2">
      <c r="B8">
        <v>1</v>
      </c>
      <c r="C8">
        <f>2*PI()*B8</f>
        <v>6.2831853071795862</v>
      </c>
      <c r="D8" s="1">
        <f>(C8*C8*$E$1*$B$1)^2</f>
        <v>1.5585454565440387E-17</v>
      </c>
      <c r="E8" s="1">
        <f>(3*C8*C8*$E$1*$B$1)^2</f>
        <v>1.4026909108896344E-16</v>
      </c>
      <c r="F8" s="1">
        <f>(C8*C8*C8*$E$1*$E$1*$B$1-C8*$B$1)^2</f>
        <v>3.9478386433454449E-11</v>
      </c>
      <c r="G8" s="1">
        <f>SQRT(D8)/SQRT(E8+F8)</f>
        <v>6.2831766254396195E-4</v>
      </c>
      <c r="H8" s="1">
        <f>20*LOG10(G8)</f>
        <v>-64.036414634503032</v>
      </c>
    </row>
    <row r="9" spans="1:8" x14ac:dyDescent="0.2">
      <c r="B9">
        <f>B8*10^(1/10)</f>
        <v>1.2589254117941673</v>
      </c>
      <c r="C9">
        <f t="shared" ref="C9:C72" si="0">2*PI()*B9</f>
        <v>7.910061650220122</v>
      </c>
      <c r="D9" s="1">
        <f t="shared" ref="D9:D72" si="1">(C9*C9*$E$1*$B$1)^2</f>
        <v>3.9148891851838755E-17</v>
      </c>
      <c r="E9" s="1">
        <f t="shared" ref="E9:E72" si="2">(3*C9*C9*$E$1*$B$1)^2</f>
        <v>3.5234002666654865E-16</v>
      </c>
      <c r="F9" s="1">
        <f t="shared" ref="F9:F72" si="3">(C9*C9*C9*$E$1*$E$1*$B$1-C9*$B$1)^2</f>
        <v>6.2568997012523869E-11</v>
      </c>
      <c r="G9" s="1">
        <f t="shared" ref="G9:G72" si="4">SQRT(D9)/SQRT(E9+F9)</f>
        <v>7.9100443278919683E-4</v>
      </c>
      <c r="H9" s="1">
        <f t="shared" ref="H9:H72" si="5">20*LOG10(G9)</f>
        <v>-62.036421654180643</v>
      </c>
    </row>
    <row r="10" spans="1:8" x14ac:dyDescent="0.2">
      <c r="B10">
        <f t="shared" ref="B10:B73" si="6">B9*10^(1/10)</f>
        <v>1.5848931924611136</v>
      </c>
      <c r="C10">
        <f t="shared" si="0"/>
        <v>9.9581776203206172</v>
      </c>
      <c r="D10" s="1">
        <f t="shared" si="1"/>
        <v>9.8337570251269731E-17</v>
      </c>
      <c r="E10" s="1">
        <f t="shared" si="2"/>
        <v>8.8503813226142728E-16</v>
      </c>
      <c r="F10" s="1">
        <f t="shared" si="3"/>
        <v>9.9165104842811388E-11</v>
      </c>
      <c r="G10" s="1">
        <f t="shared" si="4"/>
        <v>9.9581430577966399E-4</v>
      </c>
      <c r="H10" s="1">
        <f t="shared" si="5"/>
        <v>-60.036432779597604</v>
      </c>
    </row>
    <row r="11" spans="1:8" x14ac:dyDescent="0.2">
      <c r="B11">
        <f t="shared" si="6"/>
        <v>1.99526231496888</v>
      </c>
      <c r="C11">
        <f t="shared" si="0"/>
        <v>12.536602861381594</v>
      </c>
      <c r="D11" s="1">
        <f t="shared" si="1"/>
        <v>2.4701280842178454E-16</v>
      </c>
      <c r="E11" s="1">
        <f t="shared" si="2"/>
        <v>2.223115275796061E-15</v>
      </c>
      <c r="F11" s="1">
        <f t="shared" si="3"/>
        <v>1.5716591727877253E-10</v>
      </c>
      <c r="G11" s="1">
        <f t="shared" si="4"/>
        <v>1.2536533900284264E-3</v>
      </c>
      <c r="H11" s="1">
        <f t="shared" si="5"/>
        <v>-58.036450412139224</v>
      </c>
    </row>
    <row r="12" spans="1:8" x14ac:dyDescent="0.2">
      <c r="B12">
        <f t="shared" si="6"/>
        <v>2.5118864315095806</v>
      </c>
      <c r="C12">
        <f t="shared" si="0"/>
        <v>15.782647919764759</v>
      </c>
      <c r="D12" s="1">
        <f t="shared" si="1"/>
        <v>6.204681218837562E-16</v>
      </c>
      <c r="E12" s="1">
        <f t="shared" si="2"/>
        <v>5.584213096953806E-15</v>
      </c>
      <c r="F12" s="1">
        <f t="shared" si="3"/>
        <v>2.4909073442455664E-10</v>
      </c>
      <c r="G12" s="1">
        <f t="shared" si="4"/>
        <v>1.5782510324932029E-3</v>
      </c>
      <c r="H12" s="1">
        <f t="shared" si="5"/>
        <v>-56.036478357693731</v>
      </c>
    </row>
    <row r="13" spans="1:8" x14ac:dyDescent="0.2">
      <c r="B13">
        <f t="shared" si="6"/>
        <v>3.16227766016838</v>
      </c>
      <c r="C13">
        <f t="shared" si="0"/>
        <v>19.869176531592206</v>
      </c>
      <c r="D13" s="1">
        <f t="shared" si="1"/>
        <v>1.5585454565440401E-15</v>
      </c>
      <c r="E13" s="1">
        <f t="shared" si="2"/>
        <v>1.4026909108896361E-14</v>
      </c>
      <c r="F13" s="1">
        <f t="shared" si="3"/>
        <v>3.9478105895881429E-10</v>
      </c>
      <c r="G13" s="1">
        <f t="shared" si="4"/>
        <v>1.9868901995850436E-3</v>
      </c>
      <c r="H13" s="1">
        <f t="shared" si="5"/>
        <v>-54.036522648059524</v>
      </c>
    </row>
    <row r="14" spans="1:8" x14ac:dyDescent="0.2">
      <c r="B14">
        <f t="shared" si="6"/>
        <v>3.9810717055349736</v>
      </c>
      <c r="C14">
        <f t="shared" si="0"/>
        <v>25.013811247045723</v>
      </c>
      <c r="D14" s="1">
        <f t="shared" si="1"/>
        <v>3.9148891851838781E-15</v>
      </c>
      <c r="E14" s="1">
        <f t="shared" si="2"/>
        <v>3.5234002666654907E-14</v>
      </c>
      <c r="F14" s="1">
        <f t="shared" si="3"/>
        <v>6.2568292334895572E-10</v>
      </c>
      <c r="G14" s="1">
        <f t="shared" si="4"/>
        <v>2.5013263482685523E-3</v>
      </c>
      <c r="H14" s="1">
        <f t="shared" si="5"/>
        <v>-52.036592842671325</v>
      </c>
    </row>
    <row r="15" spans="1:8" x14ac:dyDescent="0.2">
      <c r="B15">
        <f t="shared" si="6"/>
        <v>5.0118723362727247</v>
      </c>
      <c r="C15">
        <f t="shared" si="0"/>
        <v>31.490522624728609</v>
      </c>
      <c r="D15" s="1">
        <f t="shared" si="1"/>
        <v>9.8337570251269802E-15</v>
      </c>
      <c r="E15" s="1">
        <f t="shared" si="2"/>
        <v>8.8503813226142822E-14</v>
      </c>
      <c r="F15" s="1">
        <f t="shared" si="3"/>
        <v>9.9163334776201079E-10</v>
      </c>
      <c r="G15" s="1">
        <f t="shared" si="4"/>
        <v>3.1489429711569149E-3</v>
      </c>
      <c r="H15" s="1">
        <f t="shared" si="5"/>
        <v>-50.036704091404616</v>
      </c>
    </row>
    <row r="16" spans="1:8" x14ac:dyDescent="0.2">
      <c r="B16">
        <f t="shared" si="6"/>
        <v>6.3095734448019352</v>
      </c>
      <c r="C16">
        <f t="shared" si="0"/>
        <v>39.644219162950009</v>
      </c>
      <c r="D16" s="1">
        <f t="shared" si="1"/>
        <v>2.4701280842178488E-14</v>
      </c>
      <c r="E16" s="1">
        <f t="shared" si="2"/>
        <v>2.2231152757960642E-13</v>
      </c>
      <c r="F16" s="1">
        <f t="shared" si="3"/>
        <v>1.5716147108665495E-9</v>
      </c>
      <c r="G16" s="1">
        <f t="shared" si="4"/>
        <v>3.9642038579098399E-3</v>
      </c>
      <c r="H16" s="1">
        <f t="shared" si="5"/>
        <v>-48.03688040316576</v>
      </c>
    </row>
    <row r="17" spans="2:8" x14ac:dyDescent="0.2">
      <c r="B17">
        <f t="shared" si="6"/>
        <v>7.9432823472428185</v>
      </c>
      <c r="C17">
        <f t="shared" si="0"/>
        <v>49.909114934975051</v>
      </c>
      <c r="D17" s="1">
        <f t="shared" si="1"/>
        <v>6.2046812188375659E-14</v>
      </c>
      <c r="E17" s="1">
        <f t="shared" si="2"/>
        <v>5.5842130969538113E-13</v>
      </c>
      <c r="F17" s="1">
        <f t="shared" si="3"/>
        <v>2.4907956615137089E-9</v>
      </c>
      <c r="G17" s="1">
        <f t="shared" si="4"/>
        <v>4.9904764302422158E-3</v>
      </c>
      <c r="H17" s="1">
        <f t="shared" si="5"/>
        <v>-46.037159824413116</v>
      </c>
    </row>
    <row r="18" spans="2:8" x14ac:dyDescent="0.2">
      <c r="B18">
        <f t="shared" si="6"/>
        <v>10.000000000000005</v>
      </c>
      <c r="C18">
        <f t="shared" si="0"/>
        <v>62.831853071795898</v>
      </c>
      <c r="D18" s="1">
        <f t="shared" si="1"/>
        <v>1.5585454565440419E-13</v>
      </c>
      <c r="E18" s="1">
        <f t="shared" si="2"/>
        <v>1.4026909108896375E-12</v>
      </c>
      <c r="F18" s="1">
        <f t="shared" si="3"/>
        <v>3.9475300574973293E-9</v>
      </c>
      <c r="G18" s="1">
        <f t="shared" si="4"/>
        <v>6.2823173064364014E-3</v>
      </c>
      <c r="H18" s="1">
        <f t="shared" si="5"/>
        <v>-44.037602641926853</v>
      </c>
    </row>
    <row r="19" spans="2:8" x14ac:dyDescent="0.2">
      <c r="B19">
        <f t="shared" si="6"/>
        <v>12.58925411794168</v>
      </c>
      <c r="C19">
        <f t="shared" si="0"/>
        <v>79.100616502201262</v>
      </c>
      <c r="D19" s="1">
        <f t="shared" si="1"/>
        <v>3.9148891851838833E-13</v>
      </c>
      <c r="E19" s="1">
        <f t="shared" si="2"/>
        <v>3.5234002666654952E-12</v>
      </c>
      <c r="F19" s="1">
        <f t="shared" si="3"/>
        <v>6.2561245776863761E-9</v>
      </c>
      <c r="G19" s="1">
        <f t="shared" si="4"/>
        <v>7.9083299652072218E-3</v>
      </c>
      <c r="H19" s="1">
        <f t="shared" si="5"/>
        <v>-42.038304371691524</v>
      </c>
    </row>
    <row r="20" spans="2:8" x14ac:dyDescent="0.2">
      <c r="B20">
        <f t="shared" si="6"/>
        <v>15.848931924611145</v>
      </c>
      <c r="C20">
        <f t="shared" si="0"/>
        <v>99.581776203206232</v>
      </c>
      <c r="D20" s="1">
        <f t="shared" si="1"/>
        <v>9.8337570251269979E-13</v>
      </c>
      <c r="E20" s="1">
        <f t="shared" si="2"/>
        <v>8.8503813226142948E-12</v>
      </c>
      <c r="F20" s="1">
        <f t="shared" si="3"/>
        <v>9.9145634978971725E-9</v>
      </c>
      <c r="G20" s="1">
        <f t="shared" si="4"/>
        <v>9.9547230998618987E-3</v>
      </c>
      <c r="H20" s="1">
        <f t="shared" si="5"/>
        <v>-40.039416315693799</v>
      </c>
    </row>
    <row r="21" spans="2:8" x14ac:dyDescent="0.2">
      <c r="B21">
        <f t="shared" si="6"/>
        <v>19.952623149688812</v>
      </c>
      <c r="C21">
        <f t="shared" si="0"/>
        <v>125.36602861381601</v>
      </c>
      <c r="D21" s="1">
        <f t="shared" si="1"/>
        <v>2.4701280842178521E-12</v>
      </c>
      <c r="E21" s="1">
        <f t="shared" si="2"/>
        <v>2.2231152757960665E-11</v>
      </c>
      <c r="F21" s="1">
        <f t="shared" si="3"/>
        <v>1.5711701262452867E-8</v>
      </c>
      <c r="G21" s="1">
        <f t="shared" si="4"/>
        <v>1.2529712226693059E-2</v>
      </c>
      <c r="H21" s="1">
        <f t="shared" si="5"/>
        <v>-38.041178069014748</v>
      </c>
    </row>
    <row r="22" spans="2:8" x14ac:dyDescent="0.2">
      <c r="B22">
        <f t="shared" si="6"/>
        <v>25.118864315095824</v>
      </c>
      <c r="C22">
        <f t="shared" si="0"/>
        <v>157.8264791976477</v>
      </c>
      <c r="D22" s="1">
        <f t="shared" si="1"/>
        <v>6.2046812188375808E-12</v>
      </c>
      <c r="E22" s="1">
        <f t="shared" si="2"/>
        <v>5.5842130969538202E-11</v>
      </c>
      <c r="F22" s="1">
        <f t="shared" si="3"/>
        <v>2.4896789719024147E-8</v>
      </c>
      <c r="G22" s="1">
        <f t="shared" si="4"/>
        <v>1.5768905740948972E-2</v>
      </c>
      <c r="H22" s="1">
        <f t="shared" si="5"/>
        <v>-36.043968856511611</v>
      </c>
    </row>
    <row r="23" spans="2:8" x14ac:dyDescent="0.2">
      <c r="B23">
        <f t="shared" si="6"/>
        <v>31.622776601683825</v>
      </c>
      <c r="C23">
        <f t="shared" si="0"/>
        <v>198.69176531592223</v>
      </c>
      <c r="D23" s="1">
        <f t="shared" si="1"/>
        <v>1.5585454565440447E-11</v>
      </c>
      <c r="E23" s="1">
        <f t="shared" si="2"/>
        <v>1.4026909108896405E-10</v>
      </c>
      <c r="F23" s="1">
        <f t="shared" si="3"/>
        <v>3.9447252848117464E-8</v>
      </c>
      <c r="G23" s="1">
        <f t="shared" si="4"/>
        <v>1.9841777633103911E-2</v>
      </c>
      <c r="H23" s="1">
        <f t="shared" si="5"/>
        <v>-34.048388436314006</v>
      </c>
    </row>
    <row r="24" spans="2:8" x14ac:dyDescent="0.2">
      <c r="B24">
        <f t="shared" si="6"/>
        <v>39.81071705534977</v>
      </c>
      <c r="C24">
        <f t="shared" si="0"/>
        <v>250.13811247045743</v>
      </c>
      <c r="D24" s="1">
        <f t="shared" si="1"/>
        <v>3.91488918518389E-11</v>
      </c>
      <c r="E24" s="1">
        <f t="shared" si="2"/>
        <v>3.523400266665502E-10</v>
      </c>
      <c r="F24" s="1">
        <f t="shared" si="3"/>
        <v>6.249080202167917E-8</v>
      </c>
      <c r="G24" s="1">
        <f t="shared" si="4"/>
        <v>2.4959207481661527E-2</v>
      </c>
      <c r="H24" s="1">
        <f t="shared" si="5"/>
        <v>-32.055384174508255</v>
      </c>
    </row>
    <row r="25" spans="2:8" x14ac:dyDescent="0.2">
      <c r="B25">
        <f t="shared" si="6"/>
        <v>50.118723362727287</v>
      </c>
      <c r="C25">
        <f t="shared" si="0"/>
        <v>314.90522624728635</v>
      </c>
      <c r="D25" s="1">
        <f t="shared" si="1"/>
        <v>9.8337570251270147E-11</v>
      </c>
      <c r="E25" s="1">
        <f t="shared" si="2"/>
        <v>8.8503813226143106E-10</v>
      </c>
      <c r="F25" s="1">
        <f t="shared" si="3"/>
        <v>9.8968723894100125E-8</v>
      </c>
      <c r="G25" s="1">
        <f t="shared" si="4"/>
        <v>3.1381776197272969E-2</v>
      </c>
      <c r="H25" s="1">
        <f t="shared" si="5"/>
        <v>-30.066449582831396</v>
      </c>
    </row>
    <row r="26" spans="2:8" x14ac:dyDescent="0.2">
      <c r="B26">
        <f t="shared" si="6"/>
        <v>63.0957344480194</v>
      </c>
      <c r="C26">
        <f t="shared" si="0"/>
        <v>396.44219162950037</v>
      </c>
      <c r="D26" s="1">
        <f t="shared" si="1"/>
        <v>2.4701280842178557E-10</v>
      </c>
      <c r="E26" s="1">
        <f t="shared" si="2"/>
        <v>2.2231152757960702E-9</v>
      </c>
      <c r="F26" s="1">
        <f t="shared" si="3"/>
        <v>1.5667277390832434E-7</v>
      </c>
      <c r="G26" s="1">
        <f t="shared" si="4"/>
        <v>3.9427878165076397E-2</v>
      </c>
      <c r="H26" s="1">
        <f t="shared" si="5"/>
        <v>-28.083931882321465</v>
      </c>
    </row>
    <row r="27" spans="2:8" x14ac:dyDescent="0.2">
      <c r="B27">
        <f t="shared" si="6"/>
        <v>79.432823472428254</v>
      </c>
      <c r="C27">
        <f t="shared" si="0"/>
        <v>499.09114934975099</v>
      </c>
      <c r="D27" s="1">
        <f t="shared" si="1"/>
        <v>6.2046812188375912E-10</v>
      </c>
      <c r="E27" s="1">
        <f t="shared" si="2"/>
        <v>5.5842130969538328E-9</v>
      </c>
      <c r="F27" s="1">
        <f t="shared" si="3"/>
        <v>2.4785258465178925E-7</v>
      </c>
      <c r="G27" s="1">
        <f t="shared" si="4"/>
        <v>4.9479454213190339E-2</v>
      </c>
      <c r="H27" s="1">
        <f t="shared" si="5"/>
        <v>-26.11150199068333</v>
      </c>
    </row>
    <row r="28" spans="2:8" x14ac:dyDescent="0.2">
      <c r="B28">
        <f t="shared" si="6"/>
        <v>100.00000000000014</v>
      </c>
      <c r="C28">
        <f t="shared" si="0"/>
        <v>628.31853071795956</v>
      </c>
      <c r="D28" s="1">
        <f t="shared" si="1"/>
        <v>1.5585454565440477E-9</v>
      </c>
      <c r="E28" s="1">
        <f t="shared" si="2"/>
        <v>1.4026909108896428E-8</v>
      </c>
      <c r="F28" s="1">
        <f t="shared" si="3"/>
        <v>3.9167323802132618E-7</v>
      </c>
      <c r="G28" s="1">
        <f t="shared" si="4"/>
        <v>6.1980796665988963E-2</v>
      </c>
      <c r="H28" s="1">
        <f t="shared" si="5"/>
        <v>-24.154856917720661</v>
      </c>
    </row>
    <row r="29" spans="2:8" x14ac:dyDescent="0.2">
      <c r="B29">
        <f t="shared" si="6"/>
        <v>125.89254117941691</v>
      </c>
      <c r="C29">
        <f t="shared" si="0"/>
        <v>791.00616502201331</v>
      </c>
      <c r="D29" s="1">
        <f t="shared" si="1"/>
        <v>3.9148891851838975E-9</v>
      </c>
      <c r="E29" s="1">
        <f t="shared" si="2"/>
        <v>3.5234002666655075E-8</v>
      </c>
      <c r="F29" s="1">
        <f t="shared" si="3"/>
        <v>6.1788546983209061E-7</v>
      </c>
      <c r="G29" s="1">
        <f t="shared" si="4"/>
        <v>7.7421827890768444E-2</v>
      </c>
      <c r="H29" s="1">
        <f t="shared" si="5"/>
        <v>-22.222731588395249</v>
      </c>
    </row>
    <row r="30" spans="2:8" x14ac:dyDescent="0.2">
      <c r="B30">
        <f t="shared" si="6"/>
        <v>158.48931924611159</v>
      </c>
      <c r="C30">
        <f t="shared" si="0"/>
        <v>995.81776203206311</v>
      </c>
      <c r="D30" s="1">
        <f t="shared" si="1"/>
        <v>9.8337570251270281E-9</v>
      </c>
      <c r="E30" s="1">
        <f t="shared" si="2"/>
        <v>8.8503813226143258E-8</v>
      </c>
      <c r="F30" s="1">
        <f t="shared" si="3"/>
        <v>9.7208301787633742E-7</v>
      </c>
      <c r="G30" s="1">
        <f t="shared" si="4"/>
        <v>9.6291204997184354E-2</v>
      </c>
      <c r="H30" s="1">
        <f t="shared" si="5"/>
        <v>-20.328267569165234</v>
      </c>
    </row>
    <row r="31" spans="2:8" x14ac:dyDescent="0.2">
      <c r="B31">
        <f t="shared" si="6"/>
        <v>199.52623149688827</v>
      </c>
      <c r="C31">
        <f t="shared" si="0"/>
        <v>1253.6602861381612</v>
      </c>
      <c r="D31" s="1">
        <f t="shared" si="1"/>
        <v>2.4701280842178595E-8</v>
      </c>
      <c r="E31" s="1">
        <f t="shared" si="2"/>
        <v>2.2231152757960735E-7</v>
      </c>
      <c r="F31" s="1">
        <f t="shared" si="3"/>
        <v>1.5226497725221168E-6</v>
      </c>
      <c r="G31" s="1">
        <f t="shared" si="4"/>
        <v>0.11897804730998139</v>
      </c>
      <c r="H31" s="1">
        <f t="shared" si="5"/>
        <v>-18.490663261500451</v>
      </c>
    </row>
    <row r="32" spans="2:8" x14ac:dyDescent="0.2">
      <c r="B32">
        <f t="shared" si="6"/>
        <v>251.18864315095843</v>
      </c>
      <c r="C32">
        <f t="shared" si="0"/>
        <v>1578.2647919764781</v>
      </c>
      <c r="D32" s="1">
        <f t="shared" si="1"/>
        <v>6.2046812188375978E-8</v>
      </c>
      <c r="E32" s="1">
        <f t="shared" si="2"/>
        <v>5.5842130969538369E-7</v>
      </c>
      <c r="F32" s="1">
        <f t="shared" si="3"/>
        <v>2.3683716655170785E-6</v>
      </c>
      <c r="G32" s="1">
        <f t="shared" si="4"/>
        <v>0.14560079112248484</v>
      </c>
      <c r="H32" s="1">
        <f t="shared" si="5"/>
        <v>-16.736725305515094</v>
      </c>
    </row>
    <row r="33" spans="2:8" x14ac:dyDescent="0.2">
      <c r="B33">
        <f t="shared" si="6"/>
        <v>316.22776601683847</v>
      </c>
      <c r="C33">
        <f t="shared" si="0"/>
        <v>1986.9176531592236</v>
      </c>
      <c r="D33" s="1">
        <f t="shared" si="1"/>
        <v>1.558545456544049E-7</v>
      </c>
      <c r="E33" s="1">
        <f t="shared" si="2"/>
        <v>1.4026909108896444E-6</v>
      </c>
      <c r="F33" s="1">
        <f t="shared" si="3"/>
        <v>3.6422855599658294E-6</v>
      </c>
      <c r="G33" s="1">
        <f t="shared" si="4"/>
        <v>0.17576409574189861</v>
      </c>
      <c r="H33" s="1">
        <f t="shared" si="5"/>
        <v>-15.10139671649592</v>
      </c>
    </row>
    <row r="34" spans="2:8" x14ac:dyDescent="0.2">
      <c r="B34">
        <f t="shared" si="6"/>
        <v>398.10717055349795</v>
      </c>
      <c r="C34">
        <f t="shared" si="0"/>
        <v>2501.381124704576</v>
      </c>
      <c r="D34" s="1">
        <f t="shared" si="1"/>
        <v>3.9148891851839011E-7</v>
      </c>
      <c r="E34" s="1">
        <f t="shared" si="2"/>
        <v>3.5234002666655112E-6</v>
      </c>
      <c r="F34" s="1">
        <f t="shared" si="3"/>
        <v>5.4984247936174677E-6</v>
      </c>
      <c r="G34" s="1">
        <f t="shared" si="4"/>
        <v>0.20831115932971592</v>
      </c>
      <c r="H34" s="1">
        <f t="shared" si="5"/>
        <v>-13.625749281265715</v>
      </c>
    </row>
    <row r="35" spans="2:8" x14ac:dyDescent="0.2">
      <c r="B35">
        <f t="shared" si="6"/>
        <v>501.1872336272732</v>
      </c>
      <c r="C35">
        <f t="shared" si="0"/>
        <v>3149.0522624728656</v>
      </c>
      <c r="D35" s="1">
        <f t="shared" si="1"/>
        <v>9.8337570251270389E-7</v>
      </c>
      <c r="E35" s="1">
        <f t="shared" si="2"/>
        <v>8.8503813226143333E-6</v>
      </c>
      <c r="F35" s="1">
        <f t="shared" si="3"/>
        <v>8.0472954948050684E-6</v>
      </c>
      <c r="G35" s="1">
        <f t="shared" si="4"/>
        <v>0.24123828753985974</v>
      </c>
      <c r="H35" s="1">
        <f t="shared" si="5"/>
        <v>-12.351075261676236</v>
      </c>
    </row>
    <row r="36" spans="2:8" x14ac:dyDescent="0.2">
      <c r="B36">
        <f t="shared" si="6"/>
        <v>630.95734448019448</v>
      </c>
      <c r="C36">
        <f t="shared" si="0"/>
        <v>3964.4219162950067</v>
      </c>
      <c r="D36" s="1">
        <f t="shared" si="1"/>
        <v>2.4701280842178633E-6</v>
      </c>
      <c r="E36" s="1">
        <f t="shared" si="2"/>
        <v>2.2231152757960779E-5</v>
      </c>
      <c r="F36" s="1">
        <f t="shared" si="3"/>
        <v>1.1164606128422192E-5</v>
      </c>
      <c r="G36" s="1">
        <f t="shared" si="4"/>
        <v>0.27196566463650795</v>
      </c>
      <c r="H36" s="1">
        <f t="shared" si="5"/>
        <v>-11.309718434032888</v>
      </c>
    </row>
    <row r="37" spans="2:8" x14ac:dyDescent="0.2">
      <c r="B37">
        <f t="shared" si="6"/>
        <v>794.32823472428311</v>
      </c>
      <c r="C37">
        <f t="shared" si="0"/>
        <v>4990.9114934975132</v>
      </c>
      <c r="D37" s="1">
        <f t="shared" si="1"/>
        <v>6.2046812188376075E-6</v>
      </c>
      <c r="E37" s="1">
        <f t="shared" si="2"/>
        <v>5.5842130969538456E-5</v>
      </c>
      <c r="F37" s="1">
        <f t="shared" si="3"/>
        <v>1.404537139952509E-5</v>
      </c>
      <c r="G37" s="1">
        <f t="shared" si="4"/>
        <v>0.29796137978873427</v>
      </c>
      <c r="H37" s="1">
        <f t="shared" si="5"/>
        <v>-10.516800465560861</v>
      </c>
    </row>
    <row r="38" spans="2:8" x14ac:dyDescent="0.2">
      <c r="B38">
        <f t="shared" si="6"/>
        <v>1000.000000000002</v>
      </c>
      <c r="C38">
        <f t="shared" si="0"/>
        <v>6283.1853071795995</v>
      </c>
      <c r="D38" s="1">
        <f t="shared" si="1"/>
        <v>1.5585454565440513E-5</v>
      </c>
      <c r="E38" s="1">
        <f t="shared" si="2"/>
        <v>1.4026909108896465E-4</v>
      </c>
      <c r="F38" s="1">
        <f t="shared" si="3"/>
        <v>1.4460399312358587E-5</v>
      </c>
      <c r="G38" s="1">
        <f t="shared" si="4"/>
        <v>0.31737534729383632</v>
      </c>
      <c r="H38" s="1">
        <f t="shared" si="5"/>
        <v>-9.9685362176640453</v>
      </c>
    </row>
    <row r="39" spans="2:8" x14ac:dyDescent="0.2">
      <c r="B39">
        <f t="shared" si="6"/>
        <v>1258.9254117941698</v>
      </c>
      <c r="C39">
        <f t="shared" si="0"/>
        <v>7910.0616502201383</v>
      </c>
      <c r="D39" s="1">
        <f t="shared" si="1"/>
        <v>3.9148891851839076E-5</v>
      </c>
      <c r="E39" s="1">
        <f t="shared" si="2"/>
        <v>3.5234002666655159E-4</v>
      </c>
      <c r="F39" s="1">
        <f t="shared" si="3"/>
        <v>8.7663912325237527E-6</v>
      </c>
      <c r="G39" s="1">
        <f t="shared" si="4"/>
        <v>0.32926239521972034</v>
      </c>
      <c r="H39" s="1">
        <f t="shared" si="5"/>
        <v>-9.6491573372431265</v>
      </c>
    </row>
    <row r="40" spans="2:8" x14ac:dyDescent="0.2">
      <c r="B40">
        <f t="shared" si="6"/>
        <v>1584.8931924611168</v>
      </c>
      <c r="C40">
        <f t="shared" si="0"/>
        <v>9958.1776203206373</v>
      </c>
      <c r="D40" s="1">
        <f t="shared" si="1"/>
        <v>9.8337570251270511E-5</v>
      </c>
      <c r="E40" s="1">
        <f t="shared" si="2"/>
        <v>8.8503813226143476E-4</v>
      </c>
      <c r="F40" s="1">
        <f t="shared" si="3"/>
        <v>6.9090603184205415E-9</v>
      </c>
      <c r="G40" s="1">
        <f t="shared" si="4"/>
        <v>0.33333203225570829</v>
      </c>
      <c r="H40" s="1">
        <f t="shared" si="5"/>
        <v>-9.5424589975093994</v>
      </c>
    </row>
    <row r="41" spans="2:8" x14ac:dyDescent="0.2">
      <c r="B41">
        <f t="shared" si="6"/>
        <v>1995.2623149688839</v>
      </c>
      <c r="C41">
        <f t="shared" si="0"/>
        <v>12536.60286138162</v>
      </c>
      <c r="D41" s="1">
        <f t="shared" si="1"/>
        <v>2.4701280842178667E-4</v>
      </c>
      <c r="E41" s="1">
        <f t="shared" si="2"/>
        <v>2.2231152757960799E-3</v>
      </c>
      <c r="F41" s="1">
        <f t="shared" si="3"/>
        <v>5.1361960918179654E-5</v>
      </c>
      <c r="G41" s="1">
        <f t="shared" si="4"/>
        <v>0.32954819659008833</v>
      </c>
      <c r="H41" s="1">
        <f t="shared" si="5"/>
        <v>-9.6416212127545027</v>
      </c>
    </row>
    <row r="42" spans="2:8" x14ac:dyDescent="0.2">
      <c r="B42">
        <f t="shared" si="6"/>
        <v>2511.8864315095857</v>
      </c>
      <c r="C42">
        <f t="shared" si="0"/>
        <v>15782.647919764791</v>
      </c>
      <c r="D42" s="1">
        <f t="shared" si="1"/>
        <v>6.2046812188376133E-4</v>
      </c>
      <c r="E42" s="1">
        <f t="shared" si="2"/>
        <v>5.5842130969538488E-3</v>
      </c>
      <c r="F42" s="1">
        <f t="shared" si="3"/>
        <v>5.5369203286646925E-4</v>
      </c>
      <c r="G42" s="1">
        <f t="shared" si="4"/>
        <v>0.31794328053492515</v>
      </c>
      <c r="H42" s="1">
        <f t="shared" si="5"/>
        <v>-9.9530069806738908</v>
      </c>
    </row>
    <row r="43" spans="2:8" x14ac:dyDescent="0.2">
      <c r="B43">
        <f t="shared" si="6"/>
        <v>3162.2776601683863</v>
      </c>
      <c r="C43">
        <f t="shared" si="0"/>
        <v>19869.176531592246</v>
      </c>
      <c r="D43" s="1">
        <f t="shared" si="1"/>
        <v>1.5585454565440521E-3</v>
      </c>
      <c r="E43" s="1">
        <f t="shared" si="2"/>
        <v>1.4026909108896471E-2</v>
      </c>
      <c r="F43" s="1">
        <f t="shared" si="3"/>
        <v>3.4305841018374963E-3</v>
      </c>
      <c r="G43" s="1">
        <f t="shared" si="4"/>
        <v>0.29879188339749591</v>
      </c>
      <c r="H43" s="1">
        <f t="shared" si="5"/>
        <v>-10.492624083823319</v>
      </c>
    </row>
    <row r="44" spans="2:8" x14ac:dyDescent="0.2">
      <c r="B44">
        <f t="shared" si="6"/>
        <v>3981.0717055349814</v>
      </c>
      <c r="C44">
        <f t="shared" si="0"/>
        <v>25013.811247045771</v>
      </c>
      <c r="D44" s="1">
        <f t="shared" si="1"/>
        <v>3.9148891851839085E-3</v>
      </c>
      <c r="E44" s="1">
        <f t="shared" si="2"/>
        <v>3.5234002666655183E-2</v>
      </c>
      <c r="F44" s="1">
        <f t="shared" si="3"/>
        <v>1.72910120086536E-2</v>
      </c>
      <c r="G44" s="1">
        <f t="shared" si="4"/>
        <v>0.27300879965793684</v>
      </c>
      <c r="H44" s="1">
        <f t="shared" si="5"/>
        <v>-11.276467089859306</v>
      </c>
    </row>
    <row r="45" spans="2:8" x14ac:dyDescent="0.2">
      <c r="B45">
        <f t="shared" si="6"/>
        <v>5011.8723362727342</v>
      </c>
      <c r="C45">
        <f t="shared" si="0"/>
        <v>31490.52262472867</v>
      </c>
      <c r="D45" s="1">
        <f t="shared" si="1"/>
        <v>9.8337570251270552E-3</v>
      </c>
      <c r="E45" s="1">
        <f t="shared" si="2"/>
        <v>8.8503813226143535E-2</v>
      </c>
      <c r="F45" s="1">
        <f t="shared" si="3"/>
        <v>7.8840887009929167E-2</v>
      </c>
      <c r="G45" s="1">
        <f t="shared" si="4"/>
        <v>0.24241179937505952</v>
      </c>
      <c r="H45" s="1">
        <f t="shared" si="5"/>
        <v>-12.308924894837697</v>
      </c>
    </row>
    <row r="46" spans="2:8" x14ac:dyDescent="0.2">
      <c r="B46">
        <f t="shared" si="6"/>
        <v>6309.5734448019475</v>
      </c>
      <c r="C46">
        <f t="shared" si="0"/>
        <v>39644.219162950081</v>
      </c>
      <c r="D46" s="1">
        <f t="shared" si="1"/>
        <v>2.4701280842178666E-2</v>
      </c>
      <c r="E46" s="1">
        <f t="shared" si="2"/>
        <v>0.22231152757960806</v>
      </c>
      <c r="F46" s="1">
        <f t="shared" si="3"/>
        <v>0.34039026888643409</v>
      </c>
      <c r="G46" s="1">
        <f t="shared" si="4"/>
        <v>0.20951763629219369</v>
      </c>
      <c r="H46" s="1">
        <f t="shared" si="5"/>
        <v>-13.575588282401776</v>
      </c>
    </row>
    <row r="47" spans="2:8" x14ac:dyDescent="0.2">
      <c r="B47">
        <f t="shared" si="6"/>
        <v>7943.2823472428345</v>
      </c>
      <c r="C47">
        <f t="shared" si="0"/>
        <v>49909.11493497515</v>
      </c>
      <c r="D47" s="1">
        <f t="shared" si="1"/>
        <v>6.2046812188376176E-2</v>
      </c>
      <c r="E47" s="1">
        <f t="shared" si="2"/>
        <v>0.55842130969538539</v>
      </c>
      <c r="F47" s="1">
        <f t="shared" si="3"/>
        <v>1.4239335966515778</v>
      </c>
      <c r="G47" s="1">
        <f t="shared" si="4"/>
        <v>0.17691678219005441</v>
      </c>
      <c r="H47" s="1">
        <f t="shared" si="5"/>
        <v>-15.04461936590533</v>
      </c>
    </row>
    <row r="48" spans="2:8" x14ac:dyDescent="0.2">
      <c r="B48">
        <f t="shared" si="6"/>
        <v>10000.000000000025</v>
      </c>
      <c r="C48">
        <f t="shared" si="0"/>
        <v>62831.853071796024</v>
      </c>
      <c r="D48" s="1">
        <f t="shared" si="1"/>
        <v>0.15585454565440543</v>
      </c>
      <c r="E48" s="1">
        <f t="shared" si="2"/>
        <v>1.4026909108896493</v>
      </c>
      <c r="F48" s="1">
        <f t="shared" si="3"/>
        <v>5.8451295893336619</v>
      </c>
      <c r="G48" s="1">
        <f t="shared" si="4"/>
        <v>0.14664120549942325</v>
      </c>
      <c r="H48" s="1">
        <f t="shared" si="5"/>
        <v>-16.674879556171092</v>
      </c>
    </row>
    <row r="49" spans="2:8" x14ac:dyDescent="0.2">
      <c r="B49">
        <f t="shared" si="6"/>
        <v>12589.254117941706</v>
      </c>
      <c r="C49">
        <f t="shared" si="0"/>
        <v>79100.616502201432</v>
      </c>
      <c r="D49" s="1">
        <f t="shared" si="1"/>
        <v>0.39148891851839163</v>
      </c>
      <c r="E49" s="1">
        <f t="shared" si="2"/>
        <v>3.5234002666655253</v>
      </c>
      <c r="F49" s="1">
        <f t="shared" si="3"/>
        <v>23.718378696412884</v>
      </c>
      <c r="G49" s="1">
        <f t="shared" si="4"/>
        <v>0.11987869437980307</v>
      </c>
      <c r="H49" s="1">
        <f t="shared" si="5"/>
        <v>-18.425159913582704</v>
      </c>
    </row>
    <row r="50" spans="2:8" x14ac:dyDescent="0.2">
      <c r="B50">
        <f t="shared" si="6"/>
        <v>15848.931924611177</v>
      </c>
      <c r="C50">
        <f t="shared" si="0"/>
        <v>99581.776203206435</v>
      </c>
      <c r="D50" s="1">
        <f t="shared" si="1"/>
        <v>0.98337570251270767</v>
      </c>
      <c r="E50" s="1">
        <f t="shared" si="2"/>
        <v>8.8503813226143642</v>
      </c>
      <c r="F50" s="1">
        <f t="shared" si="3"/>
        <v>95.559913170131395</v>
      </c>
      <c r="G50" s="1">
        <f t="shared" si="4"/>
        <v>9.7048332207706076E-2</v>
      </c>
      <c r="H50" s="1">
        <f t="shared" si="5"/>
        <v>-20.260238472738315</v>
      </c>
    </row>
    <row r="51" spans="2:8" x14ac:dyDescent="0.2">
      <c r="B51">
        <f t="shared" si="6"/>
        <v>19952.62314968885</v>
      </c>
      <c r="C51">
        <f t="shared" si="0"/>
        <v>125366.02861381626</v>
      </c>
      <c r="D51" s="1">
        <f t="shared" si="1"/>
        <v>2.4701280842178721</v>
      </c>
      <c r="E51" s="1">
        <f t="shared" si="2"/>
        <v>22.231152757960835</v>
      </c>
      <c r="F51" s="1">
        <f t="shared" si="3"/>
        <v>383.29662693044713</v>
      </c>
      <c r="G51" s="1">
        <f t="shared" si="4"/>
        <v>7.8045781154060717E-2</v>
      </c>
      <c r="H51" s="1">
        <f t="shared" si="5"/>
        <v>-22.153011364147059</v>
      </c>
    </row>
    <row r="52" spans="2:8" x14ac:dyDescent="0.2">
      <c r="B52">
        <f t="shared" si="6"/>
        <v>25118.864315095871</v>
      </c>
      <c r="C52">
        <f t="shared" si="0"/>
        <v>157826.479197648</v>
      </c>
      <c r="D52" s="1">
        <f t="shared" si="1"/>
        <v>6.2046812188376279</v>
      </c>
      <c r="E52" s="1">
        <f t="shared" si="2"/>
        <v>55.842130969538651</v>
      </c>
      <c r="F52" s="1">
        <f t="shared" si="3"/>
        <v>1533.1518480346022</v>
      </c>
      <c r="G52" s="1">
        <f t="shared" si="4"/>
        <v>6.2488285772131162E-2</v>
      </c>
      <c r="H52" s="1">
        <f t="shared" si="5"/>
        <v>-24.084027781548826</v>
      </c>
    </row>
    <row r="53" spans="2:8" x14ac:dyDescent="0.2">
      <c r="B53">
        <f t="shared" si="6"/>
        <v>31622.776601683883</v>
      </c>
      <c r="C53">
        <f t="shared" si="0"/>
        <v>198691.76531592259</v>
      </c>
      <c r="D53" s="1">
        <f t="shared" si="1"/>
        <v>15.585454565440564</v>
      </c>
      <c r="E53" s="1">
        <f t="shared" si="2"/>
        <v>140.2690910889651</v>
      </c>
      <c r="F53" s="1">
        <f t="shared" si="3"/>
        <v>6121.759408168773</v>
      </c>
      <c r="G53" s="1">
        <f t="shared" si="4"/>
        <v>4.9888703396918622E-2</v>
      </c>
      <c r="H53" s="1">
        <f t="shared" si="5"/>
        <v>-26.039955663802438</v>
      </c>
    </row>
    <row r="54" spans="2:8" x14ac:dyDescent="0.2">
      <c r="B54">
        <f t="shared" si="6"/>
        <v>39810.717055349844</v>
      </c>
      <c r="C54">
        <f t="shared" si="0"/>
        <v>250138.11247045791</v>
      </c>
      <c r="D54" s="1">
        <f t="shared" si="1"/>
        <v>39.148891851839217</v>
      </c>
      <c r="E54" s="1">
        <f t="shared" si="2"/>
        <v>352.34002666655289</v>
      </c>
      <c r="F54" s="1">
        <f t="shared" si="3"/>
        <v>24416.864411290331</v>
      </c>
      <c r="G54" s="1">
        <f t="shared" si="4"/>
        <v>3.9756093915691557E-2</v>
      </c>
      <c r="H54" s="1">
        <f t="shared" si="5"/>
        <v>-28.011925842735184</v>
      </c>
    </row>
    <row r="55" spans="2:8" x14ac:dyDescent="0.2">
      <c r="B55">
        <f t="shared" si="6"/>
        <v>50118.723362727382</v>
      </c>
      <c r="C55">
        <f t="shared" si="0"/>
        <v>314905.22624728695</v>
      </c>
      <c r="D55" s="1">
        <f t="shared" si="1"/>
        <v>98.337570251270876</v>
      </c>
      <c r="E55" s="1">
        <f t="shared" si="2"/>
        <v>885.03813226143791</v>
      </c>
      <c r="F55" s="1">
        <f t="shared" si="3"/>
        <v>97320.172069804205</v>
      </c>
      <c r="G55" s="1">
        <f t="shared" si="4"/>
        <v>3.1644079864935483E-2</v>
      </c>
      <c r="H55" s="1">
        <f t="shared" si="5"/>
        <v>-29.994150561261858</v>
      </c>
    </row>
    <row r="56" spans="2:8" x14ac:dyDescent="0.2">
      <c r="B56">
        <f t="shared" si="6"/>
        <v>63095.734448019524</v>
      </c>
      <c r="C56">
        <f t="shared" si="0"/>
        <v>396442.19162950118</v>
      </c>
      <c r="D56" s="1">
        <f t="shared" si="1"/>
        <v>247.01280842178767</v>
      </c>
      <c r="E56" s="1">
        <f t="shared" si="2"/>
        <v>2223.115275796089</v>
      </c>
      <c r="F56" s="1">
        <f t="shared" si="3"/>
        <v>387727.29800732131</v>
      </c>
      <c r="G56" s="1">
        <f t="shared" si="4"/>
        <v>2.5168367354561395E-2</v>
      </c>
      <c r="H56" s="1">
        <f t="shared" si="5"/>
        <v>-31.982899115256043</v>
      </c>
    </row>
    <row r="57" spans="2:8" x14ac:dyDescent="0.2">
      <c r="B57">
        <f t="shared" si="6"/>
        <v>79432.823472428412</v>
      </c>
      <c r="C57">
        <f t="shared" si="0"/>
        <v>499091.14934975194</v>
      </c>
      <c r="D57" s="1">
        <f t="shared" si="1"/>
        <v>620.46812188376373</v>
      </c>
      <c r="E57" s="1">
        <f t="shared" si="2"/>
        <v>5584.2130969538748</v>
      </c>
      <c r="F57" s="1">
        <f t="shared" si="3"/>
        <v>1544295.6141229535</v>
      </c>
      <c r="G57" s="1">
        <f t="shared" si="4"/>
        <v>2.0008324574304598E-2</v>
      </c>
      <c r="H57" s="1">
        <f t="shared" si="5"/>
        <v>-33.975785522226289</v>
      </c>
    </row>
    <row r="58" spans="2:8" x14ac:dyDescent="0.2">
      <c r="B58">
        <f t="shared" si="6"/>
        <v>100000.00000000033</v>
      </c>
      <c r="C58">
        <f t="shared" si="0"/>
        <v>628318.53071796068</v>
      </c>
      <c r="D58" s="1">
        <f t="shared" si="1"/>
        <v>1558.5454565440591</v>
      </c>
      <c r="E58" s="1">
        <f t="shared" si="2"/>
        <v>14026.909108896527</v>
      </c>
      <c r="F58" s="1">
        <f t="shared" si="3"/>
        <v>6149774.1427531522</v>
      </c>
      <c r="G58" s="1">
        <f t="shared" si="4"/>
        <v>1.5901402490070542E-2</v>
      </c>
      <c r="H58" s="1">
        <f t="shared" si="5"/>
        <v>-35.971291391783424</v>
      </c>
    </row>
    <row r="59" spans="2:8" x14ac:dyDescent="0.2">
      <c r="B59">
        <f t="shared" si="6"/>
        <v>125892.54117941715</v>
      </c>
      <c r="C59">
        <f t="shared" si="0"/>
        <v>791006.16502201487</v>
      </c>
      <c r="D59" s="1">
        <f t="shared" si="1"/>
        <v>3914.8891851839285</v>
      </c>
      <c r="E59" s="1">
        <f t="shared" si="2"/>
        <v>35234.002666655346</v>
      </c>
      <c r="F59" s="1">
        <f t="shared" si="3"/>
        <v>24487270.473239142</v>
      </c>
      <c r="G59" s="1">
        <f t="shared" si="4"/>
        <v>1.2635060491319005E-2</v>
      </c>
      <c r="H59" s="1">
        <f t="shared" si="5"/>
        <v>-37.968453490420451</v>
      </c>
    </row>
    <row r="60" spans="2:8" x14ac:dyDescent="0.2">
      <c r="B60">
        <f t="shared" si="6"/>
        <v>158489.3192461119</v>
      </c>
      <c r="C60">
        <f t="shared" si="0"/>
        <v>995817.76203206507</v>
      </c>
      <c r="D60" s="1">
        <f t="shared" si="1"/>
        <v>9833.7570251271027</v>
      </c>
      <c r="E60" s="1">
        <f t="shared" si="2"/>
        <v>88503.813226143946</v>
      </c>
      <c r="F60" s="1">
        <f t="shared" si="3"/>
        <v>97497081.522608221</v>
      </c>
      <c r="G60" s="1">
        <f t="shared" si="4"/>
        <v>1.0038455566330538E-2</v>
      </c>
      <c r="H60" s="1">
        <f t="shared" si="5"/>
        <v>-39.966661980104533</v>
      </c>
    </row>
    <row r="61" spans="2:8" x14ac:dyDescent="0.2">
      <c r="B61">
        <f t="shared" si="6"/>
        <v>199526.23149688868</v>
      </c>
      <c r="C61">
        <f t="shared" si="0"/>
        <v>1253660.2861381636</v>
      </c>
      <c r="D61" s="1">
        <f t="shared" si="1"/>
        <v>24701.2808421788</v>
      </c>
      <c r="E61" s="1">
        <f t="shared" si="2"/>
        <v>222311.52757960913</v>
      </c>
      <c r="F61" s="1">
        <f t="shared" si="3"/>
        <v>388171765.46773404</v>
      </c>
      <c r="G61" s="1">
        <f t="shared" si="4"/>
        <v>7.9748667920643036E-3</v>
      </c>
      <c r="H61" s="1">
        <f t="shared" si="5"/>
        <v>-41.965531248687292</v>
      </c>
    </row>
    <row r="62" spans="2:8" x14ac:dyDescent="0.2">
      <c r="B62">
        <f t="shared" si="6"/>
        <v>251188.64315095893</v>
      </c>
      <c r="C62">
        <f t="shared" si="0"/>
        <v>1578264.7919764814</v>
      </c>
      <c r="D62" s="1">
        <f t="shared" si="1"/>
        <v>62046.812188376505</v>
      </c>
      <c r="E62" s="1">
        <f t="shared" si="2"/>
        <v>558421.30969538831</v>
      </c>
      <c r="F62" s="1">
        <f t="shared" si="3"/>
        <v>1545412210.1412933</v>
      </c>
      <c r="G62" s="1">
        <f t="shared" si="4"/>
        <v>6.3351823061498537E-3</v>
      </c>
      <c r="H62" s="1">
        <f t="shared" si="5"/>
        <v>-43.964817660075852</v>
      </c>
    </row>
    <row r="63" spans="2:8" x14ac:dyDescent="0.2">
      <c r="B63">
        <f t="shared" si="6"/>
        <v>316227.76601683913</v>
      </c>
      <c r="C63">
        <f t="shared" si="0"/>
        <v>1986917.6531592277</v>
      </c>
      <c r="D63" s="1">
        <f t="shared" si="1"/>
        <v>155854.54565440619</v>
      </c>
      <c r="E63" s="1">
        <f t="shared" si="2"/>
        <v>1402690.9108896558</v>
      </c>
      <c r="F63" s="1">
        <f t="shared" si="3"/>
        <v>6152579133.7386141</v>
      </c>
      <c r="G63" s="1">
        <f t="shared" si="4"/>
        <v>5.0324750693206159E-3</v>
      </c>
      <c r="H63" s="1">
        <f t="shared" si="5"/>
        <v>-45.964367358228003</v>
      </c>
    </row>
    <row r="64" spans="2:8" x14ac:dyDescent="0.2">
      <c r="B64">
        <f t="shared" si="6"/>
        <v>398107.17055349879</v>
      </c>
      <c r="C64">
        <f t="shared" si="0"/>
        <v>2501381.1247045812</v>
      </c>
      <c r="D64" s="1">
        <f t="shared" si="1"/>
        <v>391488.91851839348</v>
      </c>
      <c r="E64" s="1">
        <f t="shared" si="2"/>
        <v>3523400.2666655402</v>
      </c>
      <c r="F64" s="1">
        <f t="shared" si="3"/>
        <v>24494316654.338684</v>
      </c>
      <c r="G64" s="1">
        <f t="shared" si="4"/>
        <v>3.9975678096904662E-3</v>
      </c>
      <c r="H64" s="1">
        <f t="shared" si="5"/>
        <v>-47.964083213925406</v>
      </c>
    </row>
    <row r="65" spans="2:8" x14ac:dyDescent="0.2">
      <c r="B65">
        <f t="shared" si="6"/>
        <v>501187.23362727423</v>
      </c>
      <c r="C65">
        <f t="shared" si="0"/>
        <v>3149052.2624728722</v>
      </c>
      <c r="D65" s="1">
        <f t="shared" si="1"/>
        <v>983375.70251271233</v>
      </c>
      <c r="E65" s="1">
        <f t="shared" si="2"/>
        <v>8850381.3226144109</v>
      </c>
      <c r="F65" s="1">
        <f t="shared" si="3"/>
        <v>97514781303.517242</v>
      </c>
      <c r="G65" s="1">
        <f t="shared" si="4"/>
        <v>3.175446527612872E-3</v>
      </c>
      <c r="H65" s="1">
        <f t="shared" si="5"/>
        <v>-49.963903921815351</v>
      </c>
    </row>
    <row r="66" spans="2:8" x14ac:dyDescent="0.2">
      <c r="B66">
        <f t="shared" si="6"/>
        <v>630957.34448019578</v>
      </c>
      <c r="C66">
        <f t="shared" si="0"/>
        <v>3964421.9162950148</v>
      </c>
      <c r="D66" s="1">
        <f t="shared" si="1"/>
        <v>2470128.0842178836</v>
      </c>
      <c r="E66" s="1">
        <f t="shared" si="2"/>
        <v>22231152.757960949</v>
      </c>
      <c r="F66" s="1">
        <f t="shared" si="3"/>
        <v>388216226217.30334</v>
      </c>
      <c r="G66" s="1">
        <f t="shared" si="4"/>
        <v>2.5223796872479391E-3</v>
      </c>
      <c r="H66" s="1">
        <f t="shared" si="5"/>
        <v>-51.963790792488581</v>
      </c>
    </row>
    <row r="67" spans="2:8" x14ac:dyDescent="0.2">
      <c r="B67">
        <f t="shared" si="6"/>
        <v>794328.23472428473</v>
      </c>
      <c r="C67">
        <f t="shared" si="0"/>
        <v>4990911.4934975235</v>
      </c>
      <c r="D67" s="1">
        <f t="shared" si="1"/>
        <v>6204681.2188376589</v>
      </c>
      <c r="E67" s="1">
        <f t="shared" si="2"/>
        <v>55842130.969538912</v>
      </c>
      <c r="F67" s="1">
        <f t="shared" si="3"/>
        <v>1545523891937.2246</v>
      </c>
      <c r="G67" s="1">
        <f t="shared" si="4"/>
        <v>2.0036138700439479E-3</v>
      </c>
      <c r="H67" s="1">
        <f t="shared" si="5"/>
        <v>-53.963719411254573</v>
      </c>
    </row>
    <row r="68" spans="2:8" x14ac:dyDescent="0.2">
      <c r="B68">
        <f t="shared" si="6"/>
        <v>1000000.0000000041</v>
      </c>
      <c r="C68">
        <f t="shared" si="0"/>
        <v>6283185.3071796121</v>
      </c>
      <c r="D68" s="1">
        <f t="shared" si="1"/>
        <v>15585454.56544064</v>
      </c>
      <c r="E68" s="1">
        <f t="shared" si="2"/>
        <v>140269091.0889658</v>
      </c>
      <c r="F68" s="1">
        <f t="shared" si="3"/>
        <v>6152859668012.4424</v>
      </c>
      <c r="G68" s="1">
        <f t="shared" si="4"/>
        <v>1.5915353210551654E-3</v>
      </c>
      <c r="H68" s="1">
        <f t="shared" si="5"/>
        <v>-55.963674372161677</v>
      </c>
    </row>
    <row r="69" spans="2:8" x14ac:dyDescent="0.2">
      <c r="B69">
        <f t="shared" si="6"/>
        <v>1258925.4117941724</v>
      </c>
      <c r="C69">
        <f t="shared" si="0"/>
        <v>7910061.6502201539</v>
      </c>
      <c r="D69" s="1">
        <f t="shared" si="1"/>
        <v>39148891.851839378</v>
      </c>
      <c r="E69" s="1">
        <f t="shared" si="2"/>
        <v>352340026.66655427</v>
      </c>
      <c r="F69" s="1">
        <f t="shared" si="3"/>
        <v>24495021328197.715</v>
      </c>
      <c r="G69" s="1">
        <f t="shared" si="4"/>
        <v>1.2642055782209256E-3</v>
      </c>
      <c r="H69" s="1">
        <f t="shared" si="5"/>
        <v>-57.963645954184706</v>
      </c>
    </row>
    <row r="70" spans="2:8" x14ac:dyDescent="0.2">
      <c r="B70">
        <f t="shared" si="6"/>
        <v>1584893.19246112</v>
      </c>
      <c r="C70">
        <f t="shared" si="0"/>
        <v>9958177.6203206573</v>
      </c>
      <c r="D70" s="1">
        <f t="shared" si="1"/>
        <v>98337570.251271322</v>
      </c>
      <c r="E70" s="1">
        <f t="shared" si="2"/>
        <v>885038132.26144171</v>
      </c>
      <c r="F70" s="1">
        <f t="shared" si="3"/>
        <v>97516551369964.5</v>
      </c>
      <c r="G70" s="1">
        <f t="shared" si="4"/>
        <v>1.0041962582764466E-3</v>
      </c>
      <c r="H70" s="1">
        <f t="shared" si="5"/>
        <v>-59.963628023561654</v>
      </c>
    </row>
    <row r="71" spans="2:8" x14ac:dyDescent="0.2">
      <c r="B71">
        <f t="shared" si="6"/>
        <v>1995262.3149688879</v>
      </c>
      <c r="C71">
        <f t="shared" si="0"/>
        <v>12536602.861381644</v>
      </c>
      <c r="D71" s="1">
        <f t="shared" si="1"/>
        <v>247012808.42178857</v>
      </c>
      <c r="E71" s="1">
        <f t="shared" si="2"/>
        <v>2223115275.7960973</v>
      </c>
      <c r="F71" s="1">
        <f t="shared" si="3"/>
        <v>388220672432295.88</v>
      </c>
      <c r="G71" s="1">
        <f t="shared" si="4"/>
        <v>7.9766248011951216E-4</v>
      </c>
      <c r="H71" s="1">
        <f t="shared" si="5"/>
        <v>-61.963616710066802</v>
      </c>
    </row>
    <row r="72" spans="2:8" x14ac:dyDescent="0.2">
      <c r="B72">
        <f t="shared" si="6"/>
        <v>2511886.4315095907</v>
      </c>
      <c r="C72">
        <f t="shared" si="0"/>
        <v>15782647.919764822</v>
      </c>
      <c r="D72" s="1">
        <f t="shared" si="1"/>
        <v>620468121.88376617</v>
      </c>
      <c r="E72" s="1">
        <f t="shared" si="2"/>
        <v>5584213096.9538965</v>
      </c>
      <c r="F72" s="1">
        <f t="shared" si="3"/>
        <v>1545535060338760.2</v>
      </c>
      <c r="G72" s="1">
        <f t="shared" si="4"/>
        <v>6.3360635045726053E-4</v>
      </c>
      <c r="H72" s="1">
        <f t="shared" si="5"/>
        <v>-63.963609571719601</v>
      </c>
    </row>
    <row r="73" spans="2:8" x14ac:dyDescent="0.2">
      <c r="B73">
        <f t="shared" si="6"/>
        <v>3162277.660168393</v>
      </c>
      <c r="C73">
        <f t="shared" ref="C73:C136" si="7">2*PI()*B73</f>
        <v>19869176.531592287</v>
      </c>
      <c r="D73" s="1">
        <f t="shared" ref="D73:D136" si="8">(C73*C73*$E$1*$B$1)^2</f>
        <v>1558545456.5440648</v>
      </c>
      <c r="E73" s="1">
        <f t="shared" ref="E73:E136" si="9">(3*C73*C73*$E$1*$B$1)^2</f>
        <v>14026909108.896589</v>
      </c>
      <c r="F73" s="1">
        <f t="shared" ref="F73:F136" si="10">(C73*C73*C73*$E$1*$E$1*$B$1-C73*$B$1)^2</f>
        <v>6152887721791583</v>
      </c>
      <c r="G73" s="1">
        <f t="shared" ref="G73:G78" si="11">SQRT(D73)/SQRT(E73+F73)</f>
        <v>5.0329167484660297E-4</v>
      </c>
      <c r="H73" s="1">
        <f t="shared" ref="H73:H136" si="12">20*LOG10(G73)</f>
        <v>-65.963605067721204</v>
      </c>
    </row>
    <row r="74" spans="2:8" x14ac:dyDescent="0.2">
      <c r="B74">
        <f>B73*10^(1/10)</f>
        <v>3981071.7055349899</v>
      </c>
      <c r="C74">
        <f t="shared" si="7"/>
        <v>25013811.247045826</v>
      </c>
      <c r="D74" s="1">
        <f t="shared" si="8"/>
        <v>3914889185.1839428</v>
      </c>
      <c r="E74" s="1">
        <f t="shared" si="9"/>
        <v>35234002666.655495</v>
      </c>
      <c r="F74" s="1">
        <f t="shared" si="10"/>
        <v>2.4495091796141148E+16</v>
      </c>
      <c r="G74" s="1">
        <f t="shared" si="11"/>
        <v>3.9977891843122863E-4</v>
      </c>
      <c r="H74" s="1">
        <f t="shared" si="12"/>
        <v>-67.963602225888039</v>
      </c>
    </row>
    <row r="75" spans="2:8" x14ac:dyDescent="0.2">
      <c r="B75">
        <f>B74*10^(1/10)</f>
        <v>5011872.3362727454</v>
      </c>
      <c r="C75">
        <f t="shared" si="7"/>
        <v>31490522.624728739</v>
      </c>
      <c r="D75" s="1">
        <f t="shared" si="8"/>
        <v>9833757025.1271439</v>
      </c>
      <c r="E75" s="1">
        <f t="shared" si="9"/>
        <v>88503813226.144318</v>
      </c>
      <c r="F75" s="1">
        <f t="shared" si="10"/>
        <v>9.7516728377492992E+16</v>
      </c>
      <c r="G75" s="1">
        <f t="shared" si="11"/>
        <v>3.1755574811224985E-4</v>
      </c>
      <c r="H75" s="1">
        <f t="shared" si="12"/>
        <v>-69.963600432811603</v>
      </c>
    </row>
    <row r="76" spans="2:8" x14ac:dyDescent="0.2">
      <c r="B76">
        <f>B75*10^(1/10)</f>
        <v>6309573.4448019611</v>
      </c>
      <c r="C76">
        <f t="shared" si="7"/>
        <v>39644219.162950173</v>
      </c>
      <c r="D76" s="1">
        <f t="shared" si="8"/>
        <v>24701280842.178905</v>
      </c>
      <c r="E76" s="1">
        <f t="shared" si="9"/>
        <v>222311527579.61005</v>
      </c>
      <c r="F76" s="1">
        <f t="shared" si="10"/>
        <v>3.8822111705519667E+17</v>
      </c>
      <c r="G76" s="1">
        <f t="shared" si="11"/>
        <v>2.5224352967979181E-4</v>
      </c>
      <c r="H76" s="1">
        <f t="shared" si="12"/>
        <v>-71.963599301456497</v>
      </c>
    </row>
    <row r="77" spans="2:8" x14ac:dyDescent="0.2">
      <c r="B77">
        <f>B76*10^(1/10)</f>
        <v>7943282.3472428517</v>
      </c>
      <c r="C77">
        <f t="shared" si="7"/>
        <v>49909114.934975259</v>
      </c>
      <c r="D77" s="1">
        <f t="shared" si="8"/>
        <v>62046812188.376709</v>
      </c>
      <c r="E77" s="1">
        <f t="shared" si="9"/>
        <v>558421309695.39026</v>
      </c>
      <c r="F77" s="1">
        <f t="shared" si="10"/>
        <v>1.5455361771811359E+18</v>
      </c>
      <c r="G77" s="1">
        <f t="shared" si="11"/>
        <v>2.003641741178028E-4</v>
      </c>
      <c r="H77" s="1">
        <f t="shared" si="12"/>
        <v>-73.963598587619543</v>
      </c>
    </row>
    <row r="78" spans="2:8" x14ac:dyDescent="0.2">
      <c r="B78">
        <f t="shared" ref="B78:B141" si="13">B77*10^(1/10)</f>
        <v>10000000.000000047</v>
      </c>
      <c r="C78">
        <f t="shared" si="7"/>
        <v>62831853.071796156</v>
      </c>
      <c r="D78" s="1">
        <f t="shared" si="8"/>
        <v>155854545654.40671</v>
      </c>
      <c r="E78" s="1">
        <f t="shared" si="9"/>
        <v>1402690910889.6609</v>
      </c>
      <c r="F78" s="1">
        <f t="shared" si="10"/>
        <v>6.1528905271730289E+18</v>
      </c>
      <c r="G78" s="1">
        <f t="shared" si="11"/>
        <v>1.5915492898185011E-4</v>
      </c>
      <c r="H78" s="1">
        <f t="shared" si="12"/>
        <v>-75.96359813721881</v>
      </c>
    </row>
    <row r="79" spans="2:8" x14ac:dyDescent="0.2">
      <c r="B79">
        <f t="shared" si="13"/>
        <v>12589254.117941732</v>
      </c>
      <c r="C79">
        <f t="shared" si="7"/>
        <v>79100616.502201587</v>
      </c>
      <c r="D79" s="1">
        <f t="shared" si="8"/>
        <v>391488918518.39478</v>
      </c>
      <c r="E79" s="1">
        <f t="shared" si="9"/>
        <v>3523400266665.5532</v>
      </c>
      <c r="F79" s="1">
        <f t="shared" si="10"/>
        <v>2.4495098842941116E+19</v>
      </c>
      <c r="G79" s="1">
        <f t="shared" ref="G79:G142" si="14">SQRT(D79)/SQRT(E79+F79)</f>
        <v>1.264212579220536E-4</v>
      </c>
      <c r="H79" s="1">
        <f t="shared" si="12"/>
        <v>-77.963597853035139</v>
      </c>
    </row>
    <row r="80" spans="2:8" x14ac:dyDescent="0.2">
      <c r="B80">
        <f t="shared" si="13"/>
        <v>15848931.924611211</v>
      </c>
      <c r="C80">
        <f t="shared" si="7"/>
        <v>99581776.203206643</v>
      </c>
      <c r="D80" s="1">
        <f t="shared" si="8"/>
        <v>983375702512.71558</v>
      </c>
      <c r="E80" s="1">
        <f t="shared" si="9"/>
        <v>8850381322614.4395</v>
      </c>
      <c r="F80" s="1">
        <f t="shared" si="10"/>
        <v>9.7516746078254858E+19</v>
      </c>
      <c r="G80" s="1">
        <f t="shared" si="14"/>
        <v>1.0041997670987486E-4</v>
      </c>
      <c r="H80" s="1">
        <f t="shared" si="12"/>
        <v>-79.963597673727364</v>
      </c>
    </row>
    <row r="81" spans="2:8" x14ac:dyDescent="0.2">
      <c r="B81">
        <f t="shared" si="13"/>
        <v>19952623.149688892</v>
      </c>
      <c r="C81">
        <f t="shared" si="7"/>
        <v>125366028.61381653</v>
      </c>
      <c r="D81" s="1">
        <f t="shared" si="8"/>
        <v>2470128084217.8926</v>
      </c>
      <c r="E81" s="1">
        <f t="shared" si="9"/>
        <v>22231152757961.031</v>
      </c>
      <c r="F81" s="1">
        <f t="shared" si="10"/>
        <v>3.8822116151750105E+20</v>
      </c>
      <c r="G81" s="1">
        <f t="shared" si="14"/>
        <v>7.976642386998308E-5</v>
      </c>
      <c r="H81" s="1">
        <f t="shared" si="12"/>
        <v>-81.963597560591793</v>
      </c>
    </row>
    <row r="82" spans="2:8" x14ac:dyDescent="0.2">
      <c r="B82">
        <f t="shared" si="13"/>
        <v>25118864.315095924</v>
      </c>
      <c r="C82">
        <f t="shared" si="7"/>
        <v>157826479.19764832</v>
      </c>
      <c r="D82" s="1">
        <f t="shared" si="8"/>
        <v>6204681218837.6758</v>
      </c>
      <c r="E82" s="1">
        <f t="shared" si="9"/>
        <v>55842130969539.094</v>
      </c>
      <c r="F82" s="1">
        <f t="shared" si="10"/>
        <v>1.5455362888653978E+21</v>
      </c>
      <c r="G82" s="1">
        <f t="shared" si="14"/>
        <v>6.3360723183633302E-5</v>
      </c>
      <c r="H82" s="1">
        <f t="shared" si="12"/>
        <v>-83.963597489208084</v>
      </c>
    </row>
    <row r="83" spans="2:8" x14ac:dyDescent="0.2">
      <c r="B83">
        <f t="shared" si="13"/>
        <v>31622776.601683948</v>
      </c>
      <c r="C83">
        <f t="shared" si="7"/>
        <v>198691765.31592298</v>
      </c>
      <c r="D83" s="1">
        <f t="shared" si="8"/>
        <v>15585454565440.686</v>
      </c>
      <c r="E83" s="1">
        <f t="shared" si="9"/>
        <v>140269091088966.19</v>
      </c>
      <c r="F83" s="1">
        <f t="shared" si="10"/>
        <v>6.1528908077112136E+21</v>
      </c>
      <c r="G83" s="1">
        <f t="shared" si="14"/>
        <v>5.0329211658287961E-5</v>
      </c>
      <c r="H83" s="1">
        <f t="shared" si="12"/>
        <v>-85.963597444168002</v>
      </c>
    </row>
    <row r="84" spans="2:8" x14ac:dyDescent="0.2">
      <c r="B84">
        <f t="shared" si="13"/>
        <v>39810717.055349924</v>
      </c>
      <c r="C84">
        <f t="shared" si="7"/>
        <v>250138112.47045839</v>
      </c>
      <c r="D84" s="1">
        <f t="shared" si="8"/>
        <v>39148891851839.5</v>
      </c>
      <c r="E84" s="1">
        <f t="shared" si="9"/>
        <v>352340026666555.69</v>
      </c>
      <c r="F84" s="1">
        <f t="shared" si="10"/>
        <v>2.4495099547621175E+22</v>
      </c>
      <c r="G84" s="1">
        <f t="shared" si="14"/>
        <v>3.9977913982391778E-5</v>
      </c>
      <c r="H84" s="1">
        <f t="shared" si="12"/>
        <v>-87.963597415749618</v>
      </c>
    </row>
    <row r="85" spans="2:8" x14ac:dyDescent="0.2">
      <c r="B85">
        <f t="shared" si="13"/>
        <v>50118723.362727478</v>
      </c>
      <c r="C85">
        <f t="shared" si="7"/>
        <v>314905226.24728757</v>
      </c>
      <c r="D85" s="1">
        <f t="shared" si="8"/>
        <v>98337570251271.656</v>
      </c>
      <c r="E85" s="1">
        <f t="shared" si="9"/>
        <v>885038132261445.25</v>
      </c>
      <c r="F85" s="1">
        <f t="shared" si="10"/>
        <v>9.7516747848331246E+22</v>
      </c>
      <c r="G85" s="1">
        <f t="shared" si="14"/>
        <v>3.1755585907147299E-5</v>
      </c>
      <c r="H85" s="1">
        <f t="shared" si="12"/>
        <v>-89.963597397818859</v>
      </c>
    </row>
    <row r="86" spans="2:8" x14ac:dyDescent="0.2">
      <c r="B86">
        <f t="shared" si="13"/>
        <v>63095734.448019646</v>
      </c>
      <c r="C86">
        <f t="shared" si="7"/>
        <v>396442191.62950194</v>
      </c>
      <c r="D86" s="1">
        <f t="shared" si="8"/>
        <v>247012808421789.53</v>
      </c>
      <c r="E86" s="1">
        <f t="shared" si="9"/>
        <v>2223115275796106</v>
      </c>
      <c r="F86" s="1">
        <f t="shared" si="10"/>
        <v>3.8822116596373248E+23</v>
      </c>
      <c r="G86" s="1">
        <f t="shared" si="14"/>
        <v>2.5224358529114848E-5</v>
      </c>
      <c r="H86" s="1">
        <f t="shared" si="12"/>
        <v>-91.963597386505285</v>
      </c>
    </row>
    <row r="87" spans="2:8" x14ac:dyDescent="0.2">
      <c r="B87">
        <f t="shared" si="13"/>
        <v>79432823.47242856</v>
      </c>
      <c r="C87">
        <f t="shared" si="7"/>
        <v>499091149.3497529</v>
      </c>
      <c r="D87" s="1">
        <f t="shared" si="8"/>
        <v>620468121883768.5</v>
      </c>
      <c r="E87" s="1">
        <f t="shared" si="9"/>
        <v>5584213096953917</v>
      </c>
      <c r="F87" s="1">
        <f t="shared" si="10"/>
        <v>1.5455363000338273E+24</v>
      </c>
      <c r="G87" s="1">
        <f t="shared" si="14"/>
        <v>2.0036420198950812E-5</v>
      </c>
      <c r="H87" s="1">
        <f t="shared" si="12"/>
        <v>-93.963597379366917</v>
      </c>
    </row>
    <row r="88" spans="2:8" x14ac:dyDescent="0.2">
      <c r="B88">
        <f t="shared" si="13"/>
        <v>100000000.00000052</v>
      </c>
      <c r="C88">
        <f t="shared" si="7"/>
        <v>628318530.71796191</v>
      </c>
      <c r="D88" s="1">
        <f t="shared" si="8"/>
        <v>1558545456544070.2</v>
      </c>
      <c r="E88" s="1">
        <f t="shared" si="9"/>
        <v>1.4026909108896642E+16</v>
      </c>
      <c r="F88" s="1">
        <f t="shared" si="10"/>
        <v>6.152890835765046E+24</v>
      </c>
      <c r="G88" s="1">
        <f t="shared" si="14"/>
        <v>1.5915494295079401E-5</v>
      </c>
      <c r="H88" s="1">
        <f t="shared" si="12"/>
        <v>-95.963597374862928</v>
      </c>
    </row>
    <row r="89" spans="2:8" x14ac:dyDescent="0.2">
      <c r="B89">
        <f t="shared" si="13"/>
        <v>125892541.17941739</v>
      </c>
      <c r="C89">
        <f t="shared" si="7"/>
        <v>791006165.02201629</v>
      </c>
      <c r="D89" s="1">
        <f t="shared" si="8"/>
        <v>3914889185183955</v>
      </c>
      <c r="E89" s="1">
        <f t="shared" si="9"/>
        <v>3.523400266665558E+16</v>
      </c>
      <c r="F89" s="1">
        <f t="shared" si="10"/>
        <v>2.4495099618089249E+25</v>
      </c>
      <c r="G89" s="1">
        <f t="shared" si="14"/>
        <v>1.2642126492311026E-5</v>
      </c>
      <c r="H89" s="1">
        <f t="shared" si="12"/>
        <v>-97.963597372021084</v>
      </c>
    </row>
    <row r="90" spans="2:8" x14ac:dyDescent="0.2">
      <c r="B90">
        <f t="shared" si="13"/>
        <v>158489319.2461122</v>
      </c>
      <c r="C90">
        <f t="shared" si="7"/>
        <v>995817762.03206694</v>
      </c>
      <c r="D90" s="1">
        <f t="shared" si="8"/>
        <v>9833757025127178</v>
      </c>
      <c r="E90" s="1">
        <f t="shared" si="9"/>
        <v>8.8503813226144624E+16</v>
      </c>
      <c r="F90" s="1">
        <f t="shared" si="10"/>
        <v>9.7516748025338968E+25</v>
      </c>
      <c r="G90" s="1">
        <f t="shared" si="14"/>
        <v>1.0041998021871523E-5</v>
      </c>
      <c r="H90" s="1">
        <f t="shared" si="12"/>
        <v>-99.963597370228001</v>
      </c>
    </row>
    <row r="91" spans="2:8" x14ac:dyDescent="0.2">
      <c r="B91">
        <f t="shared" si="13"/>
        <v>199526231.49688905</v>
      </c>
      <c r="C91">
        <f t="shared" si="7"/>
        <v>1253660286.1381662</v>
      </c>
      <c r="D91" s="1">
        <f t="shared" si="8"/>
        <v>2.4701280842178996E+16</v>
      </c>
      <c r="E91" s="1">
        <f t="shared" si="9"/>
        <v>2.2231152757961094E+17</v>
      </c>
      <c r="F91" s="1">
        <f t="shared" si="10"/>
        <v>3.8822116640835645E+26</v>
      </c>
      <c r="G91" s="1">
        <f t="shared" si="14"/>
        <v>7.9766425628569026E-6</v>
      </c>
      <c r="H91" s="1">
        <f t="shared" si="12"/>
        <v>-101.96359736909665</v>
      </c>
    </row>
    <row r="92" spans="2:8" x14ac:dyDescent="0.2">
      <c r="B92">
        <f t="shared" si="13"/>
        <v>251188643.1509594</v>
      </c>
      <c r="C92">
        <f t="shared" si="7"/>
        <v>1578264791.9764843</v>
      </c>
      <c r="D92" s="1">
        <f t="shared" si="8"/>
        <v>6.2046812188376952E+16</v>
      </c>
      <c r="E92" s="1">
        <f t="shared" si="9"/>
        <v>5.5842130969539251E+17</v>
      </c>
      <c r="F92" s="1">
        <f t="shared" si="10"/>
        <v>1.5455363011506739E+27</v>
      </c>
      <c r="G92" s="1">
        <f t="shared" si="14"/>
        <v>6.3360724065014133E-6</v>
      </c>
      <c r="H92" s="1">
        <f t="shared" si="12"/>
        <v>-103.96359736838281</v>
      </c>
    </row>
    <row r="93" spans="2:8" x14ac:dyDescent="0.2">
      <c r="B93">
        <f t="shared" si="13"/>
        <v>316227766.01683968</v>
      </c>
      <c r="C93">
        <f t="shared" si="7"/>
        <v>1986917653.1592312</v>
      </c>
      <c r="D93" s="1">
        <f t="shared" si="8"/>
        <v>1.5585454565440726E+17</v>
      </c>
      <c r="E93" s="1">
        <f t="shared" si="9"/>
        <v>1.4026909108896655E+18</v>
      </c>
      <c r="F93" s="1">
        <f t="shared" si="10"/>
        <v>6.1528908385704393E+27</v>
      </c>
      <c r="G93" s="1">
        <f t="shared" si="14"/>
        <v>5.0329212100024778E-6</v>
      </c>
      <c r="H93" s="1">
        <f t="shared" si="12"/>
        <v>-105.96359736793241</v>
      </c>
    </row>
    <row r="94" spans="2:8" x14ac:dyDescent="0.2">
      <c r="B94">
        <f t="shared" si="13"/>
        <v>398107170.55349946</v>
      </c>
      <c r="C94">
        <f t="shared" si="7"/>
        <v>2501381124.7045856</v>
      </c>
      <c r="D94" s="1">
        <f t="shared" si="8"/>
        <v>3.9148891851839616E+17</v>
      </c>
      <c r="E94" s="1">
        <f t="shared" si="9"/>
        <v>3.5234002666655652E+18</v>
      </c>
      <c r="F94" s="1">
        <f t="shared" si="10"/>
        <v>2.4495099625136096E+28</v>
      </c>
      <c r="G94" s="1">
        <f t="shared" si="14"/>
        <v>3.9977914203784618E-6</v>
      </c>
      <c r="H94" s="1">
        <f t="shared" si="12"/>
        <v>-107.96359736764822</v>
      </c>
    </row>
    <row r="95" spans="2:8" x14ac:dyDescent="0.2">
      <c r="B95">
        <f t="shared" si="13"/>
        <v>501187233.62727511</v>
      </c>
      <c r="C95">
        <f t="shared" si="7"/>
        <v>3149052262.4728775</v>
      </c>
      <c r="D95" s="1">
        <f t="shared" si="8"/>
        <v>9.8337570251271872E+17</v>
      </c>
      <c r="E95" s="1">
        <f t="shared" si="9"/>
        <v>8.8503813226144727E+18</v>
      </c>
      <c r="F95" s="1">
        <f t="shared" si="10"/>
        <v>9.7516748043039947E+28</v>
      </c>
      <c r="G95" s="1">
        <f t="shared" si="14"/>
        <v>3.1755586018106561E-6</v>
      </c>
      <c r="H95" s="1">
        <f t="shared" si="12"/>
        <v>-109.96359736746891</v>
      </c>
    </row>
    <row r="96" spans="2:8" x14ac:dyDescent="0.2">
      <c r="B96">
        <f t="shared" si="13"/>
        <v>630957344.48019683</v>
      </c>
      <c r="C96">
        <f t="shared" si="7"/>
        <v>3964421916.2950215</v>
      </c>
      <c r="D96" s="1">
        <f t="shared" si="8"/>
        <v>2.4701280842179005E+18</v>
      </c>
      <c r="E96" s="1">
        <f t="shared" si="9"/>
        <v>2.2231152757961105E+19</v>
      </c>
      <c r="F96" s="1">
        <f t="shared" si="10"/>
        <v>3.8822116645281908E+29</v>
      </c>
      <c r="G96" s="1">
        <f t="shared" si="14"/>
        <v>2.5224358584726211E-6</v>
      </c>
      <c r="H96" s="1">
        <f t="shared" si="12"/>
        <v>-111.96359736735579</v>
      </c>
    </row>
    <row r="97" spans="2:8" x14ac:dyDescent="0.2">
      <c r="B97">
        <f t="shared" si="13"/>
        <v>794328234.72428608</v>
      </c>
      <c r="C97">
        <f t="shared" si="7"/>
        <v>4990911493.4975319</v>
      </c>
      <c r="D97" s="1">
        <f t="shared" si="8"/>
        <v>6.2046812188376996E+18</v>
      </c>
      <c r="E97" s="1">
        <f t="shared" si="9"/>
        <v>5.5842130969539314E+19</v>
      </c>
      <c r="F97" s="1">
        <f t="shared" si="10"/>
        <v>1.5455363012623594E+30</v>
      </c>
      <c r="G97" s="1">
        <f t="shared" si="14"/>
        <v>2.0036420226822515E-6</v>
      </c>
      <c r="H97" s="1">
        <f t="shared" si="12"/>
        <v>-113.96359736728439</v>
      </c>
    </row>
    <row r="98" spans="2:8" x14ac:dyDescent="0.2">
      <c r="B98">
        <f t="shared" si="13"/>
        <v>1000000000.0000058</v>
      </c>
      <c r="C98">
        <f t="shared" si="7"/>
        <v>6283185307.1796227</v>
      </c>
      <c r="D98" s="1">
        <f t="shared" si="8"/>
        <v>1.5585454565440743E+19</v>
      </c>
      <c r="E98" s="1">
        <f t="shared" si="9"/>
        <v>1.4026909108896671E+20</v>
      </c>
      <c r="F98" s="1">
        <f t="shared" si="10"/>
        <v>6.1528908388509886E+30</v>
      </c>
      <c r="G98" s="1">
        <f t="shared" si="14"/>
        <v>1.5915494309048339E-6</v>
      </c>
      <c r="H98" s="1">
        <f t="shared" si="12"/>
        <v>-115.96359736723937</v>
      </c>
    </row>
    <row r="99" spans="2:8" x14ac:dyDescent="0.2">
      <c r="B99">
        <f t="shared" si="13"/>
        <v>1258925411.7941747</v>
      </c>
      <c r="C99">
        <f t="shared" si="7"/>
        <v>7910061650.2201681</v>
      </c>
      <c r="D99" s="1">
        <f t="shared" si="8"/>
        <v>3.9148891851839652E+19</v>
      </c>
      <c r="E99" s="1">
        <f t="shared" si="9"/>
        <v>3.5234002666655692E+20</v>
      </c>
      <c r="F99" s="1">
        <f t="shared" si="10"/>
        <v>2.4495099625840815E+31</v>
      </c>
      <c r="G99" s="1">
        <f t="shared" si="14"/>
        <v>1.2642126499312078E-6</v>
      </c>
      <c r="H99" s="1">
        <f t="shared" si="12"/>
        <v>-117.96359736721094</v>
      </c>
    </row>
    <row r="100" spans="2:8" x14ac:dyDescent="0.2">
      <c r="B100">
        <f t="shared" si="13"/>
        <v>1584893192.461123</v>
      </c>
      <c r="C100">
        <f t="shared" si="7"/>
        <v>9958177620.3206768</v>
      </c>
      <c r="D100" s="1">
        <f t="shared" si="8"/>
        <v>9.8337570251272045E+19</v>
      </c>
      <c r="E100" s="1">
        <f t="shared" si="9"/>
        <v>8.8503813226144871E+20</v>
      </c>
      <c r="F100" s="1">
        <f t="shared" si="10"/>
        <v>9.7516748044810308E+31</v>
      </c>
      <c r="G100" s="1">
        <f t="shared" si="14"/>
        <v>1.0041998025380351E-6</v>
      </c>
      <c r="H100" s="1">
        <f t="shared" si="12"/>
        <v>-119.963597367193</v>
      </c>
    </row>
    <row r="101" spans="2:8" x14ac:dyDescent="0.2">
      <c r="B101">
        <f t="shared" si="13"/>
        <v>1995262314.9688916</v>
      </c>
      <c r="C101">
        <f t="shared" si="7"/>
        <v>12536602861.381668</v>
      </c>
      <c r="D101" s="1">
        <f t="shared" si="8"/>
        <v>2.4701280842179045E+20</v>
      </c>
      <c r="E101" s="1">
        <f t="shared" si="9"/>
        <v>2.2231152757961143E+21</v>
      </c>
      <c r="F101" s="1">
        <f t="shared" si="10"/>
        <v>3.8822116645726608E+32</v>
      </c>
      <c r="G101" s="1">
        <f t="shared" si="14"/>
        <v>7.9766425646154861E-7</v>
      </c>
      <c r="H101" s="1">
        <f t="shared" si="12"/>
        <v>-121.96359736718171</v>
      </c>
    </row>
    <row r="102" spans="2:8" x14ac:dyDescent="0.2">
      <c r="B102">
        <f t="shared" si="13"/>
        <v>2511886431.5095954</v>
      </c>
      <c r="C102">
        <f t="shared" si="7"/>
        <v>15782647919.764853</v>
      </c>
      <c r="D102" s="1">
        <f t="shared" si="8"/>
        <v>6.2046812188377088E+20</v>
      </c>
      <c r="E102" s="1">
        <f t="shared" si="9"/>
        <v>5.584213096953939E+21</v>
      </c>
      <c r="F102" s="1">
        <f t="shared" si="10"/>
        <v>1.5455363012735316E+33</v>
      </c>
      <c r="G102" s="1">
        <f t="shared" si="14"/>
        <v>6.3360724073827907E-7</v>
      </c>
      <c r="H102" s="1">
        <f t="shared" si="12"/>
        <v>-123.96359736717456</v>
      </c>
    </row>
    <row r="103" spans="2:8" x14ac:dyDescent="0.2">
      <c r="B103">
        <f t="shared" si="13"/>
        <v>3162277660.1683989</v>
      </c>
      <c r="C103">
        <f t="shared" si="7"/>
        <v>19869176531.592323</v>
      </c>
      <c r="D103" s="1">
        <f t="shared" si="8"/>
        <v>1.5585454565440765E+21</v>
      </c>
      <c r="E103" s="1">
        <f t="shared" si="9"/>
        <v>1.4026909108896686E+22</v>
      </c>
      <c r="F103" s="1">
        <f t="shared" si="10"/>
        <v>6.1528908388790522E+33</v>
      </c>
      <c r="G103" s="1">
        <f t="shared" si="14"/>
        <v>5.0329212104442118E-7</v>
      </c>
      <c r="H103" s="1">
        <f t="shared" si="12"/>
        <v>-125.96359736717005</v>
      </c>
    </row>
    <row r="104" spans="2:8" x14ac:dyDescent="0.2">
      <c r="B104">
        <f t="shared" si="13"/>
        <v>3981071705.5349975</v>
      </c>
      <c r="C104">
        <f t="shared" si="7"/>
        <v>25013811247.045872</v>
      </c>
      <c r="D104" s="1">
        <f t="shared" si="8"/>
        <v>3.9148891851839714E+21</v>
      </c>
      <c r="E104" s="1">
        <f t="shared" si="9"/>
        <v>3.5234002666655742E+22</v>
      </c>
      <c r="F104" s="1">
        <f t="shared" si="10"/>
        <v>2.4495099625911334E+34</v>
      </c>
      <c r="G104" s="1">
        <f t="shared" si="14"/>
        <v>3.9977914205998519E-7</v>
      </c>
      <c r="H104" s="1">
        <f t="shared" si="12"/>
        <v>-127.96359736716722</v>
      </c>
    </row>
    <row r="105" spans="2:8" x14ac:dyDescent="0.2">
      <c r="B105">
        <f t="shared" si="13"/>
        <v>5011872336.2727547</v>
      </c>
      <c r="C105">
        <f t="shared" si="7"/>
        <v>31490522624.728798</v>
      </c>
      <c r="D105" s="1">
        <f t="shared" si="8"/>
        <v>9.8337570251272178E+21</v>
      </c>
      <c r="E105" s="1">
        <f t="shared" si="9"/>
        <v>8.8503813226144945E+22</v>
      </c>
      <c r="F105" s="1">
        <f t="shared" si="10"/>
        <v>9.7516748044987468E+34</v>
      </c>
      <c r="G105" s="1">
        <f t="shared" si="14"/>
        <v>3.1755586019216135E-7</v>
      </c>
      <c r="H105" s="1">
        <f t="shared" si="12"/>
        <v>-129.96359736716542</v>
      </c>
    </row>
    <row r="106" spans="2:8" x14ac:dyDescent="0.2">
      <c r="B106">
        <f t="shared" si="13"/>
        <v>6309573444.8019733</v>
      </c>
      <c r="C106">
        <f t="shared" si="7"/>
        <v>39644219162.950249</v>
      </c>
      <c r="D106" s="1">
        <f t="shared" si="8"/>
        <v>2.4701280842179095E+22</v>
      </c>
      <c r="E106" s="1">
        <f t="shared" si="9"/>
        <v>2.2231152757961174E+23</v>
      </c>
      <c r="F106" s="1">
        <f t="shared" si="10"/>
        <v>3.8822116645771178E+35</v>
      </c>
      <c r="G106" s="1">
        <f t="shared" si="14"/>
        <v>2.5224358585282307E-7</v>
      </c>
      <c r="H106" s="1">
        <f t="shared" si="12"/>
        <v>-131.96359736716428</v>
      </c>
    </row>
    <row r="107" spans="2:8" x14ac:dyDescent="0.2">
      <c r="B107">
        <f t="shared" si="13"/>
        <v>7943282347.2428665</v>
      </c>
      <c r="C107">
        <f t="shared" si="7"/>
        <v>49909114934.975357</v>
      </c>
      <c r="D107" s="1">
        <f t="shared" si="8"/>
        <v>6.2046812188377176E+22</v>
      </c>
      <c r="E107" s="1">
        <f t="shared" si="9"/>
        <v>5.584213096953948E+23</v>
      </c>
      <c r="F107" s="1">
        <f t="shared" si="10"/>
        <v>1.5455363012746514E+36</v>
      </c>
      <c r="G107" s="1">
        <f t="shared" si="14"/>
        <v>2.0036420227101216E-7</v>
      </c>
      <c r="H107" s="1">
        <f t="shared" si="12"/>
        <v>-133.96359736716357</v>
      </c>
    </row>
    <row r="108" spans="2:8" x14ac:dyDescent="0.2">
      <c r="B108">
        <f t="shared" si="13"/>
        <v>10000000000.000065</v>
      </c>
      <c r="C108">
        <f t="shared" si="7"/>
        <v>62831853071.796272</v>
      </c>
      <c r="D108" s="1">
        <f t="shared" si="8"/>
        <v>1.5585454565440794E+23</v>
      </c>
      <c r="E108" s="1">
        <f t="shared" si="9"/>
        <v>1.4026909108896711E+24</v>
      </c>
      <c r="F108" s="1">
        <f t="shared" si="10"/>
        <v>6.1528908388818726E+36</v>
      </c>
      <c r="G108" s="1">
        <f t="shared" si="14"/>
        <v>1.5915494309188026E-7</v>
      </c>
      <c r="H108" s="1">
        <f t="shared" si="12"/>
        <v>-135.96359736716312</v>
      </c>
    </row>
    <row r="109" spans="2:8" x14ac:dyDescent="0.2">
      <c r="B109">
        <f t="shared" si="13"/>
        <v>12589254117.941755</v>
      </c>
      <c r="C109">
        <f t="shared" si="7"/>
        <v>79100616502.201736</v>
      </c>
      <c r="D109" s="1">
        <f t="shared" si="8"/>
        <v>3.9148891851839764E+23</v>
      </c>
      <c r="E109" s="1">
        <f t="shared" si="9"/>
        <v>3.52340026666558E+24</v>
      </c>
      <c r="F109" s="1">
        <f t="shared" si="10"/>
        <v>2.4495099625918438E+37</v>
      </c>
      <c r="G109" s="1">
        <f t="shared" si="14"/>
        <v>1.2642126499382081E-7</v>
      </c>
      <c r="H109" s="1">
        <f t="shared" si="12"/>
        <v>-137.96359736716286</v>
      </c>
    </row>
    <row r="110" spans="2:8" x14ac:dyDescent="0.2">
      <c r="B110">
        <f t="shared" si="13"/>
        <v>15848931924.61124</v>
      </c>
      <c r="C110">
        <f t="shared" si="7"/>
        <v>99581776203.206833</v>
      </c>
      <c r="D110" s="1">
        <f t="shared" si="8"/>
        <v>9.8337570251272319E+23</v>
      </c>
      <c r="E110" s="1">
        <f t="shared" si="9"/>
        <v>8.8503813226145074E+24</v>
      </c>
      <c r="F110" s="1">
        <f t="shared" si="10"/>
        <v>9.7516748045005359E+37</v>
      </c>
      <c r="G110" s="1">
        <f t="shared" si="14"/>
        <v>1.0041998025415437E-7</v>
      </c>
      <c r="H110" s="1">
        <f t="shared" si="12"/>
        <v>-139.96359736716266</v>
      </c>
    </row>
    <row r="111" spans="2:8" x14ac:dyDescent="0.2">
      <c r="B111">
        <f t="shared" si="13"/>
        <v>19952623149.688931</v>
      </c>
      <c r="C111">
        <f t="shared" si="7"/>
        <v>125366028613.81677</v>
      </c>
      <c r="D111" s="1">
        <f t="shared" si="8"/>
        <v>2.4701280842179111E+24</v>
      </c>
      <c r="E111" s="1">
        <f t="shared" si="9"/>
        <v>2.2231152757961199E+25</v>
      </c>
      <c r="F111" s="1">
        <f t="shared" si="10"/>
        <v>3.8822116645775672E+38</v>
      </c>
      <c r="G111" s="1">
        <f t="shared" si="14"/>
        <v>7.9766425646330668E-8</v>
      </c>
      <c r="H111" s="1">
        <f t="shared" si="12"/>
        <v>-141.96359736716255</v>
      </c>
    </row>
    <row r="112" spans="2:8" x14ac:dyDescent="0.2">
      <c r="B112">
        <f t="shared" si="13"/>
        <v>25118864315.09597</v>
      </c>
      <c r="C112">
        <f t="shared" si="7"/>
        <v>157826479197.64862</v>
      </c>
      <c r="D112" s="1">
        <f t="shared" si="8"/>
        <v>6.2046812188377247E+24</v>
      </c>
      <c r="E112" s="1">
        <f t="shared" si="9"/>
        <v>5.5842130969539523E+25</v>
      </c>
      <c r="F112" s="1">
        <f t="shared" si="10"/>
        <v>1.5455363012747661E+39</v>
      </c>
      <c r="G112" s="1">
        <f t="shared" si="14"/>
        <v>6.3360724073915998E-8</v>
      </c>
      <c r="H112" s="1">
        <f t="shared" si="12"/>
        <v>-143.96359736716246</v>
      </c>
    </row>
    <row r="113" spans="2:8" x14ac:dyDescent="0.2">
      <c r="B113">
        <f t="shared" si="13"/>
        <v>31622776601.68401</v>
      </c>
      <c r="C113">
        <f t="shared" si="7"/>
        <v>198691765315.92337</v>
      </c>
      <c r="D113" s="1">
        <f t="shared" si="8"/>
        <v>1.5585454565440809E+25</v>
      </c>
      <c r="E113" s="1">
        <f t="shared" si="9"/>
        <v>1.4026909108896726E+26</v>
      </c>
      <c r="F113" s="1">
        <f t="shared" si="10"/>
        <v>6.1528908388821655E+39</v>
      </c>
      <c r="G113" s="1">
        <f t="shared" si="14"/>
        <v>5.0329212104486247E-8</v>
      </c>
      <c r="H113" s="1">
        <f t="shared" si="12"/>
        <v>-145.96359736716244</v>
      </c>
    </row>
    <row r="114" spans="2:8" x14ac:dyDescent="0.2">
      <c r="B114">
        <f t="shared" si="13"/>
        <v>39810717055.349998</v>
      </c>
      <c r="C114">
        <f t="shared" si="7"/>
        <v>250138112470.45886</v>
      </c>
      <c r="D114" s="1">
        <f t="shared" si="8"/>
        <v>3.9148891851839805E+25</v>
      </c>
      <c r="E114" s="1">
        <f t="shared" si="9"/>
        <v>3.5234002666655827E+26</v>
      </c>
      <c r="F114" s="1">
        <f t="shared" si="10"/>
        <v>2.4495099625919167E+40</v>
      </c>
      <c r="G114" s="1">
        <f t="shared" si="14"/>
        <v>3.9977914206020642E-8</v>
      </c>
      <c r="H114" s="1">
        <f t="shared" si="12"/>
        <v>-147.96359736716241</v>
      </c>
    </row>
    <row r="115" spans="2:8" x14ac:dyDescent="0.2">
      <c r="B115">
        <f t="shared" si="13"/>
        <v>50118723362.727577</v>
      </c>
      <c r="C115">
        <f t="shared" si="7"/>
        <v>314905226247.28815</v>
      </c>
      <c r="D115" s="1">
        <f t="shared" si="8"/>
        <v>9.8337570251272387E+25</v>
      </c>
      <c r="E115" s="1">
        <f t="shared" si="9"/>
        <v>8.8503813226145164E+26</v>
      </c>
      <c r="F115" s="1">
        <f t="shared" si="10"/>
        <v>9.751674804500722E+40</v>
      </c>
      <c r="G115" s="1">
        <f t="shared" si="14"/>
        <v>3.1755586019227215E-8</v>
      </c>
      <c r="H115" s="1">
        <f t="shared" si="12"/>
        <v>-149.96359736716238</v>
      </c>
    </row>
    <row r="116" spans="2:8" x14ac:dyDescent="0.2">
      <c r="B116">
        <f t="shared" si="13"/>
        <v>63095734448.019768</v>
      </c>
      <c r="C116">
        <f t="shared" si="7"/>
        <v>396442191629.50269</v>
      </c>
      <c r="D116" s="1">
        <f t="shared" si="8"/>
        <v>2.4701280842179143E+26</v>
      </c>
      <c r="E116" s="1">
        <f t="shared" si="9"/>
        <v>2.2231152757961225E+27</v>
      </c>
      <c r="F116" s="1">
        <f t="shared" si="10"/>
        <v>3.8822116645776189E+41</v>
      </c>
      <c r="G116" s="1">
        <f t="shared" si="14"/>
        <v>2.5224358585287855E-8</v>
      </c>
      <c r="H116" s="1">
        <f t="shared" si="12"/>
        <v>-151.96359736716238</v>
      </c>
    </row>
    <row r="117" spans="2:8" x14ac:dyDescent="0.2">
      <c r="B117">
        <f t="shared" si="13"/>
        <v>79432823472.428711</v>
      </c>
      <c r="C117">
        <f t="shared" si="7"/>
        <v>499091149349.75385</v>
      </c>
      <c r="D117" s="1">
        <f t="shared" si="8"/>
        <v>6.204681218837734E+26</v>
      </c>
      <c r="E117" s="1">
        <f t="shared" si="9"/>
        <v>5.584213096953958E+27</v>
      </c>
      <c r="F117" s="1">
        <f t="shared" si="10"/>
        <v>1.5455363012747803E+42</v>
      </c>
      <c r="G117" s="1">
        <f t="shared" si="14"/>
        <v>2.0036420227103989E-8</v>
      </c>
      <c r="H117" s="1">
        <f t="shared" si="12"/>
        <v>-153.96359736716238</v>
      </c>
    </row>
    <row r="118" spans="2:8" x14ac:dyDescent="0.2">
      <c r="B118">
        <f t="shared" si="13"/>
        <v>100000000000.00072</v>
      </c>
      <c r="C118">
        <f t="shared" si="7"/>
        <v>628318530717.96313</v>
      </c>
      <c r="D118" s="1">
        <f t="shared" si="8"/>
        <v>1.5585454565440829E+27</v>
      </c>
      <c r="E118" s="1">
        <f t="shared" si="9"/>
        <v>1.4026909108896745E+28</v>
      </c>
      <c r="F118" s="1">
        <f t="shared" si="10"/>
        <v>6.1528908388822057E+42</v>
      </c>
      <c r="G118" s="1">
        <f t="shared" si="14"/>
        <v>1.5915494309189408E-8</v>
      </c>
      <c r="H118" s="1">
        <f t="shared" si="12"/>
        <v>-155.96359736716235</v>
      </c>
    </row>
    <row r="119" spans="2:8" x14ac:dyDescent="0.2">
      <c r="B119">
        <f t="shared" si="13"/>
        <v>125892541179.41763</v>
      </c>
      <c r="C119">
        <f t="shared" si="7"/>
        <v>791006165022.01794</v>
      </c>
      <c r="D119" s="1">
        <f t="shared" si="8"/>
        <v>3.9148891851839878E+27</v>
      </c>
      <c r="E119" s="1">
        <f t="shared" si="9"/>
        <v>3.5234002666655893E+28</v>
      </c>
      <c r="F119" s="1">
        <f t="shared" si="10"/>
        <v>2.4495099625919305E+43</v>
      </c>
      <c r="G119" s="1">
        <f t="shared" si="14"/>
        <v>1.2642126499382777E-8</v>
      </c>
      <c r="H119" s="1">
        <f t="shared" si="12"/>
        <v>-157.96359736716238</v>
      </c>
    </row>
    <row r="120" spans="2:8" x14ac:dyDescent="0.2">
      <c r="B120">
        <f t="shared" si="13"/>
        <v>158489319246.11252</v>
      </c>
      <c r="C120">
        <f t="shared" si="7"/>
        <v>995817762032.06897</v>
      </c>
      <c r="D120" s="1">
        <f t="shared" si="8"/>
        <v>9.8337570251272564E+27</v>
      </c>
      <c r="E120" s="1">
        <f t="shared" si="9"/>
        <v>8.8503813226145307E+28</v>
      </c>
      <c r="F120" s="1">
        <f t="shared" si="10"/>
        <v>9.7516748045007742E+43</v>
      </c>
      <c r="G120" s="1">
        <f t="shared" si="14"/>
        <v>1.0041998025415779E-8</v>
      </c>
      <c r="H120" s="1">
        <f t="shared" si="12"/>
        <v>-159.96359736716238</v>
      </c>
    </row>
    <row r="121" spans="2:8" x14ac:dyDescent="0.2">
      <c r="B121">
        <f t="shared" si="13"/>
        <v>199526231496.88943</v>
      </c>
      <c r="C121">
        <f t="shared" si="7"/>
        <v>1253660286138.1685</v>
      </c>
      <c r="D121" s="1">
        <f t="shared" si="8"/>
        <v>2.4701280842179181E+28</v>
      </c>
      <c r="E121" s="1">
        <f t="shared" si="9"/>
        <v>2.223115275796126E+29</v>
      </c>
      <c r="F121" s="1">
        <f t="shared" si="10"/>
        <v>3.8822116645776321E+44</v>
      </c>
      <c r="G121" s="1">
        <f t="shared" si="14"/>
        <v>7.9766425646332372E-9</v>
      </c>
      <c r="H121" s="1">
        <f t="shared" si="12"/>
        <v>-161.96359736716235</v>
      </c>
    </row>
    <row r="122" spans="2:8" x14ac:dyDescent="0.2">
      <c r="B122">
        <f t="shared" si="13"/>
        <v>251188643150.95987</v>
      </c>
      <c r="C122">
        <f t="shared" si="7"/>
        <v>1578264791976.4873</v>
      </c>
      <c r="D122" s="1">
        <f t="shared" si="8"/>
        <v>6.2046812188377408E+28</v>
      </c>
      <c r="E122" s="1">
        <f t="shared" si="9"/>
        <v>5.584213096953968E+29</v>
      </c>
      <c r="F122" s="1">
        <f t="shared" si="10"/>
        <v>1.5455363012747843E+45</v>
      </c>
      <c r="G122" s="1">
        <f t="shared" si="14"/>
        <v>6.3360724073916847E-9</v>
      </c>
      <c r="H122" s="1">
        <f t="shared" si="12"/>
        <v>-163.96359736716235</v>
      </c>
    </row>
    <row r="123" spans="2:8" x14ac:dyDescent="0.2">
      <c r="B123">
        <f t="shared" si="13"/>
        <v>316227766016.84027</v>
      </c>
      <c r="C123">
        <f t="shared" si="7"/>
        <v>1986917653159.2349</v>
      </c>
      <c r="D123" s="1">
        <f t="shared" si="8"/>
        <v>1.5585454565440847E+29</v>
      </c>
      <c r="E123" s="1">
        <f t="shared" si="9"/>
        <v>1.4026909108896759E+30</v>
      </c>
      <c r="F123" s="1">
        <f t="shared" si="10"/>
        <v>6.1528908388822165E+45</v>
      </c>
      <c r="G123" s="1">
        <f t="shared" si="14"/>
        <v>5.0329212104486667E-9</v>
      </c>
      <c r="H123" s="1">
        <f t="shared" si="12"/>
        <v>-165.96359736716238</v>
      </c>
    </row>
    <row r="124" spans="2:8" x14ac:dyDescent="0.2">
      <c r="B124">
        <f t="shared" si="13"/>
        <v>398107170553.50024</v>
      </c>
      <c r="C124">
        <f t="shared" si="7"/>
        <v>2501381124704.5903</v>
      </c>
      <c r="D124" s="1">
        <f t="shared" si="8"/>
        <v>3.9148891851839911E+29</v>
      </c>
      <c r="E124" s="1">
        <f t="shared" si="9"/>
        <v>3.5234002666655927E+30</v>
      </c>
      <c r="F124" s="1">
        <f t="shared" si="10"/>
        <v>2.4495099625919357E+46</v>
      </c>
      <c r="G124" s="1">
        <f t="shared" si="14"/>
        <v>3.9977914206020814E-9</v>
      </c>
      <c r="H124" s="1">
        <f t="shared" si="12"/>
        <v>-167.96359736716238</v>
      </c>
    </row>
    <row r="125" spans="2:8" x14ac:dyDescent="0.2">
      <c r="B125">
        <f t="shared" si="13"/>
        <v>501187233627.27606</v>
      </c>
      <c r="C125">
        <f t="shared" si="7"/>
        <v>3149052262472.8838</v>
      </c>
      <c r="D125" s="1">
        <f t="shared" si="8"/>
        <v>9.8337570251272662E+29</v>
      </c>
      <c r="E125" s="1">
        <f t="shared" si="9"/>
        <v>8.850381322614543E+30</v>
      </c>
      <c r="F125" s="1">
        <f t="shared" si="10"/>
        <v>9.7516748045007868E+46</v>
      </c>
      <c r="G125" s="1">
        <f t="shared" si="14"/>
        <v>3.1755586019227302E-9</v>
      </c>
      <c r="H125" s="1">
        <f t="shared" si="12"/>
        <v>-169.96359736716238</v>
      </c>
    </row>
    <row r="126" spans="2:8" x14ac:dyDescent="0.2">
      <c r="B126">
        <f t="shared" si="13"/>
        <v>630957344480.198</v>
      </c>
      <c r="C126">
        <f t="shared" si="7"/>
        <v>3964421916295.0288</v>
      </c>
      <c r="D126" s="1">
        <f t="shared" si="8"/>
        <v>2.4701280842179191E+30</v>
      </c>
      <c r="E126" s="1">
        <f t="shared" si="9"/>
        <v>2.2231152757961259E+31</v>
      </c>
      <c r="F126" s="1">
        <f t="shared" si="10"/>
        <v>3.882211664577635E+47</v>
      </c>
      <c r="G126" s="1">
        <f t="shared" si="14"/>
        <v>2.5224358585287902E-9</v>
      </c>
      <c r="H126" s="1">
        <f t="shared" si="12"/>
        <v>-171.96359736716235</v>
      </c>
    </row>
    <row r="127" spans="2:8" x14ac:dyDescent="0.2">
      <c r="B127">
        <f t="shared" si="13"/>
        <v>794328234724.28748</v>
      </c>
      <c r="C127">
        <f t="shared" si="7"/>
        <v>4990911493497.541</v>
      </c>
      <c r="D127" s="1">
        <f t="shared" si="8"/>
        <v>6.2046812188377447E+30</v>
      </c>
      <c r="E127" s="1">
        <f t="shared" si="9"/>
        <v>5.5842130969539699E+31</v>
      </c>
      <c r="F127" s="1">
        <f t="shared" si="10"/>
        <v>1.5455363012747858E+48</v>
      </c>
      <c r="G127" s="1">
        <f t="shared" si="14"/>
        <v>2.0036420227104006E-9</v>
      </c>
      <c r="H127" s="1">
        <f t="shared" si="12"/>
        <v>-173.96359736716235</v>
      </c>
    </row>
    <row r="128" spans="2:8" x14ac:dyDescent="0.2">
      <c r="B128">
        <f t="shared" si="13"/>
        <v>1000000000000.0076</v>
      </c>
      <c r="C128">
        <f t="shared" si="7"/>
        <v>6283185307179.6338</v>
      </c>
      <c r="D128" s="1">
        <f t="shared" si="8"/>
        <v>1.5585454565440857E+31</v>
      </c>
      <c r="E128" s="1">
        <f t="shared" si="9"/>
        <v>1.4026909108896772E+32</v>
      </c>
      <c r="F128" s="1">
        <f t="shared" si="10"/>
        <v>6.1528908388822229E+48</v>
      </c>
      <c r="G128" s="1">
        <f t="shared" si="14"/>
        <v>1.5915494309189417E-9</v>
      </c>
      <c r="H128" s="1">
        <f t="shared" si="12"/>
        <v>-175.96359736716238</v>
      </c>
    </row>
    <row r="129" spans="2:8" x14ac:dyDescent="0.2">
      <c r="B129">
        <f t="shared" si="13"/>
        <v>1258925411794.1768</v>
      </c>
      <c r="C129">
        <f t="shared" si="7"/>
        <v>7910061650220.1816</v>
      </c>
      <c r="D129" s="1">
        <f t="shared" si="8"/>
        <v>3.9148891851839932E+31</v>
      </c>
      <c r="E129" s="1">
        <f t="shared" si="9"/>
        <v>3.5234002666655936E+32</v>
      </c>
      <c r="F129" s="1">
        <f t="shared" si="10"/>
        <v>2.4495099625919368E+49</v>
      </c>
      <c r="G129" s="1">
        <f t="shared" si="14"/>
        <v>1.2642126499382776E-9</v>
      </c>
      <c r="H129" s="1">
        <f t="shared" si="12"/>
        <v>-177.96359736716238</v>
      </c>
    </row>
    <row r="130" spans="2:8" x14ac:dyDescent="0.2">
      <c r="B130">
        <f t="shared" si="13"/>
        <v>1584893192461.1255</v>
      </c>
      <c r="C130">
        <f t="shared" si="7"/>
        <v>9958177620320.6914</v>
      </c>
      <c r="D130" s="1">
        <f t="shared" si="8"/>
        <v>9.8337570251272617E+31</v>
      </c>
      <c r="E130" s="1">
        <f t="shared" si="9"/>
        <v>8.8503813226145379E+32</v>
      </c>
      <c r="F130" s="1">
        <f t="shared" si="10"/>
        <v>9.7516748045007819E+49</v>
      </c>
      <c r="G130" s="1">
        <f t="shared" si="14"/>
        <v>1.004199802541578E-9</v>
      </c>
      <c r="H130" s="1">
        <f t="shared" si="12"/>
        <v>-179.96359736716238</v>
      </c>
    </row>
    <row r="131" spans="2:8" x14ac:dyDescent="0.2">
      <c r="B131">
        <f t="shared" si="13"/>
        <v>1995262314968.8948</v>
      </c>
      <c r="C131">
        <f t="shared" si="7"/>
        <v>12536602861381.688</v>
      </c>
      <c r="D131" s="1">
        <f t="shared" si="8"/>
        <v>2.4701280842179206E+32</v>
      </c>
      <c r="E131" s="1">
        <f t="shared" si="9"/>
        <v>2.2231152757961278E+33</v>
      </c>
      <c r="F131" s="1">
        <f t="shared" si="10"/>
        <v>3.8822116645776385E+50</v>
      </c>
      <c r="G131" s="1">
        <f t="shared" si="14"/>
        <v>7.9766425646332381E-10</v>
      </c>
      <c r="H131" s="1">
        <f t="shared" si="12"/>
        <v>-181.96359736716235</v>
      </c>
    </row>
    <row r="132" spans="2:8" x14ac:dyDescent="0.2">
      <c r="B132">
        <f t="shared" si="13"/>
        <v>2511886431509.5991</v>
      </c>
      <c r="C132">
        <f t="shared" si="7"/>
        <v>15782647919764.875</v>
      </c>
      <c r="D132" s="1">
        <f t="shared" si="8"/>
        <v>6.2046812188377435E+32</v>
      </c>
      <c r="E132" s="1">
        <f t="shared" si="9"/>
        <v>5.5842130969539679E+33</v>
      </c>
      <c r="F132" s="1">
        <f t="shared" si="10"/>
        <v>1.545536301274785E+51</v>
      </c>
      <c r="G132" s="1">
        <f t="shared" si="14"/>
        <v>6.3360724073916855E-10</v>
      </c>
      <c r="H132" s="1">
        <f t="shared" si="12"/>
        <v>-183.96359736716235</v>
      </c>
    </row>
    <row r="133" spans="2:8" x14ac:dyDescent="0.2">
      <c r="B133">
        <f t="shared" si="13"/>
        <v>3162277660168.4033</v>
      </c>
      <c r="C133">
        <f t="shared" si="7"/>
        <v>19869176531592.352</v>
      </c>
      <c r="D133" s="1">
        <f t="shared" si="8"/>
        <v>1.5585454565440856E+33</v>
      </c>
      <c r="E133" s="1">
        <f t="shared" si="9"/>
        <v>1.4026909108896769E+34</v>
      </c>
      <c r="F133" s="1">
        <f t="shared" si="10"/>
        <v>6.1528908388822222E+51</v>
      </c>
      <c r="G133" s="1">
        <f t="shared" si="14"/>
        <v>5.0329212104486669E-10</v>
      </c>
      <c r="H133" s="1">
        <f t="shared" si="12"/>
        <v>-185.96359736716238</v>
      </c>
    </row>
    <row r="134" spans="2:8" x14ac:dyDescent="0.2">
      <c r="B134">
        <f t="shared" si="13"/>
        <v>3981071705535.0029</v>
      </c>
      <c r="C134">
        <f t="shared" si="7"/>
        <v>25013811247045.906</v>
      </c>
      <c r="D134" s="1">
        <f t="shared" si="8"/>
        <v>3.9148891851839939E+33</v>
      </c>
      <c r="E134" s="1">
        <f t="shared" si="9"/>
        <v>3.5234002666655943E+34</v>
      </c>
      <c r="F134" s="1">
        <f t="shared" si="10"/>
        <v>2.4495099625919372E+52</v>
      </c>
      <c r="G134" s="1">
        <f t="shared" si="14"/>
        <v>3.9977914206020828E-10</v>
      </c>
      <c r="H134" s="1">
        <f t="shared" si="12"/>
        <v>-187.96359736716238</v>
      </c>
    </row>
    <row r="135" spans="2:8" x14ac:dyDescent="0.2">
      <c r="B135">
        <f t="shared" si="13"/>
        <v>5011872336272.7617</v>
      </c>
      <c r="C135">
        <f t="shared" si="7"/>
        <v>31490522624728.844</v>
      </c>
      <c r="D135" s="1">
        <f t="shared" si="8"/>
        <v>9.8337570251272748E+33</v>
      </c>
      <c r="E135" s="1">
        <f t="shared" si="9"/>
        <v>8.8503813226145489E+34</v>
      </c>
      <c r="F135" s="1">
        <f t="shared" si="10"/>
        <v>9.7516748045007997E+52</v>
      </c>
      <c r="G135" s="1">
        <f t="shared" si="14"/>
        <v>3.1755586019227291E-10</v>
      </c>
      <c r="H135" s="1">
        <f t="shared" si="12"/>
        <v>-189.96359736716238</v>
      </c>
    </row>
    <row r="136" spans="2:8" x14ac:dyDescent="0.2">
      <c r="B136">
        <f t="shared" si="13"/>
        <v>6309573444801.9814</v>
      </c>
      <c r="C136">
        <f t="shared" si="7"/>
        <v>39644219162950.297</v>
      </c>
      <c r="D136" s="1">
        <f t="shared" si="8"/>
        <v>2.4701280842179215E+34</v>
      </c>
      <c r="E136" s="1">
        <f t="shared" si="9"/>
        <v>2.2231152757961286E+35</v>
      </c>
      <c r="F136" s="1">
        <f t="shared" si="10"/>
        <v>3.8822116645776408E+53</v>
      </c>
      <c r="G136" s="1">
        <f t="shared" si="14"/>
        <v>2.5224358585287894E-10</v>
      </c>
      <c r="H136" s="1">
        <f t="shared" si="12"/>
        <v>-191.96359736716235</v>
      </c>
    </row>
    <row r="137" spans="2:8" x14ac:dyDescent="0.2">
      <c r="B137">
        <f t="shared" si="13"/>
        <v>7943282347242.877</v>
      </c>
      <c r="C137">
        <f t="shared" ref="C137:C200" si="15">2*PI()*B137</f>
        <v>49909114934975.422</v>
      </c>
      <c r="D137" s="1">
        <f t="shared" ref="D137:D200" si="16">(C137*C137*$E$1*$B$1)^2</f>
        <v>6.2046812188377508E+34</v>
      </c>
      <c r="E137" s="1">
        <f t="shared" ref="E137:E200" si="17">(3*C137*C137*$E$1*$B$1)^2</f>
        <v>5.5842130969539756E+35</v>
      </c>
      <c r="F137" s="1">
        <f t="shared" ref="F137:F200" si="18">(C137*C137*C137*$E$1*$E$1*$B$1-C137*$B$1)^2</f>
        <v>1.5455363012747878E+54</v>
      </c>
      <c r="G137" s="1">
        <f t="shared" si="14"/>
        <v>2.0036420227104005E-10</v>
      </c>
      <c r="H137" s="1">
        <f t="shared" ref="H137:H200" si="19">20*LOG10(G137)</f>
        <v>-193.96359736716235</v>
      </c>
    </row>
    <row r="138" spans="2:8" x14ac:dyDescent="0.2">
      <c r="B138">
        <f t="shared" si="13"/>
        <v>10000000000000.078</v>
      </c>
      <c r="C138">
        <f t="shared" si="15"/>
        <v>62831853071796.352</v>
      </c>
      <c r="D138" s="1">
        <f t="shared" si="16"/>
        <v>1.5585454565440869E+35</v>
      </c>
      <c r="E138" s="1">
        <f t="shared" si="17"/>
        <v>1.4026909108896782E+36</v>
      </c>
      <c r="F138" s="1">
        <f t="shared" si="18"/>
        <v>6.1528908388822302E+54</v>
      </c>
      <c r="G138" s="1">
        <f t="shared" si="14"/>
        <v>1.5915494309189414E-10</v>
      </c>
      <c r="H138" s="1">
        <f t="shared" si="19"/>
        <v>-195.96359736716238</v>
      </c>
    </row>
    <row r="139" spans="2:8" x14ac:dyDescent="0.2">
      <c r="B139">
        <f t="shared" si="13"/>
        <v>12589254117941.771</v>
      </c>
      <c r="C139">
        <f t="shared" si="15"/>
        <v>79100616502201.844</v>
      </c>
      <c r="D139" s="1">
        <f t="shared" si="16"/>
        <v>3.9148891851839964E+35</v>
      </c>
      <c r="E139" s="1">
        <f t="shared" si="17"/>
        <v>3.5234002666655983E+36</v>
      </c>
      <c r="F139" s="1">
        <f t="shared" si="18"/>
        <v>2.4495099625919408E+55</v>
      </c>
      <c r="G139" s="1">
        <f t="shared" si="14"/>
        <v>1.2642126499382772E-10</v>
      </c>
      <c r="H139" s="1">
        <f t="shared" si="19"/>
        <v>-197.96359736716238</v>
      </c>
    </row>
    <row r="140" spans="2:8" x14ac:dyDescent="0.2">
      <c r="B140">
        <f t="shared" si="13"/>
        <v>15848931924611.262</v>
      </c>
      <c r="C140">
        <f t="shared" si="15"/>
        <v>99581776203206.969</v>
      </c>
      <c r="D140" s="1">
        <f t="shared" si="16"/>
        <v>9.8337570251272835E+35</v>
      </c>
      <c r="E140" s="1">
        <f t="shared" si="17"/>
        <v>8.8503813226145547E+36</v>
      </c>
      <c r="F140" s="1">
        <f t="shared" si="18"/>
        <v>9.751674804500814E+55</v>
      </c>
      <c r="G140" s="1">
        <f t="shared" si="14"/>
        <v>1.0041998025415776E-10</v>
      </c>
      <c r="H140" s="1">
        <f t="shared" si="19"/>
        <v>-199.96359736716238</v>
      </c>
    </row>
    <row r="141" spans="2:8" x14ac:dyDescent="0.2">
      <c r="B141">
        <f t="shared" si="13"/>
        <v>19952623149688.957</v>
      </c>
      <c r="C141">
        <f t="shared" si="15"/>
        <v>125366028613816.94</v>
      </c>
      <c r="D141" s="1">
        <f t="shared" si="16"/>
        <v>2.4701280842179243E+36</v>
      </c>
      <c r="E141" s="1">
        <f t="shared" si="17"/>
        <v>2.2231152757961315E+37</v>
      </c>
      <c r="F141" s="1">
        <f t="shared" si="18"/>
        <v>3.8822116645776482E+56</v>
      </c>
      <c r="G141" s="1">
        <f t="shared" si="14"/>
        <v>7.9766425646332329E-11</v>
      </c>
      <c r="H141" s="1">
        <f t="shared" si="19"/>
        <v>-201.96359736716235</v>
      </c>
    </row>
    <row r="142" spans="2:8" x14ac:dyDescent="0.2">
      <c r="B142">
        <f t="shared" ref="B142:B205" si="20">B141*10^(1/10)</f>
        <v>25118864315096.004</v>
      </c>
      <c r="C142">
        <f t="shared" si="15"/>
        <v>157826479197648.84</v>
      </c>
      <c r="D142" s="1">
        <f t="shared" si="16"/>
        <v>6.2046812188377585E+36</v>
      </c>
      <c r="E142" s="1">
        <f t="shared" si="17"/>
        <v>5.5842130969539827E+37</v>
      </c>
      <c r="F142" s="1">
        <f t="shared" si="18"/>
        <v>1.5455363012747907E+57</v>
      </c>
      <c r="G142" s="1">
        <f t="shared" si="14"/>
        <v>6.3360724073916814E-11</v>
      </c>
      <c r="H142" s="1">
        <f t="shared" si="19"/>
        <v>-203.96359736716238</v>
      </c>
    </row>
    <row r="143" spans="2:8" x14ac:dyDescent="0.2">
      <c r="B143">
        <f t="shared" si="20"/>
        <v>31622776601684.051</v>
      </c>
      <c r="C143">
        <f t="shared" si="15"/>
        <v>198691765315923.62</v>
      </c>
      <c r="D143" s="1">
        <f t="shared" si="16"/>
        <v>1.5585454565440886E+37</v>
      </c>
      <c r="E143" s="1">
        <f t="shared" si="17"/>
        <v>1.4026909108896796E+38</v>
      </c>
      <c r="F143" s="1">
        <f t="shared" si="18"/>
        <v>6.1528908388822439E+57</v>
      </c>
      <c r="G143" s="1">
        <f t="shared" ref="G143:G206" si="21">SQRT(D143)/SQRT(E143+F143)</f>
        <v>5.0329212104486624E-11</v>
      </c>
      <c r="H143" s="1">
        <f t="shared" si="19"/>
        <v>-205.96359736716238</v>
      </c>
    </row>
    <row r="144" spans="2:8" x14ac:dyDescent="0.2">
      <c r="B144">
        <f t="shared" si="20"/>
        <v>39810717055350.055</v>
      </c>
      <c r="C144">
        <f t="shared" si="15"/>
        <v>250138112470459.22</v>
      </c>
      <c r="D144" s="1">
        <f t="shared" si="16"/>
        <v>3.9148891851840039E+37</v>
      </c>
      <c r="E144" s="1">
        <f t="shared" si="17"/>
        <v>3.5234002666656035E+38</v>
      </c>
      <c r="F144" s="1">
        <f t="shared" si="18"/>
        <v>2.4495099625919457E+58</v>
      </c>
      <c r="G144" s="1">
        <f t="shared" si="21"/>
        <v>3.9977914206020807E-11</v>
      </c>
      <c r="H144" s="1">
        <f t="shared" si="19"/>
        <v>-207.96359736716238</v>
      </c>
    </row>
    <row r="145" spans="2:8" x14ac:dyDescent="0.2">
      <c r="B145">
        <f t="shared" si="20"/>
        <v>50118723362727.648</v>
      </c>
      <c r="C145">
        <f t="shared" si="15"/>
        <v>314905226247288.62</v>
      </c>
      <c r="D145" s="1">
        <f t="shared" si="16"/>
        <v>9.8337570251272999E+37</v>
      </c>
      <c r="E145" s="1">
        <f t="shared" si="17"/>
        <v>8.8503813226145667E+38</v>
      </c>
      <c r="F145" s="1">
        <f t="shared" si="18"/>
        <v>9.7516748045008342E+58</v>
      </c>
      <c r="G145" s="1">
        <f t="shared" si="21"/>
        <v>3.1755586019227277E-11</v>
      </c>
      <c r="H145" s="1">
        <f t="shared" si="19"/>
        <v>-209.96359736716238</v>
      </c>
    </row>
    <row r="146" spans="2:8" x14ac:dyDescent="0.2">
      <c r="B146">
        <f t="shared" si="20"/>
        <v>63095734448019.859</v>
      </c>
      <c r="C146">
        <f t="shared" si="15"/>
        <v>396442191629503.25</v>
      </c>
      <c r="D146" s="1">
        <f t="shared" si="16"/>
        <v>2.4701280842179277E+38</v>
      </c>
      <c r="E146" s="1">
        <f t="shared" si="17"/>
        <v>2.223115275796135E+39</v>
      </c>
      <c r="F146" s="1">
        <f t="shared" si="18"/>
        <v>3.8822116645776547E+59</v>
      </c>
      <c r="G146" s="1">
        <f t="shared" si="21"/>
        <v>2.5224358585287879E-11</v>
      </c>
      <c r="H146" s="1">
        <f t="shared" si="19"/>
        <v>-211.96359736716235</v>
      </c>
    </row>
    <row r="147" spans="2:8" x14ac:dyDescent="0.2">
      <c r="B147">
        <f t="shared" si="20"/>
        <v>79432823472428.828</v>
      </c>
      <c r="C147">
        <f t="shared" si="15"/>
        <v>499091149349754.56</v>
      </c>
      <c r="D147" s="1">
        <f t="shared" si="16"/>
        <v>6.2046812188377687E+38</v>
      </c>
      <c r="E147" s="1">
        <f t="shared" si="17"/>
        <v>5.5842130969539922E+39</v>
      </c>
      <c r="F147" s="1">
        <f t="shared" si="18"/>
        <v>1.5455363012747948E+60</v>
      </c>
      <c r="G147" s="1">
        <f t="shared" si="21"/>
        <v>2.0036420227103989E-11</v>
      </c>
      <c r="H147" s="1">
        <f t="shared" si="19"/>
        <v>-213.96359736716238</v>
      </c>
    </row>
    <row r="148" spans="2:8" x14ac:dyDescent="0.2">
      <c r="B148">
        <f t="shared" si="20"/>
        <v>100000000000000.86</v>
      </c>
      <c r="C148">
        <f t="shared" si="15"/>
        <v>628318530717964</v>
      </c>
      <c r="D148" s="1">
        <f t="shared" si="16"/>
        <v>1.5585454565440918E+39</v>
      </c>
      <c r="E148" s="1">
        <f t="shared" si="17"/>
        <v>1.4026909108896823E+40</v>
      </c>
      <c r="F148" s="1">
        <f t="shared" si="18"/>
        <v>6.1528908388822604E+60</v>
      </c>
      <c r="G148" s="1">
        <f t="shared" si="21"/>
        <v>1.59154943091894E-11</v>
      </c>
      <c r="H148" s="1">
        <f t="shared" si="19"/>
        <v>-215.96359736716238</v>
      </c>
    </row>
    <row r="149" spans="2:8" x14ac:dyDescent="0.2">
      <c r="B149">
        <f t="shared" si="20"/>
        <v>125892541179417.81</v>
      </c>
      <c r="C149">
        <f t="shared" si="15"/>
        <v>791006165022019</v>
      </c>
      <c r="D149" s="1">
        <f t="shared" si="16"/>
        <v>3.9148891851840103E+39</v>
      </c>
      <c r="E149" s="1">
        <f t="shared" si="17"/>
        <v>3.5234002666656081E+40</v>
      </c>
      <c r="F149" s="1">
        <f t="shared" si="18"/>
        <v>2.449509962591952E+61</v>
      </c>
      <c r="G149" s="1">
        <f t="shared" si="21"/>
        <v>1.2642126499382764E-11</v>
      </c>
      <c r="H149" s="1">
        <f t="shared" si="19"/>
        <v>-217.96359736716238</v>
      </c>
    </row>
    <row r="150" spans="2:8" x14ac:dyDescent="0.2">
      <c r="B150">
        <f t="shared" si="20"/>
        <v>158489319246112.72</v>
      </c>
      <c r="C150">
        <f t="shared" si="15"/>
        <v>995817762032070.25</v>
      </c>
      <c r="D150" s="1">
        <f t="shared" si="16"/>
        <v>9.8337570251273058E+39</v>
      </c>
      <c r="E150" s="1">
        <f t="shared" si="17"/>
        <v>8.8503813226145815E+40</v>
      </c>
      <c r="F150" s="1">
        <f t="shared" si="18"/>
        <v>9.7516748045008484E+61</v>
      </c>
      <c r="G150" s="1">
        <f t="shared" si="21"/>
        <v>1.0041998025415769E-11</v>
      </c>
      <c r="H150" s="1">
        <f t="shared" si="19"/>
        <v>-219.96359736716238</v>
      </c>
    </row>
    <row r="151" spans="2:8" x14ac:dyDescent="0.2">
      <c r="B151">
        <f t="shared" si="20"/>
        <v>199526231496889.69</v>
      </c>
      <c r="C151">
        <f t="shared" si="15"/>
        <v>1253660286138170</v>
      </c>
      <c r="D151" s="1">
        <f t="shared" si="16"/>
        <v>2.4701280842179304E+40</v>
      </c>
      <c r="E151" s="1">
        <f t="shared" si="17"/>
        <v>2.2231152757961365E+41</v>
      </c>
      <c r="F151" s="1">
        <f t="shared" si="18"/>
        <v>3.882211664577662E+62</v>
      </c>
      <c r="G151" s="1">
        <f t="shared" si="21"/>
        <v>7.976642564633229E-12</v>
      </c>
      <c r="H151" s="1">
        <f t="shared" si="19"/>
        <v>-221.96359736716238</v>
      </c>
    </row>
    <row r="152" spans="2:8" x14ac:dyDescent="0.2">
      <c r="B152">
        <f t="shared" si="20"/>
        <v>251188643150960.19</v>
      </c>
      <c r="C152">
        <f t="shared" si="15"/>
        <v>1578264791976489.2</v>
      </c>
      <c r="D152" s="1">
        <f t="shared" si="16"/>
        <v>6.2046812188377718E+40</v>
      </c>
      <c r="E152" s="1">
        <f t="shared" si="17"/>
        <v>5.584213096953994E+41</v>
      </c>
      <c r="F152" s="1">
        <f t="shared" si="18"/>
        <v>1.5455363012747956E+63</v>
      </c>
      <c r="G152" s="1">
        <f t="shared" si="21"/>
        <v>6.3360724073916789E-12</v>
      </c>
      <c r="H152" s="1">
        <f t="shared" si="19"/>
        <v>-223.96359736716238</v>
      </c>
    </row>
    <row r="153" spans="2:8" x14ac:dyDescent="0.2">
      <c r="B153">
        <f t="shared" si="20"/>
        <v>316227766016840.69</v>
      </c>
      <c r="C153">
        <f t="shared" si="15"/>
        <v>1986917653159237.5</v>
      </c>
      <c r="D153" s="1">
        <f t="shared" si="16"/>
        <v>1.5585454565440929E+41</v>
      </c>
      <c r="E153" s="1">
        <f t="shared" si="17"/>
        <v>1.402690910889683E+42</v>
      </c>
      <c r="F153" s="1">
        <f t="shared" si="18"/>
        <v>6.1528908388822652E+63</v>
      </c>
      <c r="G153" s="1">
        <f t="shared" si="21"/>
        <v>5.032921210448661E-12</v>
      </c>
      <c r="H153" s="1">
        <f t="shared" si="19"/>
        <v>-225.96359736716238</v>
      </c>
    </row>
    <row r="154" spans="2:8" x14ac:dyDescent="0.2">
      <c r="B154">
        <f t="shared" si="20"/>
        <v>398107170553500.75</v>
      </c>
      <c r="C154">
        <f t="shared" si="15"/>
        <v>2501381124704593.5</v>
      </c>
      <c r="D154" s="1">
        <f t="shared" si="16"/>
        <v>3.9148891851840112E+41</v>
      </c>
      <c r="E154" s="1">
        <f t="shared" si="17"/>
        <v>3.5234002666656101E+42</v>
      </c>
      <c r="F154" s="1">
        <f t="shared" si="18"/>
        <v>2.4495099625919537E+64</v>
      </c>
      <c r="G154" s="1">
        <f t="shared" si="21"/>
        <v>3.9977914206020783E-12</v>
      </c>
      <c r="H154" s="1">
        <f t="shared" si="19"/>
        <v>-227.96359736716238</v>
      </c>
    </row>
    <row r="155" spans="2:8" x14ac:dyDescent="0.2">
      <c r="B155">
        <f t="shared" si="20"/>
        <v>501187233627276.69</v>
      </c>
      <c r="C155">
        <f t="shared" si="15"/>
        <v>3149052262472887.5</v>
      </c>
      <c r="D155" s="1">
        <f t="shared" si="16"/>
        <v>9.8337570251273114E+41</v>
      </c>
      <c r="E155" s="1">
        <f t="shared" si="17"/>
        <v>8.8503813226145797E+42</v>
      </c>
      <c r="F155" s="1">
        <f t="shared" si="18"/>
        <v>9.7516748045008564E+64</v>
      </c>
      <c r="G155" s="1">
        <f t="shared" si="21"/>
        <v>3.1755586019227263E-12</v>
      </c>
      <c r="H155" s="1">
        <f t="shared" si="19"/>
        <v>-229.96359736716238</v>
      </c>
    </row>
    <row r="156" spans="2:8" x14ac:dyDescent="0.2">
      <c r="B156">
        <f t="shared" si="20"/>
        <v>630957344480198.88</v>
      </c>
      <c r="C156">
        <f t="shared" si="15"/>
        <v>3964421916295034.5</v>
      </c>
      <c r="D156" s="1">
        <f t="shared" si="16"/>
        <v>2.4701280842179329E+42</v>
      </c>
      <c r="E156" s="1">
        <f t="shared" si="17"/>
        <v>2.2231152757961395E+43</v>
      </c>
      <c r="F156" s="1">
        <f t="shared" si="18"/>
        <v>3.8822116645776695E+65</v>
      </c>
      <c r="G156" s="1">
        <f t="shared" si="21"/>
        <v>2.5224358585287858E-12</v>
      </c>
      <c r="H156" s="1">
        <f t="shared" si="19"/>
        <v>-231.96359736716238</v>
      </c>
    </row>
    <row r="157" spans="2:8" x14ac:dyDescent="0.2">
      <c r="B157">
        <f t="shared" si="20"/>
        <v>794328234724288.62</v>
      </c>
      <c r="C157">
        <f t="shared" si="15"/>
        <v>4990911493497548</v>
      </c>
      <c r="D157" s="1">
        <f t="shared" si="16"/>
        <v>6.2046812188377796E+42</v>
      </c>
      <c r="E157" s="1">
        <f t="shared" si="17"/>
        <v>5.5842130969540024E+43</v>
      </c>
      <c r="F157" s="1">
        <f t="shared" si="18"/>
        <v>1.5455363012747981E+66</v>
      </c>
      <c r="G157" s="1">
        <f t="shared" si="21"/>
        <v>2.0036420227103985E-12</v>
      </c>
      <c r="H157" s="1">
        <f t="shared" si="19"/>
        <v>-233.96359736716238</v>
      </c>
    </row>
    <row r="158" spans="2:8" x14ac:dyDescent="0.2">
      <c r="B158">
        <f t="shared" si="20"/>
        <v>1000000000000009</v>
      </c>
      <c r="C158">
        <f t="shared" si="15"/>
        <v>6283185307179643</v>
      </c>
      <c r="D158" s="1">
        <f t="shared" si="16"/>
        <v>1.5585454565440943E+43</v>
      </c>
      <c r="E158" s="1">
        <f t="shared" si="17"/>
        <v>1.4026909108896852E+44</v>
      </c>
      <c r="F158" s="1">
        <f t="shared" si="18"/>
        <v>6.1528908388822772E+66</v>
      </c>
      <c r="G158" s="1">
        <f t="shared" si="21"/>
        <v>1.591549430918939E-12</v>
      </c>
      <c r="H158" s="1">
        <f t="shared" si="19"/>
        <v>-235.96359736716238</v>
      </c>
    </row>
    <row r="159" spans="2:8" x14ac:dyDescent="0.2">
      <c r="B159">
        <f t="shared" si="20"/>
        <v>1258925411794178.5</v>
      </c>
      <c r="C159">
        <f t="shared" si="15"/>
        <v>7910061650220193</v>
      </c>
      <c r="D159" s="1">
        <f t="shared" si="16"/>
        <v>3.9148891851840144E+43</v>
      </c>
      <c r="E159" s="1">
        <f t="shared" si="17"/>
        <v>3.5234002666656136E+44</v>
      </c>
      <c r="F159" s="1">
        <f t="shared" si="18"/>
        <v>2.4495099625919581E+67</v>
      </c>
      <c r="G159" s="1">
        <f t="shared" si="21"/>
        <v>1.2642126499382755E-12</v>
      </c>
      <c r="H159" s="1">
        <f t="shared" si="19"/>
        <v>-237.96359736716238</v>
      </c>
    </row>
    <row r="160" spans="2:8" x14ac:dyDescent="0.2">
      <c r="B160">
        <f t="shared" si="20"/>
        <v>1584893192461127.8</v>
      </c>
      <c r="C160">
        <f t="shared" si="15"/>
        <v>9958177620320706</v>
      </c>
      <c r="D160" s="1">
        <f t="shared" si="16"/>
        <v>9.8337570251273261E+43</v>
      </c>
      <c r="E160" s="1">
        <f t="shared" si="17"/>
        <v>8.8503813226145917E+44</v>
      </c>
      <c r="F160" s="1">
        <f t="shared" si="18"/>
        <v>9.7516748045008698E+67</v>
      </c>
      <c r="G160" s="1">
        <f t="shared" si="21"/>
        <v>1.0041998025415768E-12</v>
      </c>
      <c r="H160" s="1">
        <f t="shared" si="19"/>
        <v>-239.96359736716238</v>
      </c>
    </row>
    <row r="161" spans="2:8" x14ac:dyDescent="0.2">
      <c r="B161">
        <f t="shared" si="20"/>
        <v>1995262314968897.8</v>
      </c>
      <c r="C161">
        <f t="shared" si="15"/>
        <v>1.2536602861381706E+16</v>
      </c>
      <c r="D161" s="1">
        <f t="shared" si="16"/>
        <v>2.4701280842179352E+44</v>
      </c>
      <c r="E161" s="1">
        <f t="shared" si="17"/>
        <v>2.2231152757961409E+45</v>
      </c>
      <c r="F161" s="1">
        <f t="shared" si="18"/>
        <v>3.8822116645776729E+68</v>
      </c>
      <c r="G161" s="1">
        <f t="shared" si="21"/>
        <v>7.9766425646332262E-13</v>
      </c>
      <c r="H161" s="1">
        <f t="shared" si="19"/>
        <v>-241.96359736716238</v>
      </c>
    </row>
    <row r="162" spans="2:8" x14ac:dyDescent="0.2">
      <c r="B162">
        <f t="shared" si="20"/>
        <v>2511886431509603</v>
      </c>
      <c r="C162">
        <f t="shared" si="15"/>
        <v>1.57826479197649E+16</v>
      </c>
      <c r="D162" s="1">
        <f t="shared" si="16"/>
        <v>6.2046812188377838E+44</v>
      </c>
      <c r="E162" s="1">
        <f t="shared" si="17"/>
        <v>5.584213096954008E+45</v>
      </c>
      <c r="F162" s="1">
        <f t="shared" si="18"/>
        <v>1.5455363012748004E+69</v>
      </c>
      <c r="G162" s="1">
        <f t="shared" si="21"/>
        <v>6.3360724073916747E-13</v>
      </c>
      <c r="H162" s="1">
        <f t="shared" si="19"/>
        <v>-243.96359736716238</v>
      </c>
    </row>
    <row r="163" spans="2:8" x14ac:dyDescent="0.2">
      <c r="B163">
        <f t="shared" si="20"/>
        <v>3162277660168408.5</v>
      </c>
      <c r="C163">
        <f t="shared" si="15"/>
        <v>1.9869176531592384E+16</v>
      </c>
      <c r="D163" s="1">
        <f t="shared" si="16"/>
        <v>1.5585454565440951E+45</v>
      </c>
      <c r="E163" s="1">
        <f t="shared" si="17"/>
        <v>1.4026909108896861E+46</v>
      </c>
      <c r="F163" s="1">
        <f t="shared" si="18"/>
        <v>6.1528908388822821E+69</v>
      </c>
      <c r="G163" s="1">
        <f t="shared" si="21"/>
        <v>5.0329212104486577E-13</v>
      </c>
      <c r="H163" s="1">
        <f t="shared" si="19"/>
        <v>-245.96359736716238</v>
      </c>
    </row>
    <row r="164" spans="2:8" x14ac:dyDescent="0.2">
      <c r="B164">
        <f t="shared" si="20"/>
        <v>3981071705535009.5</v>
      </c>
      <c r="C164">
        <f t="shared" si="15"/>
        <v>2.5013811247045948E+16</v>
      </c>
      <c r="D164" s="1">
        <f t="shared" si="16"/>
        <v>3.9148891851840183E+45</v>
      </c>
      <c r="E164" s="1">
        <f t="shared" si="17"/>
        <v>3.5234002666656162E+46</v>
      </c>
      <c r="F164" s="1">
        <f t="shared" si="18"/>
        <v>2.4495099625919613E+70</v>
      </c>
      <c r="G164" s="1">
        <f t="shared" si="21"/>
        <v>3.9977914206020759E-13</v>
      </c>
      <c r="H164" s="1">
        <f t="shared" si="19"/>
        <v>-247.96359736716238</v>
      </c>
    </row>
    <row r="165" spans="2:8" x14ac:dyDescent="0.2">
      <c r="B165">
        <f t="shared" si="20"/>
        <v>5011872336272770</v>
      </c>
      <c r="C165">
        <f t="shared" si="15"/>
        <v>3.1490522624728896E+16</v>
      </c>
      <c r="D165" s="1">
        <f t="shared" si="16"/>
        <v>9.8337570251273418E+45</v>
      </c>
      <c r="E165" s="1">
        <f t="shared" si="17"/>
        <v>8.8503813226146047E+46</v>
      </c>
      <c r="F165" s="1">
        <f t="shared" si="18"/>
        <v>9.751674804500895E+70</v>
      </c>
      <c r="G165" s="1">
        <f t="shared" si="21"/>
        <v>3.1755586019227246E-13</v>
      </c>
      <c r="H165" s="1">
        <f t="shared" si="19"/>
        <v>-249.96359736716238</v>
      </c>
    </row>
    <row r="166" spans="2:8" x14ac:dyDescent="0.2">
      <c r="B166">
        <f t="shared" si="20"/>
        <v>6309573444801992</v>
      </c>
      <c r="C166">
        <f t="shared" si="15"/>
        <v>3.9644219162950368E+16</v>
      </c>
      <c r="D166" s="1">
        <f t="shared" si="16"/>
        <v>2.4701280842179377E+46</v>
      </c>
      <c r="E166" s="1">
        <f t="shared" si="17"/>
        <v>2.2231152757961452E+47</v>
      </c>
      <c r="F166" s="1">
        <f t="shared" si="18"/>
        <v>3.8822116645776813E+71</v>
      </c>
      <c r="G166" s="1">
        <f t="shared" si="21"/>
        <v>2.5224358585287847E-13</v>
      </c>
      <c r="H166" s="1">
        <f t="shared" si="19"/>
        <v>-251.96359736716238</v>
      </c>
    </row>
    <row r="167" spans="2:8" x14ac:dyDescent="0.2">
      <c r="B167">
        <f t="shared" si="20"/>
        <v>7943282347242890</v>
      </c>
      <c r="C167">
        <f t="shared" si="15"/>
        <v>4.9909114934975504E+16</v>
      </c>
      <c r="D167" s="1">
        <f t="shared" si="16"/>
        <v>6.2046812188377917E+46</v>
      </c>
      <c r="E167" s="1">
        <f t="shared" si="17"/>
        <v>5.5842130969540142E+47</v>
      </c>
      <c r="F167" s="1">
        <f t="shared" si="18"/>
        <v>1.5455363012748032E+72</v>
      </c>
      <c r="G167" s="1">
        <f t="shared" si="21"/>
        <v>2.0036420227103971E-13</v>
      </c>
      <c r="H167" s="1">
        <f t="shared" si="19"/>
        <v>-253.96359736716238</v>
      </c>
    </row>
    <row r="168" spans="2:8" x14ac:dyDescent="0.2">
      <c r="B168">
        <f t="shared" si="20"/>
        <v>1.0000000000000094E+16</v>
      </c>
      <c r="C168">
        <f t="shared" si="15"/>
        <v>6.2831853071796456E+16</v>
      </c>
      <c r="D168" s="1">
        <f t="shared" si="16"/>
        <v>1.5585454565440971E+47</v>
      </c>
      <c r="E168" s="1">
        <f t="shared" si="17"/>
        <v>1.4026909108896877E+48</v>
      </c>
      <c r="F168" s="1">
        <f t="shared" si="18"/>
        <v>6.1528908388822924E+72</v>
      </c>
      <c r="G168" s="1">
        <f t="shared" si="21"/>
        <v>1.5915494309189385E-13</v>
      </c>
      <c r="H168" s="1">
        <f t="shared" si="19"/>
        <v>-255.96359736716238</v>
      </c>
    </row>
    <row r="169" spans="2:8" x14ac:dyDescent="0.2">
      <c r="B169">
        <f t="shared" si="20"/>
        <v>1.2589254117941792E+16</v>
      </c>
      <c r="C169">
        <f t="shared" si="15"/>
        <v>7.9100616502201968E+16</v>
      </c>
      <c r="D169" s="1">
        <f t="shared" si="16"/>
        <v>3.9148891851840221E+47</v>
      </c>
      <c r="E169" s="1">
        <f t="shared" si="17"/>
        <v>3.5234002666656203E+48</v>
      </c>
      <c r="F169" s="1">
        <f t="shared" si="18"/>
        <v>2.4495099625919646E+73</v>
      </c>
      <c r="G169" s="1">
        <f t="shared" si="21"/>
        <v>1.2642126499382752E-13</v>
      </c>
      <c r="H169" s="1">
        <f t="shared" si="19"/>
        <v>-257.96359736716238</v>
      </c>
    </row>
    <row r="170" spans="2:8" x14ac:dyDescent="0.2">
      <c r="B170">
        <f t="shared" si="20"/>
        <v>1.5848931924611286E+16</v>
      </c>
      <c r="C170">
        <f t="shared" si="15"/>
        <v>9.958177620320712E+16</v>
      </c>
      <c r="D170" s="1">
        <f t="shared" si="16"/>
        <v>9.8337570251273447E+47</v>
      </c>
      <c r="E170" s="1">
        <f t="shared" si="17"/>
        <v>8.8503813226146117E+48</v>
      </c>
      <c r="F170" s="1">
        <f t="shared" si="18"/>
        <v>9.7516748045009052E+73</v>
      </c>
      <c r="G170" s="1">
        <f t="shared" si="21"/>
        <v>1.004199802541576E-13</v>
      </c>
      <c r="H170" s="1">
        <f t="shared" si="19"/>
        <v>-259.96359736716238</v>
      </c>
    </row>
    <row r="171" spans="2:8" x14ac:dyDescent="0.2">
      <c r="B171">
        <f t="shared" si="20"/>
        <v>1.9952623149688988E+16</v>
      </c>
      <c r="C171">
        <f t="shared" si="15"/>
        <v>1.2536602861381712E+17</v>
      </c>
      <c r="D171" s="1">
        <f t="shared" si="16"/>
        <v>2.4701280842179388E+48</v>
      </c>
      <c r="E171" s="1">
        <f t="shared" si="17"/>
        <v>2.2231152757961455E+49</v>
      </c>
      <c r="F171" s="1">
        <f t="shared" si="18"/>
        <v>3.8822116645776816E+74</v>
      </c>
      <c r="G171" s="1">
        <f t="shared" si="21"/>
        <v>7.9766425646332234E-14</v>
      </c>
      <c r="H171" s="1">
        <f t="shared" si="19"/>
        <v>-261.96359736716238</v>
      </c>
    </row>
    <row r="172" spans="2:8" x14ac:dyDescent="0.2">
      <c r="B172">
        <f t="shared" si="20"/>
        <v>2.5118864315096044E+16</v>
      </c>
      <c r="C172">
        <f t="shared" si="15"/>
        <v>1.5782647919764909E+17</v>
      </c>
      <c r="D172" s="1">
        <f t="shared" si="16"/>
        <v>6.2046812188377969E+48</v>
      </c>
      <c r="E172" s="1">
        <f t="shared" si="17"/>
        <v>5.584213096954017E+49</v>
      </c>
      <c r="F172" s="1">
        <f t="shared" si="18"/>
        <v>1.5455363012748055E+75</v>
      </c>
      <c r="G172" s="1">
        <f t="shared" si="21"/>
        <v>6.3360724073916712E-14</v>
      </c>
      <c r="H172" s="1">
        <f t="shared" si="19"/>
        <v>-263.96359736716238</v>
      </c>
    </row>
    <row r="173" spans="2:8" x14ac:dyDescent="0.2">
      <c r="B173">
        <f t="shared" si="20"/>
        <v>3.16227766016841E+16</v>
      </c>
      <c r="C173">
        <f t="shared" si="15"/>
        <v>1.9869176531592394E+17</v>
      </c>
      <c r="D173" s="1">
        <f t="shared" si="16"/>
        <v>1.5585454565440986E+49</v>
      </c>
      <c r="E173" s="1">
        <f t="shared" si="17"/>
        <v>1.4026909108896886E+50</v>
      </c>
      <c r="F173" s="1">
        <f t="shared" si="18"/>
        <v>6.1528908388823001E+75</v>
      </c>
      <c r="G173" s="1">
        <f t="shared" si="21"/>
        <v>5.032921210448656E-14</v>
      </c>
      <c r="H173" s="1">
        <f t="shared" si="19"/>
        <v>-265.96359736716238</v>
      </c>
    </row>
    <row r="174" spans="2:8" x14ac:dyDescent="0.2">
      <c r="B174">
        <f t="shared" si="20"/>
        <v>3.9810717055350112E+16</v>
      </c>
      <c r="C174">
        <f t="shared" si="15"/>
        <v>2.5013811247045958E+17</v>
      </c>
      <c r="D174" s="1">
        <f t="shared" si="16"/>
        <v>3.9148891851840248E+49</v>
      </c>
      <c r="E174" s="1">
        <f t="shared" si="17"/>
        <v>3.5234002666656225E+50</v>
      </c>
      <c r="F174" s="1">
        <f t="shared" si="18"/>
        <v>2.4495099625919679E+76</v>
      </c>
      <c r="G174" s="1">
        <f t="shared" si="21"/>
        <v>3.9977914206020738E-14</v>
      </c>
      <c r="H174" s="1">
        <f t="shared" si="19"/>
        <v>-267.96359736716238</v>
      </c>
    </row>
    <row r="175" spans="2:8" x14ac:dyDescent="0.2">
      <c r="B175">
        <f t="shared" si="20"/>
        <v>5.011872336272772E+16</v>
      </c>
      <c r="C175">
        <f t="shared" si="15"/>
        <v>3.1490522624728909E+17</v>
      </c>
      <c r="D175" s="1">
        <f t="shared" si="16"/>
        <v>9.8337570251273546E+49</v>
      </c>
      <c r="E175" s="1">
        <f t="shared" si="17"/>
        <v>8.8503813226146194E+50</v>
      </c>
      <c r="F175" s="1">
        <f t="shared" si="18"/>
        <v>9.7516748045009182E+76</v>
      </c>
      <c r="G175" s="1">
        <f t="shared" si="21"/>
        <v>3.175558601922723E-14</v>
      </c>
      <c r="H175" s="1">
        <f t="shared" si="19"/>
        <v>-269.96359736716238</v>
      </c>
    </row>
    <row r="176" spans="2:8" x14ac:dyDescent="0.2">
      <c r="B176">
        <f t="shared" si="20"/>
        <v>6.3095734448019944E+16</v>
      </c>
      <c r="C176">
        <f t="shared" si="15"/>
        <v>3.9644219162950381E+17</v>
      </c>
      <c r="D176" s="1">
        <f t="shared" si="16"/>
        <v>2.470128084217942E+50</v>
      </c>
      <c r="E176" s="1">
        <f t="shared" si="17"/>
        <v>2.2231152757961482E+51</v>
      </c>
      <c r="F176" s="1">
        <f t="shared" si="18"/>
        <v>3.8822116645776905E+77</v>
      </c>
      <c r="G176" s="1">
        <f t="shared" si="21"/>
        <v>2.5224358585287835E-14</v>
      </c>
      <c r="H176" s="1">
        <f t="shared" si="19"/>
        <v>-271.96359736716238</v>
      </c>
    </row>
    <row r="177" spans="2:8" x14ac:dyDescent="0.2">
      <c r="B177">
        <f t="shared" si="20"/>
        <v>7.9432823472428928E+16</v>
      </c>
      <c r="C177">
        <f t="shared" si="15"/>
        <v>4.990911493497552E+17</v>
      </c>
      <c r="D177" s="1">
        <f t="shared" si="16"/>
        <v>6.2046812188378001E+50</v>
      </c>
      <c r="E177" s="1">
        <f t="shared" si="17"/>
        <v>5.5842130969540192E+51</v>
      </c>
      <c r="F177" s="1">
        <f t="shared" si="18"/>
        <v>1.5455363012748058E+78</v>
      </c>
      <c r="G177" s="1">
        <f t="shared" si="21"/>
        <v>2.0036420227103967E-14</v>
      </c>
      <c r="H177" s="1">
        <f t="shared" si="19"/>
        <v>-273.96359736716238</v>
      </c>
    </row>
    <row r="178" spans="2:8" x14ac:dyDescent="0.2">
      <c r="B178">
        <f t="shared" si="20"/>
        <v>1.0000000000000099E+17</v>
      </c>
      <c r="C178">
        <f t="shared" si="15"/>
        <v>6.283185307179648E+17</v>
      </c>
      <c r="D178" s="1">
        <f t="shared" si="16"/>
        <v>1.5585454565440996E+51</v>
      </c>
      <c r="E178" s="1">
        <f t="shared" si="17"/>
        <v>1.4026909108896898E+52</v>
      </c>
      <c r="F178" s="1">
        <f t="shared" si="18"/>
        <v>6.1528908388823066E+78</v>
      </c>
      <c r="G178" s="1">
        <f t="shared" si="21"/>
        <v>1.5915494309189381E-14</v>
      </c>
      <c r="H178" s="1">
        <f t="shared" si="19"/>
        <v>-275.96359736716238</v>
      </c>
    </row>
    <row r="179" spans="2:8" x14ac:dyDescent="0.2">
      <c r="B179">
        <f t="shared" si="20"/>
        <v>1.2589254117941798E+17</v>
      </c>
      <c r="C179">
        <f t="shared" si="15"/>
        <v>7.910061650220201E+17</v>
      </c>
      <c r="D179" s="1">
        <f t="shared" si="16"/>
        <v>3.9148891851840312E+51</v>
      </c>
      <c r="E179" s="1">
        <f t="shared" si="17"/>
        <v>3.5234002666656278E+52</v>
      </c>
      <c r="F179" s="1">
        <f t="shared" si="18"/>
        <v>2.4495099625919728E+79</v>
      </c>
      <c r="G179" s="1">
        <f t="shared" si="21"/>
        <v>1.2642126499382746E-14</v>
      </c>
      <c r="H179" s="1">
        <f t="shared" si="19"/>
        <v>-277.96359736716238</v>
      </c>
    </row>
    <row r="180" spans="2:8" x14ac:dyDescent="0.2">
      <c r="B180">
        <f t="shared" si="20"/>
        <v>1.5848931924611296E+17</v>
      </c>
      <c r="C180">
        <f t="shared" si="15"/>
        <v>9.9581776203207181E+17</v>
      </c>
      <c r="D180" s="1">
        <f t="shared" si="16"/>
        <v>9.833757025127372E+51</v>
      </c>
      <c r="E180" s="1">
        <f t="shared" si="17"/>
        <v>8.8503813226146329E+52</v>
      </c>
      <c r="F180" s="1">
        <f t="shared" si="18"/>
        <v>9.7516748045009395E+79</v>
      </c>
      <c r="G180" s="1">
        <f t="shared" si="21"/>
        <v>1.0041998025415756E-14</v>
      </c>
      <c r="H180" s="1">
        <f t="shared" si="19"/>
        <v>-279.96359736716238</v>
      </c>
    </row>
    <row r="181" spans="2:8" x14ac:dyDescent="0.2">
      <c r="B181">
        <f t="shared" si="20"/>
        <v>1.9952623149689002E+17</v>
      </c>
      <c r="C181">
        <f t="shared" si="15"/>
        <v>1.2536602861381722E+18</v>
      </c>
      <c r="D181" s="1">
        <f t="shared" si="16"/>
        <v>2.4701280842179464E+52</v>
      </c>
      <c r="E181" s="1">
        <f t="shared" si="17"/>
        <v>2.2231152757961513E+53</v>
      </c>
      <c r="F181" s="1">
        <f t="shared" si="18"/>
        <v>3.8822116645776998E+80</v>
      </c>
      <c r="G181" s="1">
        <f t="shared" si="21"/>
        <v>7.9766425646332165E-15</v>
      </c>
      <c r="H181" s="1">
        <f t="shared" si="19"/>
        <v>-281.96359736716238</v>
      </c>
    </row>
    <row r="182" spans="2:8" x14ac:dyDescent="0.2">
      <c r="B182">
        <f t="shared" si="20"/>
        <v>2.5118864315096061E+17</v>
      </c>
      <c r="C182">
        <f t="shared" si="15"/>
        <v>1.5782647919764918E+18</v>
      </c>
      <c r="D182" s="1">
        <f t="shared" si="16"/>
        <v>6.2046812188378112E+52</v>
      </c>
      <c r="E182" s="1">
        <f t="shared" si="17"/>
        <v>5.5842130969540307E+53</v>
      </c>
      <c r="F182" s="1">
        <f t="shared" si="18"/>
        <v>1.5455363012748108E+81</v>
      </c>
      <c r="G182" s="1">
        <f t="shared" si="21"/>
        <v>6.3360724073916677E-15</v>
      </c>
      <c r="H182" s="1">
        <f t="shared" si="19"/>
        <v>-283.96359736716238</v>
      </c>
    </row>
    <row r="183" spans="2:8" x14ac:dyDescent="0.2">
      <c r="B183">
        <f t="shared" si="20"/>
        <v>3.1622776601684122E+17</v>
      </c>
      <c r="C183">
        <f t="shared" si="15"/>
        <v>1.9869176531592407E+18</v>
      </c>
      <c r="D183" s="1">
        <f t="shared" si="16"/>
        <v>1.5585454565441027E+53</v>
      </c>
      <c r="E183" s="1">
        <f t="shared" si="17"/>
        <v>1.4026909108896923E+54</v>
      </c>
      <c r="F183" s="1">
        <f t="shared" si="18"/>
        <v>6.1528908388823271E+81</v>
      </c>
      <c r="G183" s="1">
        <f t="shared" si="21"/>
        <v>5.0329212104486515E-15</v>
      </c>
      <c r="H183" s="1">
        <f t="shared" si="19"/>
        <v>-285.96359736716238</v>
      </c>
    </row>
    <row r="184" spans="2:8" x14ac:dyDescent="0.2">
      <c r="B184">
        <f t="shared" si="20"/>
        <v>3.9810717055350138E+17</v>
      </c>
      <c r="C184">
        <f t="shared" si="15"/>
        <v>2.5013811247045975E+18</v>
      </c>
      <c r="D184" s="1">
        <f t="shared" si="16"/>
        <v>3.9148891851840381E+53</v>
      </c>
      <c r="E184" s="1">
        <f t="shared" si="17"/>
        <v>3.5234002666656329E+54</v>
      </c>
      <c r="F184" s="1">
        <f t="shared" si="18"/>
        <v>2.4495099625919776E+82</v>
      </c>
      <c r="G184" s="1">
        <f t="shared" si="21"/>
        <v>3.9977914206020724E-15</v>
      </c>
      <c r="H184" s="1">
        <f t="shared" si="19"/>
        <v>-287.96359736716238</v>
      </c>
    </row>
    <row r="185" spans="2:8" x14ac:dyDescent="0.2">
      <c r="B185">
        <f t="shared" si="20"/>
        <v>5.011872336272775E+17</v>
      </c>
      <c r="C185">
        <f t="shared" si="15"/>
        <v>3.1490522624728924E+18</v>
      </c>
      <c r="D185" s="1">
        <f t="shared" si="16"/>
        <v>9.8337570251273759E+53</v>
      </c>
      <c r="E185" s="1">
        <f t="shared" si="17"/>
        <v>8.8503813226146392E+54</v>
      </c>
      <c r="F185" s="1">
        <f t="shared" si="18"/>
        <v>9.7516748045009483E+82</v>
      </c>
      <c r="G185" s="1">
        <f t="shared" si="21"/>
        <v>3.1755586019227212E-15</v>
      </c>
      <c r="H185" s="1">
        <f t="shared" si="19"/>
        <v>-289.96359736716238</v>
      </c>
    </row>
    <row r="186" spans="2:8" x14ac:dyDescent="0.2">
      <c r="B186">
        <f t="shared" si="20"/>
        <v>6.3095734448019981E+17</v>
      </c>
      <c r="C186">
        <f t="shared" si="15"/>
        <v>3.96442191629504E+18</v>
      </c>
      <c r="D186" s="1">
        <f t="shared" si="16"/>
        <v>2.470128084217946E+54</v>
      </c>
      <c r="E186" s="1">
        <f t="shared" si="17"/>
        <v>2.2231152757961516E+55</v>
      </c>
      <c r="F186" s="1">
        <f t="shared" si="18"/>
        <v>3.8822116645777007E+83</v>
      </c>
      <c r="G186" s="1">
        <f t="shared" si="21"/>
        <v>2.5224358585287823E-15</v>
      </c>
      <c r="H186" s="1">
        <f t="shared" si="19"/>
        <v>-291.96359736716238</v>
      </c>
    </row>
    <row r="187" spans="2:8" x14ac:dyDescent="0.2">
      <c r="B187">
        <f t="shared" si="20"/>
        <v>7.9432823472428979E+17</v>
      </c>
      <c r="C187">
        <f t="shared" si="15"/>
        <v>4.9909114934975549E+18</v>
      </c>
      <c r="D187" s="1">
        <f t="shared" si="16"/>
        <v>6.2046812188378162E+54</v>
      </c>
      <c r="E187" s="1">
        <f t="shared" si="17"/>
        <v>5.5842130969540341E+55</v>
      </c>
      <c r="F187" s="1">
        <f t="shared" si="18"/>
        <v>1.5455363012748115E+84</v>
      </c>
      <c r="G187" s="1">
        <f t="shared" si="21"/>
        <v>2.0036420227103955E-15</v>
      </c>
      <c r="H187" s="1">
        <f t="shared" si="19"/>
        <v>-293.96359736716238</v>
      </c>
    </row>
    <row r="188" spans="2:8" x14ac:dyDescent="0.2">
      <c r="B188">
        <f t="shared" si="20"/>
        <v>1.0000000000000105E+18</v>
      </c>
      <c r="C188">
        <f t="shared" si="15"/>
        <v>6.2831853071796521E+18</v>
      </c>
      <c r="D188" s="1">
        <f t="shared" si="16"/>
        <v>1.5585454565441038E+55</v>
      </c>
      <c r="E188" s="1">
        <f t="shared" si="17"/>
        <v>1.4026909108896935E+56</v>
      </c>
      <c r="F188" s="1">
        <f t="shared" si="18"/>
        <v>6.1528908388823302E+84</v>
      </c>
      <c r="G188" s="1">
        <f t="shared" si="21"/>
        <v>1.5915494309189369E-15</v>
      </c>
      <c r="H188" s="1">
        <f t="shared" si="19"/>
        <v>-295.96359736716238</v>
      </c>
    </row>
    <row r="189" spans="2:8" x14ac:dyDescent="0.2">
      <c r="B189">
        <f t="shared" si="20"/>
        <v>1.2589254117941806E+18</v>
      </c>
      <c r="C189">
        <f t="shared" si="15"/>
        <v>7.9100616502202061E+18</v>
      </c>
      <c r="D189" s="1">
        <f t="shared" si="16"/>
        <v>3.9148891851840411E+55</v>
      </c>
      <c r="E189" s="1">
        <f t="shared" si="17"/>
        <v>3.523400266665637E+56</v>
      </c>
      <c r="F189" s="1">
        <f t="shared" si="18"/>
        <v>2.4495099625919822E+85</v>
      </c>
      <c r="G189" s="1">
        <f t="shared" si="21"/>
        <v>1.2642126499382736E-15</v>
      </c>
      <c r="H189" s="1">
        <f t="shared" si="19"/>
        <v>-297.96359736716238</v>
      </c>
    </row>
    <row r="190" spans="2:8" x14ac:dyDescent="0.2">
      <c r="B190">
        <f t="shared" si="20"/>
        <v>1.5848931924611305E+18</v>
      </c>
      <c r="C190">
        <f t="shared" si="15"/>
        <v>9.9581776203207229E+18</v>
      </c>
      <c r="D190" s="1">
        <f t="shared" si="16"/>
        <v>9.8337570251273866E+55</v>
      </c>
      <c r="E190" s="1">
        <f t="shared" si="17"/>
        <v>8.8503813226146501E+56</v>
      </c>
      <c r="F190" s="1">
        <f t="shared" si="18"/>
        <v>9.7516748045009681E+85</v>
      </c>
      <c r="G190" s="1">
        <f t="shared" si="21"/>
        <v>1.0041998025415748E-15</v>
      </c>
      <c r="H190" s="1">
        <f t="shared" si="19"/>
        <v>-299.96359736716238</v>
      </c>
    </row>
    <row r="191" spans="2:8" x14ac:dyDescent="0.2">
      <c r="B191">
        <f t="shared" si="20"/>
        <v>1.9952623149689011E+18</v>
      </c>
      <c r="C191">
        <f t="shared" si="15"/>
        <v>1.2536602861381728E+19</v>
      </c>
      <c r="D191" s="1">
        <f t="shared" si="16"/>
        <v>2.4701280842179515E+56</v>
      </c>
      <c r="E191" s="1">
        <f t="shared" si="17"/>
        <v>2.2231152757961565E+57</v>
      </c>
      <c r="F191" s="1">
        <f t="shared" si="18"/>
        <v>3.8822116645777139E+86</v>
      </c>
      <c r="G191" s="1">
        <f t="shared" si="21"/>
        <v>7.9766425646332106E-16</v>
      </c>
      <c r="H191" s="1">
        <f t="shared" si="19"/>
        <v>-301.96359736716238</v>
      </c>
    </row>
    <row r="192" spans="2:8" x14ac:dyDescent="0.2">
      <c r="B192">
        <f t="shared" si="20"/>
        <v>2.5118864315096074E+18</v>
      </c>
      <c r="C192">
        <f t="shared" si="15"/>
        <v>1.5782647919764926E+19</v>
      </c>
      <c r="D192" s="1">
        <f t="shared" si="16"/>
        <v>6.2046812188378256E+56</v>
      </c>
      <c r="E192" s="1">
        <f t="shared" si="17"/>
        <v>5.584213096954041E+57</v>
      </c>
      <c r="F192" s="1">
        <f t="shared" si="18"/>
        <v>1.5455363012748153E+87</v>
      </c>
      <c r="G192" s="1">
        <f t="shared" si="21"/>
        <v>6.3360724073916657E-16</v>
      </c>
      <c r="H192" s="1">
        <f t="shared" si="19"/>
        <v>-303.96359736716238</v>
      </c>
    </row>
    <row r="193" spans="2:8" x14ac:dyDescent="0.2">
      <c r="B193">
        <f t="shared" si="20"/>
        <v>3.1622776601684137E+18</v>
      </c>
      <c r="C193">
        <f t="shared" si="15"/>
        <v>1.9869176531592417E+19</v>
      </c>
      <c r="D193" s="1">
        <f t="shared" si="16"/>
        <v>1.5585454565441059E+57</v>
      </c>
      <c r="E193" s="1">
        <f t="shared" si="17"/>
        <v>1.4026909108896951E+58</v>
      </c>
      <c r="F193" s="1">
        <f t="shared" si="18"/>
        <v>6.1528908388823442E+87</v>
      </c>
      <c r="G193" s="1">
        <f t="shared" si="21"/>
        <v>5.0329212104486496E-16</v>
      </c>
      <c r="H193" s="1">
        <f t="shared" si="19"/>
        <v>-305.96359736716238</v>
      </c>
    </row>
    <row r="194" spans="2:8" x14ac:dyDescent="0.2">
      <c r="B194">
        <f t="shared" si="20"/>
        <v>3.9810717055350159E+18</v>
      </c>
      <c r="C194">
        <f t="shared" si="15"/>
        <v>2.5013811247045988E+19</v>
      </c>
      <c r="D194" s="1">
        <f t="shared" si="16"/>
        <v>3.9148891851840448E+57</v>
      </c>
      <c r="E194" s="1">
        <f t="shared" si="17"/>
        <v>3.5234002666656418E+58</v>
      </c>
      <c r="F194" s="1">
        <f t="shared" si="18"/>
        <v>2.4495099625919852E+88</v>
      </c>
      <c r="G194" s="1">
        <f t="shared" si="21"/>
        <v>3.9977914206020696E-16</v>
      </c>
      <c r="H194" s="1">
        <f t="shared" si="19"/>
        <v>-307.96359736716238</v>
      </c>
    </row>
    <row r="195" spans="2:8" x14ac:dyDescent="0.2">
      <c r="B195">
        <f t="shared" si="20"/>
        <v>5.0118723362727782E+18</v>
      </c>
      <c r="C195">
        <f t="shared" si="15"/>
        <v>3.1490522624728945E+19</v>
      </c>
      <c r="D195" s="1">
        <f t="shared" si="16"/>
        <v>9.8337570251274007E+57</v>
      </c>
      <c r="E195" s="1">
        <f t="shared" si="17"/>
        <v>8.8503813226146583E+58</v>
      </c>
      <c r="F195" s="1">
        <f t="shared" si="18"/>
        <v>9.7516748045009891E+88</v>
      </c>
      <c r="G195" s="1">
        <f t="shared" si="21"/>
        <v>3.1755586019227186E-16</v>
      </c>
      <c r="H195" s="1">
        <f t="shared" si="19"/>
        <v>-309.96359736716238</v>
      </c>
    </row>
    <row r="196" spans="2:8" x14ac:dyDescent="0.2">
      <c r="B196">
        <f t="shared" si="20"/>
        <v>6.3095734448020029E+18</v>
      </c>
      <c r="C196">
        <f t="shared" si="15"/>
        <v>3.9644219162950435E+19</v>
      </c>
      <c r="D196" s="1">
        <f t="shared" si="16"/>
        <v>2.4701280842179549E+58</v>
      </c>
      <c r="E196" s="1">
        <f t="shared" si="17"/>
        <v>2.2231152757961601E+59</v>
      </c>
      <c r="F196" s="1">
        <f t="shared" si="18"/>
        <v>3.8822116645777212E+89</v>
      </c>
      <c r="G196" s="1">
        <f t="shared" si="21"/>
        <v>2.5224358585287803E-16</v>
      </c>
      <c r="H196" s="1">
        <f t="shared" si="19"/>
        <v>-311.96359736716238</v>
      </c>
    </row>
    <row r="197" spans="2:8" x14ac:dyDescent="0.2">
      <c r="B197">
        <f t="shared" si="20"/>
        <v>7.9432823472429046E+18</v>
      </c>
      <c r="C197">
        <f t="shared" si="15"/>
        <v>4.9909114934975594E+19</v>
      </c>
      <c r="D197" s="1">
        <f t="shared" si="16"/>
        <v>6.2046812188378371E+58</v>
      </c>
      <c r="E197" s="1">
        <f t="shared" si="17"/>
        <v>5.5842130969540546E+59</v>
      </c>
      <c r="F197" s="1">
        <f t="shared" si="18"/>
        <v>1.5455363012748197E+90</v>
      </c>
      <c r="G197" s="1">
        <f t="shared" si="21"/>
        <v>2.0036420227103936E-16</v>
      </c>
      <c r="H197" s="1">
        <f t="shared" si="19"/>
        <v>-313.96359736716238</v>
      </c>
    </row>
    <row r="198" spans="2:8" x14ac:dyDescent="0.2">
      <c r="B198">
        <f t="shared" si="20"/>
        <v>1.0000000000000113E+19</v>
      </c>
      <c r="C198">
        <f t="shared" si="15"/>
        <v>6.2831853071796568E+19</v>
      </c>
      <c r="D198" s="1">
        <f t="shared" si="16"/>
        <v>1.5585454565441088E+59</v>
      </c>
      <c r="E198" s="1">
        <f t="shared" si="17"/>
        <v>1.4026909108896975E+60</v>
      </c>
      <c r="F198" s="1">
        <f t="shared" si="18"/>
        <v>6.1528908388823572E+90</v>
      </c>
      <c r="G198" s="1">
        <f t="shared" si="21"/>
        <v>1.5915494309189361E-16</v>
      </c>
      <c r="H198" s="1">
        <f t="shared" si="19"/>
        <v>-315.96359736716238</v>
      </c>
    </row>
    <row r="199" spans="2:8" x14ac:dyDescent="0.2">
      <c r="B199">
        <f t="shared" si="20"/>
        <v>1.2589254117941815E+19</v>
      </c>
      <c r="C199">
        <f t="shared" si="15"/>
        <v>7.9100616502202122E+19</v>
      </c>
      <c r="D199" s="1">
        <f t="shared" si="16"/>
        <v>3.9148891851840527E+59</v>
      </c>
      <c r="E199" s="1">
        <f t="shared" si="17"/>
        <v>3.5234002666656469E+60</v>
      </c>
      <c r="F199" s="1">
        <f t="shared" si="18"/>
        <v>2.4495099625919932E+91</v>
      </c>
      <c r="G199" s="1">
        <f t="shared" si="21"/>
        <v>1.2642126499382727E-16</v>
      </c>
      <c r="H199" s="1">
        <f t="shared" si="19"/>
        <v>-317.96359736716238</v>
      </c>
    </row>
    <row r="200" spans="2:8" x14ac:dyDescent="0.2">
      <c r="B200">
        <f t="shared" si="20"/>
        <v>1.5848931924611316E+19</v>
      </c>
      <c r="C200">
        <f t="shared" si="15"/>
        <v>9.9581776203207295E+19</v>
      </c>
      <c r="D200" s="1">
        <f t="shared" si="16"/>
        <v>9.8337570251274163E+59</v>
      </c>
      <c r="E200" s="1">
        <f t="shared" si="17"/>
        <v>8.8503813226146739E+60</v>
      </c>
      <c r="F200" s="1">
        <f t="shared" si="18"/>
        <v>9.7516748045010085E+91</v>
      </c>
      <c r="G200" s="1">
        <f t="shared" si="21"/>
        <v>1.0041998025415743E-16</v>
      </c>
      <c r="H200" s="1">
        <f t="shared" si="19"/>
        <v>-319.96359736716238</v>
      </c>
    </row>
    <row r="201" spans="2:8" x14ac:dyDescent="0.2">
      <c r="B201">
        <f t="shared" si="20"/>
        <v>1.9952623149689025E+19</v>
      </c>
      <c r="C201">
        <f t="shared" ref="C201:C233" si="22">2*PI()*B201</f>
        <v>1.2536602861381735E+20</v>
      </c>
      <c r="D201" s="1">
        <f t="shared" ref="D201:D233" si="23">(C201*C201*$E$1*$B$1)^2</f>
        <v>2.470128084217957E+60</v>
      </c>
      <c r="E201" s="1">
        <f t="shared" ref="E201:E233" si="24">(3*C201*C201*$E$1*$B$1)^2</f>
        <v>2.2231152757961614E+61</v>
      </c>
      <c r="F201" s="1">
        <f t="shared" ref="F201:F233" si="25">(C201*C201*C201*$E$1*$E$1*$B$1-C201*$B$1)^2</f>
        <v>3.8822116645777238E+92</v>
      </c>
      <c r="G201" s="1">
        <f t="shared" si="21"/>
        <v>7.9766425646332083E-17</v>
      </c>
      <c r="H201" s="1">
        <f t="shared" ref="H201:H233" si="26">20*LOG10(G201)</f>
        <v>-321.96359736716238</v>
      </c>
    </row>
    <row r="202" spans="2:8" x14ac:dyDescent="0.2">
      <c r="B202">
        <f t="shared" si="20"/>
        <v>2.5118864315096089E+19</v>
      </c>
      <c r="C202">
        <f t="shared" si="22"/>
        <v>1.5782647919764937E+20</v>
      </c>
      <c r="D202" s="1">
        <f t="shared" si="23"/>
        <v>6.2046812188378411E+60</v>
      </c>
      <c r="E202" s="1">
        <f t="shared" si="24"/>
        <v>5.5842130969540584E+61</v>
      </c>
      <c r="F202" s="1">
        <f t="shared" si="25"/>
        <v>1.5455363012748216E+93</v>
      </c>
      <c r="G202" s="1">
        <f t="shared" si="21"/>
        <v>6.3360724073916605E-17</v>
      </c>
      <c r="H202" s="1">
        <f t="shared" si="26"/>
        <v>-323.96359736716244</v>
      </c>
    </row>
    <row r="203" spans="2:8" x14ac:dyDescent="0.2">
      <c r="B203">
        <f t="shared" si="20"/>
        <v>3.1622776601684156E+19</v>
      </c>
      <c r="C203">
        <f t="shared" si="22"/>
        <v>1.986917653159243E+20</v>
      </c>
      <c r="D203" s="1">
        <f t="shared" si="23"/>
        <v>1.5585454565441101E+61</v>
      </c>
      <c r="E203" s="1">
        <f t="shared" si="24"/>
        <v>1.4026909108896989E+62</v>
      </c>
      <c r="F203" s="1">
        <f t="shared" si="25"/>
        <v>6.1528908388823678E+93</v>
      </c>
      <c r="G203" s="1">
        <f t="shared" si="21"/>
        <v>5.0329212104486469E-17</v>
      </c>
      <c r="H203" s="1">
        <f t="shared" si="26"/>
        <v>-325.96359736716238</v>
      </c>
    </row>
    <row r="204" spans="2:8" x14ac:dyDescent="0.2">
      <c r="B204">
        <f t="shared" si="20"/>
        <v>3.9810717055350186E+19</v>
      </c>
      <c r="C204">
        <f t="shared" si="22"/>
        <v>2.5013811247046004E+20</v>
      </c>
      <c r="D204" s="1">
        <f t="shared" si="23"/>
        <v>3.9148891851840537E+61</v>
      </c>
      <c r="E204" s="1">
        <f t="shared" si="24"/>
        <v>3.5234002666656484E+62</v>
      </c>
      <c r="F204" s="1">
        <f t="shared" si="25"/>
        <v>2.4495099625919945E+94</v>
      </c>
      <c r="G204" s="1">
        <f t="shared" si="21"/>
        <v>3.9977914206020667E-17</v>
      </c>
      <c r="H204" s="1">
        <f t="shared" si="26"/>
        <v>-327.96359736716238</v>
      </c>
    </row>
    <row r="205" spans="2:8" x14ac:dyDescent="0.2">
      <c r="B205">
        <f t="shared" si="20"/>
        <v>5.0118723362727813E+19</v>
      </c>
      <c r="C205">
        <f t="shared" si="22"/>
        <v>3.1490522624728963E+20</v>
      </c>
      <c r="D205" s="1">
        <f t="shared" si="23"/>
        <v>9.8337570251274223E+61</v>
      </c>
      <c r="E205" s="1">
        <f t="shared" si="24"/>
        <v>8.8503813226146801E+62</v>
      </c>
      <c r="F205" s="1">
        <f t="shared" si="25"/>
        <v>9.751674804501024E+94</v>
      </c>
      <c r="G205" s="1">
        <f t="shared" si="21"/>
        <v>3.175558601922717E-17</v>
      </c>
      <c r="H205" s="1">
        <f t="shared" si="26"/>
        <v>-329.96359736716244</v>
      </c>
    </row>
    <row r="206" spans="2:8" x14ac:dyDescent="0.2">
      <c r="B206">
        <f t="shared" ref="B206:B233" si="27">B205*10^(1/10)</f>
        <v>6.3095734448020062E+19</v>
      </c>
      <c r="C206">
        <f t="shared" si="22"/>
        <v>3.9644219162950454E+20</v>
      </c>
      <c r="D206" s="1">
        <f t="shared" si="23"/>
        <v>2.47012808421796E+62</v>
      </c>
      <c r="E206" s="1">
        <f t="shared" si="24"/>
        <v>2.2231152757961645E+63</v>
      </c>
      <c r="F206" s="1">
        <f t="shared" si="25"/>
        <v>3.8822116645777332E+95</v>
      </c>
      <c r="G206" s="1">
        <f t="shared" si="21"/>
        <v>2.5224358585287788E-17</v>
      </c>
      <c r="H206" s="1">
        <f t="shared" si="26"/>
        <v>-331.96359736716238</v>
      </c>
    </row>
    <row r="207" spans="2:8" x14ac:dyDescent="0.2">
      <c r="B207">
        <f t="shared" si="27"/>
        <v>7.9432823472429089E+19</v>
      </c>
      <c r="C207">
        <f t="shared" si="22"/>
        <v>4.9909114934975621E+20</v>
      </c>
      <c r="D207" s="1">
        <f t="shared" si="23"/>
        <v>6.2046812188378503E+62</v>
      </c>
      <c r="E207" s="1">
        <f t="shared" si="24"/>
        <v>5.5842130969540654E+63</v>
      </c>
      <c r="F207" s="1">
        <f t="shared" si="25"/>
        <v>1.5455363012748245E+96</v>
      </c>
      <c r="G207" s="1">
        <f t="shared" ref="G207:G233" si="28">SQRT(D207)/SQRT(E207+F207)</f>
        <v>2.0036420227103926E-17</v>
      </c>
      <c r="H207" s="1">
        <f t="shared" si="26"/>
        <v>-333.96359736716244</v>
      </c>
    </row>
    <row r="208" spans="2:8" x14ac:dyDescent="0.2">
      <c r="B208">
        <f t="shared" si="27"/>
        <v>1.0000000000000118E+20</v>
      </c>
      <c r="C208">
        <f t="shared" si="22"/>
        <v>6.2831853071796601E+20</v>
      </c>
      <c r="D208" s="1">
        <f t="shared" si="23"/>
        <v>1.5585454565441113E+63</v>
      </c>
      <c r="E208" s="1">
        <f t="shared" si="24"/>
        <v>1.4026909108897004E+64</v>
      </c>
      <c r="F208" s="1">
        <f t="shared" si="25"/>
        <v>6.1528908388823776E+96</v>
      </c>
      <c r="G208" s="1">
        <f t="shared" si="28"/>
        <v>1.5915494309189349E-17</v>
      </c>
      <c r="H208" s="1">
        <f t="shared" si="26"/>
        <v>-335.96359736716238</v>
      </c>
    </row>
    <row r="209" spans="2:8" x14ac:dyDescent="0.2">
      <c r="B209">
        <f t="shared" si="27"/>
        <v>1.2589254117941821E+20</v>
      </c>
      <c r="C209">
        <f t="shared" si="22"/>
        <v>7.9100616502202152E+20</v>
      </c>
      <c r="D209" s="1">
        <f t="shared" si="23"/>
        <v>3.9148891851840595E+63</v>
      </c>
      <c r="E209" s="1">
        <f t="shared" si="24"/>
        <v>3.5234002666656525E+64</v>
      </c>
      <c r="F209" s="1">
        <f t="shared" si="25"/>
        <v>2.4495099625919979E+97</v>
      </c>
      <c r="G209" s="1">
        <f t="shared" si="28"/>
        <v>1.2642126499382726E-17</v>
      </c>
      <c r="H209" s="1">
        <f t="shared" si="26"/>
        <v>-337.96359736716238</v>
      </c>
    </row>
    <row r="210" spans="2:8" x14ac:dyDescent="0.2">
      <c r="B210">
        <f t="shared" si="27"/>
        <v>1.5848931924611324E+20</v>
      </c>
      <c r="C210">
        <f t="shared" si="22"/>
        <v>9.9581776203207357E+20</v>
      </c>
      <c r="D210" s="1">
        <f t="shared" si="23"/>
        <v>9.8337570251274376E+63</v>
      </c>
      <c r="E210" s="1">
        <f t="shared" si="24"/>
        <v>8.8503813226146933E+64</v>
      </c>
      <c r="F210" s="1">
        <f t="shared" si="25"/>
        <v>9.7516748045010458E+97</v>
      </c>
      <c r="G210" s="1">
        <f t="shared" si="28"/>
        <v>1.0041998025415735E-17</v>
      </c>
      <c r="H210" s="1">
        <f t="shared" si="26"/>
        <v>-339.96359736716244</v>
      </c>
    </row>
    <row r="211" spans="2:8" x14ac:dyDescent="0.2">
      <c r="B211">
        <f t="shared" si="27"/>
        <v>1.9952623149689035E+20</v>
      </c>
      <c r="C211">
        <f t="shared" si="22"/>
        <v>1.2536602861381741E+21</v>
      </c>
      <c r="D211" s="1">
        <f t="shared" si="23"/>
        <v>2.4701280842179625E+64</v>
      </c>
      <c r="E211" s="1">
        <f t="shared" si="24"/>
        <v>2.2231152757961651E+65</v>
      </c>
      <c r="F211" s="1">
        <f t="shared" si="25"/>
        <v>3.8822116645777371E+98</v>
      </c>
      <c r="G211" s="1">
        <f t="shared" si="28"/>
        <v>7.976642564633204E-18</v>
      </c>
      <c r="H211" s="1">
        <f t="shared" si="26"/>
        <v>-341.96359736716238</v>
      </c>
    </row>
    <row r="212" spans="2:8" x14ac:dyDescent="0.2">
      <c r="B212">
        <f t="shared" si="27"/>
        <v>2.5118864315096105E+20</v>
      </c>
      <c r="C212">
        <f t="shared" si="22"/>
        <v>1.5782647919764948E+21</v>
      </c>
      <c r="D212" s="1">
        <f t="shared" si="23"/>
        <v>6.2046812188378583E+64</v>
      </c>
      <c r="E212" s="1">
        <f t="shared" si="24"/>
        <v>5.5842130969540712E+65</v>
      </c>
      <c r="F212" s="1">
        <f t="shared" si="25"/>
        <v>1.5455363012748279E+99</v>
      </c>
      <c r="G212" s="1">
        <f t="shared" si="28"/>
        <v>6.3360724073916572E-18</v>
      </c>
      <c r="H212" s="1">
        <f t="shared" si="26"/>
        <v>-343.96359736716244</v>
      </c>
    </row>
    <row r="213" spans="2:8" x14ac:dyDescent="0.2">
      <c r="B213">
        <f t="shared" si="27"/>
        <v>3.1622776601684174E+20</v>
      </c>
      <c r="C213">
        <f t="shared" si="22"/>
        <v>1.9869176531592442E+21</v>
      </c>
      <c r="D213" s="1">
        <f t="shared" si="23"/>
        <v>1.558545456544114E+65</v>
      </c>
      <c r="E213" s="1">
        <f t="shared" si="24"/>
        <v>1.4026909108897027E+66</v>
      </c>
      <c r="F213" s="1">
        <f t="shared" si="25"/>
        <v>6.1528908388823912E+99</v>
      </c>
      <c r="G213" s="1">
        <f t="shared" si="28"/>
        <v>5.0329212104486432E-18</v>
      </c>
      <c r="H213" s="1">
        <f t="shared" si="26"/>
        <v>-345.96359736716238</v>
      </c>
    </row>
    <row r="214" spans="2:8" x14ac:dyDescent="0.2">
      <c r="B214">
        <f t="shared" si="27"/>
        <v>3.9810717055350204E+20</v>
      </c>
      <c r="C214">
        <f t="shared" si="22"/>
        <v>2.5013811247046019E+21</v>
      </c>
      <c r="D214" s="1">
        <f t="shared" si="23"/>
        <v>3.9148891851840642E+65</v>
      </c>
      <c r="E214" s="1">
        <f t="shared" si="24"/>
        <v>3.5234002666656579E+66</v>
      </c>
      <c r="F214" s="1">
        <f t="shared" si="25"/>
        <v>2.4495099625920037E+100</v>
      </c>
      <c r="G214" s="1">
        <f t="shared" si="28"/>
        <v>3.997791420602065E-18</v>
      </c>
      <c r="H214" s="1">
        <f t="shared" si="26"/>
        <v>-347.96359736716238</v>
      </c>
    </row>
    <row r="215" spans="2:8" x14ac:dyDescent="0.2">
      <c r="B215">
        <f t="shared" si="27"/>
        <v>5.0118723362727834E+20</v>
      </c>
      <c r="C215">
        <f t="shared" si="22"/>
        <v>3.1490522624728981E+21</v>
      </c>
      <c r="D215" s="1">
        <f t="shared" si="23"/>
        <v>9.8337570251274439E+65</v>
      </c>
      <c r="E215" s="1">
        <f t="shared" si="24"/>
        <v>8.8503813226147009E+66</v>
      </c>
      <c r="F215" s="1">
        <f t="shared" si="25"/>
        <v>9.7516748045010529E+100</v>
      </c>
      <c r="G215" s="1">
        <f t="shared" si="28"/>
        <v>3.1755586019227157E-18</v>
      </c>
      <c r="H215" s="1">
        <f t="shared" si="26"/>
        <v>-349.96359736716244</v>
      </c>
    </row>
    <row r="216" spans="2:8" x14ac:dyDescent="0.2">
      <c r="B216">
        <f t="shared" si="27"/>
        <v>6.3095734448020088E+20</v>
      </c>
      <c r="C216">
        <f t="shared" si="22"/>
        <v>3.9644219162950469E+21</v>
      </c>
      <c r="D216" s="1">
        <f t="shared" si="23"/>
        <v>2.4701280842179643E+66</v>
      </c>
      <c r="E216" s="1">
        <f t="shared" si="24"/>
        <v>2.2231152757961672E+67</v>
      </c>
      <c r="F216" s="1">
        <f t="shared" si="25"/>
        <v>3.8822116645777411E+101</v>
      </c>
      <c r="G216" s="1">
        <f t="shared" si="28"/>
        <v>2.5224358585287786E-18</v>
      </c>
      <c r="H216" s="1">
        <f t="shared" si="26"/>
        <v>-351.96359736716238</v>
      </c>
    </row>
    <row r="217" spans="2:8" x14ac:dyDescent="0.2">
      <c r="B217">
        <f t="shared" si="27"/>
        <v>7.9432823472429112E+20</v>
      </c>
      <c r="C217">
        <f t="shared" si="22"/>
        <v>4.9909114934975634E+21</v>
      </c>
      <c r="D217" s="1">
        <f t="shared" si="23"/>
        <v>6.204681218837857E+66</v>
      </c>
      <c r="E217" s="1">
        <f t="shared" si="24"/>
        <v>5.5842130969540716E+67</v>
      </c>
      <c r="F217" s="1">
        <f t="shared" si="25"/>
        <v>1.5455363012748273E+102</v>
      </c>
      <c r="G217" s="1">
        <f t="shared" si="28"/>
        <v>2.003642022710392E-18</v>
      </c>
      <c r="H217" s="1">
        <f t="shared" si="26"/>
        <v>-353.96359736716244</v>
      </c>
    </row>
    <row r="218" spans="2:8" x14ac:dyDescent="0.2">
      <c r="B218">
        <f t="shared" si="27"/>
        <v>1.0000000000000122E+21</v>
      </c>
      <c r="C218">
        <f t="shared" si="22"/>
        <v>6.283185307179663E+21</v>
      </c>
      <c r="D218" s="1">
        <f t="shared" si="23"/>
        <v>1.5585454565441143E+67</v>
      </c>
      <c r="E218" s="1">
        <f t="shared" si="24"/>
        <v>1.4026909108897031E+68</v>
      </c>
      <c r="F218" s="1">
        <f t="shared" si="25"/>
        <v>6.1528908388823971E+102</v>
      </c>
      <c r="G218" s="1">
        <f t="shared" si="28"/>
        <v>1.5915494309189339E-18</v>
      </c>
      <c r="H218" s="1">
        <f t="shared" si="26"/>
        <v>-355.96359736716238</v>
      </c>
    </row>
    <row r="219" spans="2:8" x14ac:dyDescent="0.2">
      <c r="B219">
        <f t="shared" si="27"/>
        <v>1.2589254117941827E+21</v>
      </c>
      <c r="C219">
        <f t="shared" si="22"/>
        <v>7.9100616502202188E+21</v>
      </c>
      <c r="D219" s="1">
        <f t="shared" si="23"/>
        <v>3.9148891851840658E+67</v>
      </c>
      <c r="E219" s="1">
        <f t="shared" si="24"/>
        <v>3.5234002666656592E+68</v>
      </c>
      <c r="F219" s="1">
        <f t="shared" si="25"/>
        <v>2.4495099625920057E+103</v>
      </c>
      <c r="G219" s="1">
        <f t="shared" si="28"/>
        <v>1.2642126499382715E-18</v>
      </c>
      <c r="H219" s="1">
        <f t="shared" si="26"/>
        <v>-357.96359736716238</v>
      </c>
    </row>
    <row r="220" spans="2:8" x14ac:dyDescent="0.2">
      <c r="B220">
        <f t="shared" si="27"/>
        <v>1.584893192461133E+21</v>
      </c>
      <c r="C220">
        <f t="shared" si="22"/>
        <v>9.9581776203207389E+21</v>
      </c>
      <c r="D220" s="1">
        <f t="shared" si="23"/>
        <v>9.8337570251274528E+67</v>
      </c>
      <c r="E220" s="1">
        <f t="shared" si="24"/>
        <v>8.8503813226147049E+68</v>
      </c>
      <c r="F220" s="1">
        <f t="shared" si="25"/>
        <v>9.751674804501062E+103</v>
      </c>
      <c r="G220" s="1">
        <f t="shared" si="28"/>
        <v>1.0041998025415734E-18</v>
      </c>
      <c r="H220" s="1">
        <f t="shared" si="26"/>
        <v>-359.96359736716244</v>
      </c>
    </row>
    <row r="221" spans="2:8" x14ac:dyDescent="0.2">
      <c r="B221">
        <f t="shared" si="27"/>
        <v>1.9952623149689044E+21</v>
      </c>
      <c r="C221">
        <f t="shared" si="22"/>
        <v>1.2536602861381748E+22</v>
      </c>
      <c r="D221" s="1">
        <f t="shared" si="23"/>
        <v>2.4701280842179673E+68</v>
      </c>
      <c r="E221" s="1">
        <f t="shared" si="24"/>
        <v>2.2231152757961715E+69</v>
      </c>
      <c r="F221" s="1">
        <f t="shared" si="25"/>
        <v>3.8822116645777484E+104</v>
      </c>
      <c r="G221" s="1">
        <f t="shared" si="28"/>
        <v>7.9766425646332009E-19</v>
      </c>
      <c r="H221" s="1">
        <f t="shared" si="26"/>
        <v>-361.96359736716238</v>
      </c>
    </row>
    <row r="222" spans="2:8" x14ac:dyDescent="0.2">
      <c r="B222">
        <f t="shared" si="27"/>
        <v>2.5118864315096115E+21</v>
      </c>
      <c r="C222">
        <f t="shared" si="22"/>
        <v>1.5782647919764954E+22</v>
      </c>
      <c r="D222" s="1">
        <f t="shared" si="23"/>
        <v>6.2046812188378686E+68</v>
      </c>
      <c r="E222" s="1">
        <f t="shared" si="24"/>
        <v>5.5842130969540814E+69</v>
      </c>
      <c r="F222" s="1">
        <f t="shared" si="25"/>
        <v>1.5455363012748318E+105</v>
      </c>
      <c r="G222" s="1">
        <f t="shared" si="28"/>
        <v>6.3360724073916535E-19</v>
      </c>
      <c r="H222" s="1">
        <f t="shared" si="26"/>
        <v>-363.96359736716244</v>
      </c>
    </row>
    <row r="223" spans="2:8" x14ac:dyDescent="0.2">
      <c r="B223">
        <f t="shared" si="27"/>
        <v>3.1622776601684193E+21</v>
      </c>
      <c r="C223">
        <f t="shared" si="22"/>
        <v>1.9869176531592451E+22</v>
      </c>
      <c r="D223" s="1">
        <f t="shared" si="23"/>
        <v>1.5585454565441167E+69</v>
      </c>
      <c r="E223" s="1">
        <f t="shared" si="24"/>
        <v>1.402690910889705E+70</v>
      </c>
      <c r="F223" s="1">
        <f t="shared" si="25"/>
        <v>6.1528908388824098E+105</v>
      </c>
      <c r="G223" s="1">
        <f t="shared" si="28"/>
        <v>5.0329212104486399E-19</v>
      </c>
      <c r="H223" s="1">
        <f t="shared" si="26"/>
        <v>-365.96359736716238</v>
      </c>
    </row>
    <row r="224" spans="2:8" x14ac:dyDescent="0.2">
      <c r="B224">
        <f t="shared" si="27"/>
        <v>3.9810717055350232E+21</v>
      </c>
      <c r="C224">
        <f t="shared" si="22"/>
        <v>2.5013811247046036E+22</v>
      </c>
      <c r="D224" s="1">
        <f t="shared" si="23"/>
        <v>3.9148891851840738E+69</v>
      </c>
      <c r="E224" s="1">
        <f t="shared" si="24"/>
        <v>3.5234002666656667E+70</v>
      </c>
      <c r="F224" s="1">
        <f t="shared" si="25"/>
        <v>2.4495099625920139E+106</v>
      </c>
      <c r="G224" s="1">
        <f t="shared" si="28"/>
        <v>3.9977914206020611E-19</v>
      </c>
      <c r="H224" s="1">
        <f t="shared" si="26"/>
        <v>-367.96359736716238</v>
      </c>
    </row>
    <row r="225" spans="2:8" x14ac:dyDescent="0.2">
      <c r="B225">
        <f t="shared" si="27"/>
        <v>5.0118723362727867E+21</v>
      </c>
      <c r="C225">
        <f t="shared" si="22"/>
        <v>3.1490522624729001E+22</v>
      </c>
      <c r="D225" s="1">
        <f t="shared" si="23"/>
        <v>9.8337570251274717E+69</v>
      </c>
      <c r="E225" s="1">
        <f t="shared" si="24"/>
        <v>8.8503813226147256E+70</v>
      </c>
      <c r="F225" s="1">
        <f t="shared" si="25"/>
        <v>9.7516748045010912E+106</v>
      </c>
      <c r="G225" s="1">
        <f t="shared" si="28"/>
        <v>3.1755586019227136E-19</v>
      </c>
      <c r="H225" s="1">
        <f t="shared" si="26"/>
        <v>-369.96359736716244</v>
      </c>
    </row>
    <row r="226" spans="2:8" x14ac:dyDescent="0.2">
      <c r="B226">
        <f t="shared" si="27"/>
        <v>6.3095734448020133E+21</v>
      </c>
      <c r="C226">
        <f t="shared" si="22"/>
        <v>3.9644219162950501E+22</v>
      </c>
      <c r="D226" s="1">
        <f t="shared" si="23"/>
        <v>2.4701280842179716E+70</v>
      </c>
      <c r="E226" s="1">
        <f t="shared" si="24"/>
        <v>2.2231152757961756E+71</v>
      </c>
      <c r="F226" s="1">
        <f t="shared" si="25"/>
        <v>3.882211664577759E+107</v>
      </c>
      <c r="G226" s="1">
        <f t="shared" si="28"/>
        <v>2.5224358585287766E-19</v>
      </c>
      <c r="H226" s="1">
        <f t="shared" si="26"/>
        <v>-371.96359736716238</v>
      </c>
    </row>
    <row r="227" spans="2:8" x14ac:dyDescent="0.2">
      <c r="B227">
        <f t="shared" si="27"/>
        <v>7.9432823472429172E+21</v>
      </c>
      <c r="C227">
        <f t="shared" si="22"/>
        <v>4.9909114934975674E+22</v>
      </c>
      <c r="D227" s="1">
        <f t="shared" si="23"/>
        <v>6.204681218837878E+70</v>
      </c>
      <c r="E227" s="1">
        <f t="shared" si="24"/>
        <v>5.5842130969540869E+71</v>
      </c>
      <c r="F227" s="1">
        <f t="shared" si="25"/>
        <v>1.5455363012748344E+108</v>
      </c>
      <c r="G227" s="1">
        <f t="shared" si="28"/>
        <v>2.0036420227103908E-19</v>
      </c>
      <c r="H227" s="1">
        <f t="shared" si="26"/>
        <v>-373.96359736716244</v>
      </c>
    </row>
    <row r="228" spans="2:8" x14ac:dyDescent="0.2">
      <c r="B228">
        <f t="shared" si="27"/>
        <v>1.000000000000013E+22</v>
      </c>
      <c r="C228">
        <f t="shared" si="22"/>
        <v>6.2831853071796682E+22</v>
      </c>
      <c r="D228" s="1">
        <f t="shared" si="23"/>
        <v>1.5585454565441194E+71</v>
      </c>
      <c r="E228" s="1">
        <f t="shared" si="24"/>
        <v>1.4026909108897075E+72</v>
      </c>
      <c r="F228" s="1">
        <f t="shared" si="25"/>
        <v>6.1528908388824244E+108</v>
      </c>
      <c r="G228" s="1">
        <f t="shared" si="28"/>
        <v>1.5915494309189328E-19</v>
      </c>
      <c r="H228" s="1">
        <f t="shared" si="26"/>
        <v>-375.96359736716238</v>
      </c>
    </row>
    <row r="229" spans="2:8" x14ac:dyDescent="0.2">
      <c r="B229">
        <f t="shared" si="27"/>
        <v>1.2589254117941836E+22</v>
      </c>
      <c r="C229">
        <f t="shared" si="22"/>
        <v>7.9100616502202237E+22</v>
      </c>
      <c r="D229" s="1">
        <f t="shared" si="23"/>
        <v>3.9148891851840766E+71</v>
      </c>
      <c r="E229" s="1">
        <f t="shared" si="24"/>
        <v>3.5234002666656681E+72</v>
      </c>
      <c r="F229" s="1">
        <f t="shared" si="25"/>
        <v>2.4495099625920146E+109</v>
      </c>
      <c r="G229" s="1">
        <f t="shared" si="28"/>
        <v>1.2642126499382709E-19</v>
      </c>
      <c r="H229" s="1">
        <f t="shared" si="26"/>
        <v>-377.96359736716238</v>
      </c>
    </row>
    <row r="230" spans="2:8" x14ac:dyDescent="0.2">
      <c r="B230">
        <f t="shared" si="27"/>
        <v>1.5848931924611342E+22</v>
      </c>
      <c r="C230">
        <f t="shared" si="22"/>
        <v>9.958177620320746E+22</v>
      </c>
      <c r="D230" s="1">
        <f t="shared" si="23"/>
        <v>9.833757025127478E+71</v>
      </c>
      <c r="E230" s="1">
        <f t="shared" si="24"/>
        <v>8.8503813226147341E+72</v>
      </c>
      <c r="F230" s="1">
        <f t="shared" si="25"/>
        <v>9.751674804501099E+109</v>
      </c>
      <c r="G230" s="1">
        <f t="shared" si="28"/>
        <v>1.0041998025415728E-19</v>
      </c>
      <c r="H230" s="1">
        <f t="shared" si="26"/>
        <v>-379.96359736716244</v>
      </c>
    </row>
    <row r="231" spans="2:8" x14ac:dyDescent="0.2">
      <c r="B231">
        <f t="shared" si="27"/>
        <v>1.9952623149689059E+22</v>
      </c>
      <c r="C231">
        <f t="shared" si="22"/>
        <v>1.2536602861381757E+23</v>
      </c>
      <c r="D231" s="1">
        <f t="shared" si="23"/>
        <v>2.4701280842179739E+72</v>
      </c>
      <c r="E231" s="1">
        <f t="shared" si="24"/>
        <v>2.223115275796178E+73</v>
      </c>
      <c r="F231" s="1">
        <f t="shared" si="25"/>
        <v>3.8822116645777644E+110</v>
      </c>
      <c r="G231" s="1">
        <f t="shared" si="28"/>
        <v>7.9766425646331942E-20</v>
      </c>
      <c r="H231" s="1">
        <f t="shared" si="26"/>
        <v>-381.96359736716238</v>
      </c>
    </row>
    <row r="232" spans="2:8" x14ac:dyDescent="0.2">
      <c r="B232">
        <f t="shared" si="27"/>
        <v>2.5118864315096133E+22</v>
      </c>
      <c r="C232">
        <f t="shared" si="22"/>
        <v>1.5782647919764966E+23</v>
      </c>
      <c r="D232" s="1">
        <f t="shared" si="23"/>
        <v>6.2046812188378876E+72</v>
      </c>
      <c r="E232" s="1">
        <f t="shared" si="24"/>
        <v>5.584213096954098E+73</v>
      </c>
      <c r="F232" s="1">
        <f t="shared" si="25"/>
        <v>1.5455363012748387E+111</v>
      </c>
      <c r="G232" s="1">
        <f t="shared" si="28"/>
        <v>6.3360724073916492E-20</v>
      </c>
      <c r="H232" s="1">
        <f t="shared" si="26"/>
        <v>-383.96359736716244</v>
      </c>
    </row>
    <row r="233" spans="2:8" x14ac:dyDescent="0.2">
      <c r="B233">
        <f t="shared" si="27"/>
        <v>3.1622776601684212E+22</v>
      </c>
      <c r="C233">
        <f t="shared" si="22"/>
        <v>1.9869176531592464E+23</v>
      </c>
      <c r="D233" s="1">
        <f t="shared" si="23"/>
        <v>1.5585454565441206E+73</v>
      </c>
      <c r="E233" s="1">
        <f t="shared" si="24"/>
        <v>1.4026909108897085E+74</v>
      </c>
      <c r="F233" s="1">
        <f t="shared" si="25"/>
        <v>6.1528908388824328E+111</v>
      </c>
      <c r="G233" s="1">
        <f t="shared" si="28"/>
        <v>5.0329212104486375E-20</v>
      </c>
      <c r="H233" s="1">
        <f t="shared" si="26"/>
        <v>-385.96359736716244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723F-E10A-426D-89BB-0FC339C6199B}">
  <dimension ref="A3:E15"/>
  <sheetViews>
    <sheetView zoomScale="130" zoomScaleNormal="130" workbookViewId="0">
      <selection activeCell="R3" sqref="R3"/>
    </sheetView>
  </sheetViews>
  <sheetFormatPr baseColWidth="10" defaultColWidth="8.83203125" defaultRowHeight="15" x14ac:dyDescent="0.2"/>
  <cols>
    <col min="2" max="2" width="14.5" customWidth="1"/>
  </cols>
  <sheetData>
    <row r="3" spans="1:5" x14ac:dyDescent="0.2">
      <c r="A3">
        <v>1</v>
      </c>
      <c r="D3">
        <v>-12.5528</v>
      </c>
      <c r="E3">
        <v>1</v>
      </c>
    </row>
    <row r="4" spans="1:5" x14ac:dyDescent="0.2">
      <c r="A4">
        <v>10</v>
      </c>
      <c r="B4">
        <v>6.3029999999999996E-3</v>
      </c>
      <c r="C4">
        <f>20*LOG10(B4)</f>
        <v>-44.0090538574877</v>
      </c>
      <c r="D4">
        <f>D3</f>
        <v>-12.5528</v>
      </c>
      <c r="E4">
        <v>1000000</v>
      </c>
    </row>
    <row r="5" spans="1:5" x14ac:dyDescent="0.2">
      <c r="A5">
        <v>30</v>
      </c>
      <c r="B5">
        <v>1.8886E-2</v>
      </c>
      <c r="C5">
        <f t="shared" ref="C5:C15" si="0">20*LOG10(B5)</f>
        <v>-34.477200292997153</v>
      </c>
    </row>
    <row r="6" spans="1:5" x14ac:dyDescent="0.2">
      <c r="A6">
        <v>100</v>
      </c>
      <c r="B6">
        <v>6.2175000000000001E-2</v>
      </c>
      <c r="C6">
        <f t="shared" si="0"/>
        <v>-24.127684121160527</v>
      </c>
    </row>
    <row r="7" spans="1:5" x14ac:dyDescent="0.2">
      <c r="A7">
        <v>300</v>
      </c>
      <c r="B7">
        <v>0.16902900000000001</v>
      </c>
      <c r="C7">
        <f t="shared" si="0"/>
        <v>-15.440775557489586</v>
      </c>
    </row>
    <row r="8" spans="1:5" x14ac:dyDescent="0.2">
      <c r="A8">
        <v>1000</v>
      </c>
      <c r="B8">
        <v>0.31759100000000001</v>
      </c>
      <c r="C8">
        <f t="shared" si="0"/>
        <v>-9.9626362650574496</v>
      </c>
    </row>
    <row r="9" spans="1:5" x14ac:dyDescent="0.2">
      <c r="A9">
        <v>3000</v>
      </c>
      <c r="B9">
        <v>0.30350700000000003</v>
      </c>
      <c r="C9">
        <f t="shared" si="0"/>
        <v>-10.356625760551045</v>
      </c>
    </row>
    <row r="10" spans="1:5" x14ac:dyDescent="0.2">
      <c r="A10">
        <v>10000</v>
      </c>
      <c r="B10">
        <v>0.14624100000000001</v>
      </c>
      <c r="C10">
        <f t="shared" si="0"/>
        <v>-16.698617037648386</v>
      </c>
    </row>
    <row r="11" spans="1:5" x14ac:dyDescent="0.2">
      <c r="A11">
        <v>30000</v>
      </c>
      <c r="B11">
        <v>5.237E-2</v>
      </c>
      <c r="C11">
        <f t="shared" si="0"/>
        <v>-25.618348521970283</v>
      </c>
    </row>
    <row r="12" spans="1:5" x14ac:dyDescent="0.2">
      <c r="A12">
        <v>100000</v>
      </c>
      <c r="B12">
        <v>1.585E-2</v>
      </c>
      <c r="C12">
        <f t="shared" si="0"/>
        <v>-35.999414668924594</v>
      </c>
    </row>
    <row r="13" spans="1:5" x14ac:dyDescent="0.2">
      <c r="A13">
        <v>300000</v>
      </c>
      <c r="B13">
        <v>5.2880000000000002E-3</v>
      </c>
      <c r="C13">
        <f t="shared" si="0"/>
        <v>-45.534171070448323</v>
      </c>
    </row>
    <row r="14" spans="1:5" x14ac:dyDescent="0.2">
      <c r="A14">
        <v>1000000</v>
      </c>
      <c r="B14">
        <v>1.586E-3</v>
      </c>
      <c r="C14">
        <f t="shared" si="0"/>
        <v>-55.9939363403683</v>
      </c>
    </row>
    <row r="15" spans="1:5" x14ac:dyDescent="0.2">
      <c r="A15">
        <v>3000000</v>
      </c>
      <c r="B15">
        <v>5.2881E-4</v>
      </c>
      <c r="C15">
        <f t="shared" si="0"/>
        <v>-65.534006815389489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C8D6-F998-44C6-A309-E85BCA8CF1A5}">
  <dimension ref="A1:S73"/>
  <sheetViews>
    <sheetView tabSelected="1" zoomScale="110" zoomScaleNormal="178" workbookViewId="0">
      <selection activeCell="A195" sqref="A195:B263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4" max="4" width="12.5" customWidth="1"/>
    <col min="5" max="6" width="9" bestFit="1" customWidth="1"/>
    <col min="7" max="7" width="12.6640625" customWidth="1"/>
    <col min="9" max="9" width="9" bestFit="1" customWidth="1"/>
    <col min="10" max="10" width="15.33203125" bestFit="1" customWidth="1"/>
    <col min="11" max="11" width="9" bestFit="1" customWidth="1"/>
    <col min="19" max="19" width="16.33203125" customWidth="1"/>
    <col min="20" max="20" width="12.83203125" customWidth="1"/>
  </cols>
  <sheetData>
    <row r="1" spans="1:19" x14ac:dyDescent="0.2">
      <c r="A1" s="8" t="s">
        <v>20</v>
      </c>
      <c r="B1" s="9">
        <v>9.9999999999999995E-7</v>
      </c>
      <c r="C1" s="8" t="s">
        <v>4</v>
      </c>
    </row>
    <row r="2" spans="1:19" x14ac:dyDescent="0.2">
      <c r="A2" s="8" t="s">
        <v>19</v>
      </c>
      <c r="B2" s="8">
        <v>100</v>
      </c>
      <c r="C2" s="8" t="s">
        <v>3</v>
      </c>
    </row>
    <row r="3" spans="1:19" x14ac:dyDescent="0.2">
      <c r="A3" s="10" t="s">
        <v>11</v>
      </c>
      <c r="B3" s="11">
        <f>B1*B2</f>
        <v>9.9999999999999991E-5</v>
      </c>
      <c r="C3" t="s">
        <v>14</v>
      </c>
    </row>
    <row r="4" spans="1:19" x14ac:dyDescent="0.2">
      <c r="A4" s="8"/>
      <c r="B4" s="8"/>
      <c r="C4" s="8"/>
    </row>
    <row r="5" spans="1:19" x14ac:dyDescent="0.2">
      <c r="A5" t="s">
        <v>0</v>
      </c>
      <c r="B5" t="s">
        <v>6</v>
      </c>
      <c r="D5" t="s">
        <v>15</v>
      </c>
      <c r="E5" t="s">
        <v>16</v>
      </c>
      <c r="F5" t="s">
        <v>17</v>
      </c>
      <c r="G5" t="s">
        <v>21</v>
      </c>
    </row>
    <row r="6" spans="1:19" x14ac:dyDescent="0.2">
      <c r="A6">
        <f>1</f>
        <v>1</v>
      </c>
      <c r="B6">
        <f>2*PI()*A6</f>
        <v>6.2831853071795862</v>
      </c>
      <c r="D6" s="1">
        <f t="shared" ref="D6:D37" si="0">3*B6^2*$B$3*$B$1</f>
        <v>1.1843525281307228E-8</v>
      </c>
      <c r="E6" s="1">
        <f>B6^3*$B$3^2*$B$1+B6*$B$1</f>
        <v>6.2831877876817202E-6</v>
      </c>
      <c r="F6">
        <f>ATAN2(D6,E6)</f>
        <v>1.5689113741793377</v>
      </c>
      <c r="G6">
        <f>F6*180/PI()</f>
        <v>89.892000170546325</v>
      </c>
    </row>
    <row r="7" spans="1:19" x14ac:dyDescent="0.2">
      <c r="A7">
        <f>A6*10^(1/10)</f>
        <v>1.2589254117941673</v>
      </c>
      <c r="B7">
        <f t="shared" ref="B7:B70" si="1">2*PI()*A7</f>
        <v>7.910061650220122</v>
      </c>
      <c r="D7" s="1">
        <f t="shared" si="0"/>
        <v>1.877072259308492E-8</v>
      </c>
      <c r="E7" s="1">
        <f t="shared" ref="E7:E70" si="2">B7^3*$B$3^2*$B$1+B7*$B$1</f>
        <v>7.9100665994725516E-6</v>
      </c>
      <c r="F7">
        <f t="shared" ref="F7:F70" si="3">ATAN2(D7,E7)</f>
        <v>1.5684233142389092</v>
      </c>
      <c r="G7">
        <f t="shared" ref="G7:G70" si="4">F7*180/PI()</f>
        <v>89.864036395810373</v>
      </c>
    </row>
    <row r="8" spans="1:19" x14ac:dyDescent="0.2">
      <c r="A8">
        <f t="shared" ref="A8:A71" si="5">A7*10^(1/10)</f>
        <v>1.5848931924611136</v>
      </c>
      <c r="B8">
        <f t="shared" si="1"/>
        <v>9.9581776203206172</v>
      </c>
      <c r="D8" s="1">
        <f t="shared" si="0"/>
        <v>2.974959045535631E-8</v>
      </c>
      <c r="E8" s="1">
        <f t="shared" si="2"/>
        <v>9.9581874953774784E-6</v>
      </c>
      <c r="F8">
        <f t="shared" si="3"/>
        <v>1.5678088853587917</v>
      </c>
      <c r="G8">
        <f t="shared" si="4"/>
        <v>89.828832214168685</v>
      </c>
    </row>
    <row r="9" spans="1:19" x14ac:dyDescent="0.2">
      <c r="A9">
        <f t="shared" si="5"/>
        <v>1.99526231496888</v>
      </c>
      <c r="B9">
        <f t="shared" si="1"/>
        <v>12.536602861381594</v>
      </c>
      <c r="D9" s="1">
        <f t="shared" si="0"/>
        <v>4.7149923391200354E-8</v>
      </c>
      <c r="E9" s="1">
        <f t="shared" si="2"/>
        <v>1.2536622564710411E-5</v>
      </c>
      <c r="F9">
        <f t="shared" si="3"/>
        <v>1.5670353695802333</v>
      </c>
      <c r="G9">
        <f t="shared" si="4"/>
        <v>89.784513024670517</v>
      </c>
    </row>
    <row r="10" spans="1:19" x14ac:dyDescent="0.2">
      <c r="A10">
        <f t="shared" si="5"/>
        <v>2.5118864315095806</v>
      </c>
      <c r="B10">
        <f t="shared" si="1"/>
        <v>15.782647919764759</v>
      </c>
      <c r="D10" s="1">
        <f t="shared" si="0"/>
        <v>7.4727592607776456E-8</v>
      </c>
      <c r="E10" s="1">
        <f t="shared" si="2"/>
        <v>1.5782687233074226E-5</v>
      </c>
      <c r="F10">
        <f t="shared" si="3"/>
        <v>1.5660615795941688</v>
      </c>
      <c r="G10">
        <f t="shared" si="4"/>
        <v>89.728718968336906</v>
      </c>
    </row>
    <row r="11" spans="1:19" x14ac:dyDescent="0.2">
      <c r="A11">
        <f t="shared" si="5"/>
        <v>3.16227766016838</v>
      </c>
      <c r="B11">
        <f t="shared" si="1"/>
        <v>19.869176531592206</v>
      </c>
      <c r="D11" s="1">
        <f t="shared" si="0"/>
        <v>1.1843525281307234E-7</v>
      </c>
      <c r="E11" s="1">
        <f t="shared" si="2"/>
        <v>1.9869254971957063E-5</v>
      </c>
      <c r="F11">
        <f t="shared" si="3"/>
        <v>1.5648356679614228</v>
      </c>
      <c r="G11">
        <f t="shared" si="4"/>
        <v>89.658479405724592</v>
      </c>
    </row>
    <row r="12" spans="1:19" x14ac:dyDescent="0.2">
      <c r="A12">
        <f t="shared" si="5"/>
        <v>3.9810717055349736</v>
      </c>
      <c r="B12">
        <f t="shared" si="1"/>
        <v>25.013811247045723</v>
      </c>
      <c r="D12" s="1">
        <f t="shared" si="0"/>
        <v>1.8770722593084932E-7</v>
      </c>
      <c r="E12" s="1">
        <f t="shared" si="2"/>
        <v>2.5013967756149694E-5</v>
      </c>
      <c r="F12">
        <f t="shared" si="3"/>
        <v>1.563292371224011</v>
      </c>
      <c r="G12">
        <f t="shared" si="4"/>
        <v>89.570055016134575</v>
      </c>
    </row>
    <row r="13" spans="1:19" x14ac:dyDescent="0.2">
      <c r="A13">
        <f t="shared" si="5"/>
        <v>5.0118723362727247</v>
      </c>
      <c r="B13">
        <f t="shared" si="1"/>
        <v>31.490522624728609</v>
      </c>
      <c r="D13" s="1">
        <f t="shared" si="0"/>
        <v>2.9749590455356327E-7</v>
      </c>
      <c r="E13" s="1">
        <f t="shared" si="2"/>
        <v>3.1490834901445713E-5</v>
      </c>
      <c r="F13">
        <f t="shared" si="3"/>
        <v>1.5613495447152004</v>
      </c>
      <c r="G13">
        <f t="shared" si="4"/>
        <v>89.45873925685359</v>
      </c>
    </row>
    <row r="14" spans="1:19" x14ac:dyDescent="0.2">
      <c r="A14">
        <f t="shared" si="5"/>
        <v>6.3095734448019352</v>
      </c>
      <c r="B14">
        <f t="shared" si="1"/>
        <v>39.644219162950009</v>
      </c>
      <c r="D14" s="1">
        <f t="shared" si="0"/>
        <v>4.7149923391200369E-7</v>
      </c>
      <c r="E14" s="1">
        <f t="shared" si="2"/>
        <v>3.964484223691548E-5</v>
      </c>
      <c r="F14">
        <f t="shared" si="3"/>
        <v>1.5589038086578095</v>
      </c>
      <c r="G14">
        <f t="shared" si="4"/>
        <v>89.318608902962126</v>
      </c>
    </row>
    <row r="15" spans="1:19" x14ac:dyDescent="0.2">
      <c r="A15">
        <f t="shared" si="5"/>
        <v>7.9432823472428185</v>
      </c>
      <c r="B15">
        <f t="shared" si="1"/>
        <v>49.909114934975051</v>
      </c>
      <c r="D15" s="1">
        <f t="shared" si="0"/>
        <v>7.4727592607776477E-7</v>
      </c>
      <c r="E15" s="1">
        <f t="shared" si="2"/>
        <v>4.991035813097781E-5</v>
      </c>
      <c r="F15">
        <f t="shared" si="3"/>
        <v>1.555825083906254</v>
      </c>
      <c r="G15">
        <f t="shared" si="4"/>
        <v>89.14221096841554</v>
      </c>
      <c r="S15" s="7"/>
    </row>
    <row r="16" spans="1:19" x14ac:dyDescent="0.2">
      <c r="A16">
        <f t="shared" si="5"/>
        <v>10.000000000000005</v>
      </c>
      <c r="B16">
        <f t="shared" si="1"/>
        <v>62.831853071795898</v>
      </c>
      <c r="D16" s="1">
        <f t="shared" si="0"/>
        <v>1.1843525281307243E-6</v>
      </c>
      <c r="E16" s="1">
        <f t="shared" si="2"/>
        <v>6.2834333573930321E-5</v>
      </c>
      <c r="F16">
        <f t="shared" si="3"/>
        <v>1.5519497467064551</v>
      </c>
      <c r="G16">
        <f t="shared" si="4"/>
        <v>88.92017050267701</v>
      </c>
    </row>
    <row r="17" spans="1:11" x14ac:dyDescent="0.2">
      <c r="A17">
        <f t="shared" si="5"/>
        <v>12.58925411794168</v>
      </c>
      <c r="B17">
        <f t="shared" si="1"/>
        <v>79.100616502201262</v>
      </c>
      <c r="D17" s="1">
        <f t="shared" si="0"/>
        <v>1.8770722593084939E-6</v>
      </c>
      <c r="E17" s="1">
        <f t="shared" si="2"/>
        <v>7.9105565754632279E-5</v>
      </c>
      <c r="F17">
        <f t="shared" si="3"/>
        <v>1.5470720785143321</v>
      </c>
      <c r="G17">
        <f t="shared" si="4"/>
        <v>88.640700701403162</v>
      </c>
    </row>
    <row r="18" spans="1:11" x14ac:dyDescent="0.2">
      <c r="A18">
        <f t="shared" si="5"/>
        <v>15.848931924611145</v>
      </c>
      <c r="B18">
        <f t="shared" si="1"/>
        <v>99.581776203206232</v>
      </c>
      <c r="D18" s="1">
        <f t="shared" si="0"/>
        <v>2.9749590455356347E-6</v>
      </c>
      <c r="E18" s="1">
        <f t="shared" si="2"/>
        <v>9.9591651260069096E-5</v>
      </c>
      <c r="F18">
        <f t="shared" si="3"/>
        <v>1.5409336363111052</v>
      </c>
      <c r="G18">
        <f t="shared" si="4"/>
        <v>88.288993870373275</v>
      </c>
    </row>
    <row r="19" spans="1:11" x14ac:dyDescent="0.2">
      <c r="A19">
        <f t="shared" si="5"/>
        <v>19.952623149688812</v>
      </c>
      <c r="B19">
        <f t="shared" si="1"/>
        <v>125.36602861381601</v>
      </c>
      <c r="D19" s="1">
        <f t="shared" si="0"/>
        <v>4.7149923391200398E-6</v>
      </c>
      <c r="E19" s="1">
        <f t="shared" si="2"/>
        <v>1.2538573194263266E-4</v>
      </c>
      <c r="F19">
        <f t="shared" si="3"/>
        <v>1.5332101378950251</v>
      </c>
      <c r="G19">
        <f t="shared" si="4"/>
        <v>87.846470008055917</v>
      </c>
    </row>
    <row r="20" spans="1:11" x14ac:dyDescent="0.2">
      <c r="A20">
        <f t="shared" si="5"/>
        <v>25.118864315095824</v>
      </c>
      <c r="B20">
        <f t="shared" si="1"/>
        <v>157.8264791976477</v>
      </c>
      <c r="D20" s="1">
        <f t="shared" si="0"/>
        <v>7.4727592607776566E-6</v>
      </c>
      <c r="E20" s="1">
        <f t="shared" si="2"/>
        <v>1.5786579250711503E-4</v>
      </c>
      <c r="F20">
        <f t="shared" si="3"/>
        <v>1.5234954821859645</v>
      </c>
      <c r="G20">
        <f t="shared" si="4"/>
        <v>87.289861236504066</v>
      </c>
      <c r="I20" t="s">
        <v>0</v>
      </c>
      <c r="J20" s="6" t="s">
        <v>18</v>
      </c>
      <c r="K20" t="s">
        <v>21</v>
      </c>
    </row>
    <row r="21" spans="1:11" x14ac:dyDescent="0.2">
      <c r="A21">
        <f t="shared" si="5"/>
        <v>31.622776601683825</v>
      </c>
      <c r="B21">
        <f t="shared" si="1"/>
        <v>198.69176531592223</v>
      </c>
      <c r="D21" s="1">
        <f t="shared" si="0"/>
        <v>1.1843525281307253E-5</v>
      </c>
      <c r="E21" s="1">
        <f t="shared" si="2"/>
        <v>1.987702056807791E-4</v>
      </c>
      <c r="F21">
        <f t="shared" si="3"/>
        <v>1.5112826829834243</v>
      </c>
      <c r="G21">
        <f t="shared" si="4"/>
        <v>86.590119386157767</v>
      </c>
      <c r="I21">
        <v>3</v>
      </c>
      <c r="J21">
        <v>8.3990999999999996E-2</v>
      </c>
      <c r="K21">
        <f>J21*I21*360</f>
        <v>90.710279999999997</v>
      </c>
    </row>
    <row r="22" spans="1:11" x14ac:dyDescent="0.2">
      <c r="A22">
        <f t="shared" si="5"/>
        <v>39.81071705534977</v>
      </c>
      <c r="B22">
        <f t="shared" si="1"/>
        <v>250.13811247045743</v>
      </c>
      <c r="D22" s="1">
        <f t="shared" si="0"/>
        <v>1.8770722593084958E-5</v>
      </c>
      <c r="E22" s="1">
        <f t="shared" si="2"/>
        <v>2.5029462157442878E-4</v>
      </c>
      <c r="F22">
        <f t="shared" si="3"/>
        <v>1.4959419380104511</v>
      </c>
      <c r="G22">
        <f t="shared" si="4"/>
        <v>85.711159444619867</v>
      </c>
      <c r="I22">
        <v>10</v>
      </c>
      <c r="J22">
        <v>2.5079000000000001E-2</v>
      </c>
      <c r="K22">
        <f t="shared" ref="K22:K31" si="6">J22*I22*360</f>
        <v>90.284400000000005</v>
      </c>
    </row>
    <row r="23" spans="1:11" x14ac:dyDescent="0.2">
      <c r="A23">
        <f t="shared" si="5"/>
        <v>50.118723362727287</v>
      </c>
      <c r="B23">
        <f t="shared" si="1"/>
        <v>314.90522624728635</v>
      </c>
      <c r="D23" s="1">
        <f t="shared" si="0"/>
        <v>2.9749590455356374E-5</v>
      </c>
      <c r="E23" s="1">
        <f t="shared" si="2"/>
        <v>3.1521750296438993E-4</v>
      </c>
      <c r="F23">
        <f t="shared" si="3"/>
        <v>1.4766970756238125</v>
      </c>
      <c r="G23">
        <f t="shared" si="4"/>
        <v>84.608510052555403</v>
      </c>
      <c r="I23">
        <v>30</v>
      </c>
      <c r="J23">
        <v>8.0440000000000008E-3</v>
      </c>
      <c r="K23">
        <f t="shared" si="6"/>
        <v>86.875200000000007</v>
      </c>
    </row>
    <row r="24" spans="1:11" x14ac:dyDescent="0.2">
      <c r="A24">
        <f>A23*10^(1/10)</f>
        <v>63.0957344480194</v>
      </c>
      <c r="B24">
        <f t="shared" si="1"/>
        <v>396.44219162950037</v>
      </c>
      <c r="D24" s="1">
        <f t="shared" si="0"/>
        <v>4.7149923391200442E-5</v>
      </c>
      <c r="E24" s="1">
        <f t="shared" si="2"/>
        <v>3.9706526559497938E-4</v>
      </c>
      <c r="F24">
        <f t="shared" si="3"/>
        <v>1.4526037540752219</v>
      </c>
      <c r="G24">
        <f t="shared" si="4"/>
        <v>83.22806441336958</v>
      </c>
      <c r="I24">
        <v>100</v>
      </c>
      <c r="J24">
        <v>2.1770000000000001E-3</v>
      </c>
      <c r="K24">
        <f t="shared" si="6"/>
        <v>78.372</v>
      </c>
    </row>
    <row r="25" spans="1:11" x14ac:dyDescent="0.2">
      <c r="A25">
        <f t="shared" si="5"/>
        <v>79.432823472428254</v>
      </c>
      <c r="B25">
        <f t="shared" si="1"/>
        <v>499.09114934975099</v>
      </c>
      <c r="D25" s="1">
        <f t="shared" si="0"/>
        <v>7.472759260777663E-5</v>
      </c>
      <c r="E25" s="1">
        <f t="shared" si="2"/>
        <v>5.0033434535250946E-4</v>
      </c>
      <c r="F25">
        <f t="shared" si="3"/>
        <v>1.4225369397580283</v>
      </c>
      <c r="G25">
        <f t="shared" si="4"/>
        <v>81.505362849590853</v>
      </c>
      <c r="I25">
        <v>300</v>
      </c>
      <c r="J25">
        <v>5.4038700000000003E-4</v>
      </c>
      <c r="K25">
        <f t="shared" si="6"/>
        <v>58.361796000000005</v>
      </c>
    </row>
    <row r="26" spans="1:11" x14ac:dyDescent="0.2">
      <c r="A26">
        <f t="shared" si="5"/>
        <v>100.00000000000014</v>
      </c>
      <c r="B26">
        <f t="shared" si="1"/>
        <v>628.31853071795956</v>
      </c>
      <c r="D26" s="1">
        <f t="shared" si="0"/>
        <v>1.1843525281307263E-4</v>
      </c>
      <c r="E26" s="1">
        <f t="shared" si="2"/>
        <v>6.307990328523835E-4</v>
      </c>
      <c r="F26">
        <f t="shared" si="3"/>
        <v>1.3852026910967845</v>
      </c>
      <c r="G26">
        <f t="shared" si="4"/>
        <v>79.366267970009645</v>
      </c>
      <c r="I26">
        <v>1000</v>
      </c>
      <c r="J26">
        <v>5.0473000000000003E-5</v>
      </c>
      <c r="K26">
        <f t="shared" si="6"/>
        <v>18.170280000000002</v>
      </c>
    </row>
    <row r="27" spans="1:11" x14ac:dyDescent="0.2">
      <c r="A27">
        <f t="shared" si="5"/>
        <v>125.89254117941691</v>
      </c>
      <c r="B27">
        <f t="shared" si="1"/>
        <v>791.00616502201331</v>
      </c>
      <c r="D27" s="1">
        <f t="shared" si="0"/>
        <v>1.8770722593084978E-4</v>
      </c>
      <c r="E27" s="1">
        <f t="shared" si="2"/>
        <v>7.9595541745302928E-4</v>
      </c>
      <c r="F27">
        <f t="shared" si="3"/>
        <v>1.3392014490820607</v>
      </c>
      <c r="G27">
        <f t="shared" si="4"/>
        <v>76.730590950206093</v>
      </c>
      <c r="I27">
        <v>3000</v>
      </c>
      <c r="J27">
        <v>3.5478000000000002E-5</v>
      </c>
      <c r="K27">
        <f t="shared" si="6"/>
        <v>38.316240000000001</v>
      </c>
    </row>
    <row r="28" spans="1:11" x14ac:dyDescent="0.2">
      <c r="A28">
        <f t="shared" si="5"/>
        <v>158.48931924611159</v>
      </c>
      <c r="B28">
        <f t="shared" si="1"/>
        <v>995.81776203206311</v>
      </c>
      <c r="D28" s="1">
        <f t="shared" si="0"/>
        <v>2.9749590455356394E-4</v>
      </c>
      <c r="E28" s="1">
        <f t="shared" si="2"/>
        <v>1.0056928188949376E-3</v>
      </c>
      <c r="F28">
        <f t="shared" si="3"/>
        <v>1.283186240102574</v>
      </c>
      <c r="G28">
        <f t="shared" si="4"/>
        <v>73.521155887138192</v>
      </c>
      <c r="I28">
        <v>10000</v>
      </c>
      <c r="J28">
        <v>1.7507999999999999E-5</v>
      </c>
      <c r="K28">
        <f t="shared" si="6"/>
        <v>63.028799999999997</v>
      </c>
    </row>
    <row r="29" spans="1:11" x14ac:dyDescent="0.2">
      <c r="A29">
        <f t="shared" si="5"/>
        <v>199.52623149688827</v>
      </c>
      <c r="B29">
        <f t="shared" si="1"/>
        <v>1253.6602861381612</v>
      </c>
      <c r="D29" s="1">
        <f t="shared" si="0"/>
        <v>4.7149923391200474E-4</v>
      </c>
      <c r="E29" s="1">
        <f t="shared" si="2"/>
        <v>1.2733636149548293E-3</v>
      </c>
      <c r="F29">
        <f t="shared" si="3"/>
        <v>1.2161714208772567</v>
      </c>
      <c r="G29">
        <f t="shared" si="4"/>
        <v>69.681489580695342</v>
      </c>
      <c r="I29">
        <v>30000</v>
      </c>
      <c r="J29">
        <v>7.6790000000000005E-6</v>
      </c>
      <c r="K29">
        <f t="shared" si="6"/>
        <v>82.933200000000014</v>
      </c>
    </row>
    <row r="30" spans="1:11" x14ac:dyDescent="0.2">
      <c r="A30">
        <f t="shared" si="5"/>
        <v>251.18864315095843</v>
      </c>
      <c r="B30">
        <f t="shared" si="1"/>
        <v>1578.2647919764781</v>
      </c>
      <c r="D30" s="1">
        <f t="shared" si="0"/>
        <v>7.472759260777666E-4</v>
      </c>
      <c r="E30" s="1">
        <f t="shared" si="2"/>
        <v>1.6175781014438166E-3</v>
      </c>
      <c r="F30">
        <f t="shared" si="3"/>
        <v>1.1380311363260196</v>
      </c>
      <c r="G30">
        <f t="shared" si="4"/>
        <v>65.204381065958145</v>
      </c>
      <c r="I30">
        <v>100000</v>
      </c>
      <c r="J30">
        <v>2.503E-6</v>
      </c>
      <c r="K30">
        <f t="shared" si="6"/>
        <v>90.108000000000004</v>
      </c>
    </row>
    <row r="31" spans="1:11" x14ac:dyDescent="0.2">
      <c r="A31">
        <f t="shared" si="5"/>
        <v>316.22776601683847</v>
      </c>
      <c r="B31">
        <f t="shared" si="1"/>
        <v>1986.9176531592236</v>
      </c>
      <c r="D31" s="1">
        <f t="shared" si="0"/>
        <v>1.1843525281307269E-3</v>
      </c>
      <c r="E31" s="1">
        <f t="shared" si="2"/>
        <v>2.0653580180161136E-3</v>
      </c>
      <c r="F31">
        <f t="shared" si="3"/>
        <v>1.0501375410501783</v>
      </c>
      <c r="G31">
        <f t="shared" si="4"/>
        <v>60.168449010421455</v>
      </c>
      <c r="I31">
        <v>300000</v>
      </c>
      <c r="J31" s="7">
        <v>8.5551799999999997E-7</v>
      </c>
      <c r="K31">
        <f t="shared" si="6"/>
        <v>92.395943999999986</v>
      </c>
    </row>
    <row r="32" spans="1:11" x14ac:dyDescent="0.2">
      <c r="A32">
        <f t="shared" si="5"/>
        <v>398.10717055349795</v>
      </c>
      <c r="B32">
        <f t="shared" si="1"/>
        <v>2501.381124704576</v>
      </c>
      <c r="D32" s="1">
        <f t="shared" si="0"/>
        <v>1.8770722593084985E-3</v>
      </c>
      <c r="E32" s="1">
        <f t="shared" si="2"/>
        <v>2.657890228675938E-3</v>
      </c>
      <c r="F32">
        <f t="shared" si="3"/>
        <v>0.95590377963973916</v>
      </c>
      <c r="G32">
        <f t="shared" si="4"/>
        <v>54.769252193960533</v>
      </c>
    </row>
    <row r="33" spans="1:7" x14ac:dyDescent="0.2">
      <c r="A33">
        <f t="shared" si="5"/>
        <v>501.1872336272732</v>
      </c>
      <c r="B33">
        <f t="shared" si="1"/>
        <v>3149.0522624728656</v>
      </c>
      <c r="D33" s="1">
        <f t="shared" si="0"/>
        <v>2.9749590455356413E-3</v>
      </c>
      <c r="E33" s="1">
        <f t="shared" si="2"/>
        <v>3.4613289795764695E-3</v>
      </c>
      <c r="F33">
        <f t="shared" si="3"/>
        <v>0.86082165451825254</v>
      </c>
      <c r="G33">
        <f t="shared" si="4"/>
        <v>49.321447717364528</v>
      </c>
    </row>
    <row r="34" spans="1:7" x14ac:dyDescent="0.2">
      <c r="A34">
        <f t="shared" si="5"/>
        <v>630.95734448019448</v>
      </c>
      <c r="B34">
        <f t="shared" si="1"/>
        <v>3964.4219162950067</v>
      </c>
      <c r="D34" s="1">
        <f t="shared" si="0"/>
        <v>4.7149923391200518E-3</v>
      </c>
      <c r="E34" s="1">
        <f t="shared" si="2"/>
        <v>4.5874958817740258E-3</v>
      </c>
      <c r="F34">
        <f t="shared" si="3"/>
        <v>0.77169339193649789</v>
      </c>
      <c r="G34">
        <f t="shared" si="4"/>
        <v>44.214774436096207</v>
      </c>
    </row>
    <row r="35" spans="1:7" x14ac:dyDescent="0.2">
      <c r="A35">
        <f t="shared" si="5"/>
        <v>794.32823472428311</v>
      </c>
      <c r="B35">
        <f t="shared" si="1"/>
        <v>4990.9114934975132</v>
      </c>
      <c r="D35" s="1">
        <f t="shared" si="0"/>
        <v>7.4727592607776719E-3</v>
      </c>
      <c r="E35" s="1">
        <f t="shared" si="2"/>
        <v>6.2341074962560215E-3</v>
      </c>
      <c r="F35">
        <f t="shared" si="3"/>
        <v>0.69527570853463327</v>
      </c>
      <c r="G35">
        <f t="shared" si="4"/>
        <v>39.83636369700244</v>
      </c>
    </row>
    <row r="36" spans="1:7" x14ac:dyDescent="0.2">
      <c r="A36">
        <f t="shared" si="5"/>
        <v>1000.000000000002</v>
      </c>
      <c r="B36">
        <f t="shared" si="1"/>
        <v>6283.1853071795995</v>
      </c>
      <c r="D36" s="1">
        <f t="shared" si="0"/>
        <v>1.1843525281307278E-2</v>
      </c>
      <c r="E36" s="1">
        <f t="shared" si="2"/>
        <v>8.7636874416036001E-3</v>
      </c>
      <c r="F36">
        <f t="shared" si="3"/>
        <v>0.63704188929509453</v>
      </c>
      <c r="G36">
        <f t="shared" si="4"/>
        <v>36.49981162964913</v>
      </c>
    </row>
    <row r="37" spans="1:7" x14ac:dyDescent="0.2">
      <c r="A37">
        <f>A36*10^(1/10)</f>
        <v>1258.9254117941698</v>
      </c>
      <c r="B37">
        <f t="shared" si="1"/>
        <v>7910.0616502201383</v>
      </c>
      <c r="D37" s="1">
        <f t="shared" si="0"/>
        <v>1.8770722593084998E-2</v>
      </c>
      <c r="E37" s="1">
        <f t="shared" si="2"/>
        <v>1.2859314081236216E-2</v>
      </c>
      <c r="F37">
        <f t="shared" si="3"/>
        <v>0.60063739381513204</v>
      </c>
      <c r="G37">
        <f t="shared" si="4"/>
        <v>34.413987683344203</v>
      </c>
    </row>
    <row r="38" spans="1:7" x14ac:dyDescent="0.2">
      <c r="A38">
        <f t="shared" si="5"/>
        <v>1584.8931924611168</v>
      </c>
      <c r="B38">
        <f t="shared" si="1"/>
        <v>9958.1776203206373</v>
      </c>
      <c r="D38" s="1">
        <f t="shared" ref="D38:D73" si="7">3*B38^2*$B$3*$B$1</f>
        <v>2.9749590455356436E-2</v>
      </c>
      <c r="E38" s="1">
        <f t="shared" si="2"/>
        <v>1.9833234483195131E-2</v>
      </c>
      <c r="F38">
        <f t="shared" si="3"/>
        <v>0.58800665689976372</v>
      </c>
      <c r="G38">
        <f t="shared" si="4"/>
        <v>33.690299765953512</v>
      </c>
    </row>
    <row r="39" spans="1:7" x14ac:dyDescent="0.2">
      <c r="A39">
        <f t="shared" si="5"/>
        <v>1995.2623149688839</v>
      </c>
      <c r="B39">
        <f t="shared" si="1"/>
        <v>12536.60286138162</v>
      </c>
      <c r="D39" s="1">
        <f t="shared" si="7"/>
        <v>4.7149923391200534E-2</v>
      </c>
      <c r="E39" s="1">
        <f t="shared" si="2"/>
        <v>3.2239931678049914E-2</v>
      </c>
      <c r="F39">
        <f t="shared" si="3"/>
        <v>0.59975339835132824</v>
      </c>
      <c r="G39">
        <f t="shared" si="4"/>
        <v>34.363338474159534</v>
      </c>
    </row>
    <row r="40" spans="1:7" x14ac:dyDescent="0.2">
      <c r="A40">
        <f t="shared" si="5"/>
        <v>2511.8864315095857</v>
      </c>
      <c r="B40">
        <f t="shared" si="1"/>
        <v>15782.647919764791</v>
      </c>
      <c r="D40" s="1">
        <f t="shared" si="7"/>
        <v>7.4727592607776769E-2</v>
      </c>
      <c r="E40" s="1">
        <f t="shared" si="2"/>
        <v>5.5095957387103413E-2</v>
      </c>
      <c r="F40">
        <f t="shared" si="3"/>
        <v>0.63531739951379373</v>
      </c>
      <c r="G40">
        <f t="shared" si="4"/>
        <v>36.401005643367156</v>
      </c>
    </row>
    <row r="41" spans="1:7" x14ac:dyDescent="0.2">
      <c r="A41">
        <f t="shared" si="5"/>
        <v>3162.2776601683863</v>
      </c>
      <c r="B41">
        <f t="shared" si="1"/>
        <v>19869.176531592246</v>
      </c>
      <c r="D41" s="1">
        <f t="shared" si="7"/>
        <v>0.11843525281307281</v>
      </c>
      <c r="E41" s="1">
        <f t="shared" si="2"/>
        <v>9.8309541388482261E-2</v>
      </c>
      <c r="F41">
        <f t="shared" si="3"/>
        <v>0.69280923650544113</v>
      </c>
      <c r="G41">
        <f t="shared" si="4"/>
        <v>39.695045259442658</v>
      </c>
    </row>
    <row r="42" spans="1:7" x14ac:dyDescent="0.2">
      <c r="A42">
        <f t="shared" si="5"/>
        <v>3981.0717055349814</v>
      </c>
      <c r="B42">
        <f t="shared" si="1"/>
        <v>25013.811247045771</v>
      </c>
      <c r="D42" s="1">
        <f t="shared" si="7"/>
        <v>0.18770722593085004</v>
      </c>
      <c r="E42" s="1">
        <f t="shared" si="2"/>
        <v>0.18152291521840772</v>
      </c>
      <c r="F42">
        <f t="shared" si="3"/>
        <v>0.76865052604682405</v>
      </c>
      <c r="G42">
        <f t="shared" si="4"/>
        <v>44.040431062993576</v>
      </c>
    </row>
    <row r="43" spans="1:7" x14ac:dyDescent="0.2">
      <c r="A43">
        <f t="shared" si="5"/>
        <v>5011.8723362727342</v>
      </c>
      <c r="B43">
        <f t="shared" si="1"/>
        <v>31490.52262472867</v>
      </c>
      <c r="D43" s="1">
        <f t="shared" si="7"/>
        <v>0.29749590455356445</v>
      </c>
      <c r="E43" s="1">
        <f t="shared" si="2"/>
        <v>0.34376723972833334</v>
      </c>
      <c r="F43">
        <f t="shared" si="3"/>
        <v>0.85742987234895796</v>
      </c>
      <c r="G43">
        <f t="shared" si="4"/>
        <v>49.127112914036218</v>
      </c>
    </row>
    <row r="44" spans="1:7" x14ac:dyDescent="0.2">
      <c r="A44">
        <f t="shared" si="5"/>
        <v>6309.5734448019475</v>
      </c>
      <c r="B44">
        <f t="shared" si="1"/>
        <v>39644.219162950081</v>
      </c>
      <c r="D44" s="1">
        <f t="shared" si="7"/>
        <v>0.47149923391200549</v>
      </c>
      <c r="E44" s="1">
        <f t="shared" si="2"/>
        <v>0.6627181846419703</v>
      </c>
      <c r="F44">
        <f t="shared" si="3"/>
        <v>0.95241866624102611</v>
      </c>
      <c r="G44">
        <f t="shared" si="4"/>
        <v>54.569569905089779</v>
      </c>
    </row>
    <row r="45" spans="1:7" x14ac:dyDescent="0.2">
      <c r="A45">
        <f t="shared" si="5"/>
        <v>7943.2823472428345</v>
      </c>
      <c r="B45">
        <f t="shared" si="1"/>
        <v>49909.11493497515</v>
      </c>
      <c r="D45" s="1">
        <f t="shared" si="7"/>
        <v>0.74727592607776783</v>
      </c>
      <c r="E45" s="1">
        <f t="shared" si="2"/>
        <v>1.2931051176934851</v>
      </c>
      <c r="F45">
        <f t="shared" si="3"/>
        <v>1.0467908710474116</v>
      </c>
      <c r="G45">
        <f t="shared" si="4"/>
        <v>59.976698943839892</v>
      </c>
    </row>
    <row r="46" spans="1:7" x14ac:dyDescent="0.2">
      <c r="A46">
        <f t="shared" si="5"/>
        <v>10000.000000000025</v>
      </c>
      <c r="B46">
        <f t="shared" si="1"/>
        <v>62831.853071796024</v>
      </c>
      <c r="D46" s="1">
        <f t="shared" si="7"/>
        <v>1.1843525281307288</v>
      </c>
      <c r="E46" s="1">
        <f t="shared" si="2"/>
        <v>2.5433339874957999</v>
      </c>
      <c r="F46">
        <f t="shared" si="3"/>
        <v>1.1349884949477334</v>
      </c>
      <c r="G46">
        <f t="shared" si="4"/>
        <v>65.030050556410472</v>
      </c>
    </row>
    <row r="47" spans="1:7" x14ac:dyDescent="0.2">
      <c r="A47">
        <f t="shared" si="5"/>
        <v>12589.254117941706</v>
      </c>
      <c r="B47">
        <f t="shared" si="1"/>
        <v>79100.616502201432</v>
      </c>
      <c r="D47" s="1">
        <f t="shared" si="7"/>
        <v>1.8770722593085021</v>
      </c>
      <c r="E47" s="1">
        <f t="shared" si="2"/>
        <v>5.0283530475182889</v>
      </c>
      <c r="F47">
        <f t="shared" si="3"/>
        <v>1.2135189827862551</v>
      </c>
      <c r="G47">
        <f t="shared" si="4"/>
        <v>69.529516072661224</v>
      </c>
    </row>
    <row r="48" spans="1:7" x14ac:dyDescent="0.2">
      <c r="A48">
        <f t="shared" si="5"/>
        <v>15848.931924611177</v>
      </c>
      <c r="B48">
        <f t="shared" si="1"/>
        <v>99581.776203206435</v>
      </c>
      <c r="D48" s="1">
        <f t="shared" si="7"/>
        <v>2.9749590455356474</v>
      </c>
      <c r="E48" s="1">
        <f t="shared" si="2"/>
        <v>9.9746386390777229</v>
      </c>
      <c r="F48">
        <f t="shared" si="3"/>
        <v>1.2809436851232754</v>
      </c>
      <c r="G48">
        <f t="shared" si="4"/>
        <v>73.392666951498342</v>
      </c>
    </row>
    <row r="49" spans="1:7" x14ac:dyDescent="0.2">
      <c r="A49">
        <f t="shared" si="5"/>
        <v>19952.62314968885</v>
      </c>
      <c r="B49">
        <f t="shared" si="1"/>
        <v>125366.02861381626</v>
      </c>
      <c r="D49" s="1">
        <f t="shared" si="7"/>
        <v>4.7149923391200579</v>
      </c>
      <c r="E49" s="1">
        <f t="shared" si="2"/>
        <v>19.82869484528214</v>
      </c>
      <c r="F49">
        <f t="shared" si="3"/>
        <v>1.3373455133438705</v>
      </c>
      <c r="G49">
        <f t="shared" si="4"/>
        <v>76.6242536653603</v>
      </c>
    </row>
    <row r="50" spans="1:7" x14ac:dyDescent="0.2">
      <c r="A50">
        <f t="shared" si="5"/>
        <v>25118.864315095871</v>
      </c>
      <c r="B50">
        <f t="shared" si="1"/>
        <v>157826.479197648</v>
      </c>
      <c r="D50" s="1">
        <f t="shared" si="7"/>
        <v>7.4727592607776847</v>
      </c>
      <c r="E50" s="1">
        <f t="shared" si="2"/>
        <v>39.471135946536329</v>
      </c>
      <c r="F50">
        <f t="shared" si="3"/>
        <v>1.3836887196538852</v>
      </c>
      <c r="G50">
        <f t="shared" si="4"/>
        <v>79.279523796028187</v>
      </c>
    </row>
    <row r="51" spans="1:7" x14ac:dyDescent="0.2">
      <c r="A51">
        <f t="shared" si="5"/>
        <v>31622.776601683883</v>
      </c>
      <c r="B51">
        <f t="shared" si="1"/>
        <v>198691.76531592259</v>
      </c>
      <c r="D51" s="1">
        <f t="shared" si="7"/>
        <v>11.843525281307295</v>
      </c>
      <c r="E51" s="1">
        <f t="shared" si="2"/>
        <v>78.639056622206098</v>
      </c>
      <c r="F51">
        <f t="shared" si="3"/>
        <v>1.4213136236623498</v>
      </c>
      <c r="G51">
        <f t="shared" si="4"/>
        <v>81.435272000298056</v>
      </c>
    </row>
    <row r="52" spans="1:7" x14ac:dyDescent="0.2">
      <c r="A52">
        <f t="shared" si="5"/>
        <v>39810.717055349844</v>
      </c>
      <c r="B52">
        <f t="shared" si="1"/>
        <v>250138.11247045791</v>
      </c>
      <c r="D52" s="1">
        <f t="shared" si="7"/>
        <v>18.770722593085036</v>
      </c>
      <c r="E52" s="1">
        <f t="shared" si="2"/>
        <v>156.75924208383279</v>
      </c>
      <c r="F52">
        <f t="shared" si="3"/>
        <v>1.4516213849097572</v>
      </c>
      <c r="G52">
        <f t="shared" si="4"/>
        <v>83.171778806264655</v>
      </c>
    </row>
    <row r="53" spans="1:7" x14ac:dyDescent="0.2">
      <c r="A53">
        <f t="shared" si="5"/>
        <v>50118.723362727382</v>
      </c>
      <c r="B53">
        <f t="shared" si="1"/>
        <v>314905.22624728695</v>
      </c>
      <c r="D53" s="1">
        <f t="shared" si="7"/>
        <v>29.74959045535649</v>
      </c>
      <c r="E53" s="1">
        <f t="shared" si="2"/>
        <v>312.59162232985273</v>
      </c>
      <c r="F53">
        <f t="shared" si="3"/>
        <v>1.4759113248929827</v>
      </c>
      <c r="G53">
        <f t="shared" si="4"/>
        <v>84.563489851929546</v>
      </c>
    </row>
    <row r="54" spans="1:7" x14ac:dyDescent="0.2">
      <c r="A54">
        <f>A53*10^(1/10)</f>
        <v>63095.734448019524</v>
      </c>
      <c r="B54">
        <f t="shared" si="1"/>
        <v>396442.19162950118</v>
      </c>
      <c r="D54" s="1">
        <f t="shared" si="7"/>
        <v>47.149923391200637</v>
      </c>
      <c r="E54" s="1">
        <f t="shared" si="2"/>
        <v>623.47040767065153</v>
      </c>
      <c r="F54">
        <f t="shared" si="3"/>
        <v>1.4953150458592219</v>
      </c>
      <c r="G54">
        <f t="shared" si="4"/>
        <v>85.675241170144574</v>
      </c>
    </row>
    <row r="55" spans="1:7" x14ac:dyDescent="0.2">
      <c r="A55">
        <f t="shared" si="5"/>
        <v>79432.823472428412</v>
      </c>
      <c r="B55">
        <f t="shared" si="1"/>
        <v>499091.14934975194</v>
      </c>
      <c r="D55" s="1">
        <f t="shared" si="7"/>
        <v>74.727592607776927</v>
      </c>
      <c r="E55" s="1">
        <f t="shared" si="2"/>
        <v>1243.6950939078636</v>
      </c>
      <c r="F55">
        <f t="shared" si="3"/>
        <v>1.5107833384932676</v>
      </c>
      <c r="G55">
        <f t="shared" si="4"/>
        <v>86.56150905434869</v>
      </c>
    </row>
    <row r="56" spans="1:7" x14ac:dyDescent="0.2">
      <c r="A56">
        <f t="shared" si="5"/>
        <v>100000.00000000033</v>
      </c>
      <c r="B56">
        <f t="shared" si="1"/>
        <v>628318.53071796068</v>
      </c>
      <c r="D56" s="1">
        <f t="shared" si="7"/>
        <v>118.43525281307305</v>
      </c>
      <c r="E56" s="1">
        <f t="shared" si="2"/>
        <v>2481.1304529547269</v>
      </c>
      <c r="F56">
        <f t="shared" si="3"/>
        <v>1.5230981410626088</v>
      </c>
      <c r="G56">
        <f t="shared" si="4"/>
        <v>87.267095267108786</v>
      </c>
    </row>
    <row r="57" spans="1:7" x14ac:dyDescent="0.2">
      <c r="A57">
        <f>A56*10^(1/10)</f>
        <v>125892.54117941715</v>
      </c>
      <c r="B57">
        <f t="shared" si="1"/>
        <v>791006.16502201487</v>
      </c>
      <c r="D57" s="1">
        <f t="shared" si="7"/>
        <v>187.70722593085048</v>
      </c>
      <c r="E57" s="1">
        <f t="shared" si="2"/>
        <v>4950.0434371811198</v>
      </c>
      <c r="F57">
        <f t="shared" si="3"/>
        <v>1.5328941680324515</v>
      </c>
      <c r="G57">
        <f t="shared" si="4"/>
        <v>87.828366268477097</v>
      </c>
    </row>
    <row r="58" spans="1:7" x14ac:dyDescent="0.2">
      <c r="A58">
        <f t="shared" si="5"/>
        <v>158489.3192461119</v>
      </c>
      <c r="B58">
        <f t="shared" si="1"/>
        <v>995817.76203206507</v>
      </c>
      <c r="D58" s="1">
        <f t="shared" si="7"/>
        <v>297.49590455356508</v>
      </c>
      <c r="E58" s="1">
        <f t="shared" si="2"/>
        <v>9876.0526806365669</v>
      </c>
      <c r="F58">
        <f t="shared" si="3"/>
        <v>1.5406824765272666</v>
      </c>
      <c r="G58">
        <f t="shared" si="4"/>
        <v>88.274603474775901</v>
      </c>
    </row>
    <row r="59" spans="1:7" x14ac:dyDescent="0.2">
      <c r="A59">
        <f t="shared" si="5"/>
        <v>199526.23149688868</v>
      </c>
      <c r="B59">
        <f t="shared" si="1"/>
        <v>1253660.2861381636</v>
      </c>
      <c r="D59" s="1">
        <f t="shared" si="7"/>
        <v>471.49923391200667</v>
      </c>
      <c r="E59" s="1">
        <f t="shared" si="2"/>
        <v>19704.582476954507</v>
      </c>
      <c r="F59">
        <f t="shared" si="3"/>
        <v>1.5468724869055099</v>
      </c>
      <c r="G59">
        <f t="shared" si="4"/>
        <v>88.629264944591426</v>
      </c>
    </row>
    <row r="60" spans="1:7" x14ac:dyDescent="0.2">
      <c r="A60">
        <f t="shared" si="5"/>
        <v>251188.64315095893</v>
      </c>
      <c r="B60">
        <f t="shared" si="1"/>
        <v>1578264.7919764814</v>
      </c>
      <c r="D60" s="1">
        <f t="shared" si="7"/>
        <v>747.2759260777699</v>
      </c>
      <c r="E60" s="1">
        <f t="shared" si="2"/>
        <v>39314.887732130774</v>
      </c>
      <c r="F60">
        <f t="shared" si="3"/>
        <v>1.5517911611717063</v>
      </c>
      <c r="G60">
        <f t="shared" si="4"/>
        <v>88.911084220844089</v>
      </c>
    </row>
    <row r="61" spans="1:7" x14ac:dyDescent="0.2">
      <c r="A61">
        <f t="shared" si="5"/>
        <v>316227.76601683913</v>
      </c>
      <c r="B61">
        <f t="shared" si="1"/>
        <v>1986917.6531592277</v>
      </c>
      <c r="D61" s="1">
        <f t="shared" si="7"/>
        <v>1184.3525281307318</v>
      </c>
      <c r="E61" s="1">
        <f t="shared" si="2"/>
        <v>78442.351774543538</v>
      </c>
      <c r="F61">
        <f t="shared" si="3"/>
        <v>1.5556990927343848</v>
      </c>
      <c r="G61">
        <f t="shared" si="4"/>
        <v>89.134992206011518</v>
      </c>
    </row>
    <row r="62" spans="1:7" x14ac:dyDescent="0.2">
      <c r="A62">
        <f t="shared" si="5"/>
        <v>398107.17055349879</v>
      </c>
      <c r="B62">
        <f t="shared" si="1"/>
        <v>2501381.1247045812</v>
      </c>
      <c r="D62" s="1">
        <f t="shared" si="7"/>
        <v>1877.0722593085063</v>
      </c>
      <c r="E62" s="1">
        <f t="shared" si="2"/>
        <v>156511.60535248742</v>
      </c>
      <c r="F62">
        <f t="shared" si="3"/>
        <v>1.5588037191813964</v>
      </c>
      <c r="G62">
        <f t="shared" si="4"/>
        <v>89.312874198389977</v>
      </c>
    </row>
    <row r="63" spans="1:7" x14ac:dyDescent="0.2">
      <c r="A63">
        <f t="shared" si="5"/>
        <v>501187.23362727423</v>
      </c>
      <c r="B63">
        <f t="shared" si="1"/>
        <v>3149052.2624728722</v>
      </c>
      <c r="D63" s="1">
        <f t="shared" si="7"/>
        <v>2974.9590455356542</v>
      </c>
      <c r="E63" s="1">
        <f t="shared" si="2"/>
        <v>312279.86615586875</v>
      </c>
      <c r="F63">
        <f t="shared" si="3"/>
        <v>1.5612700352383146</v>
      </c>
      <c r="G63">
        <f t="shared" si="4"/>
        <v>89.454183699396751</v>
      </c>
    </row>
    <row r="64" spans="1:7" x14ac:dyDescent="0.2">
      <c r="A64">
        <f t="shared" si="5"/>
        <v>630957.34448019578</v>
      </c>
      <c r="B64">
        <f t="shared" si="1"/>
        <v>3964421.9162950148</v>
      </c>
      <c r="D64" s="1">
        <f t="shared" si="7"/>
        <v>4714.99233912007</v>
      </c>
      <c r="E64" s="1">
        <f t="shared" si="2"/>
        <v>623077.92990093969</v>
      </c>
      <c r="F64">
        <f t="shared" si="3"/>
        <v>1.563229211804791</v>
      </c>
      <c r="G64">
        <f t="shared" si="4"/>
        <v>89.566436247976768</v>
      </c>
    </row>
    <row r="65" spans="1:7" x14ac:dyDescent="0.2">
      <c r="A65">
        <f t="shared" si="5"/>
        <v>794328.23472428473</v>
      </c>
      <c r="B65">
        <f t="shared" si="1"/>
        <v>4990911.4934975235</v>
      </c>
      <c r="D65" s="1">
        <f t="shared" si="7"/>
        <v>7472.7592607777024</v>
      </c>
      <c r="E65" s="1">
        <f t="shared" si="2"/>
        <v>1243200.99367001</v>
      </c>
      <c r="F65">
        <f t="shared" si="3"/>
        <v>1.5647854972496342</v>
      </c>
      <c r="G65">
        <f t="shared" si="4"/>
        <v>89.655604835683931</v>
      </c>
    </row>
    <row r="66" spans="1:7" x14ac:dyDescent="0.2">
      <c r="A66">
        <f t="shared" si="5"/>
        <v>1000000.0000000041</v>
      </c>
      <c r="B66">
        <f t="shared" si="1"/>
        <v>6283185.3071796121</v>
      </c>
      <c r="D66" s="1">
        <f t="shared" si="7"/>
        <v>11843.525281307328</v>
      </c>
      <c r="E66" s="1">
        <f t="shared" si="2"/>
        <v>2480508.4176093228</v>
      </c>
      <c r="F66">
        <f t="shared" si="3"/>
        <v>1.5660217268786387</v>
      </c>
      <c r="G66">
        <f t="shared" si="4"/>
        <v>89.726435575934914</v>
      </c>
    </row>
    <row r="67" spans="1:7" x14ac:dyDescent="0.2">
      <c r="A67">
        <f t="shared" si="5"/>
        <v>1258925.4117941724</v>
      </c>
      <c r="B67">
        <f t="shared" si="1"/>
        <v>7910061.6502201539</v>
      </c>
      <c r="D67" s="1">
        <f t="shared" si="7"/>
        <v>18770.722593085069</v>
      </c>
      <c r="E67" s="1">
        <f t="shared" si="2"/>
        <v>4949260.3410777571</v>
      </c>
      <c r="F67">
        <f t="shared" si="3"/>
        <v>1.567003713090914</v>
      </c>
      <c r="G67">
        <f t="shared" si="4"/>
        <v>89.782699241438323</v>
      </c>
    </row>
    <row r="68" spans="1:7" x14ac:dyDescent="0.2">
      <c r="A68">
        <f>A67*10^(1/10)</f>
        <v>1584893.19246112</v>
      </c>
      <c r="B68">
        <f t="shared" si="1"/>
        <v>9958177.6203206573</v>
      </c>
      <c r="D68" s="1">
        <f t="shared" si="7"/>
        <v>29749.590455356552</v>
      </c>
      <c r="E68" s="1">
        <f t="shared" si="2"/>
        <v>9875066.821052175</v>
      </c>
      <c r="F68">
        <f t="shared" si="3"/>
        <v>1.5677837395390204</v>
      </c>
      <c r="G68">
        <f t="shared" si="4"/>
        <v>89.827391464823393</v>
      </c>
    </row>
    <row r="69" spans="1:7" x14ac:dyDescent="0.2">
      <c r="A69">
        <f t="shared" si="5"/>
        <v>1995262.3149688879</v>
      </c>
      <c r="B69">
        <f t="shared" si="1"/>
        <v>12536602.861381644</v>
      </c>
      <c r="D69" s="1">
        <f t="shared" si="7"/>
        <v>47149.923391200726</v>
      </c>
      <c r="E69" s="1">
        <f t="shared" si="2"/>
        <v>19703341.353271272</v>
      </c>
      <c r="F69">
        <f t="shared" si="3"/>
        <v>1.5684033401158226</v>
      </c>
      <c r="G69">
        <f t="shared" si="4"/>
        <v>89.862891962858043</v>
      </c>
    </row>
    <row r="70" spans="1:7" x14ac:dyDescent="0.2">
      <c r="A70">
        <f t="shared" si="5"/>
        <v>2511886.4315095907</v>
      </c>
      <c r="B70">
        <f t="shared" si="1"/>
        <v>15782647.919764822</v>
      </c>
      <c r="D70" s="1">
        <f t="shared" si="7"/>
        <v>74727.592607777056</v>
      </c>
      <c r="E70" s="1">
        <f t="shared" si="2"/>
        <v>39313325.249986783</v>
      </c>
      <c r="F70">
        <f t="shared" si="3"/>
        <v>1.5688955081250724</v>
      </c>
      <c r="G70">
        <f t="shared" si="4"/>
        <v>89.891091112599412</v>
      </c>
    </row>
    <row r="71" spans="1:7" x14ac:dyDescent="0.2">
      <c r="A71">
        <f t="shared" si="5"/>
        <v>3162277.660168393</v>
      </c>
      <c r="B71">
        <f>2*PI()*A71</f>
        <v>19869176.531592287</v>
      </c>
      <c r="D71" s="1">
        <f t="shared" si="7"/>
        <v>118435.25281307328</v>
      </c>
      <c r="E71" s="1">
        <f t="shared" ref="E71:E73" si="8">B71^3*$B$3^2*$B$1+B71*$B$1</f>
        <v>78440384.726067036</v>
      </c>
      <c r="F71">
        <f t="shared" ref="F71:F73" si="9">ATAN2(D71,E71)</f>
        <v>1.5692864519615841</v>
      </c>
      <c r="G71">
        <f>F71*180/PI()</f>
        <v>89.91349054445817</v>
      </c>
    </row>
    <row r="72" spans="1:7" x14ac:dyDescent="0.2">
      <c r="A72">
        <f>A71*10^(1/10)</f>
        <v>3981071.7055349899</v>
      </c>
      <c r="B72">
        <f>2*PI()*A72</f>
        <v>25013811.247045826</v>
      </c>
      <c r="D72" s="1">
        <f t="shared" si="7"/>
        <v>187707.22593085087</v>
      </c>
      <c r="E72" s="1">
        <f t="shared" si="8"/>
        <v>156509128.98517421</v>
      </c>
      <c r="F72">
        <f t="shared" si="9"/>
        <v>1.5695969901354438</v>
      </c>
      <c r="G72">
        <f>F72*180/PI()</f>
        <v>89.931283071198038</v>
      </c>
    </row>
    <row r="73" spans="1:7" x14ac:dyDescent="0.2">
      <c r="A73">
        <f>A72*10^(1/10)</f>
        <v>5011872.3362727454</v>
      </c>
      <c r="B73">
        <f>2*PI()*A73</f>
        <v>31490522.624728739</v>
      </c>
      <c r="D73" s="1">
        <f t="shared" si="7"/>
        <v>297495.90455356578</v>
      </c>
      <c r="E73" s="1">
        <f t="shared" si="8"/>
        <v>312276748.59412944</v>
      </c>
      <c r="F73">
        <f t="shared" si="9"/>
        <v>1.5698436595985941</v>
      </c>
      <c r="G73">
        <f>F73*180/PI()</f>
        <v>89.945416190371304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2022-11-06T10:29:19Z</dcterms:created>
  <dcterms:modified xsi:type="dcterms:W3CDTF">2022-11-30T17:25:39Z</dcterms:modified>
</cp:coreProperties>
</file>