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Github\cursoR\dados\"/>
    </mc:Choice>
  </mc:AlternateContent>
  <bookViews>
    <workbookView xWindow="0" yWindow="0" windowWidth="20490" windowHeight="7905" tabRatio="363" activeTab="1"/>
  </bookViews>
  <sheets>
    <sheet name="ÍNDICE" sheetId="1" r:id="rId1"/>
    <sheet name="7" sheetId="8" r:id="rId2"/>
  </sheets>
  <calcPr calcId="152511"/>
</workbook>
</file>

<file path=xl/calcChain.xml><?xml version="1.0" encoding="utf-8"?>
<calcChain xmlns="http://schemas.openxmlformats.org/spreadsheetml/2006/main">
  <c r="D8" i="8" l="1"/>
  <c r="M8" i="8" l="1"/>
  <c r="M10" i="8" s="1"/>
  <c r="M7" i="8"/>
  <c r="M9" i="8" l="1"/>
  <c r="L8" i="8" l="1"/>
  <c r="L10" i="8" s="1"/>
  <c r="L7" i="8"/>
  <c r="L9" i="8" l="1"/>
  <c r="K8" i="8" l="1"/>
  <c r="K10" i="8" s="1"/>
  <c r="K7" i="8"/>
  <c r="I8" i="8"/>
  <c r="I10" i="8" s="1"/>
  <c r="H8" i="8"/>
  <c r="H10" i="8" s="1"/>
  <c r="I7" i="8"/>
  <c r="H7" i="8"/>
  <c r="D7" i="8"/>
  <c r="E7" i="8"/>
  <c r="F7" i="8"/>
  <c r="G7" i="8"/>
  <c r="J7" i="8"/>
  <c r="D9" i="8"/>
  <c r="E8" i="8"/>
  <c r="E10" i="8" s="1"/>
  <c r="F8" i="8"/>
  <c r="F9" i="8" s="1"/>
  <c r="G8" i="8"/>
  <c r="G9" i="8" s="1"/>
  <c r="J8" i="8"/>
  <c r="J10" i="8" s="1"/>
  <c r="H9" i="8" l="1"/>
  <c r="I9" i="8"/>
  <c r="D10" i="8"/>
  <c r="K9" i="8"/>
  <c r="E9" i="8"/>
  <c r="G10" i="8"/>
  <c r="J9" i="8"/>
  <c r="F10" i="8"/>
</calcChain>
</file>

<file path=xl/sharedStrings.xml><?xml version="1.0" encoding="utf-8"?>
<sst xmlns="http://schemas.openxmlformats.org/spreadsheetml/2006/main" count="34" uniqueCount="29">
  <si>
    <t>1. Comércio Internacional</t>
  </si>
  <si>
    <t>7. Indicadores de análise do Comércio Internacional</t>
  </si>
  <si>
    <t>Unidade</t>
  </si>
  <si>
    <t>Voltar ao índice</t>
  </si>
  <si>
    <t>Rubrica</t>
  </si>
  <si>
    <t>Grau de Auto-Aprovisionamento</t>
  </si>
  <si>
    <t>%</t>
  </si>
  <si>
    <t>Produção</t>
  </si>
  <si>
    <t>Importação</t>
  </si>
  <si>
    <t>Exportação</t>
  </si>
  <si>
    <t>Orientação Exportadora</t>
  </si>
  <si>
    <t>Consumo Aparente</t>
  </si>
  <si>
    <t>Grau de Abastecimento
do mercado interno</t>
  </si>
  <si>
    <t>Nota:</t>
  </si>
  <si>
    <t>Orientação Exportadora = Exportação / Produção x 100</t>
  </si>
  <si>
    <t>Consumo Aparente = Produção + Importação - Exportação</t>
  </si>
  <si>
    <t>Grau de Auto-Aprovisionamento = Produção / Consumo Aparente x 100</t>
  </si>
  <si>
    <t>Grau de Abastecimento do mercado interno = (Produção - Exportação) / Consumo Aparente x 100</t>
  </si>
  <si>
    <t>4. Produção</t>
  </si>
  <si>
    <t>CARNE DE BOVINO</t>
  </si>
  <si>
    <t xml:space="preserve">Códigos NC: 0201 e 0202 </t>
  </si>
  <si>
    <t>Carne de Bovino - Indicadores de análise do Comércio Internacional</t>
  </si>
  <si>
    <t>6. Produção Certificada de Carne de Bovino DOP e IGP</t>
  </si>
  <si>
    <t>2. Destinos das Saídas UE/Países Terceiros</t>
  </si>
  <si>
    <t>5. Balanço de Aprovisionamento INE</t>
  </si>
  <si>
    <t>3. Origens das Entradas e Destinos das Saídas</t>
  </si>
  <si>
    <t>tonelada</t>
  </si>
  <si>
    <r>
      <rPr>
        <sz val="8"/>
        <rFont val="Calibri"/>
        <family val="2"/>
        <scheme val="minor"/>
      </rPr>
      <t>Fonte:</t>
    </r>
    <r>
      <rPr>
        <sz val="10"/>
        <rFont val="Arial"/>
        <family val="2"/>
      </rPr>
      <t xml:space="preserve"> </t>
    </r>
  </si>
  <si>
    <t>atualizado em 15 fev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</si>
</sst>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"/>
  </numFmts>
  <fonts count="14" x14ac:knownFonts="1">
    <font>
      <sz val="10"/>
      <name val="Arial"/>
      <family val="2"/>
    </font>
    <font>
      <b/>
      <sz val="10"/>
      <color indexed="60"/>
      <name val="Arial"/>
      <family val="2"/>
    </font>
    <font>
      <sz val="10"/>
      <color indexed="19"/>
      <name val="Arial"/>
      <family val="2"/>
    </font>
    <font>
      <u/>
      <sz val="10"/>
      <color indexed="12"/>
      <name val="Arial"/>
      <family val="2"/>
    </font>
    <font>
      <b/>
      <sz val="12"/>
      <color indexed="56"/>
      <name val="Arial"/>
      <family val="2"/>
    </font>
    <font>
      <sz val="10"/>
      <color indexed="60"/>
      <name val="Arial"/>
      <family val="2"/>
    </font>
    <font>
      <b/>
      <sz val="10"/>
      <color indexed="19"/>
      <name val="Arial"/>
      <family val="2"/>
    </font>
    <font>
      <sz val="8"/>
      <name val="Arial"/>
      <family val="2"/>
    </font>
    <font>
      <b/>
      <sz val="9"/>
      <color indexed="19"/>
      <name val="Arial"/>
      <family val="2"/>
    </font>
    <font>
      <sz val="10"/>
      <name val="Arial"/>
      <family val="2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08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hair">
        <color indexed="47"/>
      </bottom>
      <diagonal/>
    </border>
    <border>
      <left/>
      <right/>
      <top/>
      <bottom style="thin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</borders>
  <cellStyleXfs count="6">
    <xf numFmtId="0" fontId="0" fillId="0" borderId="0"/>
    <xf numFmtId="0" fontId="2" fillId="0" borderId="0" applyNumberFormat="0" applyFill="0" applyProtection="0">
      <alignment vertical="center"/>
    </xf>
    <xf numFmtId="0" fontId="4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/>
    <xf numFmtId="0" fontId="1" fillId="2" borderId="0" applyNumberFormat="0" applyProtection="0">
      <alignment horizontal="center" vertical="center"/>
    </xf>
    <xf numFmtId="0" fontId="9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2" borderId="0" xfId="4" applyNumberFormat="1" applyFont="1" applyBorder="1" applyProtection="1">
      <alignment horizontal="center" vertical="center"/>
    </xf>
    <xf numFmtId="0" fontId="5" fillId="2" borderId="0" xfId="4" applyNumberFormat="1" applyFont="1" applyBorder="1" applyProtection="1">
      <alignment horizontal="center" vertical="center"/>
    </xf>
    <xf numFmtId="0" fontId="1" fillId="2" borderId="0" xfId="4" applyNumberFormat="1" applyFont="1" applyBorder="1" applyAlignment="1" applyProtection="1">
      <alignment vertical="center"/>
    </xf>
    <xf numFmtId="0" fontId="1" fillId="2" borderId="0" xfId="4" applyNumberFormat="1" applyFont="1" applyBorder="1" applyAlignment="1" applyProtection="1">
      <alignment horizontal="right" vertical="center"/>
    </xf>
    <xf numFmtId="3" fontId="0" fillId="0" borderId="0" xfId="0" applyNumberForma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3" fillId="0" borderId="0" xfId="3" applyNumberFormat="1" applyFont="1" applyFill="1" applyBorder="1" applyAlignment="1" applyProtection="1">
      <alignment horizontal="right" vertical="center"/>
    </xf>
    <xf numFmtId="3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3" fontId="0" fillId="3" borderId="0" xfId="0" applyNumberForma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3" fontId="0" fillId="3" borderId="0" xfId="0" applyNumberFormat="1" applyFont="1" applyFill="1" applyBorder="1" applyAlignment="1">
      <alignment horizontal="right" vertical="center"/>
    </xf>
    <xf numFmtId="3" fontId="0" fillId="0" borderId="1" xfId="0" applyNumberFormat="1" applyBorder="1" applyAlignment="1">
      <alignment vertical="center"/>
    </xf>
    <xf numFmtId="3" fontId="0" fillId="0" borderId="0" xfId="0" applyNumberFormat="1"/>
    <xf numFmtId="3" fontId="0" fillId="0" borderId="0" xfId="0" applyNumberFormat="1" applyFont="1" applyFill="1" applyBorder="1" applyAlignment="1">
      <alignment horizontal="right" vertical="center"/>
    </xf>
    <xf numFmtId="0" fontId="6" fillId="3" borderId="0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165" fontId="0" fillId="3" borderId="3" xfId="0" applyNumberForma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3" fontId="0" fillId="0" borderId="3" xfId="0" applyNumberForma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165" fontId="0" fillId="0" borderId="2" xfId="0" applyNumberForma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horizontal="right" vertical="center"/>
    </xf>
    <xf numFmtId="0" fontId="8" fillId="0" borderId="1" xfId="0" applyNumberFormat="1" applyFont="1" applyFill="1" applyBorder="1" applyAlignment="1" applyProtection="1">
      <alignment vertical="center"/>
    </xf>
    <xf numFmtId="0" fontId="2" fillId="0" borderId="1" xfId="1" applyNumberFormat="1" applyFont="1" applyFill="1" applyBorder="1" applyAlignment="1" applyProtection="1">
      <alignment horizontal="center" vertical="center"/>
    </xf>
    <xf numFmtId="3" fontId="0" fillId="0" borderId="1" xfId="0" applyNumberFormat="1" applyFont="1" applyFill="1" applyBorder="1" applyAlignment="1">
      <alignment horizontal="right" vertical="center"/>
    </xf>
    <xf numFmtId="0" fontId="3" fillId="4" borderId="0" xfId="3" applyNumberFormat="1" applyFont="1" applyFill="1" applyBorder="1" applyAlignment="1" applyProtection="1"/>
    <xf numFmtId="0" fontId="10" fillId="5" borderId="0" xfId="5" applyFont="1" applyFill="1" applyAlignment="1">
      <alignment horizontal="center" vertical="center"/>
    </xf>
    <xf numFmtId="0" fontId="11" fillId="5" borderId="0" xfId="5" applyFont="1" applyFill="1" applyAlignment="1">
      <alignment horizontal="center" vertical="center"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left"/>
    </xf>
    <xf numFmtId="0" fontId="12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left"/>
    </xf>
    <xf numFmtId="0" fontId="3" fillId="4" borderId="0" xfId="3" applyNumberFormat="1" applyFont="1" applyFill="1" applyBorder="1" applyAlignment="1" applyProtection="1">
      <alignment horizontal="left" indent="1"/>
    </xf>
    <xf numFmtId="0" fontId="3" fillId="4" borderId="0" xfId="3" quotePrefix="1" applyNumberFormat="1" applyFont="1" applyFill="1" applyBorder="1" applyAlignment="1" applyProtection="1">
      <alignment horizontal="left" indent="1"/>
    </xf>
  </cellXfs>
  <cellStyles count="6">
    <cellStyle name="Col_Unidade" xfId="1"/>
    <cellStyle name="H1" xfId="2"/>
    <cellStyle name="Hiperlink" xfId="3" builtinId="8"/>
    <cellStyle name="Linha1" xfId="4"/>
    <cellStyle name="Normal" xfId="0" builtinId="0"/>
    <cellStyle name="Normal_Tarifs préférentiels PAR zone et SH2  2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96633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804C19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PT" sz="1200" b="1" i="0" u="none" strike="noStrike" baseline="0">
                <a:solidFill>
                  <a:srgbClr val="008080"/>
                </a:solidFill>
                <a:latin typeface="Calibri"/>
                <a:cs typeface="Calibri"/>
              </a:rPr>
              <a:t>Carne de Bovino - Produção, Importação, Exportação e Consumo Aparente </a:t>
            </a:r>
            <a:r>
              <a:rPr lang="pt-PT" sz="1200" b="0" i="0" u="none" strike="noStrike" baseline="0">
                <a:solidFill>
                  <a:srgbClr val="008080"/>
                </a:solidFill>
                <a:latin typeface="Calibri"/>
                <a:cs typeface="Calibri"/>
              </a:rPr>
              <a:t>(ton)</a:t>
            </a:r>
            <a:endParaRPr lang="pt-PT"/>
          </a:p>
        </c:rich>
      </c:tx>
      <c:layout>
        <c:manualLayout>
          <c:xMode val="edge"/>
          <c:yMode val="edge"/>
          <c:x val="0.16012615636160235"/>
          <c:y val="8.377778744507765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4144060994432"/>
          <c:y val="0.13819107238884443"/>
          <c:w val="0.82683291873111164"/>
          <c:h val="0.65174346624741952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'7'!$B$4</c:f>
              <c:strCache>
                <c:ptCount val="1"/>
                <c:pt idx="0">
                  <c:v>Importação</c:v>
                </c:pt>
              </c:strCache>
            </c:strRef>
          </c:tx>
          <c:spPr>
            <a:ln w="38100">
              <a:noFill/>
              <a:prstDash val="sysDot"/>
            </a:ln>
          </c:spPr>
          <c:invertIfNegative val="0"/>
          <c:cat>
            <c:numRef>
              <c:f>'7'!$D$2:$N$2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'7'!$D$4:$N$4</c:f>
              <c:numCache>
                <c:formatCode>#,##0</c:formatCode>
                <c:ptCount val="11"/>
                <c:pt idx="0">
                  <c:v>69474.5</c:v>
                </c:pt>
                <c:pt idx="1">
                  <c:v>89651.222000000009</c:v>
                </c:pt>
                <c:pt idx="2">
                  <c:v>101547.72499999999</c:v>
                </c:pt>
                <c:pt idx="3">
                  <c:v>92360.425000000003</c:v>
                </c:pt>
                <c:pt idx="4">
                  <c:v>94908.02399999999</c:v>
                </c:pt>
                <c:pt idx="5">
                  <c:v>100423.251</c:v>
                </c:pt>
                <c:pt idx="6">
                  <c:v>87503.521999999997</c:v>
                </c:pt>
                <c:pt idx="7">
                  <c:v>80665.27</c:v>
                </c:pt>
                <c:pt idx="8">
                  <c:v>87790.186000000002</c:v>
                </c:pt>
                <c:pt idx="9">
                  <c:v>97222.714000000007</c:v>
                </c:pt>
                <c:pt idx="10">
                  <c:v>94022.467999999993</c:v>
                </c:pt>
              </c:numCache>
            </c:numRef>
          </c:val>
        </c:ser>
        <c:ser>
          <c:idx val="2"/>
          <c:order val="2"/>
          <c:tx>
            <c:strRef>
              <c:f>'7'!$B$5</c:f>
              <c:strCache>
                <c:ptCount val="1"/>
                <c:pt idx="0">
                  <c:v>Exportação</c:v>
                </c:pt>
              </c:strCache>
            </c:strRef>
          </c:tx>
          <c:invertIfNegative val="0"/>
          <c:cat>
            <c:numRef>
              <c:f>'7'!$D$2:$N$2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'7'!$D$5:$N$5</c:f>
              <c:numCache>
                <c:formatCode>#,##0</c:formatCode>
                <c:ptCount val="11"/>
                <c:pt idx="0">
                  <c:v>1753.056</c:v>
                </c:pt>
                <c:pt idx="1">
                  <c:v>3201.433</c:v>
                </c:pt>
                <c:pt idx="2">
                  <c:v>832.39499999999998</c:v>
                </c:pt>
                <c:pt idx="3">
                  <c:v>3439.9670000000001</c:v>
                </c:pt>
                <c:pt idx="4">
                  <c:v>6622.8139999999994</c:v>
                </c:pt>
                <c:pt idx="5">
                  <c:v>7469.7939999999999</c:v>
                </c:pt>
                <c:pt idx="6">
                  <c:v>7926.41</c:v>
                </c:pt>
                <c:pt idx="7">
                  <c:v>9031.1319999999996</c:v>
                </c:pt>
                <c:pt idx="8">
                  <c:v>7177.33</c:v>
                </c:pt>
                <c:pt idx="9">
                  <c:v>5892.9959999999992</c:v>
                </c:pt>
                <c:pt idx="10">
                  <c:v>9710.259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134456"/>
        <c:axId val="433133280"/>
      </c:barChart>
      <c:lineChart>
        <c:grouping val="standard"/>
        <c:varyColors val="0"/>
        <c:ser>
          <c:idx val="1"/>
          <c:order val="0"/>
          <c:tx>
            <c:strRef>
              <c:f>'7'!$B$3</c:f>
              <c:strCache>
                <c:ptCount val="1"/>
                <c:pt idx="0">
                  <c:v>Produção</c:v>
                </c:pt>
              </c:strCache>
            </c:strRef>
          </c:tx>
          <c:spPr>
            <a:ln w="38100">
              <a:solidFill>
                <a:srgbClr val="F7964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'7'!$D$2:$N$2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'7'!$D$3:$N$3</c:f>
              <c:numCache>
                <c:formatCode>#,##0</c:formatCode>
                <c:ptCount val="11"/>
                <c:pt idx="0">
                  <c:v>119019</c:v>
                </c:pt>
                <c:pt idx="1">
                  <c:v>106087</c:v>
                </c:pt>
                <c:pt idx="2">
                  <c:v>91743</c:v>
                </c:pt>
                <c:pt idx="3">
                  <c:v>108540</c:v>
                </c:pt>
                <c:pt idx="4">
                  <c:v>102995</c:v>
                </c:pt>
                <c:pt idx="5">
                  <c:v>93159</c:v>
                </c:pt>
                <c:pt idx="6">
                  <c:v>96003</c:v>
                </c:pt>
                <c:pt idx="7">
                  <c:v>92988</c:v>
                </c:pt>
                <c:pt idx="8">
                  <c:v>84011</c:v>
                </c:pt>
                <c:pt idx="9">
                  <c:v>79842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'7'!$B$8</c:f>
              <c:strCache>
                <c:ptCount val="1"/>
                <c:pt idx="0">
                  <c:v>Consumo Aparente</c:v>
                </c:pt>
              </c:strCache>
            </c:strRef>
          </c:tx>
          <c:spPr>
            <a:ln w="38100">
              <a:solidFill>
                <a:srgbClr val="009999"/>
              </a:solidFill>
              <a:prstDash val="sysDot"/>
            </a:ln>
          </c:spPr>
          <c:marker>
            <c:symbol val="none"/>
          </c:marker>
          <c:cat>
            <c:numRef>
              <c:f>'7'!$D$2:$N$2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'7'!$D$8:$N$8</c:f>
              <c:numCache>
                <c:formatCode>#,##0</c:formatCode>
                <c:ptCount val="11"/>
                <c:pt idx="0">
                  <c:v>186740.44399999999</c:v>
                </c:pt>
                <c:pt idx="1">
                  <c:v>192536.78900000002</c:v>
                </c:pt>
                <c:pt idx="2">
                  <c:v>192458.33</c:v>
                </c:pt>
                <c:pt idx="3">
                  <c:v>197460.45799999998</c:v>
                </c:pt>
                <c:pt idx="4">
                  <c:v>191280.20999999996</c:v>
                </c:pt>
                <c:pt idx="5">
                  <c:v>186112.45699999999</c:v>
                </c:pt>
                <c:pt idx="6">
                  <c:v>175580.11199999999</c:v>
                </c:pt>
                <c:pt idx="7">
                  <c:v>164622.13800000001</c:v>
                </c:pt>
                <c:pt idx="8">
                  <c:v>164623.856</c:v>
                </c:pt>
                <c:pt idx="9">
                  <c:v>171171.71799999999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34456"/>
        <c:axId val="433133280"/>
      </c:lineChart>
      <c:catAx>
        <c:axId val="433134456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33133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133280"/>
        <c:scaling>
          <c:orientation val="minMax"/>
        </c:scaling>
        <c:delete val="0"/>
        <c:axPos val="l"/>
        <c:majorGridlines>
          <c:spPr>
            <a:ln w="38100">
              <a:solidFill>
                <a:schemeClr val="bg1"/>
              </a:solidFill>
              <a:prstDash val="solid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66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33134456"/>
        <c:crosses val="autoZero"/>
        <c:crossBetween val="between"/>
      </c:valAx>
      <c:spPr>
        <a:solidFill>
          <a:sysClr val="window" lastClr="FFFFFF">
            <a:lumMod val="95000"/>
          </a:sysClr>
        </a:solidFill>
        <a:ln w="12700">
          <a:noFill/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legendEntry>
      <c:legendEntry>
        <c:idx val="2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legendEntry>
      <c:legendEntry>
        <c:idx val="3"/>
        <c:txPr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</c:legendEntry>
      <c:layout>
        <c:manualLayout>
          <c:xMode val="edge"/>
          <c:yMode val="edge"/>
          <c:x val="0.12040585747355069"/>
          <c:y val="0.88117755197957004"/>
          <c:w val="0.83348719934598348"/>
          <c:h val="8.7128086889691314E-2"/>
        </c:manualLayout>
      </c:layout>
      <c:overlay val="1"/>
      <c:spPr>
        <a:solidFill>
          <a:srgbClr val="FFFFFF"/>
        </a:solidFill>
        <a:ln w="0">
          <a:noFill/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dash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gpp.pt/" TargetMode="External"/><Relationship Id="rId1" Type="http://schemas.openxmlformats.org/officeDocument/2006/relationships/image" Target="../media/image1.jpeg"/><Relationship Id="rId5" Type="http://schemas.openxmlformats.org/officeDocument/2006/relationships/image" Target="../media/image3.png"/><Relationship Id="rId4" Type="http://schemas.openxmlformats.org/officeDocument/2006/relationships/hyperlink" Target="http://www.ine.pt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248515</xdr:colOff>
      <xdr:row>3</xdr:row>
      <xdr:rowOff>93517</xdr:rowOff>
    </xdr:from>
    <xdr:to>
      <xdr:col>0</xdr:col>
      <xdr:colOff>1734415</xdr:colOff>
      <xdr:row>7</xdr:row>
      <xdr:rowOff>217342</xdr:rowOff>
    </xdr:to>
    <xdr:pic>
      <xdr:nvPicPr>
        <xdr:cNvPr id="1038" name="irc_mi" descr="http://capeiaarraiana.pt/wp-content/uploads/2011/05/psm-20110507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515" y="846858"/>
          <a:ext cx="1485900" cy="1128279"/>
        </a:xfrm>
        <a:prstGeom prst="rect">
          <a:avLst/>
        </a:prstGeom>
        <a:noFill/>
        <a:ln w="50800">
          <a:solidFill>
            <a:srgbClr val="00808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69273</xdr:colOff>
      <xdr:row>0</xdr:row>
      <xdr:rowOff>86592</xdr:rowOff>
    </xdr:from>
    <xdr:to>
      <xdr:col>0</xdr:col>
      <xdr:colOff>1653886</xdr:colOff>
      <xdr:row>1</xdr:row>
      <xdr:rowOff>138545</xdr:rowOff>
    </xdr:to>
    <xdr:pic>
      <xdr:nvPicPr>
        <xdr:cNvPr id="5" name="Imagem 4" descr="C:\Users\jose fernandes\AppData\Local\Microsoft\Windows\INetCache\Content.Word\gppag_650px.png">
          <a:hlinkClick xmlns:r="http://schemas.openxmlformats.org/officeDocument/2006/relationships" r:id="rId2"/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9273" y="86592"/>
          <a:ext cx="1584613" cy="303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381000</xdr:colOff>
      <xdr:row>8</xdr:row>
      <xdr:rowOff>112568</xdr:rowOff>
    </xdr:from>
    <xdr:to>
      <xdr:col>0</xdr:col>
      <xdr:colOff>1857000</xdr:colOff>
      <xdr:row>9</xdr:row>
      <xdr:rowOff>89470</xdr:rowOff>
    </xdr:to>
    <xdr:pic>
      <xdr:nvPicPr>
        <xdr:cNvPr id="6" name="Imagem 5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0" y="2121477"/>
          <a:ext cx="1476000" cy="2280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561585</xdr:colOff>
      <xdr:row>16</xdr:row>
      <xdr:rowOff>34756</xdr:rowOff>
    </xdr:from>
    <xdr:to>
      <xdr:col>10</xdr:col>
      <xdr:colOff>645584</xdr:colOff>
      <xdr:row>40</xdr:row>
      <xdr:rowOff>21166</xdr:rowOff>
    </xdr:to>
    <xdr:graphicFrame macro="">
      <xdr:nvGraphicFramePr>
        <xdr:cNvPr id="5124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showGridLines="0" zoomScale="110" zoomScaleNormal="110" workbookViewId="0">
      <selection activeCell="B20" sqref="B20"/>
    </sheetView>
  </sheetViews>
  <sheetFormatPr defaultRowHeight="12.75" x14ac:dyDescent="0.2"/>
  <cols>
    <col min="1" max="1" width="30" customWidth="1"/>
    <col min="2" max="2" width="51.28515625" customWidth="1"/>
  </cols>
  <sheetData>
    <row r="1" spans="1:2" ht="19.899999999999999" customHeight="1" x14ac:dyDescent="0.2">
      <c r="B1" s="37" t="s">
        <v>19</v>
      </c>
    </row>
    <row r="2" spans="1:2" ht="19.899999999999999" customHeight="1" x14ac:dyDescent="0.2">
      <c r="B2" s="38" t="s">
        <v>20</v>
      </c>
    </row>
    <row r="3" spans="1:2" ht="19.899999999999999" customHeight="1" x14ac:dyDescent="0.2">
      <c r="A3" s="41" t="s">
        <v>28</v>
      </c>
      <c r="B3" s="43" t="s">
        <v>0</v>
      </c>
    </row>
    <row r="4" spans="1:2" ht="19.899999999999999" customHeight="1" x14ac:dyDescent="0.2">
      <c r="A4" s="41"/>
      <c r="B4" s="43" t="s">
        <v>23</v>
      </c>
    </row>
    <row r="5" spans="1:2" ht="19.899999999999999" customHeight="1" x14ac:dyDescent="0.2">
      <c r="B5" s="43" t="s">
        <v>25</v>
      </c>
    </row>
    <row r="6" spans="1:2" ht="19.899999999999999" customHeight="1" x14ac:dyDescent="0.2">
      <c r="B6" s="44" t="s">
        <v>18</v>
      </c>
    </row>
    <row r="7" spans="1:2" ht="19.899999999999999" customHeight="1" x14ac:dyDescent="0.2">
      <c r="B7" s="43" t="s">
        <v>24</v>
      </c>
    </row>
    <row r="8" spans="1:2" ht="19.899999999999999" customHeight="1" x14ac:dyDescent="0.2">
      <c r="B8" s="44" t="s">
        <v>22</v>
      </c>
    </row>
    <row r="9" spans="1:2" ht="19.899999999999999" customHeight="1" x14ac:dyDescent="0.2">
      <c r="A9" s="42" t="s">
        <v>27</v>
      </c>
      <c r="B9" s="43" t="s">
        <v>1</v>
      </c>
    </row>
    <row r="10" spans="1:2" ht="19.899999999999999" customHeight="1" x14ac:dyDescent="0.2">
      <c r="B10" s="36"/>
    </row>
    <row r="11" spans="1:2" x14ac:dyDescent="0.2">
      <c r="A11" s="39"/>
      <c r="B11" s="40"/>
    </row>
  </sheetData>
  <sheetProtection selectLockedCells="1" selectUnlockedCells="1"/>
  <phoneticPr fontId="7" type="noConversion"/>
  <hyperlinks>
    <hyperlink ref="B3" location="1!A1" display="1. Comércio Internacional"/>
    <hyperlink ref="B4" location="2!A1" display="2. Destinos das Saídas UE/PT"/>
    <hyperlink ref="B6" location="4!A1" display="4. Área de Olival e Produção de Azeite"/>
    <hyperlink ref="B7" location="5!A1" display="5. Balanço de Aprovisionamento"/>
    <hyperlink ref="B8" location="6!A1" display="6. Produção Certificada de Azeite DOP"/>
    <hyperlink ref="B9" location="7!A1" display="7. Indicadores de análise do Comércio Internacional"/>
    <hyperlink ref="B5" location="3!A1" display="3. Principais Destinos das Saídas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25"/>
  <sheetViews>
    <sheetView showGridLines="0" tabSelected="1" zoomScale="95" zoomScaleNormal="95" workbookViewId="0">
      <selection activeCell="D10" sqref="D10"/>
    </sheetView>
  </sheetViews>
  <sheetFormatPr defaultRowHeight="12.75" x14ac:dyDescent="0.2"/>
  <cols>
    <col min="1" max="1" width="2.5703125" style="1" customWidth="1"/>
    <col min="2" max="2" width="32.7109375" style="1" customWidth="1"/>
    <col min="3" max="3" width="10.7109375" style="1" customWidth="1"/>
    <col min="4" max="14" width="12.7109375" style="1" customWidth="1"/>
    <col min="15" max="16384" width="9.140625" style="1"/>
  </cols>
  <sheetData>
    <row r="1" spans="2:35" ht="29.85" customHeight="1" x14ac:dyDescent="0.2">
      <c r="B1" s="2" t="s">
        <v>21</v>
      </c>
      <c r="W1"/>
      <c r="X1"/>
      <c r="Y1"/>
      <c r="Z1"/>
      <c r="AA1"/>
      <c r="AB1"/>
      <c r="AC1"/>
      <c r="AD1"/>
      <c r="AE1"/>
      <c r="AF1"/>
      <c r="AG1"/>
      <c r="AH1"/>
      <c r="AI1"/>
    </row>
    <row r="2" spans="2:35" ht="23.25" customHeight="1" x14ac:dyDescent="0.2">
      <c r="B2" s="3" t="s">
        <v>4</v>
      </c>
      <c r="C2" s="4" t="s">
        <v>2</v>
      </c>
      <c r="D2" s="5">
        <v>2005</v>
      </c>
      <c r="E2" s="5">
        <v>2006</v>
      </c>
      <c r="F2" s="5">
        <v>2007</v>
      </c>
      <c r="G2" s="5">
        <v>2008</v>
      </c>
      <c r="H2" s="5">
        <v>2009</v>
      </c>
      <c r="I2" s="6">
        <v>2010</v>
      </c>
      <c r="J2" s="6">
        <v>2011</v>
      </c>
      <c r="K2" s="6">
        <v>2012</v>
      </c>
      <c r="L2" s="6">
        <v>2013</v>
      </c>
      <c r="M2" s="6">
        <v>2014</v>
      </c>
      <c r="N2" s="6">
        <v>2015</v>
      </c>
      <c r="W2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</row>
    <row r="3" spans="2:35" ht="18" customHeight="1" x14ac:dyDescent="0.2">
      <c r="B3" s="14" t="s">
        <v>7</v>
      </c>
      <c r="C3" s="15" t="s">
        <v>26</v>
      </c>
      <c r="D3" s="8">
        <v>119019</v>
      </c>
      <c r="E3" s="7">
        <v>106087</v>
      </c>
      <c r="F3" s="7">
        <v>91743</v>
      </c>
      <c r="G3" s="7">
        <v>108540</v>
      </c>
      <c r="H3" s="20">
        <v>102995</v>
      </c>
      <c r="I3" s="20">
        <v>93159</v>
      </c>
      <c r="J3" s="20">
        <v>96003</v>
      </c>
      <c r="K3" s="20">
        <v>92988</v>
      </c>
      <c r="L3" s="20">
        <v>84011</v>
      </c>
      <c r="M3" s="20">
        <v>79842</v>
      </c>
      <c r="N3" s="20"/>
      <c r="X3" s="10"/>
      <c r="Y3" s="10"/>
      <c r="Z3" s="10"/>
      <c r="AA3" s="13"/>
      <c r="AB3" s="13"/>
      <c r="AC3" s="13"/>
      <c r="AD3" s="13"/>
      <c r="AE3" s="13"/>
      <c r="AF3" s="13"/>
      <c r="AG3" s="19"/>
      <c r="AH3" s="19"/>
      <c r="AI3" s="19"/>
    </row>
    <row r="4" spans="2:35" ht="18" customHeight="1" x14ac:dyDescent="0.2">
      <c r="B4" s="21" t="s">
        <v>8</v>
      </c>
      <c r="C4" s="16" t="s">
        <v>26</v>
      </c>
      <c r="D4" s="12">
        <v>69474.5</v>
      </c>
      <c r="E4" s="12">
        <v>89651.222000000009</v>
      </c>
      <c r="F4" s="12">
        <v>101547.72499999999</v>
      </c>
      <c r="G4" s="12">
        <v>92360.425000000003</v>
      </c>
      <c r="H4" s="12">
        <v>94908.02399999999</v>
      </c>
      <c r="I4" s="17">
        <v>100423.251</v>
      </c>
      <c r="J4" s="17">
        <v>87503.521999999997</v>
      </c>
      <c r="K4" s="17">
        <v>80665.27</v>
      </c>
      <c r="L4" s="17">
        <v>87790.186000000002</v>
      </c>
      <c r="M4" s="17">
        <v>97222.714000000007</v>
      </c>
      <c r="N4" s="17">
        <v>94022.467999999993</v>
      </c>
      <c r="X4" s="10"/>
      <c r="Y4" s="10"/>
      <c r="Z4" s="10"/>
      <c r="AA4" s="13"/>
      <c r="AB4" s="13"/>
      <c r="AC4" s="13"/>
      <c r="AD4" s="13"/>
      <c r="AE4" s="13"/>
      <c r="AF4" s="13"/>
      <c r="AG4" s="19"/>
      <c r="AH4" s="19"/>
      <c r="AI4" s="19"/>
    </row>
    <row r="5" spans="2:35" ht="18" customHeight="1" x14ac:dyDescent="0.2">
      <c r="B5" s="33" t="s">
        <v>9</v>
      </c>
      <c r="C5" s="34" t="s">
        <v>26</v>
      </c>
      <c r="D5" s="18">
        <v>1753.056</v>
      </c>
      <c r="E5" s="18">
        <v>3201.433</v>
      </c>
      <c r="F5" s="18">
        <v>832.39499999999998</v>
      </c>
      <c r="G5" s="35">
        <v>3439.9670000000001</v>
      </c>
      <c r="H5" s="35">
        <v>6622.8139999999994</v>
      </c>
      <c r="I5" s="35">
        <v>7469.7939999999999</v>
      </c>
      <c r="J5" s="35">
        <v>7926.41</v>
      </c>
      <c r="K5" s="35">
        <v>9031.1319999999996</v>
      </c>
      <c r="L5" s="35">
        <v>7177.33</v>
      </c>
      <c r="M5" s="35">
        <v>5892.9959999999992</v>
      </c>
      <c r="N5" s="35">
        <v>9710.259</v>
      </c>
      <c r="X5" s="10"/>
      <c r="Y5" s="10"/>
      <c r="Z5" s="10"/>
      <c r="AA5" s="13"/>
      <c r="AB5" s="13"/>
      <c r="AC5" s="13"/>
      <c r="AD5" s="13"/>
      <c r="AE5" s="13"/>
      <c r="AF5" s="13"/>
      <c r="AG5" s="13"/>
      <c r="AH5" s="13"/>
      <c r="AI5" s="13"/>
    </row>
    <row r="6" spans="2:35" ht="18" customHeight="1" x14ac:dyDescent="0.2">
      <c r="B6" s="14"/>
      <c r="C6" s="15"/>
      <c r="D6" s="31"/>
      <c r="E6" s="31"/>
      <c r="F6" s="31"/>
      <c r="G6" s="31"/>
      <c r="H6" s="31"/>
      <c r="I6" s="32"/>
      <c r="J6" s="32"/>
      <c r="K6" s="32"/>
      <c r="L6" s="32"/>
      <c r="M6" s="32"/>
      <c r="N6" s="32"/>
    </row>
    <row r="7" spans="2:35" ht="24" customHeight="1" x14ac:dyDescent="0.2">
      <c r="B7" s="22" t="s">
        <v>10</v>
      </c>
      <c r="C7" s="23" t="s">
        <v>6</v>
      </c>
      <c r="D7" s="24">
        <f t="shared" ref="D7:J7" si="0">(D5/D3)*100</f>
        <v>1.4729211302397096</v>
      </c>
      <c r="E7" s="24">
        <f t="shared" si="0"/>
        <v>3.0177429845315635</v>
      </c>
      <c r="F7" s="24">
        <f t="shared" si="0"/>
        <v>0.9073117295052483</v>
      </c>
      <c r="G7" s="24">
        <f t="shared" si="0"/>
        <v>3.1693080891837111</v>
      </c>
      <c r="H7" s="24">
        <f>(H5/H3)*100</f>
        <v>6.4302286518763045</v>
      </c>
      <c r="I7" s="24">
        <f>(I5/I3)*100</f>
        <v>8.0183278051503333</v>
      </c>
      <c r="J7" s="24">
        <f t="shared" si="0"/>
        <v>8.2564190702373885</v>
      </c>
      <c r="K7" s="24">
        <f t="shared" ref="K7:L7" si="1">(K5/K3)*100</f>
        <v>9.7121478040177216</v>
      </c>
      <c r="L7" s="24">
        <f t="shared" si="1"/>
        <v>8.5433217078715895</v>
      </c>
      <c r="M7" s="24">
        <f t="shared" ref="M7" si="2">(M5/M3)*100</f>
        <v>7.3808221236942959</v>
      </c>
      <c r="N7" s="24"/>
    </row>
    <row r="8" spans="2:35" ht="24" customHeight="1" x14ac:dyDescent="0.2">
      <c r="B8" s="25" t="s">
        <v>11</v>
      </c>
      <c r="C8" s="26" t="s">
        <v>26</v>
      </c>
      <c r="D8" s="27">
        <f>D3+D4-D5</f>
        <v>186740.44399999999</v>
      </c>
      <c r="E8" s="27">
        <f t="shared" ref="D8:J8" si="3">E3+E4-E5</f>
        <v>192536.78900000002</v>
      </c>
      <c r="F8" s="27">
        <f t="shared" si="3"/>
        <v>192458.33</v>
      </c>
      <c r="G8" s="27">
        <f t="shared" si="3"/>
        <v>197460.45799999998</v>
      </c>
      <c r="H8" s="27">
        <f>H3+H4-H5</f>
        <v>191280.20999999996</v>
      </c>
      <c r="I8" s="27">
        <f>I3+I4-I5</f>
        <v>186112.45699999999</v>
      </c>
      <c r="J8" s="27">
        <f t="shared" si="3"/>
        <v>175580.11199999999</v>
      </c>
      <c r="K8" s="27">
        <f t="shared" ref="K8:L8" si="4">K3+K4-K5</f>
        <v>164622.13800000001</v>
      </c>
      <c r="L8" s="27">
        <f t="shared" si="4"/>
        <v>164623.856</v>
      </c>
      <c r="M8" s="27">
        <f t="shared" ref="M8" si="5">M3+M4-M5</f>
        <v>171171.71799999999</v>
      </c>
      <c r="N8" s="27"/>
    </row>
    <row r="9" spans="2:35" ht="24" customHeight="1" x14ac:dyDescent="0.2">
      <c r="B9" s="22" t="s">
        <v>5</v>
      </c>
      <c r="C9" s="23" t="s">
        <v>6</v>
      </c>
      <c r="D9" s="24">
        <f t="shared" ref="D9:J9" si="6">(D3/D8)*100</f>
        <v>63.734988227831359</v>
      </c>
      <c r="E9" s="24">
        <f t="shared" si="6"/>
        <v>55.099599692607313</v>
      </c>
      <c r="F9" s="24">
        <f t="shared" si="6"/>
        <v>47.669020093856162</v>
      </c>
      <c r="G9" s="24">
        <f t="shared" si="6"/>
        <v>54.96796730816861</v>
      </c>
      <c r="H9" s="24">
        <f>(H3/H8)*100</f>
        <v>53.845089358695297</v>
      </c>
      <c r="I9" s="24">
        <f>(I3/I8)*100</f>
        <v>50.055220108130648</v>
      </c>
      <c r="J9" s="24">
        <f t="shared" si="6"/>
        <v>54.677604944231952</v>
      </c>
      <c r="K9" s="24">
        <f t="shared" ref="K9:L9" si="7">(K3/K8)*100</f>
        <v>56.48572004331519</v>
      </c>
      <c r="L9" s="24">
        <f t="shared" si="7"/>
        <v>51.032093428792002</v>
      </c>
      <c r="M9" s="24">
        <f t="shared" ref="M9" si="8">(M3/M8)*100</f>
        <v>46.644387830470926</v>
      </c>
      <c r="N9" s="24"/>
    </row>
    <row r="10" spans="2:35" ht="26.1" customHeight="1" x14ac:dyDescent="0.2">
      <c r="B10" s="28" t="s">
        <v>12</v>
      </c>
      <c r="C10" s="29" t="s">
        <v>6</v>
      </c>
      <c r="D10" s="30">
        <f t="shared" ref="D10:J10" si="9">(D3-D5)/D8*100</f>
        <v>62.796222118867838</v>
      </c>
      <c r="E10" s="30">
        <f t="shared" si="9"/>
        <v>53.436835388378675</v>
      </c>
      <c r="F10" s="30">
        <f t="shared" si="9"/>
        <v>47.236513483204391</v>
      </c>
      <c r="G10" s="30">
        <f t="shared" si="9"/>
        <v>53.225863073810963</v>
      </c>
      <c r="H10" s="30">
        <f>(H3-H5)/H8*100</f>
        <v>50.382726995124074</v>
      </c>
      <c r="I10" s="30">
        <f>(I3-I5)/I8*100</f>
        <v>46.041628476271207</v>
      </c>
      <c r="J10" s="30">
        <f t="shared" si="9"/>
        <v>50.163192742467324</v>
      </c>
      <c r="K10" s="30">
        <f t="shared" ref="K10:L10" si="10">(K3-K5)/K8*100</f>
        <v>50.999743424544761</v>
      </c>
      <c r="L10" s="30">
        <f t="shared" si="10"/>
        <v>46.672257512908701</v>
      </c>
      <c r="M10" s="30">
        <f t="shared" ref="M10" si="11">(M3-M5)/M8*100</f>
        <v>43.201648534017757</v>
      </c>
      <c r="N10" s="30"/>
    </row>
    <row r="11" spans="2:35" x14ac:dyDescent="0.2">
      <c r="B11" s="11" t="s">
        <v>13</v>
      </c>
    </row>
    <row r="12" spans="2:35" x14ac:dyDescent="0.2">
      <c r="B12" s="11" t="s">
        <v>14</v>
      </c>
    </row>
    <row r="13" spans="2:35" x14ac:dyDescent="0.2">
      <c r="B13" s="11" t="s">
        <v>15</v>
      </c>
      <c r="M13" s="9" t="s">
        <v>3</v>
      </c>
    </row>
    <row r="14" spans="2:35" x14ac:dyDescent="0.2">
      <c r="B14" s="11" t="s">
        <v>16</v>
      </c>
    </row>
    <row r="15" spans="2:35" x14ac:dyDescent="0.2">
      <c r="B15" s="11" t="s">
        <v>17</v>
      </c>
    </row>
    <row r="17" spans="2:10" x14ac:dyDescent="0.2">
      <c r="B17"/>
      <c r="C17"/>
      <c r="D17"/>
      <c r="E17"/>
      <c r="F17"/>
      <c r="G17"/>
      <c r="H17"/>
      <c r="I17"/>
      <c r="J17"/>
    </row>
    <row r="18" spans="2:10" x14ac:dyDescent="0.2">
      <c r="B18"/>
      <c r="C18"/>
      <c r="D18"/>
      <c r="E18"/>
      <c r="F18"/>
      <c r="G18"/>
      <c r="H18"/>
      <c r="I18"/>
      <c r="J18"/>
    </row>
    <row r="24" spans="2:10" x14ac:dyDescent="0.2">
      <c r="C24" s="10"/>
    </row>
    <row r="25" spans="2:10" x14ac:dyDescent="0.2">
      <c r="C25" s="10"/>
    </row>
  </sheetData>
  <sheetProtection selectLockedCells="1" selectUnlockedCells="1"/>
  <phoneticPr fontId="7" type="noConversion"/>
  <hyperlinks>
    <hyperlink ref="M13" location="ÍNDICE!A1" display="Voltar ao índice"/>
  </hyperlinks>
  <pageMargins left="0.74803149606299213" right="0.74803149606299213" top="0.98425196850393704" bottom="0.98425196850393704" header="0.51181102362204722" footer="0.51181102362204722"/>
  <pageSetup paperSize="9" scale="72" firstPageNumber="0" fitToWidth="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ÍNDICE</vt:lpstr>
      <vt:lpstr>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Dias</dc:creator>
  <cp:lastModifiedBy>Italo</cp:lastModifiedBy>
  <cp:lastPrinted>2015-10-29T14:56:55Z</cp:lastPrinted>
  <dcterms:created xsi:type="dcterms:W3CDTF">2011-10-13T13:57:47Z</dcterms:created>
  <dcterms:modified xsi:type="dcterms:W3CDTF">2016-07-24T20:08:51Z</dcterms:modified>
</cp:coreProperties>
</file>