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datul\Desktop\"/>
    </mc:Choice>
  </mc:AlternateContent>
  <xr:revisionPtr revIDLastSave="0" documentId="13_ncr:1_{74CCCE35-E8E0-4B13-ACF2-19BC48043234}" xr6:coauthVersionLast="46" xr6:coauthVersionMax="46" xr10:uidLastSave="{00000000-0000-0000-0000-000000000000}"/>
  <bookViews>
    <workbookView xWindow="-120" yWindow="-120" windowWidth="29040" windowHeight="15840" activeTab="1" xr2:uid="{FADF01BC-11CE-4FEE-A9A1-EDE17F630452}"/>
  </bookViews>
  <sheets>
    <sheet name="STATISTIK 1 (untuk PNM)  2024" sheetId="1" r:id="rId1"/>
    <sheet name="STATISTIK 2 (untuk PNM) 2024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8" i="3" l="1"/>
  <c r="H80" i="3"/>
  <c r="H87" i="3"/>
  <c r="H36" i="3"/>
  <c r="H8" i="3"/>
  <c r="H14" i="3"/>
  <c r="H28" i="3"/>
  <c r="G88" i="3"/>
  <c r="M88" i="3"/>
  <c r="N88" i="3"/>
  <c r="O88" i="3"/>
  <c r="L88" i="3"/>
  <c r="L80" i="3"/>
  <c r="M80" i="3"/>
  <c r="N80" i="3"/>
  <c r="O80" i="3"/>
  <c r="O34" i="3"/>
  <c r="O36" i="3" s="1"/>
  <c r="U27" i="3"/>
  <c r="R27" i="3"/>
  <c r="Q88" i="3"/>
  <c r="P80" i="3"/>
  <c r="Q80" i="3"/>
  <c r="O59" i="3"/>
  <c r="O49" i="3"/>
  <c r="O50" i="3"/>
  <c r="O51" i="3"/>
  <c r="O52" i="3"/>
  <c r="O53" i="3"/>
  <c r="O54" i="3"/>
  <c r="O55" i="3"/>
  <c r="O56" i="3"/>
  <c r="O57" i="3"/>
  <c r="O58" i="3"/>
  <c r="R38" i="3"/>
  <c r="U38" i="3"/>
  <c r="L36" i="3"/>
  <c r="M36" i="3"/>
  <c r="N36" i="3"/>
  <c r="L28" i="3"/>
  <c r="M28" i="3"/>
  <c r="N28" i="3"/>
  <c r="O28" i="3"/>
  <c r="U82" i="3" l="1"/>
  <c r="U83" i="3"/>
  <c r="U84" i="3"/>
  <c r="U85" i="3"/>
  <c r="U86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60" i="3"/>
  <c r="U61" i="3"/>
  <c r="U63" i="3"/>
  <c r="U64" i="3"/>
  <c r="U65" i="3"/>
  <c r="U66" i="3"/>
  <c r="U67" i="3"/>
  <c r="U68" i="3"/>
  <c r="U69" i="3"/>
  <c r="U70" i="3"/>
  <c r="U71" i="3"/>
  <c r="U73" i="3"/>
  <c r="U74" i="3"/>
  <c r="U75" i="3"/>
  <c r="U76" i="3"/>
  <c r="U30" i="3"/>
  <c r="U31" i="3"/>
  <c r="U32" i="3"/>
  <c r="U33" i="3"/>
  <c r="U34" i="3"/>
  <c r="U35" i="3"/>
  <c r="U16" i="3"/>
  <c r="U17" i="3"/>
  <c r="U18" i="3"/>
  <c r="U19" i="3"/>
  <c r="U20" i="3"/>
  <c r="U21" i="3"/>
  <c r="U22" i="3"/>
  <c r="U23" i="3"/>
  <c r="U24" i="3"/>
  <c r="U25" i="3"/>
  <c r="U10" i="3"/>
  <c r="U11" i="3"/>
  <c r="U12" i="3"/>
  <c r="U13" i="3"/>
  <c r="U7" i="3"/>
  <c r="T87" i="3"/>
  <c r="T80" i="3"/>
  <c r="T36" i="3"/>
  <c r="T28" i="3"/>
  <c r="T14" i="3"/>
  <c r="T8" i="3"/>
  <c r="R82" i="3"/>
  <c r="R83" i="3"/>
  <c r="R84" i="3"/>
  <c r="R85" i="3"/>
  <c r="R86" i="3"/>
  <c r="R40" i="3"/>
  <c r="R80" i="3" s="1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60" i="3"/>
  <c r="R61" i="3"/>
  <c r="R63" i="3"/>
  <c r="R64" i="3"/>
  <c r="R65" i="3"/>
  <c r="R66" i="3"/>
  <c r="R67" i="3"/>
  <c r="R68" i="3"/>
  <c r="R69" i="3"/>
  <c r="R70" i="3"/>
  <c r="R71" i="3"/>
  <c r="R73" i="3"/>
  <c r="R74" i="3"/>
  <c r="R75" i="3"/>
  <c r="R76" i="3"/>
  <c r="R30" i="3"/>
  <c r="R31" i="3"/>
  <c r="R32" i="3"/>
  <c r="R33" i="3"/>
  <c r="R34" i="3"/>
  <c r="R35" i="3"/>
  <c r="R16" i="3"/>
  <c r="R17" i="3"/>
  <c r="R18" i="3"/>
  <c r="R19" i="3"/>
  <c r="R20" i="3"/>
  <c r="R21" i="3"/>
  <c r="R22" i="3"/>
  <c r="R23" i="3"/>
  <c r="R24" i="3"/>
  <c r="R25" i="3"/>
  <c r="R10" i="3"/>
  <c r="R11" i="3"/>
  <c r="R12" i="3"/>
  <c r="R13" i="3"/>
  <c r="R7" i="3"/>
  <c r="V87" i="3"/>
  <c r="S87" i="3"/>
  <c r="P87" i="3"/>
  <c r="R87" i="3" s="1"/>
  <c r="G87" i="3"/>
  <c r="F87" i="3"/>
  <c r="E87" i="3"/>
  <c r="V80" i="3"/>
  <c r="S80" i="3"/>
  <c r="G80" i="3"/>
  <c r="F80" i="3"/>
  <c r="E80" i="3"/>
  <c r="V36" i="3"/>
  <c r="S36" i="3"/>
  <c r="P36" i="3"/>
  <c r="R36" i="3" s="1"/>
  <c r="F36" i="3"/>
  <c r="E36" i="3"/>
  <c r="G35" i="3"/>
  <c r="G36" i="3" s="1"/>
  <c r="V28" i="3"/>
  <c r="S28" i="3"/>
  <c r="P28" i="3"/>
  <c r="R28" i="3" s="1"/>
  <c r="G28" i="3"/>
  <c r="F28" i="3"/>
  <c r="E28" i="3"/>
  <c r="V14" i="3"/>
  <c r="S14" i="3"/>
  <c r="P14" i="3"/>
  <c r="R14" i="3" s="1"/>
  <c r="G14" i="3"/>
  <c r="F14" i="3"/>
  <c r="E14" i="3"/>
  <c r="V8" i="3"/>
  <c r="S8" i="3"/>
  <c r="P8" i="3"/>
  <c r="F8" i="3"/>
  <c r="E8" i="3"/>
  <c r="G7" i="3"/>
  <c r="R8" i="3" l="1"/>
  <c r="R88" i="3" s="1"/>
  <c r="P88" i="3"/>
  <c r="S88" i="3"/>
  <c r="U28" i="3"/>
  <c r="U80" i="3"/>
  <c r="T88" i="3"/>
  <c r="U14" i="3"/>
  <c r="U8" i="3"/>
  <c r="U87" i="3"/>
  <c r="U36" i="3"/>
  <c r="F88" i="3"/>
  <c r="V88" i="3"/>
  <c r="G8" i="3"/>
  <c r="E88" i="3"/>
  <c r="U88" i="3" l="1"/>
  <c r="U87" i="1" l="1"/>
  <c r="T87" i="1"/>
  <c r="S87" i="1"/>
  <c r="Q87" i="1"/>
  <c r="P87" i="1"/>
  <c r="O87" i="1"/>
  <c r="M87" i="1"/>
  <c r="L87" i="1"/>
  <c r="K87" i="1"/>
  <c r="J87" i="1"/>
  <c r="I87" i="1"/>
  <c r="H87" i="1"/>
  <c r="F87" i="1"/>
  <c r="E87" i="1"/>
  <c r="V86" i="1"/>
  <c r="R86" i="1"/>
  <c r="G86" i="1"/>
  <c r="V85" i="1"/>
  <c r="R85" i="1"/>
  <c r="G85" i="1"/>
  <c r="V84" i="1"/>
  <c r="R84" i="1"/>
  <c r="G84" i="1"/>
  <c r="V83" i="1"/>
  <c r="R83" i="1"/>
  <c r="G83" i="1"/>
  <c r="V82" i="1"/>
  <c r="R82" i="1"/>
  <c r="G82" i="1"/>
  <c r="U80" i="1"/>
  <c r="T80" i="1"/>
  <c r="S80" i="1"/>
  <c r="V80" i="1" s="1"/>
  <c r="Q80" i="1"/>
  <c r="P80" i="1"/>
  <c r="O80" i="1"/>
  <c r="M80" i="1"/>
  <c r="L80" i="1"/>
  <c r="K80" i="1"/>
  <c r="J80" i="1"/>
  <c r="I80" i="1"/>
  <c r="H80" i="1"/>
  <c r="F80" i="1"/>
  <c r="E80" i="1"/>
  <c r="V79" i="1"/>
  <c r="R79" i="1"/>
  <c r="G79" i="1"/>
  <c r="V78" i="1"/>
  <c r="R78" i="1"/>
  <c r="G78" i="1"/>
  <c r="V77" i="1"/>
  <c r="R77" i="1"/>
  <c r="G77" i="1"/>
  <c r="V76" i="1"/>
  <c r="R76" i="1"/>
  <c r="G76" i="1"/>
  <c r="V75" i="1"/>
  <c r="R75" i="1"/>
  <c r="G75" i="1"/>
  <c r="V74" i="1"/>
  <c r="R74" i="1"/>
  <c r="G74" i="1"/>
  <c r="V73" i="1"/>
  <c r="R73" i="1"/>
  <c r="G73" i="1"/>
  <c r="V71" i="1"/>
  <c r="R71" i="1"/>
  <c r="G71" i="1"/>
  <c r="V70" i="1"/>
  <c r="R70" i="1"/>
  <c r="G70" i="1"/>
  <c r="V69" i="1"/>
  <c r="R69" i="1"/>
  <c r="G69" i="1"/>
  <c r="V68" i="1"/>
  <c r="R68" i="1"/>
  <c r="G68" i="1"/>
  <c r="V67" i="1"/>
  <c r="R67" i="1"/>
  <c r="G67" i="1"/>
  <c r="V66" i="1"/>
  <c r="R66" i="1"/>
  <c r="G66" i="1"/>
  <c r="V65" i="1"/>
  <c r="R65" i="1"/>
  <c r="G65" i="1"/>
  <c r="V64" i="1"/>
  <c r="R64" i="1"/>
  <c r="G64" i="1"/>
  <c r="V63" i="1"/>
  <c r="R63" i="1"/>
  <c r="G63" i="1"/>
  <c r="V61" i="1"/>
  <c r="R61" i="1"/>
  <c r="G61" i="1"/>
  <c r="V60" i="1"/>
  <c r="R60" i="1"/>
  <c r="G60" i="1"/>
  <c r="V58" i="1"/>
  <c r="R58" i="1"/>
  <c r="G58" i="1"/>
  <c r="V57" i="1"/>
  <c r="R57" i="1"/>
  <c r="G57" i="1"/>
  <c r="V56" i="1"/>
  <c r="R56" i="1"/>
  <c r="G56" i="1"/>
  <c r="V55" i="1"/>
  <c r="R55" i="1"/>
  <c r="G55" i="1"/>
  <c r="V54" i="1"/>
  <c r="R54" i="1"/>
  <c r="G54" i="1"/>
  <c r="V53" i="1"/>
  <c r="R53" i="1"/>
  <c r="G53" i="1"/>
  <c r="V52" i="1"/>
  <c r="R52" i="1"/>
  <c r="G52" i="1"/>
  <c r="V51" i="1"/>
  <c r="R51" i="1"/>
  <c r="G51" i="1"/>
  <c r="V50" i="1"/>
  <c r="R50" i="1"/>
  <c r="G50" i="1"/>
  <c r="V49" i="1"/>
  <c r="R49" i="1"/>
  <c r="G49" i="1"/>
  <c r="V48" i="1"/>
  <c r="R48" i="1"/>
  <c r="G48" i="1"/>
  <c r="V47" i="1"/>
  <c r="R47" i="1"/>
  <c r="G47" i="1"/>
  <c r="V46" i="1"/>
  <c r="R46" i="1"/>
  <c r="G46" i="1"/>
  <c r="V45" i="1"/>
  <c r="R45" i="1"/>
  <c r="G45" i="1"/>
  <c r="V44" i="1"/>
  <c r="R44" i="1"/>
  <c r="G44" i="1"/>
  <c r="V43" i="1"/>
  <c r="R43" i="1"/>
  <c r="G43" i="1"/>
  <c r="V42" i="1"/>
  <c r="R42" i="1"/>
  <c r="G42" i="1"/>
  <c r="V41" i="1"/>
  <c r="R41" i="1"/>
  <c r="G41" i="1"/>
  <c r="V40" i="1"/>
  <c r="R40" i="1"/>
  <c r="G40" i="1"/>
  <c r="V38" i="1"/>
  <c r="R38" i="1"/>
  <c r="G38" i="1"/>
  <c r="U36" i="1"/>
  <c r="T36" i="1"/>
  <c r="S36" i="1"/>
  <c r="Q36" i="1"/>
  <c r="P36" i="1"/>
  <c r="O36" i="1"/>
  <c r="I36" i="1"/>
  <c r="H36" i="1"/>
  <c r="E36" i="1"/>
  <c r="G36" i="1" s="1"/>
  <c r="V35" i="1"/>
  <c r="R35" i="1"/>
  <c r="G35" i="1"/>
  <c r="V34" i="1"/>
  <c r="R34" i="1"/>
  <c r="J34" i="1"/>
  <c r="J36" i="1" s="1"/>
  <c r="G34" i="1"/>
  <c r="V33" i="1"/>
  <c r="R33" i="1"/>
  <c r="G33" i="1"/>
  <c r="V32" i="1"/>
  <c r="R32" i="1"/>
  <c r="G32" i="1"/>
  <c r="V31" i="1"/>
  <c r="R31" i="1"/>
  <c r="G31" i="1"/>
  <c r="V30" i="1"/>
  <c r="R30" i="1"/>
  <c r="G30" i="1"/>
  <c r="U28" i="1"/>
  <c r="T28" i="1"/>
  <c r="S28" i="1"/>
  <c r="Q28" i="1"/>
  <c r="P28" i="1"/>
  <c r="O28" i="1"/>
  <c r="M28" i="1"/>
  <c r="L28" i="1"/>
  <c r="K28" i="1"/>
  <c r="F28" i="1"/>
  <c r="E28" i="1"/>
  <c r="V27" i="1"/>
  <c r="R27" i="1"/>
  <c r="G27" i="1"/>
  <c r="V26" i="1"/>
  <c r="R26" i="1"/>
  <c r="N26" i="1"/>
  <c r="G26" i="1"/>
  <c r="V24" i="1"/>
  <c r="R24" i="1"/>
  <c r="G24" i="1"/>
  <c r="V23" i="1"/>
  <c r="R23" i="1"/>
  <c r="G23" i="1"/>
  <c r="V22" i="1"/>
  <c r="R22" i="1"/>
  <c r="G22" i="1"/>
  <c r="V21" i="1"/>
  <c r="R21" i="1"/>
  <c r="G21" i="1"/>
  <c r="V20" i="1"/>
  <c r="R20" i="1"/>
  <c r="G20" i="1"/>
  <c r="V19" i="1"/>
  <c r="R19" i="1"/>
  <c r="G19" i="1"/>
  <c r="V18" i="1"/>
  <c r="R18" i="1"/>
  <c r="G18" i="1"/>
  <c r="V17" i="1"/>
  <c r="R17" i="1"/>
  <c r="G17" i="1"/>
  <c r="V16" i="1"/>
  <c r="R16" i="1"/>
  <c r="G16" i="1"/>
  <c r="U14" i="1"/>
  <c r="T14" i="1"/>
  <c r="S14" i="1"/>
  <c r="Q14" i="1"/>
  <c r="P14" i="1"/>
  <c r="O14" i="1"/>
  <c r="M14" i="1"/>
  <c r="L14" i="1"/>
  <c r="K14" i="1"/>
  <c r="F14" i="1"/>
  <c r="E14" i="1"/>
  <c r="V13" i="1"/>
  <c r="G13" i="1"/>
  <c r="V12" i="1"/>
  <c r="G12" i="1"/>
  <c r="V11" i="1"/>
  <c r="G11" i="1"/>
  <c r="V10" i="1"/>
  <c r="G10" i="1"/>
  <c r="U8" i="1"/>
  <c r="Q8" i="1"/>
  <c r="P8" i="1"/>
  <c r="O8" i="1"/>
  <c r="F8" i="1"/>
  <c r="E8" i="1"/>
  <c r="V7" i="1"/>
  <c r="G7" i="1"/>
  <c r="N87" i="1" l="1"/>
  <c r="R80" i="1"/>
  <c r="G14" i="1"/>
  <c r="S88" i="1"/>
  <c r="V28" i="1"/>
  <c r="G8" i="1"/>
  <c r="N80" i="1"/>
  <c r="P88" i="1"/>
  <c r="J88" i="1"/>
  <c r="H88" i="1"/>
  <c r="G80" i="1"/>
  <c r="E88" i="1"/>
  <c r="G28" i="1"/>
  <c r="R28" i="1"/>
  <c r="I88" i="1"/>
  <c r="V87" i="1"/>
  <c r="G87" i="1"/>
  <c r="V36" i="1"/>
  <c r="U88" i="1"/>
  <c r="V14" i="1"/>
  <c r="R87" i="1"/>
  <c r="Q88" i="1"/>
  <c r="R36" i="1"/>
  <c r="R14" i="1"/>
  <c r="O88" i="1"/>
  <c r="L88" i="1"/>
  <c r="M88" i="1"/>
  <c r="K88" i="1"/>
  <c r="N28" i="1"/>
  <c r="N14" i="1"/>
  <c r="F88" i="1"/>
  <c r="R8" i="1"/>
  <c r="T88" i="1"/>
  <c r="V8" i="1"/>
  <c r="V88" i="1" l="1"/>
  <c r="G88" i="1"/>
  <c r="N88" i="1"/>
  <c r="R88" i="1"/>
</calcChain>
</file>

<file path=xl/sharedStrings.xml><?xml version="1.0" encoding="utf-8"?>
<sst xmlns="http://schemas.openxmlformats.org/spreadsheetml/2006/main" count="578" uniqueCount="181">
  <si>
    <t>BORANG STATISTIK PERPUSTAKAAN DESA (PD) TAHUN 2024</t>
  </si>
  <si>
    <t>PERAK DARUL RIDZUAN</t>
  </si>
  <si>
    <t>BIL</t>
  </si>
  <si>
    <t>NAMA PERPUSTAKAAN DESA</t>
  </si>
  <si>
    <t>LOKASI DEWAN UNDANGAN NEGERI</t>
  </si>
  <si>
    <t>LOKASI PARLIMEN</t>
  </si>
  <si>
    <t>KEAHLIAN PD TAHUN 2024</t>
  </si>
  <si>
    <t xml:space="preserve">KUMULATIF KEAHLIAN </t>
  </si>
  <si>
    <t xml:space="preserve">PENGUNJUNG </t>
  </si>
  <si>
    <t>PENGGUNA</t>
  </si>
  <si>
    <t xml:space="preserve">PEMINJAMAN KOLEKSI </t>
  </si>
  <si>
    <t>KANAK-KANAK</t>
  </si>
  <si>
    <t>DEWASA</t>
  </si>
  <si>
    <t>JUMLAH</t>
  </si>
  <si>
    <t>DALAM TALIAN</t>
  </si>
  <si>
    <t>PERPUSTAKAAN AWAM NEGERI / KPK</t>
  </si>
  <si>
    <t>PERPUSTAKAAN AWAM NEGERI / UNIT KPK</t>
  </si>
  <si>
    <t>DUN CANNING</t>
  </si>
  <si>
    <t>IPOH TIMUR</t>
  </si>
  <si>
    <t xml:space="preserve">JUMLAH </t>
  </si>
  <si>
    <t>PERPUSTAKAAN AWAM CAWANGAN UTAMA</t>
  </si>
  <si>
    <t>PACU KUALA KANGSAR (KK)</t>
  </si>
  <si>
    <t>DUN KUALA KANGSAR</t>
  </si>
  <si>
    <t>BUKIT CHANDAN</t>
  </si>
  <si>
    <t>PACU SERI ISKANDAR (SI)</t>
  </si>
  <si>
    <t>DUN MANJUNG</t>
  </si>
  <si>
    <t>LUMUT</t>
  </si>
  <si>
    <t>PACU TAIPING (TPG)</t>
  </si>
  <si>
    <t>DUN POKOK ASAM</t>
  </si>
  <si>
    <t>TAIPING</t>
  </si>
  <si>
    <t>PACU TELUK INTAN (TI)</t>
  </si>
  <si>
    <t>DUN PASIR BERDAMAR</t>
  </si>
  <si>
    <t>TELUK INTAN</t>
  </si>
  <si>
    <t xml:space="preserve">PERPUSTAKAAN AWAM CAWANGAN </t>
  </si>
  <si>
    <t>PAC BAGAN DATUK (PAC12)</t>
  </si>
  <si>
    <t>DUN RUNGKUP</t>
  </si>
  <si>
    <t>BAGAN DATOH</t>
  </si>
  <si>
    <t>PAC BAGAN SERAI (BS)</t>
  </si>
  <si>
    <t>DUN SEMANGGOL</t>
  </si>
  <si>
    <t>BAGAN SERAI</t>
  </si>
  <si>
    <t>PAC BATU GAJAH (PBG)</t>
  </si>
  <si>
    <t>DUN TEJA</t>
  </si>
  <si>
    <t>BATU GAJAH</t>
  </si>
  <si>
    <t>PAC DATO' SERI HUSNI (PDH)</t>
  </si>
  <si>
    <t>DUN MANJOI</t>
  </si>
  <si>
    <t>TAMBUN</t>
  </si>
  <si>
    <t>PAC GERIK (PG)</t>
  </si>
  <si>
    <t>DUN TEMENGOR</t>
  </si>
  <si>
    <t>GERIK</t>
  </si>
  <si>
    <t>PAC KAMPUNG GAJAH (KG)</t>
  </si>
  <si>
    <t>DUN KG GAJAH</t>
  </si>
  <si>
    <t>PASIR SALAK</t>
  </si>
  <si>
    <t>PAC PADANG RENGAS (PRS)</t>
  </si>
  <si>
    <t>PADANG RENGAS</t>
  </si>
  <si>
    <t>PAC PARIT BUNTAR (PB)</t>
  </si>
  <si>
    <t>DUN TITI SERONG</t>
  </si>
  <si>
    <t>BARIT BUNTAR</t>
  </si>
  <si>
    <t>PAC PULAU PANGKOR (PP)</t>
  </si>
  <si>
    <t>DUN PULAU PANGKOR</t>
  </si>
  <si>
    <t>PAC SELAMA (S)</t>
  </si>
  <si>
    <t>DUN SELAMA</t>
  </si>
  <si>
    <t>LARUT</t>
  </si>
  <si>
    <t>PAC SITIAWAN (STN)</t>
  </si>
  <si>
    <t>DUN SETIAWAN</t>
  </si>
  <si>
    <t>PAC TAPAH (TH)</t>
  </si>
  <si>
    <t>DUN AIR KUNING</t>
  </si>
  <si>
    <t>TAPAH</t>
  </si>
  <si>
    <t>PERPUSTAKAAN KOMUNITI</t>
  </si>
  <si>
    <t>PK AEON KLEBANG (K7)</t>
  </si>
  <si>
    <t>PK AEON MANJUNG (K2)</t>
  </si>
  <si>
    <t>DUN PASIR PANJANG</t>
  </si>
  <si>
    <t>PK AEON STATION 18 (K1)</t>
  </si>
  <si>
    <t>DUN SUNGAI RAPAT</t>
  </si>
  <si>
    <t>IPOH BARAT</t>
  </si>
  <si>
    <t>PK AEON TAIPING (K6)</t>
  </si>
  <si>
    <t>POKOK ASAM</t>
  </si>
  <si>
    <t>PK OAOSC BAWONG</t>
  </si>
  <si>
    <t>DUN LINTANG</t>
  </si>
  <si>
    <t>SUNGAI SIPUT</t>
  </si>
  <si>
    <t>PK UTC PERAK (K4)</t>
  </si>
  <si>
    <t>DUN KINTA</t>
  </si>
  <si>
    <t>PERPUSTAKAAN DESA</t>
  </si>
  <si>
    <t>PD AULONG (D38)</t>
  </si>
  <si>
    <t>DUN AULONG</t>
  </si>
  <si>
    <t>PD BATU 6 TAMBUN (D2)</t>
  </si>
  <si>
    <t>DUN HULU KINTA</t>
  </si>
  <si>
    <t>PD BATU KURAU (D9)</t>
  </si>
  <si>
    <t>DUN BATU KURAU</t>
  </si>
  <si>
    <t>PD BOTA KANAN (D26)</t>
  </si>
  <si>
    <t>DUN BOTA</t>
  </si>
  <si>
    <t>PARIT</t>
  </si>
  <si>
    <t>PD BUKIT BERTAM (D21)</t>
  </si>
  <si>
    <t>PD BUKIT GANTANG (D40)</t>
  </si>
  <si>
    <t xml:space="preserve">DUN CANGKAT JERING </t>
  </si>
  <si>
    <t>BUKIT GANTANG</t>
  </si>
  <si>
    <t>PD BUKIT MERAH (D4)</t>
  </si>
  <si>
    <t xml:space="preserve"> DUN SEMANGGOL </t>
  </si>
  <si>
    <t>PD CHIKUS (D39)</t>
  </si>
  <si>
    <t>DUN SUNGAI MANIK</t>
  </si>
  <si>
    <t>PD FELDA BERSIA (D8)</t>
  </si>
  <si>
    <t>PD FELDA BESOUT (D19)</t>
  </si>
  <si>
    <t>DUN BESOUT</t>
  </si>
  <si>
    <t>TANJUNG MALIM</t>
  </si>
  <si>
    <t>PD FELDA TROLAK (D12)</t>
  </si>
  <si>
    <t>DUN SLIM</t>
  </si>
  <si>
    <t>PD GELOK (D22)</t>
  </si>
  <si>
    <t>DUN KOTA TAMPAN</t>
  </si>
  <si>
    <t>LENGGONG</t>
  </si>
  <si>
    <t>PD GPMS GOPENG (D45)</t>
  </si>
  <si>
    <t xml:space="preserve">DUN TUALANG SEKAH </t>
  </si>
  <si>
    <t>GOPENG</t>
  </si>
  <si>
    <t>PD KARAI (D44)</t>
  </si>
  <si>
    <t>PD KERUNAI (D10)</t>
  </si>
  <si>
    <t>PD CEGAR BIDOR</t>
  </si>
  <si>
    <t>PD KG JANA BARU (D37)</t>
  </si>
  <si>
    <t>DUN KEMUNTING</t>
  </si>
  <si>
    <t>PD KG KATI (D34)</t>
  </si>
  <si>
    <t>DUN CHENDEROH</t>
  </si>
  <si>
    <t>PD KG PASIR PANJANG LAUT (D35)</t>
  </si>
  <si>
    <t>PD KG RAJA BASHAH (D36)</t>
  </si>
  <si>
    <t xml:space="preserve">DUN KUALA KURAU </t>
  </si>
  <si>
    <t>PARIT BUNTAR</t>
  </si>
  <si>
    <t>PD KUAK (D3)</t>
  </si>
  <si>
    <t xml:space="preserve"> DUN KOTA TAMPAN</t>
  </si>
  <si>
    <t>PD KUALA DIPANG (D46)</t>
  </si>
  <si>
    <t>DUN TUALANG SEKAH</t>
  </si>
  <si>
    <t>KAMPAR</t>
  </si>
  <si>
    <t>PD LEKIR (D7)</t>
  </si>
  <si>
    <t>PD MANJOI (D6)</t>
  </si>
  <si>
    <t>PD PADANG GAJAH (D29)</t>
  </si>
  <si>
    <t>DUN TERONG</t>
  </si>
  <si>
    <t>PD PARIT (D16)</t>
  </si>
  <si>
    <t>DUN PARIT</t>
  </si>
  <si>
    <t>PD RUNGKUP (D24)</t>
  </si>
  <si>
    <t>PD SEMPENEH (D20)</t>
  </si>
  <si>
    <t>PD SLIM VILLAGE (D23)</t>
  </si>
  <si>
    <t>DUN BEHRANG</t>
  </si>
  <si>
    <t>PD SUNGAI RAIA (D32)</t>
  </si>
  <si>
    <t>PD SUNGAI SUMUN (D33)</t>
  </si>
  <si>
    <t>DUN HUTAN MELINTANG</t>
  </si>
  <si>
    <t>PD TENGKU HUSSEIN (D28)</t>
  </si>
  <si>
    <t>PM PGA ULU KINTA (D31)</t>
  </si>
  <si>
    <t>PM RPT CHEPOR (D27)</t>
  </si>
  <si>
    <t>PM TAMAN MERU (D25)</t>
  </si>
  <si>
    <t>PD FELDA LASAH (D15)</t>
  </si>
  <si>
    <t>PD BAGAN BARU IJOK</t>
  </si>
  <si>
    <t>DUN KUBU GAJAH</t>
  </si>
  <si>
    <t>PD KG YAMAN (D30)</t>
  </si>
  <si>
    <t>PD LADANG KUALA PERAK (D11)</t>
  </si>
  <si>
    <t>PD KUALA MU</t>
  </si>
  <si>
    <t>PD SUNGAI TINGGI (D42)</t>
  </si>
  <si>
    <t>PD  FELCRA SEBERANG PERAK</t>
  </si>
  <si>
    <t>PADANG GAJAH</t>
  </si>
  <si>
    <t>PERPUSTAKAAN BERGERAK</t>
  </si>
  <si>
    <t>BAS KUALA KANGSAR</t>
  </si>
  <si>
    <t>BAS PARIT BUNTAR</t>
  </si>
  <si>
    <t>BAS TAIPING</t>
  </si>
  <si>
    <t>BAS TELUK INTAN / MULTIMEDIA 1 (AJY)</t>
  </si>
  <si>
    <t>IPOH TIMUR/CANNING</t>
  </si>
  <si>
    <t>BAS MULTIMEDIA 2 (AKM)</t>
  </si>
  <si>
    <t>JUMLAH KESELURUHAN</t>
  </si>
  <si>
    <t>PERPUSTAKAAN AWAM NEGERI PERAK DARUL RIDZUAN</t>
  </si>
  <si>
    <t>BAHAN DIRUJUK</t>
  </si>
  <si>
    <t xml:space="preserve"> KOLEKSI PD TAHUN 2024</t>
  </si>
  <si>
    <t xml:space="preserve"> KUMULATIF KOLEKSI</t>
  </si>
  <si>
    <t xml:space="preserve"> PROGRAM/ AKTIVITI</t>
  </si>
  <si>
    <t xml:space="preserve"> PESERTA </t>
  </si>
  <si>
    <t>PENGGUNA ICT</t>
  </si>
  <si>
    <t>KEMUDAHAN INTERNET (√)</t>
  </si>
  <si>
    <t>FIZIKAL</t>
  </si>
  <si>
    <t>BERCETAK</t>
  </si>
  <si>
    <t>TIDAK BERCETAK</t>
  </si>
  <si>
    <t>BAHAN DIGITAL</t>
  </si>
  <si>
    <t xml:space="preserve"> (√)</t>
  </si>
  <si>
    <t>DUN LUBOK MERBAU</t>
  </si>
  <si>
    <t xml:space="preserve">DUN SEMANGGOL </t>
  </si>
  <si>
    <t>DUN SUNGKAI</t>
  </si>
  <si>
    <t>BAS TELUK INTAN/MULTIMEDIA 1 (AJY)</t>
  </si>
  <si>
    <t>PD BAGAN BARU IJOK (D41)</t>
  </si>
  <si>
    <t>DITUTUP</t>
  </si>
  <si>
    <t>TUTUP SEMENTARA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</si>
</sst>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i/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rgb="FFFF0000"/>
      <name val="Calibri"/>
      <family val="2"/>
      <scheme val="minor"/>
    </font>
    <font>
      <sz val="10"/>
      <color rgb="FF000000"/>
      <name val="Open Sans"/>
    </font>
    <font>
      <i/>
      <sz val="9"/>
      <color rgb="FFFF0000"/>
      <name val="Calibri"/>
      <family val="2"/>
      <scheme val="minor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indexed="64"/>
      </top>
      <bottom/>
      <diagonal/>
    </border>
    <border>
      <left style="medium">
        <color theme="1"/>
      </left>
      <right style="medium">
        <color theme="1"/>
      </right>
      <top style="thin">
        <color indexed="64"/>
      </top>
      <bottom/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1"/>
      </top>
      <bottom style="medium">
        <color indexed="64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358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textRotation="90" wrapText="1"/>
    </xf>
    <xf numFmtId="0" fontId="4" fillId="2" borderId="18" xfId="0" applyFont="1" applyFill="1" applyBorder="1" applyAlignment="1">
      <alignment horizontal="center" vertical="center" textRotation="90" wrapText="1"/>
    </xf>
    <xf numFmtId="0" fontId="4" fillId="2" borderId="19" xfId="0" applyFont="1" applyFill="1" applyBorder="1" applyAlignment="1">
      <alignment horizontal="center" vertical="center" textRotation="90" wrapText="1"/>
    </xf>
    <xf numFmtId="0" fontId="4" fillId="2" borderId="0" xfId="0" applyFont="1" applyFill="1" applyAlignment="1">
      <alignment horizontal="center" vertical="center" textRotation="90" wrapText="1"/>
    </xf>
    <xf numFmtId="0" fontId="4" fillId="2" borderId="20" xfId="0" applyFont="1" applyFill="1" applyBorder="1" applyAlignment="1">
      <alignment horizontal="center" vertical="center" textRotation="90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3" borderId="22" xfId="0" applyFont="1" applyFill="1" applyBorder="1" applyAlignment="1">
      <alignment horizontal="center" vertical="center" textRotation="90" wrapText="1"/>
    </xf>
    <xf numFmtId="0" fontId="4" fillId="3" borderId="23" xfId="0" applyFont="1" applyFill="1" applyBorder="1" applyAlignment="1">
      <alignment horizontal="center" vertical="center" textRotation="90" wrapText="1"/>
    </xf>
    <xf numFmtId="0" fontId="4" fillId="3" borderId="21" xfId="0" applyFont="1" applyFill="1" applyBorder="1" applyAlignment="1">
      <alignment horizontal="center" vertical="center" textRotation="90" wrapText="1"/>
    </xf>
    <xf numFmtId="0" fontId="4" fillId="3" borderId="8" xfId="0" applyFont="1" applyFill="1" applyBorder="1" applyAlignment="1">
      <alignment horizontal="center" vertical="center" textRotation="90" wrapText="1"/>
    </xf>
    <xf numFmtId="0" fontId="4" fillId="3" borderId="7" xfId="0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 wrapText="1"/>
    </xf>
    <xf numFmtId="0" fontId="5" fillId="5" borderId="28" xfId="0" applyFont="1" applyFill="1" applyBorder="1" applyAlignment="1">
      <alignment horizontal="center" vertical="center" wrapText="1"/>
    </xf>
    <xf numFmtId="0" fontId="5" fillId="5" borderId="27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4" fillId="6" borderId="21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left" vertical="center" wrapText="1"/>
    </xf>
    <xf numFmtId="0" fontId="5" fillId="6" borderId="21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4" fillId="6" borderId="12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21" xfId="0" applyFont="1" applyFill="1" applyBorder="1" applyAlignment="1">
      <alignment horizontal="left" vertical="center" wrapText="1"/>
    </xf>
    <xf numFmtId="0" fontId="5" fillId="3" borderId="22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5" fillId="3" borderId="29" xfId="0" applyFont="1" applyFill="1" applyBorder="1" applyAlignment="1">
      <alignment horizontal="left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5" fillId="0" borderId="32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0" fontId="5" fillId="5" borderId="35" xfId="0" applyFont="1" applyFill="1" applyBorder="1" applyAlignment="1">
      <alignment horizontal="center" vertical="center" wrapText="1"/>
    </xf>
    <xf numFmtId="0" fontId="5" fillId="5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8" xfId="0" applyFont="1" applyFill="1" applyBorder="1" applyAlignment="1">
      <alignment horizontal="center" vertical="center" wrapText="1"/>
    </xf>
    <xf numFmtId="0" fontId="5" fillId="5" borderId="34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7" xfId="0" applyFont="1" applyBorder="1" applyAlignment="1">
      <alignment horizontal="left" vertical="center" wrapText="1"/>
    </xf>
    <xf numFmtId="0" fontId="5" fillId="0" borderId="41" xfId="0" applyFont="1" applyBorder="1" applyAlignment="1">
      <alignment horizontal="left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5" borderId="42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left" vertical="center" wrapText="1"/>
    </xf>
    <xf numFmtId="0" fontId="5" fillId="0" borderId="46" xfId="0" applyFont="1" applyBorder="1" applyAlignment="1">
      <alignment horizontal="left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5" fillId="5" borderId="47" xfId="0" applyFont="1" applyFill="1" applyBorder="1" applyAlignment="1">
      <alignment horizontal="center" vertical="center" wrapText="1"/>
    </xf>
    <xf numFmtId="0" fontId="5" fillId="5" borderId="48" xfId="0" applyFont="1" applyFill="1" applyBorder="1" applyAlignment="1">
      <alignment horizontal="center" vertical="center" wrapText="1"/>
    </xf>
    <xf numFmtId="0" fontId="5" fillId="5" borderId="49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23" xfId="0" applyFont="1" applyFill="1" applyBorder="1" applyAlignment="1">
      <alignment horizontal="center" vertical="center" wrapText="1"/>
    </xf>
    <xf numFmtId="0" fontId="4" fillId="6" borderId="50" xfId="0" applyFont="1" applyFill="1" applyBorder="1" applyAlignment="1">
      <alignment horizontal="center" vertical="center" wrapText="1"/>
    </xf>
    <xf numFmtId="0" fontId="4" fillId="6" borderId="51" xfId="0" applyFont="1" applyFill="1" applyBorder="1" applyAlignment="1">
      <alignment horizontal="center" vertical="center" wrapText="1"/>
    </xf>
    <xf numFmtId="0" fontId="4" fillId="7" borderId="52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0" borderId="39" xfId="0" applyFont="1" applyBorder="1" applyAlignment="1">
      <alignment vertical="center" wrapText="1"/>
    </xf>
    <xf numFmtId="0" fontId="5" fillId="0" borderId="53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54" xfId="0" applyFont="1" applyBorder="1" applyAlignment="1">
      <alignment horizontal="center" vertical="center" wrapText="1"/>
    </xf>
    <xf numFmtId="0" fontId="5" fillId="0" borderId="55" xfId="0" applyFont="1" applyBorder="1" applyAlignment="1">
      <alignment horizontal="center" vertical="center" wrapText="1"/>
    </xf>
    <xf numFmtId="0" fontId="5" fillId="5" borderId="53" xfId="0" applyFont="1" applyFill="1" applyBorder="1" applyAlignment="1">
      <alignment horizontal="center" vertical="center" wrapText="1"/>
    </xf>
    <xf numFmtId="0" fontId="5" fillId="5" borderId="56" xfId="0" applyFont="1" applyFill="1" applyBorder="1" applyAlignment="1">
      <alignment horizontal="center" vertical="center" wrapText="1"/>
    </xf>
    <xf numFmtId="0" fontId="5" fillId="5" borderId="54" xfId="0" applyFont="1" applyFill="1" applyBorder="1" applyAlignment="1">
      <alignment horizontal="center" vertical="center" wrapText="1"/>
    </xf>
    <xf numFmtId="0" fontId="5" fillId="5" borderId="57" xfId="0" applyFont="1" applyFill="1" applyBorder="1" applyAlignment="1">
      <alignment horizontal="center" vertical="center" wrapText="1"/>
    </xf>
    <xf numFmtId="0" fontId="5" fillId="5" borderId="55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8" borderId="40" xfId="0" applyFont="1" applyFill="1" applyBorder="1" applyAlignment="1">
      <alignment horizontal="center" vertical="center" wrapText="1"/>
    </xf>
    <xf numFmtId="0" fontId="5" fillId="8" borderId="39" xfId="0" applyFont="1" applyFill="1" applyBorder="1" applyAlignment="1">
      <alignment vertical="center" wrapText="1"/>
    </xf>
    <xf numFmtId="0" fontId="5" fillId="8" borderId="53" xfId="0" applyFont="1" applyFill="1" applyBorder="1" applyAlignment="1">
      <alignment horizontal="left" vertical="center" wrapText="1"/>
    </xf>
    <xf numFmtId="0" fontId="5" fillId="8" borderId="39" xfId="0" applyFont="1" applyFill="1" applyBorder="1" applyAlignment="1">
      <alignment horizontal="left" vertical="center" wrapText="1"/>
    </xf>
    <xf numFmtId="0" fontId="5" fillId="8" borderId="54" xfId="0" applyFont="1" applyFill="1" applyBorder="1" applyAlignment="1">
      <alignment horizontal="center" vertical="center" wrapText="1"/>
    </xf>
    <xf numFmtId="0" fontId="5" fillId="8" borderId="55" xfId="0" applyFont="1" applyFill="1" applyBorder="1" applyAlignment="1">
      <alignment horizontal="center" vertical="center" wrapText="1"/>
    </xf>
    <xf numFmtId="0" fontId="4" fillId="8" borderId="39" xfId="0" applyFont="1" applyFill="1" applyBorder="1" applyAlignment="1">
      <alignment horizontal="center" vertical="center" wrapText="1"/>
    </xf>
    <xf numFmtId="0" fontId="5" fillId="8" borderId="53" xfId="0" applyFont="1" applyFill="1" applyBorder="1" applyAlignment="1">
      <alignment horizontal="center" vertical="center" wrapText="1"/>
    </xf>
    <xf numFmtId="0" fontId="5" fillId="8" borderId="56" xfId="0" applyFont="1" applyFill="1" applyBorder="1" applyAlignment="1">
      <alignment horizontal="center" vertical="center" wrapText="1"/>
    </xf>
    <xf numFmtId="0" fontId="5" fillId="8" borderId="57" xfId="0" applyFont="1" applyFill="1" applyBorder="1" applyAlignment="1">
      <alignment horizontal="center" vertical="center" wrapText="1"/>
    </xf>
    <xf numFmtId="0" fontId="4" fillId="8" borderId="43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4" fillId="5" borderId="53" xfId="0" applyFont="1" applyFill="1" applyBorder="1" applyAlignment="1">
      <alignment horizontal="center" vertical="center" wrapText="1"/>
    </xf>
    <xf numFmtId="0" fontId="4" fillId="5" borderId="56" xfId="0" applyFont="1" applyFill="1" applyBorder="1" applyAlignment="1">
      <alignment horizontal="center" vertical="center" wrapText="1"/>
    </xf>
    <xf numFmtId="0" fontId="5" fillId="5" borderId="39" xfId="0" applyFont="1" applyFill="1" applyBorder="1" applyAlignment="1">
      <alignment vertical="center" wrapText="1"/>
    </xf>
    <xf numFmtId="0" fontId="5" fillId="5" borderId="53" xfId="0" applyFont="1" applyFill="1" applyBorder="1" applyAlignment="1">
      <alignment horizontal="left" vertical="center" wrapText="1"/>
    </xf>
    <xf numFmtId="0" fontId="5" fillId="5" borderId="39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 wrapText="1"/>
    </xf>
    <xf numFmtId="0" fontId="5" fillId="5" borderId="58" xfId="0" applyFont="1" applyFill="1" applyBorder="1" applyAlignment="1">
      <alignment horizontal="center" vertical="center" wrapText="1"/>
    </xf>
    <xf numFmtId="0" fontId="5" fillId="5" borderId="59" xfId="0" applyFont="1" applyFill="1" applyBorder="1" applyAlignment="1">
      <alignment horizontal="center" vertical="center" wrapText="1"/>
    </xf>
    <xf numFmtId="0" fontId="4" fillId="5" borderId="59" xfId="0" applyFont="1" applyFill="1" applyBorder="1" applyAlignment="1">
      <alignment horizontal="center" vertical="center" wrapText="1"/>
    </xf>
    <xf numFmtId="0" fontId="5" fillId="5" borderId="25" xfId="0" applyFont="1" applyFill="1" applyBorder="1" applyAlignment="1">
      <alignment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60" xfId="0" applyFont="1" applyFill="1" applyBorder="1" applyAlignment="1">
      <alignment horizontal="center" vertical="center" wrapText="1"/>
    </xf>
    <xf numFmtId="0" fontId="4" fillId="5" borderId="60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5" fillId="9" borderId="43" xfId="0" applyFont="1" applyFill="1" applyBorder="1" applyAlignment="1">
      <alignment vertical="center" wrapText="1"/>
    </xf>
    <xf numFmtId="0" fontId="5" fillId="9" borderId="58" xfId="0" applyFont="1" applyFill="1" applyBorder="1" applyAlignment="1">
      <alignment horizontal="left" vertical="center" wrapText="1"/>
    </xf>
    <xf numFmtId="0" fontId="5" fillId="9" borderId="43" xfId="0" applyFont="1" applyFill="1" applyBorder="1" applyAlignment="1">
      <alignment horizontal="left" vertical="center" wrapText="1"/>
    </xf>
    <xf numFmtId="0" fontId="5" fillId="9" borderId="61" xfId="0" applyFont="1" applyFill="1" applyBorder="1" applyAlignment="1">
      <alignment horizontal="center" vertical="center" wrapText="1"/>
    </xf>
    <xf numFmtId="0" fontId="5" fillId="9" borderId="62" xfId="0" applyFont="1" applyFill="1" applyBorder="1" applyAlignment="1">
      <alignment horizontal="center" vertical="center" wrapText="1"/>
    </xf>
    <xf numFmtId="0" fontId="5" fillId="9" borderId="59" xfId="0" applyFont="1" applyFill="1" applyBorder="1" applyAlignment="1">
      <alignment horizontal="center" vertical="center" wrapText="1"/>
    </xf>
    <xf numFmtId="0" fontId="4" fillId="9" borderId="59" xfId="0" applyFont="1" applyFill="1" applyBorder="1" applyAlignment="1">
      <alignment horizontal="center" vertical="center" wrapText="1"/>
    </xf>
    <xf numFmtId="0" fontId="5" fillId="9" borderId="55" xfId="0" applyFont="1" applyFill="1" applyBorder="1" applyAlignment="1">
      <alignment horizontal="center" vertical="center" wrapText="1"/>
    </xf>
    <xf numFmtId="0" fontId="5" fillId="9" borderId="15" xfId="0" applyFont="1" applyFill="1" applyBorder="1" applyAlignment="1">
      <alignment vertical="center" wrapText="1"/>
    </xf>
    <xf numFmtId="0" fontId="5" fillId="9" borderId="16" xfId="0" applyFont="1" applyFill="1" applyBorder="1" applyAlignment="1">
      <alignment horizontal="left" vertical="center" wrapText="1"/>
    </xf>
    <xf numFmtId="0" fontId="5" fillId="9" borderId="15" xfId="0" applyFont="1" applyFill="1" applyBorder="1" applyAlignment="1">
      <alignment horizontal="left" vertical="center" wrapText="1"/>
    </xf>
    <xf numFmtId="0" fontId="5" fillId="9" borderId="63" xfId="0" applyFont="1" applyFill="1" applyBorder="1" applyAlignment="1">
      <alignment horizontal="center" vertical="center" wrapText="1"/>
    </xf>
    <xf numFmtId="0" fontId="5" fillId="9" borderId="64" xfId="0" applyFont="1" applyFill="1" applyBorder="1" applyAlignment="1">
      <alignment horizontal="center" vertical="center" wrapText="1"/>
    </xf>
    <xf numFmtId="0" fontId="5" fillId="9" borderId="60" xfId="0" applyFont="1" applyFill="1" applyBorder="1" applyAlignment="1">
      <alignment horizontal="center" vertical="center" wrapText="1"/>
    </xf>
    <xf numFmtId="0" fontId="4" fillId="9" borderId="60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/>
    <xf numFmtId="0" fontId="7" fillId="0" borderId="0" xfId="0" applyFont="1"/>
    <xf numFmtId="0" fontId="5" fillId="3" borderId="8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5" fillId="7" borderId="21" xfId="0" applyFont="1" applyFill="1" applyBorder="1" applyAlignment="1">
      <alignment horizontal="left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vertical="center" wrapText="1"/>
    </xf>
    <xf numFmtId="0" fontId="10" fillId="3" borderId="68" xfId="0" applyFont="1" applyFill="1" applyBorder="1" applyAlignment="1">
      <alignment horizontal="left" vertical="center" wrapText="1"/>
    </xf>
    <xf numFmtId="0" fontId="10" fillId="3" borderId="67" xfId="0" applyFont="1" applyFill="1" applyBorder="1" applyAlignment="1">
      <alignment horizontal="left" vertical="center" wrapText="1"/>
    </xf>
    <xf numFmtId="0" fontId="9" fillId="3" borderId="69" xfId="0" applyFont="1" applyFill="1" applyBorder="1" applyAlignment="1">
      <alignment vertical="center" wrapText="1"/>
    </xf>
    <xf numFmtId="0" fontId="9" fillId="0" borderId="71" xfId="0" applyFont="1" applyBorder="1" applyAlignment="1">
      <alignment horizontal="left" vertical="center" wrapText="1"/>
    </xf>
    <xf numFmtId="0" fontId="9" fillId="0" borderId="70" xfId="0" applyFont="1" applyBorder="1" applyAlignment="1">
      <alignment horizontal="left" vertical="center" wrapText="1"/>
    </xf>
    <xf numFmtId="0" fontId="9" fillId="0" borderId="4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72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6" borderId="74" xfId="0" applyFont="1" applyFill="1" applyBorder="1" applyAlignment="1">
      <alignment horizontal="center" vertical="center" wrapText="1"/>
    </xf>
    <xf numFmtId="0" fontId="9" fillId="6" borderId="74" xfId="0" applyFont="1" applyFill="1" applyBorder="1" applyAlignment="1">
      <alignment horizontal="left" vertical="center" wrapText="1"/>
    </xf>
    <xf numFmtId="0" fontId="9" fillId="6" borderId="73" xfId="0" applyFont="1" applyFill="1" applyBorder="1" applyAlignment="1">
      <alignment horizontal="left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9" fillId="6" borderId="35" xfId="0" applyFont="1" applyFill="1" applyBorder="1" applyAlignment="1">
      <alignment horizontal="center" vertical="center" wrapText="1"/>
    </xf>
    <xf numFmtId="0" fontId="10" fillId="6" borderId="35" xfId="0" applyFont="1" applyFill="1" applyBorder="1" applyAlignment="1">
      <alignment horizontal="center" vertical="center" wrapText="1"/>
    </xf>
    <xf numFmtId="0" fontId="10" fillId="6" borderId="72" xfId="0" applyFont="1" applyFill="1" applyBorder="1" applyAlignment="1">
      <alignment horizontal="center" vertical="center" wrapText="1"/>
    </xf>
    <xf numFmtId="0" fontId="10" fillId="3" borderId="76" xfId="0" applyFont="1" applyFill="1" applyBorder="1" applyAlignment="1">
      <alignment horizontal="left" vertical="center" wrapText="1"/>
    </xf>
    <xf numFmtId="0" fontId="9" fillId="3" borderId="76" xfId="0" applyFont="1" applyFill="1" applyBorder="1" applyAlignment="1">
      <alignment horizontal="left" vertical="center" wrapText="1"/>
    </xf>
    <xf numFmtId="0" fontId="9" fillId="3" borderId="75" xfId="0" applyFont="1" applyFill="1" applyBorder="1" applyAlignment="1">
      <alignment horizontal="left" vertical="center" wrapText="1"/>
    </xf>
    <xf numFmtId="0" fontId="9" fillId="3" borderId="69" xfId="0" applyFont="1" applyFill="1" applyBorder="1" applyAlignment="1">
      <alignment horizontal="center" vertical="center" wrapText="1"/>
    </xf>
    <xf numFmtId="0" fontId="9" fillId="3" borderId="35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72" xfId="0" applyFont="1" applyFill="1" applyBorder="1" applyAlignment="1">
      <alignment vertical="center" wrapText="1"/>
    </xf>
    <xf numFmtId="0" fontId="9" fillId="3" borderId="37" xfId="0" applyFont="1" applyFill="1" applyBorder="1" applyAlignment="1">
      <alignment horizontal="center" vertical="center" wrapText="1"/>
    </xf>
    <xf numFmtId="0" fontId="9" fillId="0" borderId="76" xfId="0" applyFont="1" applyBorder="1" applyAlignment="1">
      <alignment horizontal="left" vertical="center" wrapText="1"/>
    </xf>
    <xf numFmtId="0" fontId="9" fillId="0" borderId="75" xfId="0" applyFont="1" applyBorder="1" applyAlignment="1">
      <alignment horizontal="left" vertical="center" wrapText="1"/>
    </xf>
    <xf numFmtId="0" fontId="9" fillId="0" borderId="69" xfId="0" applyFont="1" applyBorder="1" applyAlignment="1">
      <alignment horizontal="center" vertical="center" wrapText="1"/>
    </xf>
    <xf numFmtId="0" fontId="10" fillId="6" borderId="76" xfId="0" applyFont="1" applyFill="1" applyBorder="1" applyAlignment="1">
      <alignment horizontal="center" vertical="center" wrapText="1"/>
    </xf>
    <xf numFmtId="0" fontId="9" fillId="6" borderId="76" xfId="0" applyFont="1" applyFill="1" applyBorder="1" applyAlignment="1">
      <alignment horizontal="left" vertical="center" wrapText="1"/>
    </xf>
    <xf numFmtId="0" fontId="9" fillId="6" borderId="75" xfId="0" applyFont="1" applyFill="1" applyBorder="1" applyAlignment="1">
      <alignment horizontal="left" vertical="center" wrapText="1"/>
    </xf>
    <xf numFmtId="0" fontId="10" fillId="3" borderId="71" xfId="0" applyFont="1" applyFill="1" applyBorder="1" applyAlignment="1">
      <alignment vertical="center" wrapText="1"/>
    </xf>
    <xf numFmtId="0" fontId="9" fillId="3" borderId="71" xfId="0" applyFont="1" applyFill="1" applyBorder="1" applyAlignment="1">
      <alignment horizontal="left" vertical="center" wrapText="1"/>
    </xf>
    <xf numFmtId="0" fontId="9" fillId="3" borderId="70" xfId="0" applyFont="1" applyFill="1" applyBorder="1" applyAlignment="1">
      <alignment horizontal="left" vertical="center" wrapText="1"/>
    </xf>
    <xf numFmtId="0" fontId="9" fillId="0" borderId="71" xfId="0" applyFont="1" applyBorder="1" applyAlignment="1">
      <alignment vertical="center" wrapText="1"/>
    </xf>
    <xf numFmtId="0" fontId="9" fillId="0" borderId="77" xfId="0" applyFont="1" applyBorder="1" applyAlignment="1">
      <alignment horizontal="center" vertical="center" wrapText="1"/>
    </xf>
    <xf numFmtId="0" fontId="10" fillId="6" borderId="71" xfId="0" applyFont="1" applyFill="1" applyBorder="1" applyAlignment="1">
      <alignment horizontal="center" vertical="center" wrapText="1"/>
    </xf>
    <xf numFmtId="0" fontId="9" fillId="6" borderId="71" xfId="0" applyFont="1" applyFill="1" applyBorder="1" applyAlignment="1">
      <alignment horizontal="left" vertical="center" wrapText="1"/>
    </xf>
    <xf numFmtId="0" fontId="9" fillId="6" borderId="70" xfId="0" applyFont="1" applyFill="1" applyBorder="1" applyAlignment="1">
      <alignment horizontal="left" vertical="center" wrapText="1"/>
    </xf>
    <xf numFmtId="0" fontId="9" fillId="5" borderId="71" xfId="0" applyFont="1" applyFill="1" applyBorder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4" fillId="11" borderId="10" xfId="0" applyFont="1" applyFill="1" applyBorder="1" applyAlignment="1">
      <alignment horizontal="center" vertical="center" wrapText="1"/>
    </xf>
    <xf numFmtId="0" fontId="4" fillId="11" borderId="8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1" borderId="9" xfId="0" applyFont="1" applyFill="1" applyBorder="1" applyAlignment="1">
      <alignment horizontal="center" vertical="center" wrapText="1"/>
    </xf>
    <xf numFmtId="0" fontId="4" fillId="11" borderId="21" xfId="0" applyFont="1" applyFill="1" applyBorder="1" applyAlignment="1">
      <alignment horizontal="center" vertical="center" wrapText="1"/>
    </xf>
    <xf numFmtId="0" fontId="10" fillId="6" borderId="69" xfId="0" applyFont="1" applyFill="1" applyBorder="1" applyAlignment="1">
      <alignment horizontal="center" vertical="center" wrapText="1"/>
    </xf>
    <xf numFmtId="0" fontId="10" fillId="6" borderId="79" xfId="0" applyFont="1" applyFill="1" applyBorder="1" applyAlignment="1">
      <alignment horizontal="center" vertical="center" wrapText="1"/>
    </xf>
    <xf numFmtId="0" fontId="9" fillId="3" borderId="79" xfId="0" applyFont="1" applyFill="1" applyBorder="1" applyAlignment="1">
      <alignment vertical="center" wrapText="1"/>
    </xf>
    <xf numFmtId="0" fontId="9" fillId="3" borderId="77" xfId="0" applyFont="1" applyFill="1" applyBorder="1" applyAlignment="1">
      <alignment vertical="center" wrapText="1"/>
    </xf>
    <xf numFmtId="0" fontId="9" fillId="0" borderId="79" xfId="0" applyFont="1" applyBorder="1" applyAlignment="1">
      <alignment horizontal="center" vertical="center" wrapText="1"/>
    </xf>
    <xf numFmtId="0" fontId="9" fillId="3" borderId="72" xfId="0" applyFont="1" applyFill="1" applyBorder="1" applyAlignment="1">
      <alignment horizontal="center" vertical="center" wrapText="1"/>
    </xf>
    <xf numFmtId="0" fontId="9" fillId="3" borderId="77" xfId="0" applyFont="1" applyFill="1" applyBorder="1" applyAlignment="1">
      <alignment horizontal="center" vertical="center" wrapText="1"/>
    </xf>
    <xf numFmtId="0" fontId="9" fillId="3" borderId="78" xfId="0" applyFont="1" applyFill="1" applyBorder="1" applyAlignment="1">
      <alignment vertical="center" wrapText="1"/>
    </xf>
    <xf numFmtId="0" fontId="9" fillId="3" borderId="38" xfId="0" applyFont="1" applyFill="1" applyBorder="1" applyAlignment="1">
      <alignment vertical="center" wrapText="1"/>
    </xf>
    <xf numFmtId="0" fontId="9" fillId="3" borderId="80" xfId="0" applyFont="1" applyFill="1" applyBorder="1" applyAlignment="1">
      <alignment vertical="center" wrapText="1"/>
    </xf>
    <xf numFmtId="0" fontId="9" fillId="3" borderId="33" xfId="0" applyFont="1" applyFill="1" applyBorder="1" applyAlignment="1">
      <alignment vertical="center" wrapText="1"/>
    </xf>
    <xf numFmtId="0" fontId="9" fillId="3" borderId="81" xfId="0" applyFont="1" applyFill="1" applyBorder="1" applyAlignment="1">
      <alignment vertical="center" wrapText="1"/>
    </xf>
    <xf numFmtId="0" fontId="9" fillId="3" borderId="82" xfId="0" applyFont="1" applyFill="1" applyBorder="1" applyAlignment="1">
      <alignment vertical="center" wrapText="1"/>
    </xf>
    <xf numFmtId="0" fontId="9" fillId="3" borderId="31" xfId="0" applyFont="1" applyFill="1" applyBorder="1" applyAlignment="1">
      <alignment vertical="center" wrapText="1"/>
    </xf>
    <xf numFmtId="0" fontId="4" fillId="2" borderId="84" xfId="0" applyFont="1" applyFill="1" applyBorder="1" applyAlignment="1">
      <alignment horizontal="center" vertical="center" textRotation="90" wrapText="1"/>
    </xf>
    <xf numFmtId="0" fontId="4" fillId="2" borderId="85" xfId="0" applyFont="1" applyFill="1" applyBorder="1" applyAlignment="1">
      <alignment horizontal="center" vertical="center" textRotation="90" wrapText="1"/>
    </xf>
    <xf numFmtId="0" fontId="4" fillId="2" borderId="86" xfId="0" applyFont="1" applyFill="1" applyBorder="1" applyAlignment="1">
      <alignment horizontal="center" vertical="center" textRotation="90" wrapText="1"/>
    </xf>
    <xf numFmtId="0" fontId="4" fillId="2" borderId="8" xfId="0" applyFont="1" applyFill="1" applyBorder="1" applyAlignment="1">
      <alignment horizontal="center" vertical="center" textRotation="90" wrapText="1"/>
    </xf>
    <xf numFmtId="0" fontId="4" fillId="2" borderId="12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0" fontId="4" fillId="2" borderId="87" xfId="0" applyFont="1" applyFill="1" applyBorder="1" applyAlignment="1">
      <alignment horizontal="center" vertical="center" textRotation="90" wrapText="1"/>
    </xf>
    <xf numFmtId="0" fontId="9" fillId="3" borderId="32" xfId="0" applyFont="1" applyFill="1" applyBorder="1" applyAlignment="1">
      <alignment vertical="center" wrapText="1"/>
    </xf>
    <xf numFmtId="0" fontId="9" fillId="0" borderId="41" xfId="0" applyFont="1" applyBorder="1" applyAlignment="1">
      <alignment horizontal="center" vertical="center" wrapText="1"/>
    </xf>
    <xf numFmtId="0" fontId="10" fillId="6" borderId="41" xfId="0" applyFont="1" applyFill="1" applyBorder="1" applyAlignment="1">
      <alignment horizontal="center" vertical="center" wrapText="1"/>
    </xf>
    <xf numFmtId="0" fontId="9" fillId="3" borderId="41" xfId="0" applyFont="1" applyFill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/>
    <xf numFmtId="0" fontId="10" fillId="3" borderId="81" xfId="0" applyFont="1" applyFill="1" applyBorder="1" applyAlignment="1">
      <alignment vertical="center" wrapText="1"/>
    </xf>
    <xf numFmtId="0" fontId="10" fillId="3" borderId="79" xfId="0" applyFont="1" applyFill="1" applyBorder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5" fillId="9" borderId="30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9" fillId="9" borderId="71" xfId="0" applyFont="1" applyFill="1" applyBorder="1" applyAlignment="1">
      <alignment vertical="center" wrapText="1"/>
    </xf>
    <xf numFmtId="0" fontId="9" fillId="9" borderId="71" xfId="0" applyFont="1" applyFill="1" applyBorder="1" applyAlignment="1">
      <alignment horizontal="left" vertical="center" wrapText="1"/>
    </xf>
    <xf numFmtId="0" fontId="9" fillId="9" borderId="70" xfId="0" applyFont="1" applyFill="1" applyBorder="1" applyAlignment="1">
      <alignment horizontal="left" vertical="center" wrapText="1"/>
    </xf>
    <xf numFmtId="0" fontId="9" fillId="9" borderId="72" xfId="0" applyFont="1" applyFill="1" applyBorder="1" applyAlignment="1">
      <alignment horizontal="center" vertical="center" wrapText="1"/>
    </xf>
    <xf numFmtId="0" fontId="9" fillId="9" borderId="42" xfId="0" applyFont="1" applyFill="1" applyBorder="1" applyAlignment="1">
      <alignment horizontal="center" vertical="center" wrapText="1"/>
    </xf>
    <xf numFmtId="0" fontId="9" fillId="9" borderId="69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9" fillId="9" borderId="41" xfId="0" applyFont="1" applyFill="1" applyBorder="1" applyAlignment="1">
      <alignment horizontal="center" vertical="center" wrapText="1"/>
    </xf>
    <xf numFmtId="0" fontId="9" fillId="9" borderId="79" xfId="0" applyFont="1" applyFill="1" applyBorder="1" applyAlignment="1">
      <alignment horizontal="center" vertical="center" wrapText="1"/>
    </xf>
    <xf numFmtId="0" fontId="9" fillId="9" borderId="77" xfId="0" applyFont="1" applyFill="1" applyBorder="1" applyAlignment="1">
      <alignment horizontal="center" vertical="center" wrapText="1"/>
    </xf>
    <xf numFmtId="0" fontId="9" fillId="9" borderId="37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0" fillId="3" borderId="52" xfId="0" applyFont="1" applyFill="1" applyBorder="1" applyAlignment="1">
      <alignment vertical="center" wrapText="1"/>
    </xf>
    <xf numFmtId="0" fontId="10" fillId="3" borderId="37" xfId="0" applyFont="1" applyFill="1" applyBorder="1" applyAlignment="1">
      <alignment vertical="center" wrapText="1"/>
    </xf>
    <xf numFmtId="3" fontId="7" fillId="4" borderId="79" xfId="0" applyNumberFormat="1" applyFont="1" applyFill="1" applyBorder="1" applyAlignment="1">
      <alignment horizontal="center" vertical="center" wrapText="1"/>
    </xf>
    <xf numFmtId="0" fontId="10" fillId="4" borderId="79" xfId="0" applyFont="1" applyFill="1" applyBorder="1" applyAlignment="1">
      <alignment horizontal="center" vertical="center" wrapText="1"/>
    </xf>
    <xf numFmtId="0" fontId="14" fillId="5" borderId="0" xfId="0" applyFont="1" applyFill="1" applyAlignment="1">
      <alignment vertical="center" wrapText="1"/>
    </xf>
    <xf numFmtId="0" fontId="5" fillId="12" borderId="24" xfId="0" applyFont="1" applyFill="1" applyBorder="1" applyAlignment="1">
      <alignment horizontal="center" vertical="center" wrapText="1"/>
    </xf>
    <xf numFmtId="0" fontId="5" fillId="12" borderId="25" xfId="0" applyFont="1" applyFill="1" applyBorder="1" applyAlignment="1">
      <alignment vertical="center"/>
    </xf>
    <xf numFmtId="0" fontId="5" fillId="12" borderId="0" xfId="0" applyFont="1" applyFill="1" applyAlignment="1">
      <alignment horizontal="left" vertical="center" wrapText="1"/>
    </xf>
    <xf numFmtId="0" fontId="5" fillId="12" borderId="25" xfId="0" applyFont="1" applyFill="1" applyBorder="1" applyAlignment="1">
      <alignment horizontal="left" vertical="center" wrapText="1"/>
    </xf>
    <xf numFmtId="0" fontId="5" fillId="12" borderId="26" xfId="0" applyFont="1" applyFill="1" applyBorder="1" applyAlignment="1">
      <alignment horizontal="center" vertical="center" wrapText="1"/>
    </xf>
    <xf numFmtId="0" fontId="5" fillId="12" borderId="27" xfId="0" applyFont="1" applyFill="1" applyBorder="1" applyAlignment="1">
      <alignment horizontal="center" vertical="center" wrapText="1"/>
    </xf>
    <xf numFmtId="0" fontId="4" fillId="12" borderId="0" xfId="0" applyFont="1" applyFill="1" applyAlignment="1">
      <alignment horizontal="center" vertical="center" wrapText="1"/>
    </xf>
    <xf numFmtId="0" fontId="4" fillId="12" borderId="24" xfId="0" applyFont="1" applyFill="1" applyBorder="1" applyAlignment="1">
      <alignment horizontal="center" vertical="center" wrapText="1"/>
    </xf>
    <xf numFmtId="0" fontId="5" fillId="12" borderId="28" xfId="0" applyFont="1" applyFill="1" applyBorder="1" applyAlignment="1">
      <alignment horizontal="center" vertical="center" wrapText="1"/>
    </xf>
    <xf numFmtId="0" fontId="10" fillId="12" borderId="71" xfId="0" applyFont="1" applyFill="1" applyBorder="1" applyAlignment="1">
      <alignment vertical="center"/>
    </xf>
    <xf numFmtId="0" fontId="9" fillId="12" borderId="71" xfId="0" applyFont="1" applyFill="1" applyBorder="1" applyAlignment="1">
      <alignment horizontal="left" vertical="center" wrapText="1"/>
    </xf>
    <xf numFmtId="0" fontId="9" fillId="12" borderId="70" xfId="0" applyFont="1" applyFill="1" applyBorder="1" applyAlignment="1">
      <alignment horizontal="left" vertical="center" wrapText="1"/>
    </xf>
    <xf numFmtId="0" fontId="9" fillId="12" borderId="72" xfId="0" applyFont="1" applyFill="1" applyBorder="1" applyAlignment="1">
      <alignment horizontal="center" vertical="center" wrapText="1"/>
    </xf>
    <xf numFmtId="0" fontId="9" fillId="12" borderId="42" xfId="0" applyFont="1" applyFill="1" applyBorder="1" applyAlignment="1">
      <alignment horizontal="center" vertical="center" wrapText="1"/>
    </xf>
    <xf numFmtId="0" fontId="9" fillId="12" borderId="69" xfId="0" applyFont="1" applyFill="1" applyBorder="1" applyAlignment="1">
      <alignment horizontal="center" vertical="center"/>
    </xf>
    <xf numFmtId="0" fontId="9" fillId="12" borderId="35" xfId="0" applyFont="1" applyFill="1" applyBorder="1" applyAlignment="1">
      <alignment horizontal="center" vertical="center" wrapText="1"/>
    </xf>
    <xf numFmtId="0" fontId="9" fillId="12" borderId="41" xfId="0" applyFont="1" applyFill="1" applyBorder="1" applyAlignment="1">
      <alignment horizontal="center" vertical="center" wrapText="1"/>
    </xf>
    <xf numFmtId="3" fontId="3" fillId="12" borderId="69" xfId="0" applyNumberFormat="1" applyFont="1" applyFill="1" applyBorder="1" applyAlignment="1">
      <alignment horizontal="center" vertical="center" wrapText="1"/>
    </xf>
    <xf numFmtId="3" fontId="3" fillId="12" borderId="79" xfId="0" applyNumberFormat="1" applyFont="1" applyFill="1" applyBorder="1" applyAlignment="1">
      <alignment horizontal="center" vertical="center" wrapText="1"/>
    </xf>
    <xf numFmtId="0" fontId="9" fillId="12" borderId="77" xfId="0" applyFont="1" applyFill="1" applyBorder="1" applyAlignment="1">
      <alignment horizontal="center" vertical="center" wrapText="1"/>
    </xf>
    <xf numFmtId="0" fontId="9" fillId="12" borderId="37" xfId="0" applyFont="1" applyFill="1" applyBorder="1" applyAlignment="1">
      <alignment horizontal="center" vertical="center" wrapText="1"/>
    </xf>
    <xf numFmtId="0" fontId="10" fillId="4" borderId="37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 vertical="center" wrapText="1"/>
    </xf>
    <xf numFmtId="0" fontId="10" fillId="7" borderId="79" xfId="0" applyFont="1" applyFill="1" applyBorder="1" applyAlignment="1">
      <alignment horizontal="center" vertical="center" wrapText="1"/>
    </xf>
    <xf numFmtId="0" fontId="10" fillId="7" borderId="77" xfId="0" applyFont="1" applyFill="1" applyBorder="1" applyAlignment="1">
      <alignment horizontal="center" vertical="center" wrapText="1"/>
    </xf>
    <xf numFmtId="0" fontId="9" fillId="7" borderId="3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textRotation="90" wrapText="1"/>
    </xf>
    <xf numFmtId="0" fontId="9" fillId="7" borderId="93" xfId="0" applyFont="1" applyFill="1" applyBorder="1" applyAlignment="1">
      <alignment horizontal="center" vertical="center" wrapText="1"/>
    </xf>
    <xf numFmtId="0" fontId="10" fillId="3" borderId="30" xfId="0" applyFont="1" applyFill="1" applyBorder="1" applyAlignment="1">
      <alignment horizontal="center" vertical="center" wrapText="1"/>
    </xf>
    <xf numFmtId="0" fontId="9" fillId="12" borderId="56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6" borderId="40" xfId="0" applyFont="1" applyFill="1" applyBorder="1" applyAlignment="1">
      <alignment horizontal="center" vertical="center" wrapText="1"/>
    </xf>
    <xf numFmtId="0" fontId="9" fillId="9" borderId="40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9" fillId="3" borderId="34" xfId="0" applyFont="1" applyFill="1" applyBorder="1" applyAlignment="1">
      <alignment vertical="center" wrapText="1"/>
    </xf>
    <xf numFmtId="0" fontId="9" fillId="12" borderId="36" xfId="0" applyFont="1" applyFill="1" applyBorder="1" applyAlignment="1">
      <alignment horizontal="center" vertical="center" wrapText="1"/>
    </xf>
    <xf numFmtId="0" fontId="10" fillId="6" borderId="3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0" fillId="3" borderId="31" xfId="0" applyFont="1" applyFill="1" applyBorder="1" applyAlignment="1">
      <alignment vertical="center" wrapText="1"/>
    </xf>
    <xf numFmtId="0" fontId="10" fillId="9" borderId="37" xfId="0" applyFont="1" applyFill="1" applyBorder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9" fillId="4" borderId="37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0" fillId="7" borderId="94" xfId="0" applyFont="1" applyFill="1" applyBorder="1" applyAlignment="1">
      <alignment horizontal="center" vertical="center" wrapText="1"/>
    </xf>
    <xf numFmtId="0" fontId="9" fillId="6" borderId="88" xfId="0" applyFont="1" applyFill="1" applyBorder="1" applyAlignment="1">
      <alignment horizontal="left" vertical="center" wrapText="1"/>
    </xf>
    <xf numFmtId="0" fontId="9" fillId="6" borderId="89" xfId="0" applyFont="1" applyFill="1" applyBorder="1" applyAlignment="1">
      <alignment horizontal="left" vertical="center" wrapText="1"/>
    </xf>
    <xf numFmtId="0" fontId="10" fillId="6" borderId="90" xfId="0" applyFont="1" applyFill="1" applyBorder="1" applyAlignment="1">
      <alignment horizontal="center" vertical="center" wrapText="1"/>
    </xf>
    <xf numFmtId="0" fontId="10" fillId="6" borderId="48" xfId="0" applyFont="1" applyFill="1" applyBorder="1" applyAlignment="1">
      <alignment horizontal="center" vertical="center" wrapText="1"/>
    </xf>
    <xf numFmtId="0" fontId="10" fillId="4" borderId="45" xfId="0" applyFont="1" applyFill="1" applyBorder="1" applyAlignment="1">
      <alignment horizontal="center" vertical="center" wrapText="1"/>
    </xf>
    <xf numFmtId="0" fontId="10" fillId="6" borderId="95" xfId="0" applyFont="1" applyFill="1" applyBorder="1" applyAlignment="1">
      <alignment horizontal="center" vertical="center" wrapText="1"/>
    </xf>
    <xf numFmtId="0" fontId="10" fillId="6" borderId="47" xfId="0" applyFont="1" applyFill="1" applyBorder="1" applyAlignment="1">
      <alignment horizontal="center" vertical="center" wrapText="1"/>
    </xf>
    <xf numFmtId="0" fontId="9" fillId="6" borderId="48" xfId="0" applyFont="1" applyFill="1" applyBorder="1" applyAlignment="1">
      <alignment horizontal="center" vertical="center" wrapText="1"/>
    </xf>
    <xf numFmtId="0" fontId="9" fillId="4" borderId="45" xfId="0" applyFont="1" applyFill="1" applyBorder="1" applyAlignment="1">
      <alignment horizontal="center" vertical="center" wrapText="1"/>
    </xf>
    <xf numFmtId="0" fontId="10" fillId="6" borderId="49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0" fillId="6" borderId="96" xfId="0" applyFont="1" applyFill="1" applyBorder="1" applyAlignment="1">
      <alignment horizontal="center" vertical="center" wrapText="1"/>
    </xf>
    <xf numFmtId="0" fontId="10" fillId="4" borderId="96" xfId="0" applyFont="1" applyFill="1" applyBorder="1" applyAlignment="1">
      <alignment horizontal="center" vertical="center" wrapText="1"/>
    </xf>
    <xf numFmtId="0" fontId="10" fillId="6" borderId="97" xfId="0" applyFont="1" applyFill="1" applyBorder="1" applyAlignment="1">
      <alignment horizontal="center" vertical="center" wrapText="1"/>
    </xf>
    <xf numFmtId="0" fontId="9" fillId="6" borderId="45" xfId="0" applyFont="1" applyFill="1" applyBorder="1" applyAlignment="1">
      <alignment horizontal="center" vertical="center" wrapText="1"/>
    </xf>
    <xf numFmtId="0" fontId="9" fillId="7" borderId="98" xfId="0" applyFont="1" applyFill="1" applyBorder="1" applyAlignment="1">
      <alignment horizontal="left" vertical="center" wrapText="1"/>
    </xf>
    <xf numFmtId="0" fontId="9" fillId="7" borderId="91" xfId="0" applyFont="1" applyFill="1" applyBorder="1" applyAlignment="1">
      <alignment horizontal="left" vertical="center" wrapText="1"/>
    </xf>
    <xf numFmtId="0" fontId="10" fillId="11" borderId="92" xfId="0" applyFont="1" applyFill="1" applyBorder="1" applyAlignment="1">
      <alignment horizontal="center" vertical="center" wrapText="1"/>
    </xf>
    <xf numFmtId="0" fontId="10" fillId="11" borderId="91" xfId="0" applyFont="1" applyFill="1" applyBorder="1" applyAlignment="1">
      <alignment horizontal="center" vertical="center" wrapText="1"/>
    </xf>
    <xf numFmtId="0" fontId="10" fillId="7" borderId="21" xfId="0" applyFont="1" applyFill="1" applyBorder="1" applyAlignment="1">
      <alignment horizontal="center" vertical="center" wrapText="1"/>
    </xf>
    <xf numFmtId="0" fontId="9" fillId="7" borderId="23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horizontal="center" vertical="center" wrapText="1"/>
    </xf>
    <xf numFmtId="0" fontId="10" fillId="11" borderId="22" xfId="0" applyFont="1" applyFill="1" applyBorder="1" applyAlignment="1">
      <alignment horizontal="center" vertical="center" wrapText="1"/>
    </xf>
    <xf numFmtId="0" fontId="10" fillId="11" borderId="8" xfId="0" applyFont="1" applyFill="1" applyBorder="1" applyAlignment="1">
      <alignment horizontal="center" vertical="center" wrapText="1"/>
    </xf>
    <xf numFmtId="0" fontId="10" fillId="11" borderId="7" xfId="0" applyFont="1" applyFill="1" applyBorder="1" applyAlignment="1">
      <alignment horizontal="center" vertical="center" wrapText="1"/>
    </xf>
    <xf numFmtId="0" fontId="10" fillId="11" borderId="86" xfId="0" applyFont="1" applyFill="1" applyBorder="1" applyAlignment="1">
      <alignment horizontal="center" vertical="center" wrapText="1"/>
    </xf>
    <xf numFmtId="0" fontId="10" fillId="11" borderId="1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9" fillId="7" borderId="21" xfId="0" applyFont="1" applyFill="1" applyBorder="1" applyAlignment="1">
      <alignment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9" fillId="0" borderId="65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83" xfId="0" applyFont="1" applyFill="1" applyBorder="1" applyAlignment="1">
      <alignment horizontal="center" vertical="center" wrapText="1"/>
    </xf>
  </cellXfs>
  <cellStyles count="2">
    <cellStyle name="Normal" xfId="0" builtinId="0"/>
    <cellStyle name="Normal 3" xfId="1" xr:uid="{A44F6D7B-9855-4490-AD87-34D5DC9D7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A6128-352D-4241-B251-6638F3ED9619}">
  <sheetPr>
    <pageSetUpPr fitToPage="1"/>
  </sheetPr>
  <dimension ref="A1:X204"/>
  <sheetViews>
    <sheetView workbookViewId="0">
      <selection activeCell="L89" sqref="L89"/>
    </sheetView>
  </sheetViews>
  <sheetFormatPr defaultRowHeight="12" x14ac:dyDescent="0.25"/>
  <cols>
    <col min="1" max="1" width="7.28515625" style="1" customWidth="1"/>
    <col min="2" max="2" width="37.85546875" style="1" customWidth="1"/>
    <col min="3" max="3" width="22.85546875" style="2" customWidth="1"/>
    <col min="4" max="4" width="21.85546875" style="2" customWidth="1"/>
    <col min="5" max="5" width="9.7109375" style="2" customWidth="1"/>
    <col min="6" max="6" width="8.5703125" style="2" customWidth="1"/>
    <col min="7" max="7" width="8.42578125" style="120" customWidth="1"/>
    <col min="8" max="9" width="7.7109375" style="2" customWidth="1"/>
    <col min="10" max="10" width="8.140625" style="120" customWidth="1"/>
    <col min="11" max="11" width="8.42578125" style="2" customWidth="1"/>
    <col min="12" max="12" width="8.5703125" style="2" customWidth="1"/>
    <col min="13" max="13" width="8" style="2" customWidth="1"/>
    <col min="14" max="14" width="8.28515625" style="120" customWidth="1"/>
    <col min="15" max="15" width="8" style="2" customWidth="1"/>
    <col min="16" max="16" width="7.85546875" style="2" customWidth="1"/>
    <col min="17" max="17" width="8.140625" style="2" customWidth="1"/>
    <col min="18" max="18" width="10.140625" style="2" customWidth="1"/>
    <col min="19" max="19" width="8.140625" style="2" customWidth="1"/>
    <col min="20" max="20" width="7.85546875" style="2" customWidth="1"/>
    <col min="21" max="21" width="7.7109375" style="2" customWidth="1"/>
    <col min="22" max="22" width="9.7109375" style="120" customWidth="1"/>
    <col min="23" max="23" width="23.5703125" style="1" customWidth="1"/>
    <col min="24" max="247" width="9.140625" style="1"/>
    <col min="248" max="248" width="7.85546875" style="1" customWidth="1"/>
    <col min="249" max="249" width="27.7109375" style="1" customWidth="1"/>
    <col min="250" max="250" width="24.28515625" style="1" customWidth="1"/>
    <col min="251" max="251" width="19.140625" style="1" customWidth="1"/>
    <col min="252" max="271" width="6.28515625" style="1" customWidth="1"/>
    <col min="272" max="272" width="5.42578125" style="1" customWidth="1"/>
    <col min="273" max="273" width="12.7109375" style="1" customWidth="1"/>
    <col min="274" max="278" width="6.28515625" style="1" customWidth="1"/>
    <col min="279" max="503" width="9.140625" style="1"/>
    <col min="504" max="504" width="7.85546875" style="1" customWidth="1"/>
    <col min="505" max="505" width="27.7109375" style="1" customWidth="1"/>
    <col min="506" max="506" width="24.28515625" style="1" customWidth="1"/>
    <col min="507" max="507" width="19.140625" style="1" customWidth="1"/>
    <col min="508" max="527" width="6.28515625" style="1" customWidth="1"/>
    <col min="528" max="528" width="5.42578125" style="1" customWidth="1"/>
    <col min="529" max="529" width="12.7109375" style="1" customWidth="1"/>
    <col min="530" max="534" width="6.28515625" style="1" customWidth="1"/>
    <col min="535" max="759" width="9.140625" style="1"/>
    <col min="760" max="760" width="7.85546875" style="1" customWidth="1"/>
    <col min="761" max="761" width="27.7109375" style="1" customWidth="1"/>
    <col min="762" max="762" width="24.28515625" style="1" customWidth="1"/>
    <col min="763" max="763" width="19.140625" style="1" customWidth="1"/>
    <col min="764" max="783" width="6.28515625" style="1" customWidth="1"/>
    <col min="784" max="784" width="5.42578125" style="1" customWidth="1"/>
    <col min="785" max="785" width="12.7109375" style="1" customWidth="1"/>
    <col min="786" max="790" width="6.28515625" style="1" customWidth="1"/>
    <col min="791" max="1015" width="9.140625" style="1"/>
    <col min="1016" max="1016" width="7.85546875" style="1" customWidth="1"/>
    <col min="1017" max="1017" width="27.7109375" style="1" customWidth="1"/>
    <col min="1018" max="1018" width="24.28515625" style="1" customWidth="1"/>
    <col min="1019" max="1019" width="19.140625" style="1" customWidth="1"/>
    <col min="1020" max="1039" width="6.28515625" style="1" customWidth="1"/>
    <col min="1040" max="1040" width="5.42578125" style="1" customWidth="1"/>
    <col min="1041" max="1041" width="12.7109375" style="1" customWidth="1"/>
    <col min="1042" max="1046" width="6.28515625" style="1" customWidth="1"/>
    <col min="1047" max="1271" width="9.140625" style="1"/>
    <col min="1272" max="1272" width="7.85546875" style="1" customWidth="1"/>
    <col min="1273" max="1273" width="27.7109375" style="1" customWidth="1"/>
    <col min="1274" max="1274" width="24.28515625" style="1" customWidth="1"/>
    <col min="1275" max="1275" width="19.140625" style="1" customWidth="1"/>
    <col min="1276" max="1295" width="6.28515625" style="1" customWidth="1"/>
    <col min="1296" max="1296" width="5.42578125" style="1" customWidth="1"/>
    <col min="1297" max="1297" width="12.7109375" style="1" customWidth="1"/>
    <col min="1298" max="1302" width="6.28515625" style="1" customWidth="1"/>
    <col min="1303" max="1527" width="9.140625" style="1"/>
    <col min="1528" max="1528" width="7.85546875" style="1" customWidth="1"/>
    <col min="1529" max="1529" width="27.7109375" style="1" customWidth="1"/>
    <col min="1530" max="1530" width="24.28515625" style="1" customWidth="1"/>
    <col min="1531" max="1531" width="19.140625" style="1" customWidth="1"/>
    <col min="1532" max="1551" width="6.28515625" style="1" customWidth="1"/>
    <col min="1552" max="1552" width="5.42578125" style="1" customWidth="1"/>
    <col min="1553" max="1553" width="12.7109375" style="1" customWidth="1"/>
    <col min="1554" max="1558" width="6.28515625" style="1" customWidth="1"/>
    <col min="1559" max="1783" width="9.140625" style="1"/>
    <col min="1784" max="1784" width="7.85546875" style="1" customWidth="1"/>
    <col min="1785" max="1785" width="27.7109375" style="1" customWidth="1"/>
    <col min="1786" max="1786" width="24.28515625" style="1" customWidth="1"/>
    <col min="1787" max="1787" width="19.140625" style="1" customWidth="1"/>
    <col min="1788" max="1807" width="6.28515625" style="1" customWidth="1"/>
    <col min="1808" max="1808" width="5.42578125" style="1" customWidth="1"/>
    <col min="1809" max="1809" width="12.7109375" style="1" customWidth="1"/>
    <col min="1810" max="1814" width="6.28515625" style="1" customWidth="1"/>
    <col min="1815" max="2039" width="9.140625" style="1"/>
    <col min="2040" max="2040" width="7.85546875" style="1" customWidth="1"/>
    <col min="2041" max="2041" width="27.7109375" style="1" customWidth="1"/>
    <col min="2042" max="2042" width="24.28515625" style="1" customWidth="1"/>
    <col min="2043" max="2043" width="19.140625" style="1" customWidth="1"/>
    <col min="2044" max="2063" width="6.28515625" style="1" customWidth="1"/>
    <col min="2064" max="2064" width="5.42578125" style="1" customWidth="1"/>
    <col min="2065" max="2065" width="12.7109375" style="1" customWidth="1"/>
    <col min="2066" max="2070" width="6.28515625" style="1" customWidth="1"/>
    <col min="2071" max="2295" width="9.140625" style="1"/>
    <col min="2296" max="2296" width="7.85546875" style="1" customWidth="1"/>
    <col min="2297" max="2297" width="27.7109375" style="1" customWidth="1"/>
    <col min="2298" max="2298" width="24.28515625" style="1" customWidth="1"/>
    <col min="2299" max="2299" width="19.140625" style="1" customWidth="1"/>
    <col min="2300" max="2319" width="6.28515625" style="1" customWidth="1"/>
    <col min="2320" max="2320" width="5.42578125" style="1" customWidth="1"/>
    <col min="2321" max="2321" width="12.7109375" style="1" customWidth="1"/>
    <col min="2322" max="2326" width="6.28515625" style="1" customWidth="1"/>
    <col min="2327" max="2551" width="9.140625" style="1"/>
    <col min="2552" max="2552" width="7.85546875" style="1" customWidth="1"/>
    <col min="2553" max="2553" width="27.7109375" style="1" customWidth="1"/>
    <col min="2554" max="2554" width="24.28515625" style="1" customWidth="1"/>
    <col min="2555" max="2555" width="19.140625" style="1" customWidth="1"/>
    <col min="2556" max="2575" width="6.28515625" style="1" customWidth="1"/>
    <col min="2576" max="2576" width="5.42578125" style="1" customWidth="1"/>
    <col min="2577" max="2577" width="12.7109375" style="1" customWidth="1"/>
    <col min="2578" max="2582" width="6.28515625" style="1" customWidth="1"/>
    <col min="2583" max="2807" width="9.140625" style="1"/>
    <col min="2808" max="2808" width="7.85546875" style="1" customWidth="1"/>
    <col min="2809" max="2809" width="27.7109375" style="1" customWidth="1"/>
    <col min="2810" max="2810" width="24.28515625" style="1" customWidth="1"/>
    <col min="2811" max="2811" width="19.140625" style="1" customWidth="1"/>
    <col min="2812" max="2831" width="6.28515625" style="1" customWidth="1"/>
    <col min="2832" max="2832" width="5.42578125" style="1" customWidth="1"/>
    <col min="2833" max="2833" width="12.7109375" style="1" customWidth="1"/>
    <col min="2834" max="2838" width="6.28515625" style="1" customWidth="1"/>
    <col min="2839" max="3063" width="9.140625" style="1"/>
    <col min="3064" max="3064" width="7.85546875" style="1" customWidth="1"/>
    <col min="3065" max="3065" width="27.7109375" style="1" customWidth="1"/>
    <col min="3066" max="3066" width="24.28515625" style="1" customWidth="1"/>
    <col min="3067" max="3067" width="19.140625" style="1" customWidth="1"/>
    <col min="3068" max="3087" width="6.28515625" style="1" customWidth="1"/>
    <col min="3088" max="3088" width="5.42578125" style="1" customWidth="1"/>
    <col min="3089" max="3089" width="12.7109375" style="1" customWidth="1"/>
    <col min="3090" max="3094" width="6.28515625" style="1" customWidth="1"/>
    <col min="3095" max="3319" width="9.140625" style="1"/>
    <col min="3320" max="3320" width="7.85546875" style="1" customWidth="1"/>
    <col min="3321" max="3321" width="27.7109375" style="1" customWidth="1"/>
    <col min="3322" max="3322" width="24.28515625" style="1" customWidth="1"/>
    <col min="3323" max="3323" width="19.140625" style="1" customWidth="1"/>
    <col min="3324" max="3343" width="6.28515625" style="1" customWidth="1"/>
    <col min="3344" max="3344" width="5.42578125" style="1" customWidth="1"/>
    <col min="3345" max="3345" width="12.7109375" style="1" customWidth="1"/>
    <col min="3346" max="3350" width="6.28515625" style="1" customWidth="1"/>
    <col min="3351" max="3575" width="9.140625" style="1"/>
    <col min="3576" max="3576" width="7.85546875" style="1" customWidth="1"/>
    <col min="3577" max="3577" width="27.7109375" style="1" customWidth="1"/>
    <col min="3578" max="3578" width="24.28515625" style="1" customWidth="1"/>
    <col min="3579" max="3579" width="19.140625" style="1" customWidth="1"/>
    <col min="3580" max="3599" width="6.28515625" style="1" customWidth="1"/>
    <col min="3600" max="3600" width="5.42578125" style="1" customWidth="1"/>
    <col min="3601" max="3601" width="12.7109375" style="1" customWidth="1"/>
    <col min="3602" max="3606" width="6.28515625" style="1" customWidth="1"/>
    <col min="3607" max="3831" width="9.140625" style="1"/>
    <col min="3832" max="3832" width="7.85546875" style="1" customWidth="1"/>
    <col min="3833" max="3833" width="27.7109375" style="1" customWidth="1"/>
    <col min="3834" max="3834" width="24.28515625" style="1" customWidth="1"/>
    <col min="3835" max="3835" width="19.140625" style="1" customWidth="1"/>
    <col min="3836" max="3855" width="6.28515625" style="1" customWidth="1"/>
    <col min="3856" max="3856" width="5.42578125" style="1" customWidth="1"/>
    <col min="3857" max="3857" width="12.7109375" style="1" customWidth="1"/>
    <col min="3858" max="3862" width="6.28515625" style="1" customWidth="1"/>
    <col min="3863" max="4087" width="9.140625" style="1"/>
    <col min="4088" max="4088" width="7.85546875" style="1" customWidth="1"/>
    <col min="4089" max="4089" width="27.7109375" style="1" customWidth="1"/>
    <col min="4090" max="4090" width="24.28515625" style="1" customWidth="1"/>
    <col min="4091" max="4091" width="19.140625" style="1" customWidth="1"/>
    <col min="4092" max="4111" width="6.28515625" style="1" customWidth="1"/>
    <col min="4112" max="4112" width="5.42578125" style="1" customWidth="1"/>
    <col min="4113" max="4113" width="12.7109375" style="1" customWidth="1"/>
    <col min="4114" max="4118" width="6.28515625" style="1" customWidth="1"/>
    <col min="4119" max="4343" width="9.140625" style="1"/>
    <col min="4344" max="4344" width="7.85546875" style="1" customWidth="1"/>
    <col min="4345" max="4345" width="27.7109375" style="1" customWidth="1"/>
    <col min="4346" max="4346" width="24.28515625" style="1" customWidth="1"/>
    <col min="4347" max="4347" width="19.140625" style="1" customWidth="1"/>
    <col min="4348" max="4367" width="6.28515625" style="1" customWidth="1"/>
    <col min="4368" max="4368" width="5.42578125" style="1" customWidth="1"/>
    <col min="4369" max="4369" width="12.7109375" style="1" customWidth="1"/>
    <col min="4370" max="4374" width="6.28515625" style="1" customWidth="1"/>
    <col min="4375" max="4599" width="9.140625" style="1"/>
    <col min="4600" max="4600" width="7.85546875" style="1" customWidth="1"/>
    <col min="4601" max="4601" width="27.7109375" style="1" customWidth="1"/>
    <col min="4602" max="4602" width="24.28515625" style="1" customWidth="1"/>
    <col min="4603" max="4603" width="19.140625" style="1" customWidth="1"/>
    <col min="4604" max="4623" width="6.28515625" style="1" customWidth="1"/>
    <col min="4624" max="4624" width="5.42578125" style="1" customWidth="1"/>
    <col min="4625" max="4625" width="12.7109375" style="1" customWidth="1"/>
    <col min="4626" max="4630" width="6.28515625" style="1" customWidth="1"/>
    <col min="4631" max="4855" width="9.140625" style="1"/>
    <col min="4856" max="4856" width="7.85546875" style="1" customWidth="1"/>
    <col min="4857" max="4857" width="27.7109375" style="1" customWidth="1"/>
    <col min="4858" max="4858" width="24.28515625" style="1" customWidth="1"/>
    <col min="4859" max="4859" width="19.140625" style="1" customWidth="1"/>
    <col min="4860" max="4879" width="6.28515625" style="1" customWidth="1"/>
    <col min="4880" max="4880" width="5.42578125" style="1" customWidth="1"/>
    <col min="4881" max="4881" width="12.7109375" style="1" customWidth="1"/>
    <col min="4882" max="4886" width="6.28515625" style="1" customWidth="1"/>
    <col min="4887" max="5111" width="9.140625" style="1"/>
    <col min="5112" max="5112" width="7.85546875" style="1" customWidth="1"/>
    <col min="5113" max="5113" width="27.7109375" style="1" customWidth="1"/>
    <col min="5114" max="5114" width="24.28515625" style="1" customWidth="1"/>
    <col min="5115" max="5115" width="19.140625" style="1" customWidth="1"/>
    <col min="5116" max="5135" width="6.28515625" style="1" customWidth="1"/>
    <col min="5136" max="5136" width="5.42578125" style="1" customWidth="1"/>
    <col min="5137" max="5137" width="12.7109375" style="1" customWidth="1"/>
    <col min="5138" max="5142" width="6.28515625" style="1" customWidth="1"/>
    <col min="5143" max="5367" width="9.140625" style="1"/>
    <col min="5368" max="5368" width="7.85546875" style="1" customWidth="1"/>
    <col min="5369" max="5369" width="27.7109375" style="1" customWidth="1"/>
    <col min="5370" max="5370" width="24.28515625" style="1" customWidth="1"/>
    <col min="5371" max="5371" width="19.140625" style="1" customWidth="1"/>
    <col min="5372" max="5391" width="6.28515625" style="1" customWidth="1"/>
    <col min="5392" max="5392" width="5.42578125" style="1" customWidth="1"/>
    <col min="5393" max="5393" width="12.7109375" style="1" customWidth="1"/>
    <col min="5394" max="5398" width="6.28515625" style="1" customWidth="1"/>
    <col min="5399" max="5623" width="9.140625" style="1"/>
    <col min="5624" max="5624" width="7.85546875" style="1" customWidth="1"/>
    <col min="5625" max="5625" width="27.7109375" style="1" customWidth="1"/>
    <col min="5626" max="5626" width="24.28515625" style="1" customWidth="1"/>
    <col min="5627" max="5627" width="19.140625" style="1" customWidth="1"/>
    <col min="5628" max="5647" width="6.28515625" style="1" customWidth="1"/>
    <col min="5648" max="5648" width="5.42578125" style="1" customWidth="1"/>
    <col min="5649" max="5649" width="12.7109375" style="1" customWidth="1"/>
    <col min="5650" max="5654" width="6.28515625" style="1" customWidth="1"/>
    <col min="5655" max="5879" width="9.140625" style="1"/>
    <col min="5880" max="5880" width="7.85546875" style="1" customWidth="1"/>
    <col min="5881" max="5881" width="27.7109375" style="1" customWidth="1"/>
    <col min="5882" max="5882" width="24.28515625" style="1" customWidth="1"/>
    <col min="5883" max="5883" width="19.140625" style="1" customWidth="1"/>
    <col min="5884" max="5903" width="6.28515625" style="1" customWidth="1"/>
    <col min="5904" max="5904" width="5.42578125" style="1" customWidth="1"/>
    <col min="5905" max="5905" width="12.7109375" style="1" customWidth="1"/>
    <col min="5906" max="5910" width="6.28515625" style="1" customWidth="1"/>
    <col min="5911" max="6135" width="9.140625" style="1"/>
    <col min="6136" max="6136" width="7.85546875" style="1" customWidth="1"/>
    <col min="6137" max="6137" width="27.7109375" style="1" customWidth="1"/>
    <col min="6138" max="6138" width="24.28515625" style="1" customWidth="1"/>
    <col min="6139" max="6139" width="19.140625" style="1" customWidth="1"/>
    <col min="6140" max="6159" width="6.28515625" style="1" customWidth="1"/>
    <col min="6160" max="6160" width="5.42578125" style="1" customWidth="1"/>
    <col min="6161" max="6161" width="12.7109375" style="1" customWidth="1"/>
    <col min="6162" max="6166" width="6.28515625" style="1" customWidth="1"/>
    <col min="6167" max="6391" width="9.140625" style="1"/>
    <col min="6392" max="6392" width="7.85546875" style="1" customWidth="1"/>
    <col min="6393" max="6393" width="27.7109375" style="1" customWidth="1"/>
    <col min="6394" max="6394" width="24.28515625" style="1" customWidth="1"/>
    <col min="6395" max="6395" width="19.140625" style="1" customWidth="1"/>
    <col min="6396" max="6415" width="6.28515625" style="1" customWidth="1"/>
    <col min="6416" max="6416" width="5.42578125" style="1" customWidth="1"/>
    <col min="6417" max="6417" width="12.7109375" style="1" customWidth="1"/>
    <col min="6418" max="6422" width="6.28515625" style="1" customWidth="1"/>
    <col min="6423" max="6647" width="9.140625" style="1"/>
    <col min="6648" max="6648" width="7.85546875" style="1" customWidth="1"/>
    <col min="6649" max="6649" width="27.7109375" style="1" customWidth="1"/>
    <col min="6650" max="6650" width="24.28515625" style="1" customWidth="1"/>
    <col min="6651" max="6651" width="19.140625" style="1" customWidth="1"/>
    <col min="6652" max="6671" width="6.28515625" style="1" customWidth="1"/>
    <col min="6672" max="6672" width="5.42578125" style="1" customWidth="1"/>
    <col min="6673" max="6673" width="12.7109375" style="1" customWidth="1"/>
    <col min="6674" max="6678" width="6.28515625" style="1" customWidth="1"/>
    <col min="6679" max="6903" width="9.140625" style="1"/>
    <col min="6904" max="6904" width="7.85546875" style="1" customWidth="1"/>
    <col min="6905" max="6905" width="27.7109375" style="1" customWidth="1"/>
    <col min="6906" max="6906" width="24.28515625" style="1" customWidth="1"/>
    <col min="6907" max="6907" width="19.140625" style="1" customWidth="1"/>
    <col min="6908" max="6927" width="6.28515625" style="1" customWidth="1"/>
    <col min="6928" max="6928" width="5.42578125" style="1" customWidth="1"/>
    <col min="6929" max="6929" width="12.7109375" style="1" customWidth="1"/>
    <col min="6930" max="6934" width="6.28515625" style="1" customWidth="1"/>
    <col min="6935" max="7159" width="9.140625" style="1"/>
    <col min="7160" max="7160" width="7.85546875" style="1" customWidth="1"/>
    <col min="7161" max="7161" width="27.7109375" style="1" customWidth="1"/>
    <col min="7162" max="7162" width="24.28515625" style="1" customWidth="1"/>
    <col min="7163" max="7163" width="19.140625" style="1" customWidth="1"/>
    <col min="7164" max="7183" width="6.28515625" style="1" customWidth="1"/>
    <col min="7184" max="7184" width="5.42578125" style="1" customWidth="1"/>
    <col min="7185" max="7185" width="12.7109375" style="1" customWidth="1"/>
    <col min="7186" max="7190" width="6.28515625" style="1" customWidth="1"/>
    <col min="7191" max="7415" width="9.140625" style="1"/>
    <col min="7416" max="7416" width="7.85546875" style="1" customWidth="1"/>
    <col min="7417" max="7417" width="27.7109375" style="1" customWidth="1"/>
    <col min="7418" max="7418" width="24.28515625" style="1" customWidth="1"/>
    <col min="7419" max="7419" width="19.140625" style="1" customWidth="1"/>
    <col min="7420" max="7439" width="6.28515625" style="1" customWidth="1"/>
    <col min="7440" max="7440" width="5.42578125" style="1" customWidth="1"/>
    <col min="7441" max="7441" width="12.7109375" style="1" customWidth="1"/>
    <col min="7442" max="7446" width="6.28515625" style="1" customWidth="1"/>
    <col min="7447" max="7671" width="9.140625" style="1"/>
    <col min="7672" max="7672" width="7.85546875" style="1" customWidth="1"/>
    <col min="7673" max="7673" width="27.7109375" style="1" customWidth="1"/>
    <col min="7674" max="7674" width="24.28515625" style="1" customWidth="1"/>
    <col min="7675" max="7675" width="19.140625" style="1" customWidth="1"/>
    <col min="7676" max="7695" width="6.28515625" style="1" customWidth="1"/>
    <col min="7696" max="7696" width="5.42578125" style="1" customWidth="1"/>
    <col min="7697" max="7697" width="12.7109375" style="1" customWidth="1"/>
    <col min="7698" max="7702" width="6.28515625" style="1" customWidth="1"/>
    <col min="7703" max="7927" width="9.140625" style="1"/>
    <col min="7928" max="7928" width="7.85546875" style="1" customWidth="1"/>
    <col min="7929" max="7929" width="27.7109375" style="1" customWidth="1"/>
    <col min="7930" max="7930" width="24.28515625" style="1" customWidth="1"/>
    <col min="7931" max="7931" width="19.140625" style="1" customWidth="1"/>
    <col min="7932" max="7951" width="6.28515625" style="1" customWidth="1"/>
    <col min="7952" max="7952" width="5.42578125" style="1" customWidth="1"/>
    <col min="7953" max="7953" width="12.7109375" style="1" customWidth="1"/>
    <col min="7954" max="7958" width="6.28515625" style="1" customWidth="1"/>
    <col min="7959" max="8183" width="9.140625" style="1"/>
    <col min="8184" max="8184" width="7.85546875" style="1" customWidth="1"/>
    <col min="8185" max="8185" width="27.7109375" style="1" customWidth="1"/>
    <col min="8186" max="8186" width="24.28515625" style="1" customWidth="1"/>
    <col min="8187" max="8187" width="19.140625" style="1" customWidth="1"/>
    <col min="8188" max="8207" width="6.28515625" style="1" customWidth="1"/>
    <col min="8208" max="8208" width="5.42578125" style="1" customWidth="1"/>
    <col min="8209" max="8209" width="12.7109375" style="1" customWidth="1"/>
    <col min="8210" max="8214" width="6.28515625" style="1" customWidth="1"/>
    <col min="8215" max="8439" width="9.140625" style="1"/>
    <col min="8440" max="8440" width="7.85546875" style="1" customWidth="1"/>
    <col min="8441" max="8441" width="27.7109375" style="1" customWidth="1"/>
    <col min="8442" max="8442" width="24.28515625" style="1" customWidth="1"/>
    <col min="8443" max="8443" width="19.140625" style="1" customWidth="1"/>
    <col min="8444" max="8463" width="6.28515625" style="1" customWidth="1"/>
    <col min="8464" max="8464" width="5.42578125" style="1" customWidth="1"/>
    <col min="8465" max="8465" width="12.7109375" style="1" customWidth="1"/>
    <col min="8466" max="8470" width="6.28515625" style="1" customWidth="1"/>
    <col min="8471" max="8695" width="9.140625" style="1"/>
    <col min="8696" max="8696" width="7.85546875" style="1" customWidth="1"/>
    <col min="8697" max="8697" width="27.7109375" style="1" customWidth="1"/>
    <col min="8698" max="8698" width="24.28515625" style="1" customWidth="1"/>
    <col min="8699" max="8699" width="19.140625" style="1" customWidth="1"/>
    <col min="8700" max="8719" width="6.28515625" style="1" customWidth="1"/>
    <col min="8720" max="8720" width="5.42578125" style="1" customWidth="1"/>
    <col min="8721" max="8721" width="12.7109375" style="1" customWidth="1"/>
    <col min="8722" max="8726" width="6.28515625" style="1" customWidth="1"/>
    <col min="8727" max="8951" width="9.140625" style="1"/>
    <col min="8952" max="8952" width="7.85546875" style="1" customWidth="1"/>
    <col min="8953" max="8953" width="27.7109375" style="1" customWidth="1"/>
    <col min="8954" max="8954" width="24.28515625" style="1" customWidth="1"/>
    <col min="8955" max="8955" width="19.140625" style="1" customWidth="1"/>
    <col min="8956" max="8975" width="6.28515625" style="1" customWidth="1"/>
    <col min="8976" max="8976" width="5.42578125" style="1" customWidth="1"/>
    <col min="8977" max="8977" width="12.7109375" style="1" customWidth="1"/>
    <col min="8978" max="8982" width="6.28515625" style="1" customWidth="1"/>
    <col min="8983" max="9207" width="9.140625" style="1"/>
    <col min="9208" max="9208" width="7.85546875" style="1" customWidth="1"/>
    <col min="9209" max="9209" width="27.7109375" style="1" customWidth="1"/>
    <col min="9210" max="9210" width="24.28515625" style="1" customWidth="1"/>
    <col min="9211" max="9211" width="19.140625" style="1" customWidth="1"/>
    <col min="9212" max="9231" width="6.28515625" style="1" customWidth="1"/>
    <col min="9232" max="9232" width="5.42578125" style="1" customWidth="1"/>
    <col min="9233" max="9233" width="12.7109375" style="1" customWidth="1"/>
    <col min="9234" max="9238" width="6.28515625" style="1" customWidth="1"/>
    <col min="9239" max="9463" width="9.140625" style="1"/>
    <col min="9464" max="9464" width="7.85546875" style="1" customWidth="1"/>
    <col min="9465" max="9465" width="27.7109375" style="1" customWidth="1"/>
    <col min="9466" max="9466" width="24.28515625" style="1" customWidth="1"/>
    <col min="9467" max="9467" width="19.140625" style="1" customWidth="1"/>
    <col min="9468" max="9487" width="6.28515625" style="1" customWidth="1"/>
    <col min="9488" max="9488" width="5.42578125" style="1" customWidth="1"/>
    <col min="9489" max="9489" width="12.7109375" style="1" customWidth="1"/>
    <col min="9490" max="9494" width="6.28515625" style="1" customWidth="1"/>
    <col min="9495" max="9719" width="9.140625" style="1"/>
    <col min="9720" max="9720" width="7.85546875" style="1" customWidth="1"/>
    <col min="9721" max="9721" width="27.7109375" style="1" customWidth="1"/>
    <col min="9722" max="9722" width="24.28515625" style="1" customWidth="1"/>
    <col min="9723" max="9723" width="19.140625" style="1" customWidth="1"/>
    <col min="9724" max="9743" width="6.28515625" style="1" customWidth="1"/>
    <col min="9744" max="9744" width="5.42578125" style="1" customWidth="1"/>
    <col min="9745" max="9745" width="12.7109375" style="1" customWidth="1"/>
    <col min="9746" max="9750" width="6.28515625" style="1" customWidth="1"/>
    <col min="9751" max="9975" width="9.140625" style="1"/>
    <col min="9976" max="9976" width="7.85546875" style="1" customWidth="1"/>
    <col min="9977" max="9977" width="27.7109375" style="1" customWidth="1"/>
    <col min="9978" max="9978" width="24.28515625" style="1" customWidth="1"/>
    <col min="9979" max="9979" width="19.140625" style="1" customWidth="1"/>
    <col min="9980" max="9999" width="6.28515625" style="1" customWidth="1"/>
    <col min="10000" max="10000" width="5.42578125" style="1" customWidth="1"/>
    <col min="10001" max="10001" width="12.7109375" style="1" customWidth="1"/>
    <col min="10002" max="10006" width="6.28515625" style="1" customWidth="1"/>
    <col min="10007" max="10231" width="9.140625" style="1"/>
    <col min="10232" max="10232" width="7.85546875" style="1" customWidth="1"/>
    <col min="10233" max="10233" width="27.7109375" style="1" customWidth="1"/>
    <col min="10234" max="10234" width="24.28515625" style="1" customWidth="1"/>
    <col min="10235" max="10235" width="19.140625" style="1" customWidth="1"/>
    <col min="10236" max="10255" width="6.28515625" style="1" customWidth="1"/>
    <col min="10256" max="10256" width="5.42578125" style="1" customWidth="1"/>
    <col min="10257" max="10257" width="12.7109375" style="1" customWidth="1"/>
    <col min="10258" max="10262" width="6.28515625" style="1" customWidth="1"/>
    <col min="10263" max="10487" width="9.140625" style="1"/>
    <col min="10488" max="10488" width="7.85546875" style="1" customWidth="1"/>
    <col min="10489" max="10489" width="27.7109375" style="1" customWidth="1"/>
    <col min="10490" max="10490" width="24.28515625" style="1" customWidth="1"/>
    <col min="10491" max="10491" width="19.140625" style="1" customWidth="1"/>
    <col min="10492" max="10511" width="6.28515625" style="1" customWidth="1"/>
    <col min="10512" max="10512" width="5.42578125" style="1" customWidth="1"/>
    <col min="10513" max="10513" width="12.7109375" style="1" customWidth="1"/>
    <col min="10514" max="10518" width="6.28515625" style="1" customWidth="1"/>
    <col min="10519" max="10743" width="9.140625" style="1"/>
    <col min="10744" max="10744" width="7.85546875" style="1" customWidth="1"/>
    <col min="10745" max="10745" width="27.7109375" style="1" customWidth="1"/>
    <col min="10746" max="10746" width="24.28515625" style="1" customWidth="1"/>
    <col min="10747" max="10747" width="19.140625" style="1" customWidth="1"/>
    <col min="10748" max="10767" width="6.28515625" style="1" customWidth="1"/>
    <col min="10768" max="10768" width="5.42578125" style="1" customWidth="1"/>
    <col min="10769" max="10769" width="12.7109375" style="1" customWidth="1"/>
    <col min="10770" max="10774" width="6.28515625" style="1" customWidth="1"/>
    <col min="10775" max="10999" width="9.140625" style="1"/>
    <col min="11000" max="11000" width="7.85546875" style="1" customWidth="1"/>
    <col min="11001" max="11001" width="27.7109375" style="1" customWidth="1"/>
    <col min="11002" max="11002" width="24.28515625" style="1" customWidth="1"/>
    <col min="11003" max="11003" width="19.140625" style="1" customWidth="1"/>
    <col min="11004" max="11023" width="6.28515625" style="1" customWidth="1"/>
    <col min="11024" max="11024" width="5.42578125" style="1" customWidth="1"/>
    <col min="11025" max="11025" width="12.7109375" style="1" customWidth="1"/>
    <col min="11026" max="11030" width="6.28515625" style="1" customWidth="1"/>
    <col min="11031" max="11255" width="9.140625" style="1"/>
    <col min="11256" max="11256" width="7.85546875" style="1" customWidth="1"/>
    <col min="11257" max="11257" width="27.7109375" style="1" customWidth="1"/>
    <col min="11258" max="11258" width="24.28515625" style="1" customWidth="1"/>
    <col min="11259" max="11259" width="19.140625" style="1" customWidth="1"/>
    <col min="11260" max="11279" width="6.28515625" style="1" customWidth="1"/>
    <col min="11280" max="11280" width="5.42578125" style="1" customWidth="1"/>
    <col min="11281" max="11281" width="12.7109375" style="1" customWidth="1"/>
    <col min="11282" max="11286" width="6.28515625" style="1" customWidth="1"/>
    <col min="11287" max="11511" width="9.140625" style="1"/>
    <col min="11512" max="11512" width="7.85546875" style="1" customWidth="1"/>
    <col min="11513" max="11513" width="27.7109375" style="1" customWidth="1"/>
    <col min="11514" max="11514" width="24.28515625" style="1" customWidth="1"/>
    <col min="11515" max="11515" width="19.140625" style="1" customWidth="1"/>
    <col min="11516" max="11535" width="6.28515625" style="1" customWidth="1"/>
    <col min="11536" max="11536" width="5.42578125" style="1" customWidth="1"/>
    <col min="11537" max="11537" width="12.7109375" style="1" customWidth="1"/>
    <col min="11538" max="11542" width="6.28515625" style="1" customWidth="1"/>
    <col min="11543" max="11767" width="9.140625" style="1"/>
    <col min="11768" max="11768" width="7.85546875" style="1" customWidth="1"/>
    <col min="11769" max="11769" width="27.7109375" style="1" customWidth="1"/>
    <col min="11770" max="11770" width="24.28515625" style="1" customWidth="1"/>
    <col min="11771" max="11771" width="19.140625" style="1" customWidth="1"/>
    <col min="11772" max="11791" width="6.28515625" style="1" customWidth="1"/>
    <col min="11792" max="11792" width="5.42578125" style="1" customWidth="1"/>
    <col min="11793" max="11793" width="12.7109375" style="1" customWidth="1"/>
    <col min="11794" max="11798" width="6.28515625" style="1" customWidth="1"/>
    <col min="11799" max="12023" width="9.140625" style="1"/>
    <col min="12024" max="12024" width="7.85546875" style="1" customWidth="1"/>
    <col min="12025" max="12025" width="27.7109375" style="1" customWidth="1"/>
    <col min="12026" max="12026" width="24.28515625" style="1" customWidth="1"/>
    <col min="12027" max="12027" width="19.140625" style="1" customWidth="1"/>
    <col min="12028" max="12047" width="6.28515625" style="1" customWidth="1"/>
    <col min="12048" max="12048" width="5.42578125" style="1" customWidth="1"/>
    <col min="12049" max="12049" width="12.7109375" style="1" customWidth="1"/>
    <col min="12050" max="12054" width="6.28515625" style="1" customWidth="1"/>
    <col min="12055" max="12279" width="9.140625" style="1"/>
    <col min="12280" max="12280" width="7.85546875" style="1" customWidth="1"/>
    <col min="12281" max="12281" width="27.7109375" style="1" customWidth="1"/>
    <col min="12282" max="12282" width="24.28515625" style="1" customWidth="1"/>
    <col min="12283" max="12283" width="19.140625" style="1" customWidth="1"/>
    <col min="12284" max="12303" width="6.28515625" style="1" customWidth="1"/>
    <col min="12304" max="12304" width="5.42578125" style="1" customWidth="1"/>
    <col min="12305" max="12305" width="12.7109375" style="1" customWidth="1"/>
    <col min="12306" max="12310" width="6.28515625" style="1" customWidth="1"/>
    <col min="12311" max="12535" width="9.140625" style="1"/>
    <col min="12536" max="12536" width="7.85546875" style="1" customWidth="1"/>
    <col min="12537" max="12537" width="27.7109375" style="1" customWidth="1"/>
    <col min="12538" max="12538" width="24.28515625" style="1" customWidth="1"/>
    <col min="12539" max="12539" width="19.140625" style="1" customWidth="1"/>
    <col min="12540" max="12559" width="6.28515625" style="1" customWidth="1"/>
    <col min="12560" max="12560" width="5.42578125" style="1" customWidth="1"/>
    <col min="12561" max="12561" width="12.7109375" style="1" customWidth="1"/>
    <col min="12562" max="12566" width="6.28515625" style="1" customWidth="1"/>
    <col min="12567" max="12791" width="9.140625" style="1"/>
    <col min="12792" max="12792" width="7.85546875" style="1" customWidth="1"/>
    <col min="12793" max="12793" width="27.7109375" style="1" customWidth="1"/>
    <col min="12794" max="12794" width="24.28515625" style="1" customWidth="1"/>
    <col min="12795" max="12795" width="19.140625" style="1" customWidth="1"/>
    <col min="12796" max="12815" width="6.28515625" style="1" customWidth="1"/>
    <col min="12816" max="12816" width="5.42578125" style="1" customWidth="1"/>
    <col min="12817" max="12817" width="12.7109375" style="1" customWidth="1"/>
    <col min="12818" max="12822" width="6.28515625" style="1" customWidth="1"/>
    <col min="12823" max="13047" width="9.140625" style="1"/>
    <col min="13048" max="13048" width="7.85546875" style="1" customWidth="1"/>
    <col min="13049" max="13049" width="27.7109375" style="1" customWidth="1"/>
    <col min="13050" max="13050" width="24.28515625" style="1" customWidth="1"/>
    <col min="13051" max="13051" width="19.140625" style="1" customWidth="1"/>
    <col min="13052" max="13071" width="6.28515625" style="1" customWidth="1"/>
    <col min="13072" max="13072" width="5.42578125" style="1" customWidth="1"/>
    <col min="13073" max="13073" width="12.7109375" style="1" customWidth="1"/>
    <col min="13074" max="13078" width="6.28515625" style="1" customWidth="1"/>
    <col min="13079" max="13303" width="9.140625" style="1"/>
    <col min="13304" max="13304" width="7.85546875" style="1" customWidth="1"/>
    <col min="13305" max="13305" width="27.7109375" style="1" customWidth="1"/>
    <col min="13306" max="13306" width="24.28515625" style="1" customWidth="1"/>
    <col min="13307" max="13307" width="19.140625" style="1" customWidth="1"/>
    <col min="13308" max="13327" width="6.28515625" style="1" customWidth="1"/>
    <col min="13328" max="13328" width="5.42578125" style="1" customWidth="1"/>
    <col min="13329" max="13329" width="12.7109375" style="1" customWidth="1"/>
    <col min="13330" max="13334" width="6.28515625" style="1" customWidth="1"/>
    <col min="13335" max="13559" width="9.140625" style="1"/>
    <col min="13560" max="13560" width="7.85546875" style="1" customWidth="1"/>
    <col min="13561" max="13561" width="27.7109375" style="1" customWidth="1"/>
    <col min="13562" max="13562" width="24.28515625" style="1" customWidth="1"/>
    <col min="13563" max="13563" width="19.140625" style="1" customWidth="1"/>
    <col min="13564" max="13583" width="6.28515625" style="1" customWidth="1"/>
    <col min="13584" max="13584" width="5.42578125" style="1" customWidth="1"/>
    <col min="13585" max="13585" width="12.7109375" style="1" customWidth="1"/>
    <col min="13586" max="13590" width="6.28515625" style="1" customWidth="1"/>
    <col min="13591" max="13815" width="9.140625" style="1"/>
    <col min="13816" max="13816" width="7.85546875" style="1" customWidth="1"/>
    <col min="13817" max="13817" width="27.7109375" style="1" customWidth="1"/>
    <col min="13818" max="13818" width="24.28515625" style="1" customWidth="1"/>
    <col min="13819" max="13819" width="19.140625" style="1" customWidth="1"/>
    <col min="13820" max="13839" width="6.28515625" style="1" customWidth="1"/>
    <col min="13840" max="13840" width="5.42578125" style="1" customWidth="1"/>
    <col min="13841" max="13841" width="12.7109375" style="1" customWidth="1"/>
    <col min="13842" max="13846" width="6.28515625" style="1" customWidth="1"/>
    <col min="13847" max="14071" width="9.140625" style="1"/>
    <col min="14072" max="14072" width="7.85546875" style="1" customWidth="1"/>
    <col min="14073" max="14073" width="27.7109375" style="1" customWidth="1"/>
    <col min="14074" max="14074" width="24.28515625" style="1" customWidth="1"/>
    <col min="14075" max="14075" width="19.140625" style="1" customWidth="1"/>
    <col min="14076" max="14095" width="6.28515625" style="1" customWidth="1"/>
    <col min="14096" max="14096" width="5.42578125" style="1" customWidth="1"/>
    <col min="14097" max="14097" width="12.7109375" style="1" customWidth="1"/>
    <col min="14098" max="14102" width="6.28515625" style="1" customWidth="1"/>
    <col min="14103" max="14327" width="9.140625" style="1"/>
    <col min="14328" max="14328" width="7.85546875" style="1" customWidth="1"/>
    <col min="14329" max="14329" width="27.7109375" style="1" customWidth="1"/>
    <col min="14330" max="14330" width="24.28515625" style="1" customWidth="1"/>
    <col min="14331" max="14331" width="19.140625" style="1" customWidth="1"/>
    <col min="14332" max="14351" width="6.28515625" style="1" customWidth="1"/>
    <col min="14352" max="14352" width="5.42578125" style="1" customWidth="1"/>
    <col min="14353" max="14353" width="12.7109375" style="1" customWidth="1"/>
    <col min="14354" max="14358" width="6.28515625" style="1" customWidth="1"/>
    <col min="14359" max="14583" width="9.140625" style="1"/>
    <col min="14584" max="14584" width="7.85546875" style="1" customWidth="1"/>
    <col min="14585" max="14585" width="27.7109375" style="1" customWidth="1"/>
    <col min="14586" max="14586" width="24.28515625" style="1" customWidth="1"/>
    <col min="14587" max="14587" width="19.140625" style="1" customWidth="1"/>
    <col min="14588" max="14607" width="6.28515625" style="1" customWidth="1"/>
    <col min="14608" max="14608" width="5.42578125" style="1" customWidth="1"/>
    <col min="14609" max="14609" width="12.7109375" style="1" customWidth="1"/>
    <col min="14610" max="14614" width="6.28515625" style="1" customWidth="1"/>
    <col min="14615" max="14839" width="9.140625" style="1"/>
    <col min="14840" max="14840" width="7.85546875" style="1" customWidth="1"/>
    <col min="14841" max="14841" width="27.7109375" style="1" customWidth="1"/>
    <col min="14842" max="14842" width="24.28515625" style="1" customWidth="1"/>
    <col min="14843" max="14843" width="19.140625" style="1" customWidth="1"/>
    <col min="14844" max="14863" width="6.28515625" style="1" customWidth="1"/>
    <col min="14864" max="14864" width="5.42578125" style="1" customWidth="1"/>
    <col min="14865" max="14865" width="12.7109375" style="1" customWidth="1"/>
    <col min="14866" max="14870" width="6.28515625" style="1" customWidth="1"/>
    <col min="14871" max="15095" width="9.140625" style="1"/>
    <col min="15096" max="15096" width="7.85546875" style="1" customWidth="1"/>
    <col min="15097" max="15097" width="27.7109375" style="1" customWidth="1"/>
    <col min="15098" max="15098" width="24.28515625" style="1" customWidth="1"/>
    <col min="15099" max="15099" width="19.140625" style="1" customWidth="1"/>
    <col min="15100" max="15119" width="6.28515625" style="1" customWidth="1"/>
    <col min="15120" max="15120" width="5.42578125" style="1" customWidth="1"/>
    <col min="15121" max="15121" width="12.7109375" style="1" customWidth="1"/>
    <col min="15122" max="15126" width="6.28515625" style="1" customWidth="1"/>
    <col min="15127" max="15351" width="9.140625" style="1"/>
    <col min="15352" max="15352" width="7.85546875" style="1" customWidth="1"/>
    <col min="15353" max="15353" width="27.7109375" style="1" customWidth="1"/>
    <col min="15354" max="15354" width="24.28515625" style="1" customWidth="1"/>
    <col min="15355" max="15355" width="19.140625" style="1" customWidth="1"/>
    <col min="15356" max="15375" width="6.28515625" style="1" customWidth="1"/>
    <col min="15376" max="15376" width="5.42578125" style="1" customWidth="1"/>
    <col min="15377" max="15377" width="12.7109375" style="1" customWidth="1"/>
    <col min="15378" max="15382" width="6.28515625" style="1" customWidth="1"/>
    <col min="15383" max="15607" width="9.140625" style="1"/>
    <col min="15608" max="15608" width="7.85546875" style="1" customWidth="1"/>
    <col min="15609" max="15609" width="27.7109375" style="1" customWidth="1"/>
    <col min="15610" max="15610" width="24.28515625" style="1" customWidth="1"/>
    <col min="15611" max="15611" width="19.140625" style="1" customWidth="1"/>
    <col min="15612" max="15631" width="6.28515625" style="1" customWidth="1"/>
    <col min="15632" max="15632" width="5.42578125" style="1" customWidth="1"/>
    <col min="15633" max="15633" width="12.7109375" style="1" customWidth="1"/>
    <col min="15634" max="15638" width="6.28515625" style="1" customWidth="1"/>
    <col min="15639" max="15863" width="9.140625" style="1"/>
    <col min="15864" max="15864" width="7.85546875" style="1" customWidth="1"/>
    <col min="15865" max="15865" width="27.7109375" style="1" customWidth="1"/>
    <col min="15866" max="15866" width="24.28515625" style="1" customWidth="1"/>
    <col min="15867" max="15867" width="19.140625" style="1" customWidth="1"/>
    <col min="15868" max="15887" width="6.28515625" style="1" customWidth="1"/>
    <col min="15888" max="15888" width="5.42578125" style="1" customWidth="1"/>
    <col min="15889" max="15889" width="12.7109375" style="1" customWidth="1"/>
    <col min="15890" max="15894" width="6.28515625" style="1" customWidth="1"/>
    <col min="15895" max="16119" width="9.140625" style="1"/>
    <col min="16120" max="16120" width="7.85546875" style="1" customWidth="1"/>
    <col min="16121" max="16121" width="27.7109375" style="1" customWidth="1"/>
    <col min="16122" max="16122" width="24.28515625" style="1" customWidth="1"/>
    <col min="16123" max="16123" width="19.140625" style="1" customWidth="1"/>
    <col min="16124" max="16143" width="6.28515625" style="1" customWidth="1"/>
    <col min="16144" max="16144" width="5.42578125" style="1" customWidth="1"/>
    <col min="16145" max="16145" width="12.7109375" style="1" customWidth="1"/>
    <col min="16146" max="16150" width="6.28515625" style="1" customWidth="1"/>
    <col min="16151" max="16384" width="9.140625" style="1"/>
  </cols>
  <sheetData>
    <row r="1" spans="1:24" ht="23.25" customHeight="1" x14ac:dyDescent="0.25">
      <c r="A1" s="338" t="s">
        <v>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338"/>
      <c r="N1" s="338"/>
      <c r="O1" s="338"/>
      <c r="P1" s="338"/>
      <c r="Q1" s="338"/>
      <c r="R1" s="338"/>
      <c r="S1" s="338"/>
      <c r="T1" s="338"/>
      <c r="U1" s="338"/>
      <c r="V1" s="338"/>
    </row>
    <row r="2" spans="1:24" ht="23.25" customHeight="1" x14ac:dyDescent="0.25">
      <c r="A2" s="338" t="s">
        <v>1</v>
      </c>
      <c r="B2" s="338"/>
      <c r="C2" s="338"/>
      <c r="D2" s="338"/>
      <c r="E2" s="338"/>
      <c r="F2" s="338"/>
      <c r="G2" s="338"/>
      <c r="H2" s="338"/>
      <c r="I2" s="338"/>
      <c r="J2" s="338"/>
      <c r="K2" s="338"/>
      <c r="L2" s="338"/>
      <c r="M2" s="338"/>
      <c r="N2" s="338"/>
      <c r="O2" s="338"/>
      <c r="P2" s="338"/>
      <c r="Q2" s="338"/>
      <c r="R2" s="338"/>
      <c r="S2" s="338"/>
      <c r="T2" s="338"/>
      <c r="U2" s="338"/>
      <c r="V2" s="338"/>
    </row>
    <row r="3" spans="1:24" ht="23.25" customHeight="1" thickBot="1" x14ac:dyDescent="0.3">
      <c r="A3" s="339"/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  <c r="R3" s="339"/>
      <c r="S3" s="339"/>
      <c r="T3" s="339"/>
      <c r="U3" s="339"/>
      <c r="V3" s="339"/>
    </row>
    <row r="4" spans="1:24" ht="23.25" customHeight="1" thickBot="1" x14ac:dyDescent="0.3">
      <c r="A4" s="340" t="s">
        <v>2</v>
      </c>
      <c r="B4" s="342" t="s">
        <v>3</v>
      </c>
      <c r="C4" s="344" t="s">
        <v>4</v>
      </c>
      <c r="D4" s="342" t="s">
        <v>5</v>
      </c>
      <c r="E4" s="346" t="s">
        <v>6</v>
      </c>
      <c r="F4" s="347"/>
      <c r="G4" s="348"/>
      <c r="H4" s="349" t="s">
        <v>7</v>
      </c>
      <c r="I4" s="350"/>
      <c r="J4" s="351"/>
      <c r="K4" s="349" t="s">
        <v>8</v>
      </c>
      <c r="L4" s="350"/>
      <c r="M4" s="350"/>
      <c r="N4" s="351"/>
      <c r="O4" s="334" t="s">
        <v>9</v>
      </c>
      <c r="P4" s="335"/>
      <c r="Q4" s="336"/>
      <c r="R4" s="337"/>
      <c r="S4" s="334" t="s">
        <v>10</v>
      </c>
      <c r="T4" s="335"/>
      <c r="U4" s="336"/>
      <c r="V4" s="337"/>
    </row>
    <row r="5" spans="1:24" ht="81" customHeight="1" thickBot="1" x14ac:dyDescent="0.3">
      <c r="A5" s="341"/>
      <c r="B5" s="343"/>
      <c r="C5" s="345"/>
      <c r="D5" s="343"/>
      <c r="E5" s="3" t="s">
        <v>11</v>
      </c>
      <c r="F5" s="4" t="s">
        <v>12</v>
      </c>
      <c r="G5" s="5" t="s">
        <v>13</v>
      </c>
      <c r="H5" s="4" t="s">
        <v>11</v>
      </c>
      <c r="I5" s="5" t="s">
        <v>12</v>
      </c>
      <c r="J5" s="5" t="s">
        <v>13</v>
      </c>
      <c r="K5" s="6" t="s">
        <v>11</v>
      </c>
      <c r="L5" s="5" t="s">
        <v>12</v>
      </c>
      <c r="M5" s="6" t="s">
        <v>14</v>
      </c>
      <c r="N5" s="5" t="s">
        <v>13</v>
      </c>
      <c r="O5" s="6" t="s">
        <v>11</v>
      </c>
      <c r="P5" s="5" t="s">
        <v>12</v>
      </c>
      <c r="Q5" s="6" t="s">
        <v>14</v>
      </c>
      <c r="R5" s="7" t="s">
        <v>13</v>
      </c>
      <c r="S5" s="5" t="s">
        <v>11</v>
      </c>
      <c r="T5" s="5" t="s">
        <v>12</v>
      </c>
      <c r="U5" s="6" t="s">
        <v>14</v>
      </c>
      <c r="V5" s="5" t="s">
        <v>13</v>
      </c>
    </row>
    <row r="6" spans="1:24" ht="20.25" customHeight="1" thickBot="1" x14ac:dyDescent="0.3">
      <c r="A6" s="8"/>
      <c r="B6" s="9" t="s">
        <v>15</v>
      </c>
      <c r="C6" s="10"/>
      <c r="D6" s="9"/>
      <c r="E6" s="11"/>
      <c r="F6" s="12"/>
      <c r="G6" s="13"/>
      <c r="H6" s="14"/>
      <c r="I6" s="15"/>
      <c r="J6" s="13"/>
      <c r="K6" s="11"/>
      <c r="L6" s="13"/>
      <c r="M6" s="14"/>
      <c r="N6" s="13"/>
      <c r="O6" s="14"/>
      <c r="P6" s="13"/>
      <c r="Q6" s="14"/>
      <c r="R6" s="13"/>
      <c r="S6" s="14"/>
      <c r="T6" s="13"/>
      <c r="U6" s="14"/>
      <c r="V6" s="13"/>
    </row>
    <row r="7" spans="1:24" ht="23.25" customHeight="1" thickBot="1" x14ac:dyDescent="0.3">
      <c r="A7" s="255">
        <v>1</v>
      </c>
      <c r="B7" s="256" t="s">
        <v>16</v>
      </c>
      <c r="C7" s="257" t="s">
        <v>17</v>
      </c>
      <c r="D7" s="258" t="s">
        <v>18</v>
      </c>
      <c r="E7" s="259">
        <v>2</v>
      </c>
      <c r="F7" s="260">
        <v>9</v>
      </c>
      <c r="G7" s="20">
        <f>SUM(E7:F7)</f>
        <v>11</v>
      </c>
      <c r="H7" s="261">
        <v>7684</v>
      </c>
      <c r="I7" s="262">
        <v>16781</v>
      </c>
      <c r="J7" s="20">
        <v>24465</v>
      </c>
      <c r="K7" s="259">
        <v>590</v>
      </c>
      <c r="L7" s="263">
        <v>1100</v>
      </c>
      <c r="M7" s="260">
        <v>431975</v>
      </c>
      <c r="N7" s="20">
        <v>433665</v>
      </c>
      <c r="O7" s="259">
        <v>590</v>
      </c>
      <c r="P7" s="263">
        <v>1100</v>
      </c>
      <c r="Q7" s="260">
        <v>431975</v>
      </c>
      <c r="R7" s="20">
        <v>433665</v>
      </c>
      <c r="S7" s="259">
        <v>43</v>
      </c>
      <c r="T7" s="263">
        <v>158</v>
      </c>
      <c r="U7" s="260">
        <v>0</v>
      </c>
      <c r="V7" s="20">
        <f>SUM(S7:U7)</f>
        <v>201</v>
      </c>
      <c r="W7" s="254" t="s">
        <v>180</v>
      </c>
      <c r="X7" s="25"/>
    </row>
    <row r="8" spans="1:24" ht="23.25" customHeight="1" thickBot="1" x14ac:dyDescent="0.3">
      <c r="A8" s="26"/>
      <c r="B8" s="27" t="s">
        <v>19</v>
      </c>
      <c r="C8" s="28"/>
      <c r="D8" s="29"/>
      <c r="E8" s="30">
        <f>SUM(E7)</f>
        <v>2</v>
      </c>
      <c r="F8" s="31">
        <f>SUM(F7)</f>
        <v>9</v>
      </c>
      <c r="G8" s="32">
        <f>SUM(E8:F8)</f>
        <v>11</v>
      </c>
      <c r="H8" s="33">
        <v>7684</v>
      </c>
      <c r="I8" s="34">
        <v>16781</v>
      </c>
      <c r="J8" s="32">
        <v>24465</v>
      </c>
      <c r="K8" s="30">
        <v>590</v>
      </c>
      <c r="L8" s="35">
        <v>1100</v>
      </c>
      <c r="M8" s="31">
        <v>431975</v>
      </c>
      <c r="N8" s="32">
        <v>433665</v>
      </c>
      <c r="O8" s="30">
        <f>SUM(O7)</f>
        <v>590</v>
      </c>
      <c r="P8" s="35">
        <f>SUM(P7)</f>
        <v>1100</v>
      </c>
      <c r="Q8" s="31">
        <f>SUM(Q7)</f>
        <v>431975</v>
      </c>
      <c r="R8" s="32">
        <f>SUM(O8:Q8)</f>
        <v>433665</v>
      </c>
      <c r="S8" s="30">
        <v>43</v>
      </c>
      <c r="T8" s="35">
        <v>158</v>
      </c>
      <c r="U8" s="31">
        <f>SUM(U7)</f>
        <v>0</v>
      </c>
      <c r="V8" s="32">
        <f>SUM(S8:U8)</f>
        <v>201</v>
      </c>
    </row>
    <row r="9" spans="1:24" s="25" customFormat="1" ht="21.75" customHeight="1" thickBot="1" x14ac:dyDescent="0.3">
      <c r="A9" s="36"/>
      <c r="B9" s="9" t="s">
        <v>20</v>
      </c>
      <c r="C9" s="37"/>
      <c r="D9" s="38"/>
      <c r="E9" s="39"/>
      <c r="F9" s="40"/>
      <c r="G9" s="9"/>
      <c r="H9" s="10"/>
      <c r="I9" s="41"/>
      <c r="J9" s="9"/>
      <c r="K9" s="39"/>
      <c r="L9" s="42"/>
      <c r="M9" s="43"/>
      <c r="N9" s="44"/>
      <c r="O9" s="39"/>
      <c r="P9" s="42"/>
      <c r="Q9" s="43"/>
      <c r="R9" s="44"/>
      <c r="S9" s="39"/>
      <c r="T9" s="42"/>
      <c r="U9" s="40"/>
      <c r="V9" s="9"/>
      <c r="W9" s="1"/>
      <c r="X9" s="1"/>
    </row>
    <row r="10" spans="1:24" ht="23.25" customHeight="1" x14ac:dyDescent="0.25">
      <c r="A10" s="45">
        <v>1</v>
      </c>
      <c r="B10" s="46" t="s">
        <v>21</v>
      </c>
      <c r="C10" s="47" t="s">
        <v>22</v>
      </c>
      <c r="D10" s="46" t="s">
        <v>23</v>
      </c>
      <c r="E10" s="48">
        <v>90</v>
      </c>
      <c r="F10" s="49">
        <v>179</v>
      </c>
      <c r="G10" s="50">
        <f>SUM(E10:F10)</f>
        <v>269</v>
      </c>
      <c r="H10" s="51">
        <v>2971</v>
      </c>
      <c r="I10" s="52">
        <v>3215</v>
      </c>
      <c r="J10" s="53">
        <v>6186</v>
      </c>
      <c r="K10" s="54">
        <v>10668</v>
      </c>
      <c r="L10" s="55">
        <v>42894</v>
      </c>
      <c r="M10" s="56">
        <v>3158</v>
      </c>
      <c r="N10" s="57">
        <v>56720</v>
      </c>
      <c r="O10" s="54">
        <v>10668</v>
      </c>
      <c r="P10" s="55">
        <v>42894</v>
      </c>
      <c r="Q10" s="56">
        <v>3158</v>
      </c>
      <c r="R10" s="57">
        <v>56720</v>
      </c>
      <c r="S10" s="48">
        <v>4239</v>
      </c>
      <c r="T10" s="58">
        <v>2950</v>
      </c>
      <c r="U10" s="49">
        <v>0</v>
      </c>
      <c r="V10" s="50">
        <f>SUM(S10:U10)</f>
        <v>7189</v>
      </c>
    </row>
    <row r="11" spans="1:24" ht="23.25" customHeight="1" x14ac:dyDescent="0.25">
      <c r="A11" s="59">
        <v>2</v>
      </c>
      <c r="B11" s="60" t="s">
        <v>24</v>
      </c>
      <c r="C11" s="61" t="s">
        <v>25</v>
      </c>
      <c r="D11" s="60" t="s">
        <v>26</v>
      </c>
      <c r="E11" s="62">
        <v>71</v>
      </c>
      <c r="F11" s="63">
        <v>106</v>
      </c>
      <c r="G11" s="53">
        <f>SUM(E11:F11)</f>
        <v>177</v>
      </c>
      <c r="H11" s="51">
        <v>972</v>
      </c>
      <c r="I11" s="52">
        <v>1976</v>
      </c>
      <c r="J11" s="53">
        <v>2948</v>
      </c>
      <c r="K11" s="51">
        <v>7450</v>
      </c>
      <c r="L11" s="64">
        <v>14610</v>
      </c>
      <c r="M11" s="52">
        <v>93</v>
      </c>
      <c r="N11" s="65">
        <v>22153</v>
      </c>
      <c r="O11" s="51">
        <v>7450</v>
      </c>
      <c r="P11" s="64">
        <v>14610</v>
      </c>
      <c r="Q11" s="52">
        <v>93</v>
      </c>
      <c r="R11" s="65">
        <v>22153</v>
      </c>
      <c r="S11" s="62">
        <v>1278</v>
      </c>
      <c r="T11" s="66">
        <v>980</v>
      </c>
      <c r="U11" s="49">
        <v>0</v>
      </c>
      <c r="V11" s="53">
        <f>SUM(S11:U11)</f>
        <v>2258</v>
      </c>
    </row>
    <row r="12" spans="1:24" ht="23.25" customHeight="1" x14ac:dyDescent="0.25">
      <c r="A12" s="59">
        <v>3</v>
      </c>
      <c r="B12" s="60" t="s">
        <v>27</v>
      </c>
      <c r="C12" s="61" t="s">
        <v>28</v>
      </c>
      <c r="D12" s="60" t="s">
        <v>29</v>
      </c>
      <c r="E12" s="62">
        <v>109</v>
      </c>
      <c r="F12" s="63">
        <v>236</v>
      </c>
      <c r="G12" s="53">
        <f>SUM(E12:F12)</f>
        <v>345</v>
      </c>
      <c r="H12" s="51">
        <v>2126</v>
      </c>
      <c r="I12" s="52">
        <v>5701</v>
      </c>
      <c r="J12" s="53">
        <v>7827</v>
      </c>
      <c r="K12" s="51">
        <v>7865</v>
      </c>
      <c r="L12" s="64">
        <v>46041</v>
      </c>
      <c r="M12" s="52">
        <v>305</v>
      </c>
      <c r="N12" s="65">
        <v>54211</v>
      </c>
      <c r="O12" s="51">
        <v>7865</v>
      </c>
      <c r="P12" s="64">
        <v>46041</v>
      </c>
      <c r="Q12" s="52">
        <v>305</v>
      </c>
      <c r="R12" s="65">
        <v>54211</v>
      </c>
      <c r="S12" s="62">
        <v>5257</v>
      </c>
      <c r="T12" s="66">
        <v>4903</v>
      </c>
      <c r="U12" s="49">
        <v>0</v>
      </c>
      <c r="V12" s="53">
        <f>SUM(S12:U12)</f>
        <v>10160</v>
      </c>
    </row>
    <row r="13" spans="1:24" ht="23.25" customHeight="1" thickBot="1" x14ac:dyDescent="0.3">
      <c r="A13" s="67">
        <v>4</v>
      </c>
      <c r="B13" s="68" t="s">
        <v>30</v>
      </c>
      <c r="C13" s="69" t="s">
        <v>31</v>
      </c>
      <c r="D13" s="68" t="s">
        <v>32</v>
      </c>
      <c r="E13" s="70">
        <v>184</v>
      </c>
      <c r="F13" s="71">
        <v>121</v>
      </c>
      <c r="G13" s="72">
        <f>SUM(E13:F13)</f>
        <v>305</v>
      </c>
      <c r="H13" s="73">
        <v>2270</v>
      </c>
      <c r="I13" s="74">
        <v>4041</v>
      </c>
      <c r="J13" s="72">
        <v>6311</v>
      </c>
      <c r="K13" s="73">
        <v>9553</v>
      </c>
      <c r="L13" s="75">
        <v>38501</v>
      </c>
      <c r="M13" s="74">
        <v>2119</v>
      </c>
      <c r="N13" s="76">
        <v>50173</v>
      </c>
      <c r="O13" s="73">
        <v>9553</v>
      </c>
      <c r="P13" s="75">
        <v>38501</v>
      </c>
      <c r="Q13" s="74">
        <v>2119</v>
      </c>
      <c r="R13" s="76">
        <v>50173</v>
      </c>
      <c r="S13" s="70">
        <v>5492</v>
      </c>
      <c r="T13" s="77">
        <v>2152</v>
      </c>
      <c r="U13" s="49">
        <v>0</v>
      </c>
      <c r="V13" s="72">
        <f>SUM(S13:U13)</f>
        <v>7644</v>
      </c>
    </row>
    <row r="14" spans="1:24" ht="23.25" customHeight="1" thickBot="1" x14ac:dyDescent="0.3">
      <c r="A14" s="26"/>
      <c r="B14" s="27" t="s">
        <v>19</v>
      </c>
      <c r="C14" s="28"/>
      <c r="D14" s="29"/>
      <c r="E14" s="78">
        <f>SUM(E10:E13)</f>
        <v>454</v>
      </c>
      <c r="F14" s="79">
        <f>SUM(F10:F13)</f>
        <v>642</v>
      </c>
      <c r="G14" s="32">
        <f>SUM(E14:F14)</f>
        <v>1096</v>
      </c>
      <c r="H14" s="80">
        <v>8339</v>
      </c>
      <c r="I14" s="81">
        <v>14933</v>
      </c>
      <c r="J14" s="82">
        <v>23272</v>
      </c>
      <c r="K14" s="30">
        <f>SUM(K10:K13)</f>
        <v>35536</v>
      </c>
      <c r="L14" s="31">
        <f>SUM(L10:L13)</f>
        <v>142046</v>
      </c>
      <c r="M14" s="79">
        <f>SUM(M10:M13)</f>
        <v>5675</v>
      </c>
      <c r="N14" s="32">
        <f>SUM(K14:M14)</f>
        <v>183257</v>
      </c>
      <c r="O14" s="30">
        <f>SUM(O10:O13)</f>
        <v>35536</v>
      </c>
      <c r="P14" s="31">
        <f>SUM(P10:P13)</f>
        <v>142046</v>
      </c>
      <c r="Q14" s="79">
        <f>SUM(Q10:Q13)</f>
        <v>5675</v>
      </c>
      <c r="R14" s="32">
        <f>SUM(O14:Q14)</f>
        <v>183257</v>
      </c>
      <c r="S14" s="78">
        <f>SUM(S10:S13)</f>
        <v>16266</v>
      </c>
      <c r="T14" s="83">
        <f>SUM(T10:T13)</f>
        <v>10985</v>
      </c>
      <c r="U14" s="79">
        <f>SUM(U10:U13)</f>
        <v>0</v>
      </c>
      <c r="V14" s="32">
        <f>SUM(S14:U14)</f>
        <v>27251</v>
      </c>
    </row>
    <row r="15" spans="1:24" ht="19.5" customHeight="1" thickBot="1" x14ac:dyDescent="0.3">
      <c r="A15" s="36"/>
      <c r="B15" s="84" t="s">
        <v>33</v>
      </c>
      <c r="C15" s="37"/>
      <c r="D15" s="38"/>
      <c r="E15" s="85"/>
      <c r="F15" s="86"/>
      <c r="G15" s="44"/>
      <c r="H15" s="87"/>
      <c r="I15" s="8"/>
      <c r="J15" s="44"/>
      <c r="K15" s="85"/>
      <c r="L15" s="88"/>
      <c r="M15" s="86"/>
      <c r="N15" s="44"/>
      <c r="O15" s="85"/>
      <c r="P15" s="88"/>
      <c r="Q15" s="86"/>
      <c r="R15" s="44"/>
      <c r="S15" s="85"/>
      <c r="T15" s="88"/>
      <c r="U15" s="86"/>
      <c r="V15" s="44"/>
    </row>
    <row r="16" spans="1:24" ht="23.25" customHeight="1" x14ac:dyDescent="0.25">
      <c r="A16" s="45">
        <v>1</v>
      </c>
      <c r="B16" s="89" t="s">
        <v>34</v>
      </c>
      <c r="C16" s="90" t="s">
        <v>35</v>
      </c>
      <c r="D16" s="91" t="s">
        <v>36</v>
      </c>
      <c r="E16" s="92">
        <v>53</v>
      </c>
      <c r="F16" s="93">
        <v>88</v>
      </c>
      <c r="G16" s="57">
        <f t="shared" ref="G16:G28" si="0">SUM(E16:F16)</f>
        <v>141</v>
      </c>
      <c r="H16" s="94">
        <v>1049</v>
      </c>
      <c r="I16" s="95">
        <v>879</v>
      </c>
      <c r="J16" s="57">
        <v>1928</v>
      </c>
      <c r="K16" s="96">
        <v>3487</v>
      </c>
      <c r="L16" s="97">
        <v>3287</v>
      </c>
      <c r="M16" s="98">
        <v>0</v>
      </c>
      <c r="N16" s="57">
        <v>6774</v>
      </c>
      <c r="O16" s="96">
        <v>3487</v>
      </c>
      <c r="P16" s="97">
        <v>3287</v>
      </c>
      <c r="Q16" s="98">
        <v>0</v>
      </c>
      <c r="R16" s="57">
        <f t="shared" ref="R16:R28" si="1">SUM(O16:Q16)</f>
        <v>6774</v>
      </c>
      <c r="S16" s="92">
        <v>1741</v>
      </c>
      <c r="T16" s="99">
        <v>1667</v>
      </c>
      <c r="U16" s="93">
        <v>0</v>
      </c>
      <c r="V16" s="57">
        <f t="shared" ref="V16:V28" si="2">SUM(S16:U16)</f>
        <v>3408</v>
      </c>
    </row>
    <row r="17" spans="1:22" ht="23.25" customHeight="1" x14ac:dyDescent="0.25">
      <c r="A17" s="59">
        <v>2</v>
      </c>
      <c r="B17" s="89" t="s">
        <v>37</v>
      </c>
      <c r="C17" s="90" t="s">
        <v>38</v>
      </c>
      <c r="D17" s="91" t="s">
        <v>39</v>
      </c>
      <c r="E17" s="92">
        <v>26</v>
      </c>
      <c r="F17" s="93">
        <v>28</v>
      </c>
      <c r="G17" s="57">
        <f t="shared" si="0"/>
        <v>54</v>
      </c>
      <c r="H17" s="94">
        <v>423</v>
      </c>
      <c r="I17" s="95">
        <v>1218</v>
      </c>
      <c r="J17" s="57">
        <v>1641</v>
      </c>
      <c r="K17" s="96">
        <v>2019</v>
      </c>
      <c r="L17" s="97">
        <v>6847</v>
      </c>
      <c r="M17" s="98">
        <v>1495</v>
      </c>
      <c r="N17" s="65">
        <v>10361</v>
      </c>
      <c r="O17" s="96">
        <v>2019</v>
      </c>
      <c r="P17" s="97">
        <v>6847</v>
      </c>
      <c r="Q17" s="98">
        <v>1495</v>
      </c>
      <c r="R17" s="65">
        <f t="shared" si="1"/>
        <v>10361</v>
      </c>
      <c r="S17" s="92">
        <v>2048</v>
      </c>
      <c r="T17" s="99">
        <v>734</v>
      </c>
      <c r="U17" s="93">
        <v>0</v>
      </c>
      <c r="V17" s="57">
        <f t="shared" si="2"/>
        <v>2782</v>
      </c>
    </row>
    <row r="18" spans="1:22" ht="23.25" customHeight="1" x14ac:dyDescent="0.25">
      <c r="A18" s="59">
        <v>3</v>
      </c>
      <c r="B18" s="89" t="s">
        <v>40</v>
      </c>
      <c r="C18" s="90" t="s">
        <v>41</v>
      </c>
      <c r="D18" s="91" t="s">
        <v>42</v>
      </c>
      <c r="E18" s="92">
        <v>96</v>
      </c>
      <c r="F18" s="93">
        <v>43</v>
      </c>
      <c r="G18" s="57">
        <f t="shared" si="0"/>
        <v>139</v>
      </c>
      <c r="H18" s="94">
        <v>828</v>
      </c>
      <c r="I18" s="95">
        <v>1973</v>
      </c>
      <c r="J18" s="57">
        <v>2801</v>
      </c>
      <c r="K18" s="96">
        <v>1057</v>
      </c>
      <c r="L18" s="97">
        <v>5847</v>
      </c>
      <c r="M18" s="98">
        <v>236</v>
      </c>
      <c r="N18" s="65">
        <v>7140</v>
      </c>
      <c r="O18" s="96">
        <v>1057</v>
      </c>
      <c r="P18" s="97">
        <v>5847</v>
      </c>
      <c r="Q18" s="98">
        <v>236</v>
      </c>
      <c r="R18" s="65">
        <f t="shared" si="1"/>
        <v>7140</v>
      </c>
      <c r="S18" s="92">
        <v>1466</v>
      </c>
      <c r="T18" s="99">
        <v>828</v>
      </c>
      <c r="U18" s="93">
        <v>0</v>
      </c>
      <c r="V18" s="57">
        <f t="shared" si="2"/>
        <v>2294</v>
      </c>
    </row>
    <row r="19" spans="1:22" ht="23.25" customHeight="1" x14ac:dyDescent="0.25">
      <c r="A19" s="59">
        <v>4</v>
      </c>
      <c r="B19" s="89" t="s">
        <v>43</v>
      </c>
      <c r="C19" s="90" t="s">
        <v>44</v>
      </c>
      <c r="D19" s="91" t="s">
        <v>45</v>
      </c>
      <c r="E19" s="92">
        <v>63</v>
      </c>
      <c r="F19" s="93">
        <v>44</v>
      </c>
      <c r="G19" s="57">
        <f t="shared" si="0"/>
        <v>107</v>
      </c>
      <c r="H19" s="94">
        <v>586</v>
      </c>
      <c r="I19" s="95">
        <v>940</v>
      </c>
      <c r="J19" s="57">
        <v>1526</v>
      </c>
      <c r="K19" s="96">
        <v>4061</v>
      </c>
      <c r="L19" s="97">
        <v>6022</v>
      </c>
      <c r="M19" s="98">
        <v>1121</v>
      </c>
      <c r="N19" s="65">
        <v>11204</v>
      </c>
      <c r="O19" s="96">
        <v>4061</v>
      </c>
      <c r="P19" s="97">
        <v>6022</v>
      </c>
      <c r="Q19" s="98">
        <v>1121</v>
      </c>
      <c r="R19" s="65">
        <f t="shared" si="1"/>
        <v>11204</v>
      </c>
      <c r="S19" s="92">
        <v>1449</v>
      </c>
      <c r="T19" s="99">
        <v>562</v>
      </c>
      <c r="U19" s="93">
        <v>0</v>
      </c>
      <c r="V19" s="57">
        <f t="shared" si="2"/>
        <v>2011</v>
      </c>
    </row>
    <row r="20" spans="1:22" ht="23.25" customHeight="1" x14ac:dyDescent="0.25">
      <c r="A20" s="59">
        <v>5</v>
      </c>
      <c r="B20" s="89" t="s">
        <v>46</v>
      </c>
      <c r="C20" s="90" t="s">
        <v>47</v>
      </c>
      <c r="D20" s="91" t="s">
        <v>48</v>
      </c>
      <c r="E20" s="92">
        <v>38</v>
      </c>
      <c r="F20" s="93">
        <v>14</v>
      </c>
      <c r="G20" s="57">
        <f t="shared" si="0"/>
        <v>52</v>
      </c>
      <c r="H20" s="94">
        <v>517</v>
      </c>
      <c r="I20" s="95">
        <v>1083</v>
      </c>
      <c r="J20" s="57">
        <v>1600</v>
      </c>
      <c r="K20" s="96">
        <v>4166</v>
      </c>
      <c r="L20" s="97">
        <v>8102</v>
      </c>
      <c r="M20" s="98">
        <v>711</v>
      </c>
      <c r="N20" s="65">
        <v>12979</v>
      </c>
      <c r="O20" s="96">
        <v>4166</v>
      </c>
      <c r="P20" s="97">
        <v>8102</v>
      </c>
      <c r="Q20" s="98">
        <v>711</v>
      </c>
      <c r="R20" s="65">
        <f t="shared" si="1"/>
        <v>12979</v>
      </c>
      <c r="S20" s="92">
        <v>4288</v>
      </c>
      <c r="T20" s="99">
        <v>606</v>
      </c>
      <c r="U20" s="93">
        <v>0</v>
      </c>
      <c r="V20" s="57">
        <f t="shared" si="2"/>
        <v>4894</v>
      </c>
    </row>
    <row r="21" spans="1:22" ht="23.25" customHeight="1" x14ac:dyDescent="0.25">
      <c r="A21" s="59">
        <v>6</v>
      </c>
      <c r="B21" s="89" t="s">
        <v>49</v>
      </c>
      <c r="C21" s="90" t="s">
        <v>50</v>
      </c>
      <c r="D21" s="91" t="s">
        <v>51</v>
      </c>
      <c r="E21" s="92">
        <v>32</v>
      </c>
      <c r="F21" s="93">
        <v>64</v>
      </c>
      <c r="G21" s="57">
        <f t="shared" si="0"/>
        <v>96</v>
      </c>
      <c r="H21" s="94">
        <v>509</v>
      </c>
      <c r="I21" s="95">
        <v>1137</v>
      </c>
      <c r="J21" s="57">
        <v>1646</v>
      </c>
      <c r="K21" s="96">
        <v>4312</v>
      </c>
      <c r="L21" s="97">
        <v>4729</v>
      </c>
      <c r="M21" s="98">
        <v>351</v>
      </c>
      <c r="N21" s="65">
        <v>9392</v>
      </c>
      <c r="O21" s="96">
        <v>4312</v>
      </c>
      <c r="P21" s="97">
        <v>4729</v>
      </c>
      <c r="Q21" s="98">
        <v>351</v>
      </c>
      <c r="R21" s="65">
        <f t="shared" si="1"/>
        <v>9392</v>
      </c>
      <c r="S21" s="92">
        <v>1079</v>
      </c>
      <c r="T21" s="99">
        <v>626</v>
      </c>
      <c r="U21" s="93">
        <v>0</v>
      </c>
      <c r="V21" s="57">
        <f t="shared" si="2"/>
        <v>1705</v>
      </c>
    </row>
    <row r="22" spans="1:22" ht="23.25" customHeight="1" x14ac:dyDescent="0.25">
      <c r="A22" s="59">
        <v>7</v>
      </c>
      <c r="B22" s="89" t="s">
        <v>52</v>
      </c>
      <c r="C22" s="90"/>
      <c r="D22" s="91" t="s">
        <v>53</v>
      </c>
      <c r="E22" s="92">
        <v>45</v>
      </c>
      <c r="F22" s="93">
        <v>46</v>
      </c>
      <c r="G22" s="57">
        <f t="shared" si="0"/>
        <v>91</v>
      </c>
      <c r="H22" s="94">
        <v>592</v>
      </c>
      <c r="I22" s="95">
        <v>1129</v>
      </c>
      <c r="J22" s="57">
        <v>1721</v>
      </c>
      <c r="K22" s="96">
        <v>3393</v>
      </c>
      <c r="L22" s="97">
        <v>6998</v>
      </c>
      <c r="M22" s="98">
        <v>4908</v>
      </c>
      <c r="N22" s="65">
        <v>15299</v>
      </c>
      <c r="O22" s="96">
        <v>3393</v>
      </c>
      <c r="P22" s="97">
        <v>6998</v>
      </c>
      <c r="Q22" s="98">
        <v>4908</v>
      </c>
      <c r="R22" s="65">
        <f t="shared" si="1"/>
        <v>15299</v>
      </c>
      <c r="S22" s="92">
        <v>1742</v>
      </c>
      <c r="T22" s="99">
        <v>1498</v>
      </c>
      <c r="U22" s="93">
        <v>0</v>
      </c>
      <c r="V22" s="57">
        <f t="shared" si="2"/>
        <v>3240</v>
      </c>
    </row>
    <row r="23" spans="1:22" ht="23.25" customHeight="1" x14ac:dyDescent="0.25">
      <c r="A23" s="59">
        <v>8</v>
      </c>
      <c r="B23" s="89" t="s">
        <v>54</v>
      </c>
      <c r="C23" s="90" t="s">
        <v>55</v>
      </c>
      <c r="D23" s="91" t="s">
        <v>56</v>
      </c>
      <c r="E23" s="92">
        <v>53</v>
      </c>
      <c r="F23" s="93">
        <v>68</v>
      </c>
      <c r="G23" s="57">
        <f t="shared" si="0"/>
        <v>121</v>
      </c>
      <c r="H23" s="94">
        <v>601</v>
      </c>
      <c r="I23" s="95">
        <v>1647</v>
      </c>
      <c r="J23" s="57">
        <v>2248</v>
      </c>
      <c r="K23" s="96">
        <v>2199</v>
      </c>
      <c r="L23" s="97">
        <v>4441</v>
      </c>
      <c r="M23" s="98">
        <v>539</v>
      </c>
      <c r="N23" s="65">
        <v>7179</v>
      </c>
      <c r="O23" s="96">
        <v>2199</v>
      </c>
      <c r="P23" s="97">
        <v>4441</v>
      </c>
      <c r="Q23" s="98">
        <v>539</v>
      </c>
      <c r="R23" s="65">
        <f t="shared" si="1"/>
        <v>7179</v>
      </c>
      <c r="S23" s="92">
        <v>1505</v>
      </c>
      <c r="T23" s="99">
        <v>331</v>
      </c>
      <c r="U23" s="93">
        <v>0</v>
      </c>
      <c r="V23" s="57">
        <f t="shared" si="2"/>
        <v>1836</v>
      </c>
    </row>
    <row r="24" spans="1:22" ht="23.25" customHeight="1" x14ac:dyDescent="0.25">
      <c r="A24" s="59">
        <v>9</v>
      </c>
      <c r="B24" s="89" t="s">
        <v>57</v>
      </c>
      <c r="C24" s="90" t="s">
        <v>58</v>
      </c>
      <c r="D24" s="91" t="s">
        <v>26</v>
      </c>
      <c r="E24" s="92">
        <v>58</v>
      </c>
      <c r="F24" s="93">
        <v>62</v>
      </c>
      <c r="G24" s="57">
        <f t="shared" si="0"/>
        <v>120</v>
      </c>
      <c r="H24" s="94">
        <v>462</v>
      </c>
      <c r="I24" s="95">
        <v>425</v>
      </c>
      <c r="J24" s="57">
        <v>887</v>
      </c>
      <c r="K24" s="96">
        <v>4997</v>
      </c>
      <c r="L24" s="97">
        <v>5476</v>
      </c>
      <c r="M24" s="98">
        <v>3435</v>
      </c>
      <c r="N24" s="65">
        <v>13908</v>
      </c>
      <c r="O24" s="96">
        <v>4997</v>
      </c>
      <c r="P24" s="97">
        <v>5476</v>
      </c>
      <c r="Q24" s="98">
        <v>3435</v>
      </c>
      <c r="R24" s="65">
        <f t="shared" si="1"/>
        <v>13908</v>
      </c>
      <c r="S24" s="92">
        <v>2493</v>
      </c>
      <c r="T24" s="99">
        <v>632</v>
      </c>
      <c r="U24" s="93">
        <v>0</v>
      </c>
      <c r="V24" s="57">
        <f t="shared" si="2"/>
        <v>3125</v>
      </c>
    </row>
    <row r="25" spans="1:22" ht="23.25" customHeight="1" x14ac:dyDescent="0.25">
      <c r="A25" s="59">
        <v>10</v>
      </c>
      <c r="B25" s="89" t="s">
        <v>59</v>
      </c>
      <c r="C25" s="90" t="s">
        <v>60</v>
      </c>
      <c r="D25" s="91" t="s">
        <v>61</v>
      </c>
      <c r="E25" s="92">
        <v>29</v>
      </c>
      <c r="F25" s="93">
        <v>56</v>
      </c>
      <c r="G25" s="57">
        <v>85</v>
      </c>
      <c r="H25" s="94">
        <v>924</v>
      </c>
      <c r="I25" s="95">
        <v>1488</v>
      </c>
      <c r="J25" s="57">
        <v>2412</v>
      </c>
      <c r="K25" s="96">
        <v>4883</v>
      </c>
      <c r="L25" s="97">
        <v>6617</v>
      </c>
      <c r="M25" s="98">
        <v>313</v>
      </c>
      <c r="N25" s="65">
        <v>7420</v>
      </c>
      <c r="O25" s="96">
        <v>4883</v>
      </c>
      <c r="P25" s="97">
        <v>6617</v>
      </c>
      <c r="Q25" s="98">
        <v>313</v>
      </c>
      <c r="R25" s="65">
        <v>7420</v>
      </c>
      <c r="S25" s="92">
        <v>2042</v>
      </c>
      <c r="T25" s="99">
        <v>897</v>
      </c>
      <c r="U25" s="93">
        <v>0</v>
      </c>
      <c r="V25" s="57">
        <v>2939</v>
      </c>
    </row>
    <row r="26" spans="1:22" ht="23.25" customHeight="1" x14ac:dyDescent="0.25">
      <c r="A26" s="100">
        <v>11</v>
      </c>
      <c r="B26" s="101" t="s">
        <v>62</v>
      </c>
      <c r="C26" s="102" t="s">
        <v>63</v>
      </c>
      <c r="D26" s="103" t="s">
        <v>26</v>
      </c>
      <c r="E26" s="104">
        <v>0</v>
      </c>
      <c r="F26" s="105">
        <v>0</v>
      </c>
      <c r="G26" s="106">
        <f>SUM(E26:F26)</f>
        <v>0</v>
      </c>
      <c r="H26" s="107">
        <v>1372</v>
      </c>
      <c r="I26" s="108">
        <v>2397</v>
      </c>
      <c r="J26" s="106">
        <v>3769</v>
      </c>
      <c r="K26" s="104">
        <v>0</v>
      </c>
      <c r="L26" s="109">
        <v>0</v>
      </c>
      <c r="M26" s="105">
        <v>0</v>
      </c>
      <c r="N26" s="110">
        <f>SUM(K26:M26)</f>
        <v>0</v>
      </c>
      <c r="O26" s="104">
        <v>0</v>
      </c>
      <c r="P26" s="109">
        <v>0</v>
      </c>
      <c r="Q26" s="105">
        <v>0</v>
      </c>
      <c r="R26" s="110">
        <f>SUM(O26:Q26)</f>
        <v>0</v>
      </c>
      <c r="S26" s="104">
        <v>0</v>
      </c>
      <c r="T26" s="109">
        <v>0</v>
      </c>
      <c r="U26" s="105">
        <v>0</v>
      </c>
      <c r="V26" s="106">
        <f>SUM(S26:U26)</f>
        <v>0</v>
      </c>
    </row>
    <row r="27" spans="1:22" ht="23.25" customHeight="1" thickBot="1" x14ac:dyDescent="0.3">
      <c r="A27" s="67">
        <v>12</v>
      </c>
      <c r="B27" s="111" t="s">
        <v>64</v>
      </c>
      <c r="C27" s="16" t="s">
        <v>65</v>
      </c>
      <c r="D27" s="17" t="s">
        <v>66</v>
      </c>
      <c r="E27" s="18">
        <v>37</v>
      </c>
      <c r="F27" s="19">
        <v>51</v>
      </c>
      <c r="G27" s="20">
        <f t="shared" si="0"/>
        <v>88</v>
      </c>
      <c r="H27" s="112">
        <v>506</v>
      </c>
      <c r="I27" s="113">
        <v>1135</v>
      </c>
      <c r="J27" s="20">
        <v>1641</v>
      </c>
      <c r="K27" s="21">
        <v>2739</v>
      </c>
      <c r="L27" s="22">
        <v>7951</v>
      </c>
      <c r="M27" s="23">
        <v>3896</v>
      </c>
      <c r="N27" s="76">
        <v>14586</v>
      </c>
      <c r="O27" s="21">
        <v>2739</v>
      </c>
      <c r="P27" s="22">
        <v>7951</v>
      </c>
      <c r="Q27" s="23">
        <v>3896</v>
      </c>
      <c r="R27" s="76">
        <f t="shared" si="1"/>
        <v>14586</v>
      </c>
      <c r="S27" s="18">
        <v>1364</v>
      </c>
      <c r="T27" s="24">
        <v>814</v>
      </c>
      <c r="U27" s="93">
        <v>0</v>
      </c>
      <c r="V27" s="20">
        <f t="shared" si="2"/>
        <v>2178</v>
      </c>
    </row>
    <row r="28" spans="1:22" ht="19.5" customHeight="1" thickBot="1" x14ac:dyDescent="0.3">
      <c r="A28" s="26"/>
      <c r="B28" s="27" t="s">
        <v>19</v>
      </c>
      <c r="C28" s="28"/>
      <c r="D28" s="29"/>
      <c r="E28" s="30">
        <f>SUM(E16:E27)</f>
        <v>530</v>
      </c>
      <c r="F28" s="31">
        <f>SUM(F16:F27)</f>
        <v>564</v>
      </c>
      <c r="G28" s="32">
        <f t="shared" si="0"/>
        <v>1094</v>
      </c>
      <c r="H28" s="33">
        <v>8369</v>
      </c>
      <c r="I28" s="34">
        <v>15451</v>
      </c>
      <c r="J28" s="32">
        <v>23820</v>
      </c>
      <c r="K28" s="30">
        <f>SUM(K16:K27)</f>
        <v>37313</v>
      </c>
      <c r="L28" s="35">
        <f>SUM(L16:L27)</f>
        <v>66317</v>
      </c>
      <c r="M28" s="31">
        <f>SUM(M16:M27)</f>
        <v>17005</v>
      </c>
      <c r="N28" s="32">
        <f t="shared" ref="N28" si="3">SUM(K28:M28)</f>
        <v>120635</v>
      </c>
      <c r="O28" s="30">
        <f>SUM(O16:O27)</f>
        <v>37313</v>
      </c>
      <c r="P28" s="35">
        <f>SUM(P16:P27)</f>
        <v>66317</v>
      </c>
      <c r="Q28" s="31">
        <f>SUM(Q16:Q27)</f>
        <v>17005</v>
      </c>
      <c r="R28" s="32">
        <f t="shared" si="1"/>
        <v>120635</v>
      </c>
      <c r="S28" s="30">
        <f>SUM(S16:S27)</f>
        <v>21217</v>
      </c>
      <c r="T28" s="35">
        <f>SUM(T16:T27)</f>
        <v>9195</v>
      </c>
      <c r="U28" s="31">
        <f>SUM(U16:U27)</f>
        <v>0</v>
      </c>
      <c r="V28" s="32">
        <f t="shared" si="2"/>
        <v>30412</v>
      </c>
    </row>
    <row r="29" spans="1:22" ht="23.25" customHeight="1" thickBot="1" x14ac:dyDescent="0.3">
      <c r="A29" s="36"/>
      <c r="B29" s="84" t="s">
        <v>67</v>
      </c>
      <c r="C29" s="37"/>
      <c r="D29" s="38"/>
      <c r="E29" s="85"/>
      <c r="F29" s="86"/>
      <c r="G29" s="44"/>
      <c r="H29" s="87"/>
      <c r="I29" s="8"/>
      <c r="J29" s="44"/>
      <c r="K29" s="85"/>
      <c r="L29" s="88"/>
      <c r="M29" s="86"/>
      <c r="N29" s="44"/>
      <c r="O29" s="85"/>
      <c r="P29" s="88"/>
      <c r="Q29" s="86"/>
      <c r="R29" s="44"/>
      <c r="S29" s="85"/>
      <c r="T29" s="88"/>
      <c r="U29" s="86"/>
      <c r="V29" s="44"/>
    </row>
    <row r="30" spans="1:22" ht="23.25" customHeight="1" x14ac:dyDescent="0.25">
      <c r="A30" s="45">
        <v>1</v>
      </c>
      <c r="B30" s="89" t="s">
        <v>68</v>
      </c>
      <c r="C30" s="90" t="s">
        <v>44</v>
      </c>
      <c r="D30" s="91" t="s">
        <v>45</v>
      </c>
      <c r="E30" s="92">
        <v>89</v>
      </c>
      <c r="F30" s="93">
        <v>49</v>
      </c>
      <c r="G30" s="57">
        <f t="shared" ref="G30:G36" si="4">SUM(E30:F30)</f>
        <v>138</v>
      </c>
      <c r="H30" s="94">
        <v>716</v>
      </c>
      <c r="I30" s="95">
        <v>801</v>
      </c>
      <c r="J30" s="57">
        <v>1517</v>
      </c>
      <c r="K30" s="96">
        <v>8173</v>
      </c>
      <c r="L30" s="97">
        <v>10242</v>
      </c>
      <c r="M30" s="98">
        <v>6</v>
      </c>
      <c r="N30" s="57">
        <v>18421</v>
      </c>
      <c r="O30" s="96">
        <v>8173</v>
      </c>
      <c r="P30" s="97">
        <v>10242</v>
      </c>
      <c r="Q30" s="98">
        <v>6</v>
      </c>
      <c r="R30" s="57">
        <f t="shared" ref="R30:R36" si="5">SUM(O30:Q30)</f>
        <v>18421</v>
      </c>
      <c r="S30" s="92">
        <v>2044</v>
      </c>
      <c r="T30" s="99">
        <v>563</v>
      </c>
      <c r="U30" s="93">
        <v>0</v>
      </c>
      <c r="V30" s="57">
        <f t="shared" ref="V30:V36" si="6">SUM(S30:U30)</f>
        <v>2607</v>
      </c>
    </row>
    <row r="31" spans="1:22" ht="23.25" customHeight="1" x14ac:dyDescent="0.25">
      <c r="A31" s="59">
        <v>2</v>
      </c>
      <c r="B31" s="89" t="s">
        <v>69</v>
      </c>
      <c r="C31" s="90" t="s">
        <v>70</v>
      </c>
      <c r="D31" s="91" t="s">
        <v>26</v>
      </c>
      <c r="E31" s="92">
        <v>89</v>
      </c>
      <c r="F31" s="93">
        <v>94</v>
      </c>
      <c r="G31" s="57">
        <f t="shared" si="4"/>
        <v>183</v>
      </c>
      <c r="H31" s="94">
        <v>332</v>
      </c>
      <c r="I31" s="95">
        <v>352</v>
      </c>
      <c r="J31" s="57">
        <v>684</v>
      </c>
      <c r="K31" s="96">
        <v>9302</v>
      </c>
      <c r="L31" s="97">
        <v>12262</v>
      </c>
      <c r="M31" s="98">
        <v>562</v>
      </c>
      <c r="N31" s="65">
        <v>22126</v>
      </c>
      <c r="O31" s="96">
        <v>9302</v>
      </c>
      <c r="P31" s="97">
        <v>12262</v>
      </c>
      <c r="Q31" s="98">
        <v>562</v>
      </c>
      <c r="R31" s="65">
        <f t="shared" si="5"/>
        <v>22126</v>
      </c>
      <c r="S31" s="92">
        <v>2489</v>
      </c>
      <c r="T31" s="99">
        <v>873</v>
      </c>
      <c r="U31" s="93">
        <v>0</v>
      </c>
      <c r="V31" s="57">
        <f t="shared" si="6"/>
        <v>3362</v>
      </c>
    </row>
    <row r="32" spans="1:22" ht="23.25" customHeight="1" x14ac:dyDescent="0.25">
      <c r="A32" s="59">
        <v>3</v>
      </c>
      <c r="B32" s="89" t="s">
        <v>71</v>
      </c>
      <c r="C32" s="90" t="s">
        <v>72</v>
      </c>
      <c r="D32" s="91" t="s">
        <v>73</v>
      </c>
      <c r="E32" s="92">
        <v>48</v>
      </c>
      <c r="F32" s="93">
        <v>62</v>
      </c>
      <c r="G32" s="57">
        <f t="shared" si="4"/>
        <v>110</v>
      </c>
      <c r="H32" s="94">
        <v>247</v>
      </c>
      <c r="I32" s="95">
        <v>404</v>
      </c>
      <c r="J32" s="57">
        <v>651</v>
      </c>
      <c r="K32" s="96">
        <v>8132</v>
      </c>
      <c r="L32" s="97">
        <v>20674</v>
      </c>
      <c r="M32" s="98">
        <v>0</v>
      </c>
      <c r="N32" s="65">
        <v>28806</v>
      </c>
      <c r="O32" s="96">
        <v>8132</v>
      </c>
      <c r="P32" s="97">
        <v>20674</v>
      </c>
      <c r="Q32" s="98">
        <v>0</v>
      </c>
      <c r="R32" s="65">
        <f t="shared" si="5"/>
        <v>28806</v>
      </c>
      <c r="S32" s="92">
        <v>1746</v>
      </c>
      <c r="T32" s="99">
        <v>760</v>
      </c>
      <c r="U32" s="93">
        <v>0</v>
      </c>
      <c r="V32" s="57">
        <f t="shared" si="6"/>
        <v>2506</v>
      </c>
    </row>
    <row r="33" spans="1:24" ht="23.25" customHeight="1" x14ac:dyDescent="0.25">
      <c r="A33" s="59">
        <v>4</v>
      </c>
      <c r="B33" s="89" t="s">
        <v>74</v>
      </c>
      <c r="C33" s="90" t="s">
        <v>75</v>
      </c>
      <c r="D33" s="91" t="s">
        <v>29</v>
      </c>
      <c r="E33" s="92">
        <v>127</v>
      </c>
      <c r="F33" s="93">
        <v>116</v>
      </c>
      <c r="G33" s="57">
        <f t="shared" si="4"/>
        <v>243</v>
      </c>
      <c r="H33" s="94">
        <v>356</v>
      </c>
      <c r="I33" s="95">
        <v>448</v>
      </c>
      <c r="J33" s="57">
        <v>804</v>
      </c>
      <c r="K33" s="96">
        <v>10178</v>
      </c>
      <c r="L33" s="97">
        <v>15465</v>
      </c>
      <c r="M33" s="98">
        <v>2032</v>
      </c>
      <c r="N33" s="65">
        <v>27675</v>
      </c>
      <c r="O33" s="96">
        <v>10178</v>
      </c>
      <c r="P33" s="97">
        <v>15465</v>
      </c>
      <c r="Q33" s="98">
        <v>2032</v>
      </c>
      <c r="R33" s="65">
        <f t="shared" si="5"/>
        <v>27675</v>
      </c>
      <c r="S33" s="92">
        <v>3064</v>
      </c>
      <c r="T33" s="99">
        <v>1229</v>
      </c>
      <c r="U33" s="93">
        <v>0</v>
      </c>
      <c r="V33" s="57">
        <f t="shared" si="6"/>
        <v>4293</v>
      </c>
    </row>
    <row r="34" spans="1:24" ht="23.25" customHeight="1" x14ac:dyDescent="0.25">
      <c r="A34" s="59">
        <v>5</v>
      </c>
      <c r="B34" s="89" t="s">
        <v>76</v>
      </c>
      <c r="C34" s="90" t="s">
        <v>77</v>
      </c>
      <c r="D34" s="91" t="s">
        <v>78</v>
      </c>
      <c r="E34" s="92">
        <v>104</v>
      </c>
      <c r="F34" s="93">
        <v>72</v>
      </c>
      <c r="G34" s="57">
        <f t="shared" si="4"/>
        <v>176</v>
      </c>
      <c r="H34" s="114">
        <v>0</v>
      </c>
      <c r="I34" s="115">
        <v>0</v>
      </c>
      <c r="J34" s="57">
        <f>SUM(H34:I34)</f>
        <v>0</v>
      </c>
      <c r="K34" s="96">
        <v>8946</v>
      </c>
      <c r="L34" s="97">
        <v>19640</v>
      </c>
      <c r="M34" s="98">
        <v>6975</v>
      </c>
      <c r="N34" s="65">
        <v>35561</v>
      </c>
      <c r="O34" s="96">
        <v>8946</v>
      </c>
      <c r="P34" s="97">
        <v>19640</v>
      </c>
      <c r="Q34" s="98">
        <v>6975</v>
      </c>
      <c r="R34" s="65">
        <f t="shared" si="5"/>
        <v>35561</v>
      </c>
      <c r="S34" s="92">
        <v>546</v>
      </c>
      <c r="T34" s="99">
        <v>664</v>
      </c>
      <c r="U34" s="93">
        <v>0</v>
      </c>
      <c r="V34" s="57">
        <f t="shared" si="6"/>
        <v>1210</v>
      </c>
    </row>
    <row r="35" spans="1:24" ht="23.25" customHeight="1" thickBot="1" x14ac:dyDescent="0.3">
      <c r="A35" s="67">
        <v>6</v>
      </c>
      <c r="B35" s="111" t="s">
        <v>79</v>
      </c>
      <c r="C35" s="16" t="s">
        <v>80</v>
      </c>
      <c r="D35" s="17" t="s">
        <v>18</v>
      </c>
      <c r="E35" s="18">
        <v>73</v>
      </c>
      <c r="F35" s="19">
        <v>78</v>
      </c>
      <c r="G35" s="20">
        <f t="shared" si="4"/>
        <v>151</v>
      </c>
      <c r="H35" s="112">
        <v>634</v>
      </c>
      <c r="I35" s="113">
        <v>769</v>
      </c>
      <c r="J35" s="20">
        <v>1403</v>
      </c>
      <c r="K35" s="21">
        <v>8160</v>
      </c>
      <c r="L35" s="22">
        <v>23242</v>
      </c>
      <c r="M35" s="23">
        <v>400</v>
      </c>
      <c r="N35" s="76">
        <v>31802</v>
      </c>
      <c r="O35" s="21">
        <v>8160</v>
      </c>
      <c r="P35" s="22">
        <v>23242</v>
      </c>
      <c r="Q35" s="23">
        <v>400</v>
      </c>
      <c r="R35" s="76">
        <f t="shared" si="5"/>
        <v>31802</v>
      </c>
      <c r="S35" s="18">
        <v>1825</v>
      </c>
      <c r="T35" s="24">
        <v>1344</v>
      </c>
      <c r="U35" s="93">
        <v>0</v>
      </c>
      <c r="V35" s="20">
        <f t="shared" si="6"/>
        <v>3169</v>
      </c>
    </row>
    <row r="36" spans="1:24" ht="18.75" customHeight="1" thickBot="1" x14ac:dyDescent="0.3">
      <c r="A36" s="26"/>
      <c r="B36" s="27" t="s">
        <v>19</v>
      </c>
      <c r="C36" s="28"/>
      <c r="D36" s="29"/>
      <c r="E36" s="30">
        <f>SUM(E30:E35)</f>
        <v>530</v>
      </c>
      <c r="F36" s="31">
        <v>471</v>
      </c>
      <c r="G36" s="32">
        <f t="shared" si="4"/>
        <v>1001</v>
      </c>
      <c r="H36" s="33">
        <f>SUM(H30:H35)</f>
        <v>2285</v>
      </c>
      <c r="I36" s="34">
        <f>SUM(I30:I35)</f>
        <v>2774</v>
      </c>
      <c r="J36" s="32">
        <f>SUM(J30:J35)</f>
        <v>5059</v>
      </c>
      <c r="K36" s="30">
        <v>52891</v>
      </c>
      <c r="L36" s="35">
        <v>101525</v>
      </c>
      <c r="M36" s="31">
        <v>9975</v>
      </c>
      <c r="N36" s="32">
        <v>164391</v>
      </c>
      <c r="O36" s="30">
        <f>SUM(O30:O35)</f>
        <v>52891</v>
      </c>
      <c r="P36" s="35">
        <f>SUM(P30:P35)</f>
        <v>101525</v>
      </c>
      <c r="Q36" s="31">
        <f>SUM(Q30:Q35)</f>
        <v>9975</v>
      </c>
      <c r="R36" s="32">
        <f t="shared" si="5"/>
        <v>164391</v>
      </c>
      <c r="S36" s="30">
        <f>SUM(S30:S35)</f>
        <v>11714</v>
      </c>
      <c r="T36" s="35">
        <f>SUM(T30:T35)</f>
        <v>5433</v>
      </c>
      <c r="U36" s="31">
        <f>SUM(U30:U35)</f>
        <v>0</v>
      </c>
      <c r="V36" s="32">
        <f t="shared" si="6"/>
        <v>17147</v>
      </c>
    </row>
    <row r="37" spans="1:24" ht="23.25" customHeight="1" thickBot="1" x14ac:dyDescent="0.3">
      <c r="A37" s="36"/>
      <c r="B37" s="84" t="s">
        <v>81</v>
      </c>
      <c r="C37" s="37"/>
      <c r="D37" s="38"/>
      <c r="E37" s="85"/>
      <c r="F37" s="86"/>
      <c r="G37" s="44"/>
      <c r="H37" s="87"/>
      <c r="I37" s="8"/>
      <c r="J37" s="44"/>
      <c r="K37" s="85"/>
      <c r="L37" s="88"/>
      <c r="M37" s="86"/>
      <c r="N37" s="44"/>
      <c r="O37" s="85"/>
      <c r="P37" s="88"/>
      <c r="Q37" s="86"/>
      <c r="R37" s="44"/>
      <c r="S37" s="85"/>
      <c r="T37" s="88"/>
      <c r="U37" s="86"/>
      <c r="V37" s="44"/>
    </row>
    <row r="38" spans="1:24" ht="23.25" customHeight="1" x14ac:dyDescent="0.25">
      <c r="A38" s="45">
        <v>1</v>
      </c>
      <c r="B38" s="116" t="s">
        <v>82</v>
      </c>
      <c r="C38" s="90" t="s">
        <v>83</v>
      </c>
      <c r="D38" s="91" t="s">
        <v>29</v>
      </c>
      <c r="E38" s="92">
        <v>17</v>
      </c>
      <c r="F38" s="93">
        <v>7</v>
      </c>
      <c r="G38" s="57">
        <f t="shared" ref="G38:G80" si="7">SUM(E38:F38)</f>
        <v>24</v>
      </c>
      <c r="H38" s="94">
        <v>634</v>
      </c>
      <c r="I38" s="95">
        <v>811</v>
      </c>
      <c r="J38" s="57">
        <v>1445</v>
      </c>
      <c r="K38" s="96">
        <v>2970</v>
      </c>
      <c r="L38" s="97">
        <v>5665</v>
      </c>
      <c r="M38" s="98">
        <v>193</v>
      </c>
      <c r="N38" s="57">
        <v>8828</v>
      </c>
      <c r="O38" s="96">
        <v>2970</v>
      </c>
      <c r="P38" s="97">
        <v>5665</v>
      </c>
      <c r="Q38" s="98">
        <v>193</v>
      </c>
      <c r="R38" s="57">
        <f t="shared" ref="R38:R80" si="8">SUM(O38:Q38)</f>
        <v>8828</v>
      </c>
      <c r="S38" s="92">
        <v>141</v>
      </c>
      <c r="T38" s="99">
        <v>376</v>
      </c>
      <c r="U38" s="93">
        <v>0</v>
      </c>
      <c r="V38" s="57">
        <f t="shared" ref="V38:V80" si="9">SUM(S38:U38)</f>
        <v>517</v>
      </c>
    </row>
    <row r="39" spans="1:24" ht="23.25" customHeight="1" x14ac:dyDescent="0.25">
      <c r="A39" s="45">
        <v>2</v>
      </c>
      <c r="B39" s="116" t="s">
        <v>178</v>
      </c>
      <c r="C39" s="90" t="s">
        <v>146</v>
      </c>
      <c r="D39" s="91" t="s">
        <v>61</v>
      </c>
      <c r="E39" s="92">
        <v>3</v>
      </c>
      <c r="F39" s="93">
        <v>6</v>
      </c>
      <c r="G39" s="57">
        <v>9</v>
      </c>
      <c r="H39" s="94">
        <v>728</v>
      </c>
      <c r="I39" s="95">
        <v>750</v>
      </c>
      <c r="J39" s="57">
        <v>1478</v>
      </c>
      <c r="K39" s="96">
        <v>1291</v>
      </c>
      <c r="L39" s="97">
        <v>1260</v>
      </c>
      <c r="M39" s="98">
        <v>0</v>
      </c>
      <c r="N39" s="57">
        <v>2551</v>
      </c>
      <c r="O39" s="96">
        <v>1291</v>
      </c>
      <c r="P39" s="97">
        <v>1260</v>
      </c>
      <c r="Q39" s="98">
        <v>0</v>
      </c>
      <c r="R39" s="57">
        <v>2551</v>
      </c>
      <c r="S39" s="92">
        <v>18</v>
      </c>
      <c r="T39" s="99">
        <v>36</v>
      </c>
      <c r="U39" s="93">
        <v>0</v>
      </c>
      <c r="V39" s="57">
        <v>54</v>
      </c>
    </row>
    <row r="40" spans="1:24" ht="23.25" customHeight="1" x14ac:dyDescent="0.25">
      <c r="A40" s="45">
        <v>3</v>
      </c>
      <c r="B40" s="116" t="s">
        <v>84</v>
      </c>
      <c r="C40" s="90" t="s">
        <v>85</v>
      </c>
      <c r="D40" s="91" t="s">
        <v>45</v>
      </c>
      <c r="E40" s="92">
        <v>106</v>
      </c>
      <c r="F40" s="93">
        <v>43</v>
      </c>
      <c r="G40" s="57">
        <f t="shared" si="7"/>
        <v>149</v>
      </c>
      <c r="H40" s="94">
        <v>1178</v>
      </c>
      <c r="I40" s="95">
        <v>539</v>
      </c>
      <c r="J40" s="57">
        <v>1717</v>
      </c>
      <c r="K40" s="96">
        <v>2637</v>
      </c>
      <c r="L40" s="97">
        <v>2693</v>
      </c>
      <c r="M40" s="98">
        <v>1464</v>
      </c>
      <c r="N40" s="65">
        <v>6794</v>
      </c>
      <c r="O40" s="96">
        <v>2637</v>
      </c>
      <c r="P40" s="97">
        <v>2693</v>
      </c>
      <c r="Q40" s="98">
        <v>1464</v>
      </c>
      <c r="R40" s="65">
        <f t="shared" si="8"/>
        <v>6794</v>
      </c>
      <c r="S40" s="92">
        <v>2552</v>
      </c>
      <c r="T40" s="99">
        <v>763</v>
      </c>
      <c r="U40" s="93">
        <v>0</v>
      </c>
      <c r="V40" s="57">
        <f t="shared" si="9"/>
        <v>3315</v>
      </c>
    </row>
    <row r="41" spans="1:24" ht="23.25" customHeight="1" x14ac:dyDescent="0.25">
      <c r="A41" s="45">
        <v>4</v>
      </c>
      <c r="B41" s="116" t="s">
        <v>86</v>
      </c>
      <c r="C41" s="90" t="s">
        <v>87</v>
      </c>
      <c r="D41" s="91" t="s">
        <v>61</v>
      </c>
      <c r="E41" s="92">
        <v>36</v>
      </c>
      <c r="F41" s="93">
        <v>72</v>
      </c>
      <c r="G41" s="57">
        <f t="shared" si="7"/>
        <v>108</v>
      </c>
      <c r="H41" s="94">
        <v>740</v>
      </c>
      <c r="I41" s="95">
        <v>880</v>
      </c>
      <c r="J41" s="57">
        <v>1620</v>
      </c>
      <c r="K41" s="96">
        <v>2741</v>
      </c>
      <c r="L41" s="97">
        <v>2742</v>
      </c>
      <c r="M41" s="98">
        <v>1632</v>
      </c>
      <c r="N41" s="65">
        <v>7115</v>
      </c>
      <c r="O41" s="96">
        <v>2741</v>
      </c>
      <c r="P41" s="97">
        <v>2742</v>
      </c>
      <c r="Q41" s="98">
        <v>1632</v>
      </c>
      <c r="R41" s="65">
        <f t="shared" si="8"/>
        <v>7115</v>
      </c>
      <c r="S41" s="92">
        <v>958</v>
      </c>
      <c r="T41" s="99">
        <v>846</v>
      </c>
      <c r="U41" s="93">
        <v>0</v>
      </c>
      <c r="V41" s="57">
        <f t="shared" si="9"/>
        <v>1804</v>
      </c>
    </row>
    <row r="42" spans="1:24" ht="23.25" customHeight="1" x14ac:dyDescent="0.25">
      <c r="A42" s="45">
        <v>5</v>
      </c>
      <c r="B42" s="116" t="s">
        <v>88</v>
      </c>
      <c r="C42" s="90" t="s">
        <v>89</v>
      </c>
      <c r="D42" s="91" t="s">
        <v>90</v>
      </c>
      <c r="E42" s="92">
        <v>24</v>
      </c>
      <c r="F42" s="93">
        <v>85</v>
      </c>
      <c r="G42" s="57">
        <f t="shared" si="7"/>
        <v>109</v>
      </c>
      <c r="H42" s="94">
        <v>507</v>
      </c>
      <c r="I42" s="95">
        <v>509</v>
      </c>
      <c r="J42" s="57">
        <v>1016</v>
      </c>
      <c r="K42" s="96">
        <v>1489</v>
      </c>
      <c r="L42" s="97">
        <v>3105</v>
      </c>
      <c r="M42" s="98">
        <v>406</v>
      </c>
      <c r="N42" s="65">
        <v>5000</v>
      </c>
      <c r="O42" s="96">
        <v>1489</v>
      </c>
      <c r="P42" s="97">
        <v>3105</v>
      </c>
      <c r="Q42" s="98">
        <v>406</v>
      </c>
      <c r="R42" s="65">
        <f t="shared" si="8"/>
        <v>5000</v>
      </c>
      <c r="S42" s="92">
        <v>330</v>
      </c>
      <c r="T42" s="99">
        <v>321</v>
      </c>
      <c r="U42" s="93">
        <v>0</v>
      </c>
      <c r="V42" s="57">
        <f t="shared" si="9"/>
        <v>651</v>
      </c>
    </row>
    <row r="43" spans="1:24" ht="23.25" customHeight="1" x14ac:dyDescent="0.25">
      <c r="A43" s="45">
        <v>6</v>
      </c>
      <c r="B43" s="116" t="s">
        <v>91</v>
      </c>
      <c r="C43" s="90" t="s">
        <v>87</v>
      </c>
      <c r="D43" s="91" t="s">
        <v>61</v>
      </c>
      <c r="E43" s="92">
        <v>29</v>
      </c>
      <c r="F43" s="93">
        <v>70</v>
      </c>
      <c r="G43" s="57">
        <f t="shared" si="7"/>
        <v>99</v>
      </c>
      <c r="H43" s="94">
        <v>780</v>
      </c>
      <c r="I43" s="95">
        <v>1075</v>
      </c>
      <c r="J43" s="57">
        <v>1855</v>
      </c>
      <c r="K43" s="96">
        <v>2218</v>
      </c>
      <c r="L43" s="97">
        <v>3748</v>
      </c>
      <c r="M43" s="98">
        <v>425</v>
      </c>
      <c r="N43" s="65">
        <v>6391</v>
      </c>
      <c r="O43" s="96">
        <v>2218</v>
      </c>
      <c r="P43" s="97">
        <v>3748</v>
      </c>
      <c r="Q43" s="98">
        <v>425</v>
      </c>
      <c r="R43" s="65">
        <f t="shared" si="8"/>
        <v>6391</v>
      </c>
      <c r="S43" s="92">
        <v>712</v>
      </c>
      <c r="T43" s="99">
        <v>680</v>
      </c>
      <c r="U43" s="93">
        <v>0</v>
      </c>
      <c r="V43" s="57">
        <f t="shared" si="9"/>
        <v>1392</v>
      </c>
    </row>
    <row r="44" spans="1:24" ht="23.25" customHeight="1" x14ac:dyDescent="0.25">
      <c r="A44" s="45">
        <v>7</v>
      </c>
      <c r="B44" s="116" t="s">
        <v>92</v>
      </c>
      <c r="C44" s="90" t="s">
        <v>93</v>
      </c>
      <c r="D44" s="91" t="s">
        <v>94</v>
      </c>
      <c r="E44" s="92">
        <v>30</v>
      </c>
      <c r="F44" s="93">
        <v>85</v>
      </c>
      <c r="G44" s="57">
        <f t="shared" si="7"/>
        <v>115</v>
      </c>
      <c r="H44" s="94">
        <v>301</v>
      </c>
      <c r="I44" s="95">
        <v>260</v>
      </c>
      <c r="J44" s="57">
        <v>561</v>
      </c>
      <c r="K44" s="96">
        <v>2125</v>
      </c>
      <c r="L44" s="97">
        <v>2905</v>
      </c>
      <c r="M44" s="98">
        <v>1638</v>
      </c>
      <c r="N44" s="65">
        <v>6668</v>
      </c>
      <c r="O44" s="96">
        <v>2125</v>
      </c>
      <c r="P44" s="97">
        <v>2905</v>
      </c>
      <c r="Q44" s="98">
        <v>1638</v>
      </c>
      <c r="R44" s="65">
        <f t="shared" si="8"/>
        <v>6668</v>
      </c>
      <c r="S44" s="92">
        <v>1980</v>
      </c>
      <c r="T44" s="99">
        <v>1016</v>
      </c>
      <c r="U44" s="93">
        <v>0</v>
      </c>
      <c r="V44" s="57">
        <f t="shared" si="9"/>
        <v>2996</v>
      </c>
    </row>
    <row r="45" spans="1:24" ht="23.25" customHeight="1" x14ac:dyDescent="0.25">
      <c r="A45" s="45">
        <v>8</v>
      </c>
      <c r="B45" s="116" t="s">
        <v>95</v>
      </c>
      <c r="C45" s="90" t="s">
        <v>96</v>
      </c>
      <c r="D45" s="91" t="s">
        <v>39</v>
      </c>
      <c r="E45" s="92">
        <v>1</v>
      </c>
      <c r="F45" s="93">
        <v>26</v>
      </c>
      <c r="G45" s="57">
        <f t="shared" si="7"/>
        <v>27</v>
      </c>
      <c r="H45" s="94">
        <v>964</v>
      </c>
      <c r="I45" s="95">
        <v>373</v>
      </c>
      <c r="J45" s="57">
        <v>1337</v>
      </c>
      <c r="K45" s="96">
        <v>1716</v>
      </c>
      <c r="L45" s="97">
        <v>2316</v>
      </c>
      <c r="M45" s="98">
        <v>0</v>
      </c>
      <c r="N45" s="65">
        <v>4032</v>
      </c>
      <c r="O45" s="96">
        <v>1716</v>
      </c>
      <c r="P45" s="97">
        <v>2316</v>
      </c>
      <c r="Q45" s="98">
        <v>0</v>
      </c>
      <c r="R45" s="65">
        <f t="shared" si="8"/>
        <v>4032</v>
      </c>
      <c r="S45" s="92">
        <v>805</v>
      </c>
      <c r="T45" s="99">
        <v>1018</v>
      </c>
      <c r="U45" s="93">
        <v>0</v>
      </c>
      <c r="V45" s="57">
        <f t="shared" si="9"/>
        <v>1823</v>
      </c>
    </row>
    <row r="46" spans="1:24" ht="23.25" customHeight="1" x14ac:dyDescent="0.25">
      <c r="A46" s="45">
        <v>9</v>
      </c>
      <c r="B46" s="116" t="s">
        <v>97</v>
      </c>
      <c r="C46" s="90" t="s">
        <v>98</v>
      </c>
      <c r="D46" s="91" t="s">
        <v>51</v>
      </c>
      <c r="E46" s="92">
        <v>131</v>
      </c>
      <c r="F46" s="93">
        <v>36</v>
      </c>
      <c r="G46" s="57">
        <f t="shared" si="7"/>
        <v>167</v>
      </c>
      <c r="H46" s="94">
        <v>839</v>
      </c>
      <c r="I46" s="95">
        <v>728</v>
      </c>
      <c r="J46" s="57">
        <v>1567</v>
      </c>
      <c r="K46" s="96">
        <v>3631</v>
      </c>
      <c r="L46" s="97">
        <v>2494</v>
      </c>
      <c r="M46" s="98">
        <v>626</v>
      </c>
      <c r="N46" s="65">
        <v>6751</v>
      </c>
      <c r="O46" s="96">
        <v>3631</v>
      </c>
      <c r="P46" s="97">
        <v>2494</v>
      </c>
      <c r="Q46" s="98">
        <v>626</v>
      </c>
      <c r="R46" s="65">
        <f t="shared" si="8"/>
        <v>6751</v>
      </c>
      <c r="S46" s="92">
        <v>4277</v>
      </c>
      <c r="T46" s="99">
        <v>547</v>
      </c>
      <c r="U46" s="93">
        <v>0</v>
      </c>
      <c r="V46" s="57">
        <f t="shared" si="9"/>
        <v>4824</v>
      </c>
      <c r="W46" s="25"/>
      <c r="X46" s="25"/>
    </row>
    <row r="47" spans="1:24" ht="23.25" customHeight="1" x14ac:dyDescent="0.25">
      <c r="A47" s="45">
        <v>10</v>
      </c>
      <c r="B47" s="116" t="s">
        <v>99</v>
      </c>
      <c r="C47" s="90" t="s">
        <v>47</v>
      </c>
      <c r="D47" s="91" t="s">
        <v>48</v>
      </c>
      <c r="E47" s="92">
        <v>66</v>
      </c>
      <c r="F47" s="93">
        <v>62</v>
      </c>
      <c r="G47" s="57">
        <f t="shared" si="7"/>
        <v>128</v>
      </c>
      <c r="H47" s="94">
        <v>829</v>
      </c>
      <c r="I47" s="95">
        <v>788</v>
      </c>
      <c r="J47" s="57">
        <v>1617</v>
      </c>
      <c r="K47" s="96">
        <v>5244</v>
      </c>
      <c r="L47" s="97">
        <v>7579</v>
      </c>
      <c r="M47" s="98">
        <v>591</v>
      </c>
      <c r="N47" s="65">
        <v>13414</v>
      </c>
      <c r="O47" s="96">
        <v>5244</v>
      </c>
      <c r="P47" s="97">
        <v>7579</v>
      </c>
      <c r="Q47" s="98">
        <v>591</v>
      </c>
      <c r="R47" s="65">
        <f t="shared" si="8"/>
        <v>13414</v>
      </c>
      <c r="S47" s="92">
        <v>649</v>
      </c>
      <c r="T47" s="99">
        <v>899</v>
      </c>
      <c r="U47" s="93">
        <v>0</v>
      </c>
      <c r="V47" s="57">
        <f t="shared" si="9"/>
        <v>1548</v>
      </c>
    </row>
    <row r="48" spans="1:24" s="25" customFormat="1" ht="23.25" customHeight="1" x14ac:dyDescent="0.25">
      <c r="A48" s="45">
        <v>11</v>
      </c>
      <c r="B48" s="116" t="s">
        <v>100</v>
      </c>
      <c r="C48" s="90" t="s">
        <v>101</v>
      </c>
      <c r="D48" s="91" t="s">
        <v>102</v>
      </c>
      <c r="E48" s="92">
        <v>59</v>
      </c>
      <c r="F48" s="93">
        <v>58</v>
      </c>
      <c r="G48" s="57">
        <f t="shared" si="7"/>
        <v>117</v>
      </c>
      <c r="H48" s="94">
        <v>454</v>
      </c>
      <c r="I48" s="95">
        <v>897</v>
      </c>
      <c r="J48" s="57">
        <v>1351</v>
      </c>
      <c r="K48" s="96">
        <v>3192</v>
      </c>
      <c r="L48" s="97">
        <v>3543</v>
      </c>
      <c r="M48" s="98">
        <v>1065</v>
      </c>
      <c r="N48" s="65">
        <v>7800</v>
      </c>
      <c r="O48" s="96">
        <v>3192</v>
      </c>
      <c r="P48" s="97">
        <v>3543</v>
      </c>
      <c r="Q48" s="98">
        <v>1065</v>
      </c>
      <c r="R48" s="65">
        <f t="shared" si="8"/>
        <v>7800</v>
      </c>
      <c r="S48" s="92">
        <v>1652</v>
      </c>
      <c r="T48" s="99">
        <v>1070</v>
      </c>
      <c r="U48" s="93">
        <v>0</v>
      </c>
      <c r="V48" s="57">
        <f t="shared" si="9"/>
        <v>2722</v>
      </c>
      <c r="W48" s="1"/>
      <c r="X48" s="1"/>
    </row>
    <row r="49" spans="1:24" ht="23.25" customHeight="1" x14ac:dyDescent="0.25">
      <c r="A49" s="45">
        <v>12</v>
      </c>
      <c r="B49" s="116" t="s">
        <v>103</v>
      </c>
      <c r="C49" s="90" t="s">
        <v>104</v>
      </c>
      <c r="D49" s="91" t="s">
        <v>102</v>
      </c>
      <c r="E49" s="92">
        <v>78</v>
      </c>
      <c r="F49" s="93">
        <v>148</v>
      </c>
      <c r="G49" s="57">
        <f t="shared" si="7"/>
        <v>226</v>
      </c>
      <c r="H49" s="94">
        <v>594</v>
      </c>
      <c r="I49" s="95">
        <v>809</v>
      </c>
      <c r="J49" s="57">
        <v>1403</v>
      </c>
      <c r="K49" s="96">
        <v>3577</v>
      </c>
      <c r="L49" s="97">
        <v>3862</v>
      </c>
      <c r="M49" s="98">
        <v>3</v>
      </c>
      <c r="N49" s="65">
        <v>7442</v>
      </c>
      <c r="O49" s="96">
        <v>3577</v>
      </c>
      <c r="P49" s="97">
        <v>3862</v>
      </c>
      <c r="Q49" s="98">
        <v>3</v>
      </c>
      <c r="R49" s="65">
        <f t="shared" si="8"/>
        <v>7442</v>
      </c>
      <c r="S49" s="92">
        <v>1650</v>
      </c>
      <c r="T49" s="99">
        <v>2743</v>
      </c>
      <c r="U49" s="93">
        <v>0</v>
      </c>
      <c r="V49" s="57">
        <f t="shared" si="9"/>
        <v>4393</v>
      </c>
    </row>
    <row r="50" spans="1:24" ht="23.25" customHeight="1" x14ac:dyDescent="0.25">
      <c r="A50" s="45">
        <v>13</v>
      </c>
      <c r="B50" s="116" t="s">
        <v>105</v>
      </c>
      <c r="C50" s="117" t="s">
        <v>106</v>
      </c>
      <c r="D50" s="118" t="s">
        <v>107</v>
      </c>
      <c r="E50" s="96">
        <v>48</v>
      </c>
      <c r="F50" s="98">
        <v>13</v>
      </c>
      <c r="G50" s="57">
        <f t="shared" si="7"/>
        <v>61</v>
      </c>
      <c r="H50" s="94">
        <v>481</v>
      </c>
      <c r="I50" s="95">
        <v>571</v>
      </c>
      <c r="J50" s="57">
        <v>1052</v>
      </c>
      <c r="K50" s="96">
        <v>5579</v>
      </c>
      <c r="L50" s="97">
        <v>1497</v>
      </c>
      <c r="M50" s="98">
        <v>919</v>
      </c>
      <c r="N50" s="65">
        <v>7995</v>
      </c>
      <c r="O50" s="96">
        <v>5579</v>
      </c>
      <c r="P50" s="97">
        <v>1497</v>
      </c>
      <c r="Q50" s="98">
        <v>919</v>
      </c>
      <c r="R50" s="65">
        <f t="shared" si="8"/>
        <v>7995</v>
      </c>
      <c r="S50" s="96">
        <v>3057</v>
      </c>
      <c r="T50" s="97">
        <v>214</v>
      </c>
      <c r="U50" s="93">
        <v>0</v>
      </c>
      <c r="V50" s="57">
        <f t="shared" si="9"/>
        <v>3271</v>
      </c>
    </row>
    <row r="51" spans="1:24" ht="23.25" customHeight="1" x14ac:dyDescent="0.25">
      <c r="A51" s="45">
        <v>14</v>
      </c>
      <c r="B51" s="116" t="s">
        <v>108</v>
      </c>
      <c r="C51" s="90" t="s">
        <v>109</v>
      </c>
      <c r="D51" s="91" t="s">
        <v>110</v>
      </c>
      <c r="E51" s="92">
        <v>27</v>
      </c>
      <c r="F51" s="93">
        <v>89</v>
      </c>
      <c r="G51" s="57">
        <f t="shared" si="7"/>
        <v>116</v>
      </c>
      <c r="H51" s="94">
        <v>386</v>
      </c>
      <c r="I51" s="95">
        <v>394</v>
      </c>
      <c r="J51" s="57">
        <v>780</v>
      </c>
      <c r="K51" s="96">
        <v>2304</v>
      </c>
      <c r="L51" s="97">
        <v>3234</v>
      </c>
      <c r="M51" s="98">
        <v>713</v>
      </c>
      <c r="N51" s="65">
        <v>6251</v>
      </c>
      <c r="O51" s="96">
        <v>2304</v>
      </c>
      <c r="P51" s="97">
        <v>3234</v>
      </c>
      <c r="Q51" s="98">
        <v>713</v>
      </c>
      <c r="R51" s="65">
        <f t="shared" si="8"/>
        <v>6251</v>
      </c>
      <c r="S51" s="92">
        <v>1575</v>
      </c>
      <c r="T51" s="99">
        <v>1193</v>
      </c>
      <c r="U51" s="93">
        <v>0</v>
      </c>
      <c r="V51" s="57">
        <f t="shared" si="9"/>
        <v>2768</v>
      </c>
    </row>
    <row r="52" spans="1:24" ht="23.25" customHeight="1" x14ac:dyDescent="0.25">
      <c r="A52" s="45">
        <v>15</v>
      </c>
      <c r="B52" s="116" t="s">
        <v>111</v>
      </c>
      <c r="C52" s="90" t="s">
        <v>77</v>
      </c>
      <c r="D52" s="91" t="s">
        <v>78</v>
      </c>
      <c r="E52" s="92">
        <v>30</v>
      </c>
      <c r="F52" s="93">
        <v>49</v>
      </c>
      <c r="G52" s="57">
        <f t="shared" si="7"/>
        <v>79</v>
      </c>
      <c r="H52" s="94">
        <v>309</v>
      </c>
      <c r="I52" s="95">
        <v>389</v>
      </c>
      <c r="J52" s="57">
        <v>698</v>
      </c>
      <c r="K52" s="96">
        <v>2105</v>
      </c>
      <c r="L52" s="97">
        <v>2721</v>
      </c>
      <c r="M52" s="98">
        <v>3003</v>
      </c>
      <c r="N52" s="65">
        <v>7829</v>
      </c>
      <c r="O52" s="96">
        <v>2105</v>
      </c>
      <c r="P52" s="97">
        <v>2721</v>
      </c>
      <c r="Q52" s="98">
        <v>3003</v>
      </c>
      <c r="R52" s="65">
        <f t="shared" si="8"/>
        <v>7829</v>
      </c>
      <c r="S52" s="92">
        <v>756</v>
      </c>
      <c r="T52" s="99">
        <v>505</v>
      </c>
      <c r="U52" s="93">
        <v>0</v>
      </c>
      <c r="V52" s="57">
        <f t="shared" si="9"/>
        <v>1261</v>
      </c>
    </row>
    <row r="53" spans="1:24" ht="23.25" customHeight="1" x14ac:dyDescent="0.25">
      <c r="A53" s="45">
        <v>16</v>
      </c>
      <c r="B53" s="116" t="s">
        <v>112</v>
      </c>
      <c r="C53" s="90" t="s">
        <v>47</v>
      </c>
      <c r="D53" s="91" t="s">
        <v>48</v>
      </c>
      <c r="E53" s="92">
        <v>52</v>
      </c>
      <c r="F53" s="93">
        <v>13</v>
      </c>
      <c r="G53" s="57">
        <f t="shared" si="7"/>
        <v>65</v>
      </c>
      <c r="H53" s="94">
        <v>639</v>
      </c>
      <c r="I53" s="95">
        <v>302</v>
      </c>
      <c r="J53" s="57">
        <v>941</v>
      </c>
      <c r="K53" s="96">
        <v>2658</v>
      </c>
      <c r="L53" s="97">
        <v>3781</v>
      </c>
      <c r="M53" s="98">
        <v>1048</v>
      </c>
      <c r="N53" s="65">
        <v>7487</v>
      </c>
      <c r="O53" s="96">
        <v>2658</v>
      </c>
      <c r="P53" s="97">
        <v>3781</v>
      </c>
      <c r="Q53" s="98">
        <v>1048</v>
      </c>
      <c r="R53" s="65">
        <f t="shared" si="8"/>
        <v>7487</v>
      </c>
      <c r="S53" s="92">
        <v>2158</v>
      </c>
      <c r="T53" s="99">
        <v>1023</v>
      </c>
      <c r="U53" s="93">
        <v>0</v>
      </c>
      <c r="V53" s="57">
        <f t="shared" si="9"/>
        <v>3181</v>
      </c>
    </row>
    <row r="54" spans="1:24" ht="23.25" customHeight="1" x14ac:dyDescent="0.25">
      <c r="A54" s="45">
        <v>17</v>
      </c>
      <c r="B54" s="116" t="s">
        <v>113</v>
      </c>
      <c r="C54" s="90"/>
      <c r="D54" s="91" t="s">
        <v>32</v>
      </c>
      <c r="E54" s="92">
        <v>125</v>
      </c>
      <c r="F54" s="93">
        <v>51</v>
      </c>
      <c r="G54" s="57">
        <f t="shared" si="7"/>
        <v>176</v>
      </c>
      <c r="H54" s="94">
        <v>441</v>
      </c>
      <c r="I54" s="95">
        <v>179</v>
      </c>
      <c r="J54" s="57">
        <v>620</v>
      </c>
      <c r="K54" s="96">
        <v>2482</v>
      </c>
      <c r="L54" s="97">
        <v>2210</v>
      </c>
      <c r="M54" s="98">
        <v>0</v>
      </c>
      <c r="N54" s="65">
        <v>4692</v>
      </c>
      <c r="O54" s="96">
        <v>2482</v>
      </c>
      <c r="P54" s="97">
        <v>2210</v>
      </c>
      <c r="Q54" s="98">
        <v>0</v>
      </c>
      <c r="R54" s="65">
        <f t="shared" si="8"/>
        <v>4692</v>
      </c>
      <c r="S54" s="92">
        <v>2487</v>
      </c>
      <c r="T54" s="99">
        <v>449</v>
      </c>
      <c r="U54" s="93">
        <v>0</v>
      </c>
      <c r="V54" s="57">
        <f t="shared" si="9"/>
        <v>2936</v>
      </c>
    </row>
    <row r="55" spans="1:24" ht="23.25" customHeight="1" x14ac:dyDescent="0.25">
      <c r="A55" s="45">
        <v>18</v>
      </c>
      <c r="B55" s="116" t="s">
        <v>114</v>
      </c>
      <c r="C55" s="90" t="s">
        <v>115</v>
      </c>
      <c r="D55" s="91" t="s">
        <v>29</v>
      </c>
      <c r="E55" s="92">
        <v>6</v>
      </c>
      <c r="F55" s="93">
        <v>45</v>
      </c>
      <c r="G55" s="57">
        <f t="shared" si="7"/>
        <v>51</v>
      </c>
      <c r="H55" s="94">
        <v>911</v>
      </c>
      <c r="I55" s="95">
        <v>690</v>
      </c>
      <c r="J55" s="57">
        <v>1601</v>
      </c>
      <c r="K55" s="96">
        <v>2136</v>
      </c>
      <c r="L55" s="97">
        <v>2460</v>
      </c>
      <c r="M55" s="98">
        <v>1059</v>
      </c>
      <c r="N55" s="65">
        <v>5655</v>
      </c>
      <c r="O55" s="96">
        <v>2136</v>
      </c>
      <c r="P55" s="97">
        <v>2460</v>
      </c>
      <c r="Q55" s="98">
        <v>1059</v>
      </c>
      <c r="R55" s="65">
        <f t="shared" si="8"/>
        <v>5655</v>
      </c>
      <c r="S55" s="92">
        <v>480</v>
      </c>
      <c r="T55" s="99">
        <v>320</v>
      </c>
      <c r="U55" s="93">
        <v>0</v>
      </c>
      <c r="V55" s="57">
        <f t="shared" si="9"/>
        <v>800</v>
      </c>
    </row>
    <row r="56" spans="1:24" ht="23.25" customHeight="1" x14ac:dyDescent="0.25">
      <c r="A56" s="45">
        <v>19</v>
      </c>
      <c r="B56" s="116" t="s">
        <v>116</v>
      </c>
      <c r="C56" s="90" t="s">
        <v>117</v>
      </c>
      <c r="D56" s="91" t="s">
        <v>53</v>
      </c>
      <c r="E56" s="92">
        <v>6</v>
      </c>
      <c r="F56" s="93">
        <v>24</v>
      </c>
      <c r="G56" s="57">
        <f t="shared" si="7"/>
        <v>30</v>
      </c>
      <c r="H56" s="94">
        <v>483</v>
      </c>
      <c r="I56" s="95">
        <v>585</v>
      </c>
      <c r="J56" s="57">
        <v>1068</v>
      </c>
      <c r="K56" s="96">
        <v>1794</v>
      </c>
      <c r="L56" s="97">
        <v>2124</v>
      </c>
      <c r="M56" s="98">
        <v>818</v>
      </c>
      <c r="N56" s="65">
        <v>4736</v>
      </c>
      <c r="O56" s="96">
        <v>1794</v>
      </c>
      <c r="P56" s="97">
        <v>2124</v>
      </c>
      <c r="Q56" s="98">
        <v>818</v>
      </c>
      <c r="R56" s="65">
        <f t="shared" si="8"/>
        <v>4736</v>
      </c>
      <c r="S56" s="92">
        <v>338</v>
      </c>
      <c r="T56" s="99">
        <v>258</v>
      </c>
      <c r="U56" s="93">
        <v>0</v>
      </c>
      <c r="V56" s="57">
        <f t="shared" si="9"/>
        <v>596</v>
      </c>
    </row>
    <row r="57" spans="1:24" ht="23.25" customHeight="1" x14ac:dyDescent="0.25">
      <c r="A57" s="45">
        <v>20</v>
      </c>
      <c r="B57" s="116" t="s">
        <v>118</v>
      </c>
      <c r="C57" s="90" t="s">
        <v>70</v>
      </c>
      <c r="D57" s="91" t="s">
        <v>26</v>
      </c>
      <c r="E57" s="92">
        <v>69</v>
      </c>
      <c r="F57" s="93">
        <v>46</v>
      </c>
      <c r="G57" s="57">
        <f t="shared" si="7"/>
        <v>115</v>
      </c>
      <c r="H57" s="94">
        <v>491</v>
      </c>
      <c r="I57" s="95">
        <v>279</v>
      </c>
      <c r="J57" s="57">
        <v>770</v>
      </c>
      <c r="K57" s="96">
        <v>4240</v>
      </c>
      <c r="L57" s="97">
        <v>4374</v>
      </c>
      <c r="M57" s="98">
        <v>1384</v>
      </c>
      <c r="N57" s="65">
        <v>9998</v>
      </c>
      <c r="O57" s="96">
        <v>4240</v>
      </c>
      <c r="P57" s="97">
        <v>4374</v>
      </c>
      <c r="Q57" s="98">
        <v>1384</v>
      </c>
      <c r="R57" s="65">
        <f t="shared" si="8"/>
        <v>9998</v>
      </c>
      <c r="S57" s="92">
        <v>1192</v>
      </c>
      <c r="T57" s="99">
        <v>692</v>
      </c>
      <c r="U57" s="93">
        <v>0</v>
      </c>
      <c r="V57" s="57">
        <f t="shared" si="9"/>
        <v>1884</v>
      </c>
    </row>
    <row r="58" spans="1:24" ht="23.25" customHeight="1" x14ac:dyDescent="0.25">
      <c r="A58" s="45">
        <v>21</v>
      </c>
      <c r="B58" s="116" t="s">
        <v>119</v>
      </c>
      <c r="C58" s="90" t="s">
        <v>120</v>
      </c>
      <c r="D58" s="91" t="s">
        <v>121</v>
      </c>
      <c r="E58" s="92">
        <v>57</v>
      </c>
      <c r="F58" s="93">
        <v>17</v>
      </c>
      <c r="G58" s="57">
        <f t="shared" si="7"/>
        <v>74</v>
      </c>
      <c r="H58" s="94">
        <v>1315</v>
      </c>
      <c r="I58" s="95">
        <v>552</v>
      </c>
      <c r="J58" s="57">
        <v>1867</v>
      </c>
      <c r="K58" s="96">
        <v>4613</v>
      </c>
      <c r="L58" s="97">
        <v>3140</v>
      </c>
      <c r="M58" s="98">
        <v>590</v>
      </c>
      <c r="N58" s="65">
        <v>8343</v>
      </c>
      <c r="O58" s="96">
        <v>4613</v>
      </c>
      <c r="P58" s="97">
        <v>3140</v>
      </c>
      <c r="Q58" s="98">
        <v>590</v>
      </c>
      <c r="R58" s="65">
        <f t="shared" si="8"/>
        <v>8343</v>
      </c>
      <c r="S58" s="92">
        <v>2583</v>
      </c>
      <c r="T58" s="99">
        <v>212</v>
      </c>
      <c r="U58" s="93">
        <v>0</v>
      </c>
      <c r="V58" s="57">
        <f t="shared" si="9"/>
        <v>2795</v>
      </c>
    </row>
    <row r="59" spans="1:24" ht="23.25" customHeight="1" x14ac:dyDescent="0.25">
      <c r="A59" s="45">
        <v>22</v>
      </c>
      <c r="B59" s="116" t="s">
        <v>147</v>
      </c>
      <c r="C59" s="90" t="s">
        <v>87</v>
      </c>
      <c r="D59" s="91" t="s">
        <v>61</v>
      </c>
      <c r="E59" s="92">
        <v>0</v>
      </c>
      <c r="F59" s="93">
        <v>1</v>
      </c>
      <c r="G59" s="57">
        <v>1</v>
      </c>
      <c r="H59" s="94">
        <v>576</v>
      </c>
      <c r="I59" s="95">
        <v>947</v>
      </c>
      <c r="J59" s="57">
        <v>1523</v>
      </c>
      <c r="K59" s="96">
        <v>1570</v>
      </c>
      <c r="L59" s="97">
        <v>1839</v>
      </c>
      <c r="M59" s="98">
        <v>717</v>
      </c>
      <c r="N59" s="65">
        <v>4126</v>
      </c>
      <c r="O59" s="96">
        <v>1570</v>
      </c>
      <c r="P59" s="97">
        <v>1839</v>
      </c>
      <c r="Q59" s="98">
        <v>717</v>
      </c>
      <c r="R59" s="65">
        <v>4126</v>
      </c>
      <c r="S59" s="92">
        <v>129</v>
      </c>
      <c r="T59" s="99">
        <v>115</v>
      </c>
      <c r="U59" s="93">
        <v>0</v>
      </c>
      <c r="V59" s="57">
        <v>244</v>
      </c>
    </row>
    <row r="60" spans="1:24" ht="23.25" customHeight="1" x14ac:dyDescent="0.25">
      <c r="A60" s="45">
        <v>23</v>
      </c>
      <c r="B60" s="116" t="s">
        <v>122</v>
      </c>
      <c r="C60" s="90" t="s">
        <v>123</v>
      </c>
      <c r="D60" s="91" t="s">
        <v>107</v>
      </c>
      <c r="E60" s="92">
        <v>48</v>
      </c>
      <c r="F60" s="93">
        <v>33</v>
      </c>
      <c r="G60" s="57">
        <f t="shared" si="7"/>
        <v>81</v>
      </c>
      <c r="H60" s="94">
        <v>631</v>
      </c>
      <c r="I60" s="95">
        <v>510</v>
      </c>
      <c r="J60" s="57">
        <v>1141</v>
      </c>
      <c r="K60" s="96">
        <v>3396</v>
      </c>
      <c r="L60" s="97">
        <v>3691</v>
      </c>
      <c r="M60" s="98">
        <v>3709</v>
      </c>
      <c r="N60" s="65">
        <v>10796</v>
      </c>
      <c r="O60" s="96">
        <v>3396</v>
      </c>
      <c r="P60" s="97">
        <v>3691</v>
      </c>
      <c r="Q60" s="98">
        <v>3709</v>
      </c>
      <c r="R60" s="65">
        <f t="shared" si="8"/>
        <v>10796</v>
      </c>
      <c r="S60" s="92">
        <v>1484</v>
      </c>
      <c r="T60" s="99">
        <v>407</v>
      </c>
      <c r="U60" s="93">
        <v>0</v>
      </c>
      <c r="V60" s="57">
        <f t="shared" si="9"/>
        <v>1891</v>
      </c>
      <c r="W60" s="25"/>
      <c r="X60" s="25"/>
    </row>
    <row r="61" spans="1:24" ht="23.25" customHeight="1" x14ac:dyDescent="0.25">
      <c r="A61" s="45">
        <v>24</v>
      </c>
      <c r="B61" s="116" t="s">
        <v>124</v>
      </c>
      <c r="C61" s="90" t="s">
        <v>125</v>
      </c>
      <c r="D61" s="91" t="s">
        <v>126</v>
      </c>
      <c r="E61" s="92">
        <v>15</v>
      </c>
      <c r="F61" s="93">
        <v>27</v>
      </c>
      <c r="G61" s="57">
        <f t="shared" si="7"/>
        <v>42</v>
      </c>
      <c r="H61" s="94">
        <v>338</v>
      </c>
      <c r="I61" s="95">
        <v>414</v>
      </c>
      <c r="J61" s="57">
        <v>752</v>
      </c>
      <c r="K61" s="96">
        <v>1995</v>
      </c>
      <c r="L61" s="97">
        <v>2060</v>
      </c>
      <c r="M61" s="98">
        <v>796</v>
      </c>
      <c r="N61" s="65">
        <v>4851</v>
      </c>
      <c r="O61" s="96">
        <v>1995</v>
      </c>
      <c r="P61" s="97">
        <v>2060</v>
      </c>
      <c r="Q61" s="98">
        <v>796</v>
      </c>
      <c r="R61" s="65">
        <f t="shared" si="8"/>
        <v>4851</v>
      </c>
      <c r="S61" s="92">
        <v>894</v>
      </c>
      <c r="T61" s="99">
        <v>358</v>
      </c>
      <c r="U61" s="93">
        <v>0</v>
      </c>
      <c r="V61" s="57">
        <f t="shared" si="9"/>
        <v>1252</v>
      </c>
    </row>
    <row r="62" spans="1:24" s="25" customFormat="1" ht="23.25" customHeight="1" x14ac:dyDescent="0.25">
      <c r="A62" s="45">
        <v>25</v>
      </c>
      <c r="B62" s="116" t="s">
        <v>148</v>
      </c>
      <c r="C62" s="90" t="s">
        <v>35</v>
      </c>
      <c r="D62" s="91" t="s">
        <v>36</v>
      </c>
      <c r="E62" s="92">
        <v>4</v>
      </c>
      <c r="F62" s="93">
        <v>0</v>
      </c>
      <c r="G62" s="57">
        <v>4</v>
      </c>
      <c r="H62" s="94">
        <v>195</v>
      </c>
      <c r="I62" s="95">
        <v>249</v>
      </c>
      <c r="J62" s="57">
        <v>444</v>
      </c>
      <c r="K62" s="96">
        <v>1325</v>
      </c>
      <c r="L62" s="97">
        <v>1628</v>
      </c>
      <c r="M62" s="98">
        <v>0</v>
      </c>
      <c r="N62" s="65">
        <v>2953</v>
      </c>
      <c r="O62" s="96">
        <v>1325</v>
      </c>
      <c r="P62" s="97">
        <v>1628</v>
      </c>
      <c r="Q62" s="98">
        <v>0</v>
      </c>
      <c r="R62" s="65">
        <v>2953</v>
      </c>
      <c r="S62" s="92">
        <v>1056</v>
      </c>
      <c r="T62" s="99">
        <v>452</v>
      </c>
      <c r="U62" s="93">
        <v>0</v>
      </c>
      <c r="V62" s="57">
        <v>1508</v>
      </c>
      <c r="W62" s="1"/>
      <c r="X62" s="1"/>
    </row>
    <row r="63" spans="1:24" ht="23.25" customHeight="1" x14ac:dyDescent="0.25">
      <c r="A63" s="45">
        <v>26</v>
      </c>
      <c r="B63" s="116" t="s">
        <v>127</v>
      </c>
      <c r="C63" s="90" t="s">
        <v>70</v>
      </c>
      <c r="D63" s="91" t="s">
        <v>26</v>
      </c>
      <c r="E63" s="92">
        <v>41</v>
      </c>
      <c r="F63" s="93">
        <v>71</v>
      </c>
      <c r="G63" s="57">
        <f t="shared" si="7"/>
        <v>112</v>
      </c>
      <c r="H63" s="94">
        <v>620</v>
      </c>
      <c r="I63" s="95">
        <v>952</v>
      </c>
      <c r="J63" s="57">
        <v>1572</v>
      </c>
      <c r="K63" s="96">
        <v>2977</v>
      </c>
      <c r="L63" s="97">
        <v>3730</v>
      </c>
      <c r="M63" s="98">
        <v>778</v>
      </c>
      <c r="N63" s="65">
        <v>7485</v>
      </c>
      <c r="O63" s="96">
        <v>2977</v>
      </c>
      <c r="P63" s="97">
        <v>3730</v>
      </c>
      <c r="Q63" s="98">
        <v>778</v>
      </c>
      <c r="R63" s="65">
        <f t="shared" si="8"/>
        <v>7485</v>
      </c>
      <c r="S63" s="92">
        <v>2119</v>
      </c>
      <c r="T63" s="99">
        <v>1506</v>
      </c>
      <c r="U63" s="93">
        <v>0</v>
      </c>
      <c r="V63" s="57">
        <f t="shared" si="9"/>
        <v>3625</v>
      </c>
    </row>
    <row r="64" spans="1:24" ht="23.25" customHeight="1" x14ac:dyDescent="0.25">
      <c r="A64" s="45">
        <v>27</v>
      </c>
      <c r="B64" s="116" t="s">
        <v>128</v>
      </c>
      <c r="C64" s="90" t="s">
        <v>44</v>
      </c>
      <c r="D64" s="91" t="s">
        <v>45</v>
      </c>
      <c r="E64" s="92">
        <v>14</v>
      </c>
      <c r="F64" s="93">
        <v>12</v>
      </c>
      <c r="G64" s="57">
        <f t="shared" si="7"/>
        <v>26</v>
      </c>
      <c r="H64" s="94">
        <v>757</v>
      </c>
      <c r="I64" s="95">
        <v>491</v>
      </c>
      <c r="J64" s="57">
        <v>1248</v>
      </c>
      <c r="K64" s="96">
        <v>1739</v>
      </c>
      <c r="L64" s="97">
        <v>1277</v>
      </c>
      <c r="M64" s="98">
        <v>31</v>
      </c>
      <c r="N64" s="65">
        <v>3047</v>
      </c>
      <c r="O64" s="96">
        <v>1739</v>
      </c>
      <c r="P64" s="97">
        <v>1277</v>
      </c>
      <c r="Q64" s="98">
        <v>31</v>
      </c>
      <c r="R64" s="65">
        <f t="shared" si="8"/>
        <v>3047</v>
      </c>
      <c r="S64" s="92">
        <v>120</v>
      </c>
      <c r="T64" s="99">
        <v>28</v>
      </c>
      <c r="U64" s="93">
        <v>0</v>
      </c>
      <c r="V64" s="57">
        <f t="shared" si="9"/>
        <v>148</v>
      </c>
    </row>
    <row r="65" spans="1:24" ht="23.25" customHeight="1" x14ac:dyDescent="0.25">
      <c r="A65" s="45">
        <v>28</v>
      </c>
      <c r="B65" s="116" t="s">
        <v>129</v>
      </c>
      <c r="C65" s="90" t="s">
        <v>130</v>
      </c>
      <c r="D65" s="91" t="s">
        <v>94</v>
      </c>
      <c r="E65" s="92">
        <v>52</v>
      </c>
      <c r="F65" s="93">
        <v>94</v>
      </c>
      <c r="G65" s="57">
        <f t="shared" si="7"/>
        <v>146</v>
      </c>
      <c r="H65" s="94">
        <v>354</v>
      </c>
      <c r="I65" s="95">
        <v>618</v>
      </c>
      <c r="J65" s="57">
        <v>972</v>
      </c>
      <c r="K65" s="96">
        <v>2479</v>
      </c>
      <c r="L65" s="97">
        <v>2538</v>
      </c>
      <c r="M65" s="98">
        <v>449</v>
      </c>
      <c r="N65" s="65">
        <v>5466</v>
      </c>
      <c r="O65" s="96">
        <v>2479</v>
      </c>
      <c r="P65" s="97">
        <v>2538</v>
      </c>
      <c r="Q65" s="98">
        <v>449</v>
      </c>
      <c r="R65" s="65">
        <f t="shared" si="8"/>
        <v>5466</v>
      </c>
      <c r="S65" s="92">
        <v>1564</v>
      </c>
      <c r="T65" s="99">
        <v>815</v>
      </c>
      <c r="U65" s="93">
        <v>0</v>
      </c>
      <c r="V65" s="57">
        <f t="shared" si="9"/>
        <v>2379</v>
      </c>
    </row>
    <row r="66" spans="1:24" ht="23.25" customHeight="1" x14ac:dyDescent="0.25">
      <c r="A66" s="45">
        <v>29</v>
      </c>
      <c r="B66" s="116" t="s">
        <v>131</v>
      </c>
      <c r="C66" s="117" t="s">
        <v>132</v>
      </c>
      <c r="D66" s="118" t="s">
        <v>90</v>
      </c>
      <c r="E66" s="96">
        <v>34</v>
      </c>
      <c r="F66" s="98">
        <v>128</v>
      </c>
      <c r="G66" s="57">
        <f t="shared" si="7"/>
        <v>162</v>
      </c>
      <c r="H66" s="94">
        <v>636</v>
      </c>
      <c r="I66" s="95">
        <v>1148</v>
      </c>
      <c r="J66" s="57">
        <v>1784</v>
      </c>
      <c r="K66" s="96">
        <v>3173</v>
      </c>
      <c r="L66" s="97">
        <v>4836</v>
      </c>
      <c r="M66" s="98">
        <v>1536</v>
      </c>
      <c r="N66" s="65">
        <v>9545</v>
      </c>
      <c r="O66" s="96">
        <v>3173</v>
      </c>
      <c r="P66" s="97">
        <v>4836</v>
      </c>
      <c r="Q66" s="98">
        <v>1536</v>
      </c>
      <c r="R66" s="65">
        <f t="shared" si="8"/>
        <v>9545</v>
      </c>
      <c r="S66" s="96">
        <v>1978</v>
      </c>
      <c r="T66" s="97">
        <v>1625</v>
      </c>
      <c r="U66" s="93">
        <v>0</v>
      </c>
      <c r="V66" s="57">
        <f t="shared" si="9"/>
        <v>3603</v>
      </c>
    </row>
    <row r="67" spans="1:24" ht="23.25" customHeight="1" x14ac:dyDescent="0.25">
      <c r="A67" s="45">
        <v>30</v>
      </c>
      <c r="B67" s="116" t="s">
        <v>133</v>
      </c>
      <c r="C67" s="90" t="s">
        <v>35</v>
      </c>
      <c r="D67" s="91" t="s">
        <v>35</v>
      </c>
      <c r="E67" s="92">
        <v>11</v>
      </c>
      <c r="F67" s="93">
        <v>42</v>
      </c>
      <c r="G67" s="57">
        <f t="shared" si="7"/>
        <v>53</v>
      </c>
      <c r="H67" s="94">
        <v>490</v>
      </c>
      <c r="I67" s="95">
        <v>486</v>
      </c>
      <c r="J67" s="57">
        <v>976</v>
      </c>
      <c r="K67" s="96">
        <v>1844</v>
      </c>
      <c r="L67" s="97">
        <v>2360</v>
      </c>
      <c r="M67" s="98">
        <v>229</v>
      </c>
      <c r="N67" s="65">
        <v>4433</v>
      </c>
      <c r="O67" s="96">
        <v>1844</v>
      </c>
      <c r="P67" s="97">
        <v>2360</v>
      </c>
      <c r="Q67" s="98">
        <v>229</v>
      </c>
      <c r="R67" s="65">
        <f t="shared" si="8"/>
        <v>4433</v>
      </c>
      <c r="S67" s="92">
        <v>3549</v>
      </c>
      <c r="T67" s="99">
        <v>1001</v>
      </c>
      <c r="U67" s="93">
        <v>0</v>
      </c>
      <c r="V67" s="57">
        <f t="shared" si="9"/>
        <v>4550</v>
      </c>
    </row>
    <row r="68" spans="1:24" ht="23.25" customHeight="1" x14ac:dyDescent="0.25">
      <c r="A68" s="45">
        <v>31</v>
      </c>
      <c r="B68" s="116" t="s">
        <v>134</v>
      </c>
      <c r="C68" s="90" t="s">
        <v>87</v>
      </c>
      <c r="D68" s="91" t="s">
        <v>61</v>
      </c>
      <c r="E68" s="92">
        <v>10</v>
      </c>
      <c r="F68" s="93">
        <v>90</v>
      </c>
      <c r="G68" s="57">
        <f t="shared" si="7"/>
        <v>100</v>
      </c>
      <c r="H68" s="94">
        <v>1127</v>
      </c>
      <c r="I68" s="95">
        <v>967</v>
      </c>
      <c r="J68" s="57">
        <v>2094</v>
      </c>
      <c r="K68" s="96">
        <v>4659</v>
      </c>
      <c r="L68" s="97">
        <v>3781</v>
      </c>
      <c r="M68" s="98">
        <v>70</v>
      </c>
      <c r="N68" s="65">
        <v>8510</v>
      </c>
      <c r="O68" s="96">
        <v>4659</v>
      </c>
      <c r="P68" s="97">
        <v>3781</v>
      </c>
      <c r="Q68" s="98">
        <v>70</v>
      </c>
      <c r="R68" s="65">
        <f t="shared" si="8"/>
        <v>8510</v>
      </c>
      <c r="S68" s="92">
        <v>2332</v>
      </c>
      <c r="T68" s="99">
        <v>641</v>
      </c>
      <c r="U68" s="93">
        <v>0</v>
      </c>
      <c r="V68" s="57">
        <f t="shared" si="9"/>
        <v>2973</v>
      </c>
      <c r="W68" s="119"/>
      <c r="X68" s="119"/>
    </row>
    <row r="69" spans="1:24" ht="23.25" customHeight="1" x14ac:dyDescent="0.25">
      <c r="A69" s="45">
        <v>32</v>
      </c>
      <c r="B69" s="116" t="s">
        <v>135</v>
      </c>
      <c r="C69" s="90" t="s">
        <v>136</v>
      </c>
      <c r="D69" s="91" t="s">
        <v>102</v>
      </c>
      <c r="E69" s="92">
        <v>9</v>
      </c>
      <c r="F69" s="93">
        <v>78</v>
      </c>
      <c r="G69" s="57">
        <f t="shared" si="7"/>
        <v>87</v>
      </c>
      <c r="H69" s="94">
        <v>602</v>
      </c>
      <c r="I69" s="95">
        <v>540</v>
      </c>
      <c r="J69" s="57">
        <v>1142</v>
      </c>
      <c r="K69" s="96">
        <v>2595</v>
      </c>
      <c r="L69" s="97">
        <v>3566</v>
      </c>
      <c r="M69" s="98">
        <v>0</v>
      </c>
      <c r="N69" s="65">
        <v>6161</v>
      </c>
      <c r="O69" s="96">
        <v>2595</v>
      </c>
      <c r="P69" s="97">
        <v>3566</v>
      </c>
      <c r="Q69" s="98">
        <v>0</v>
      </c>
      <c r="R69" s="65">
        <f t="shared" si="8"/>
        <v>6161</v>
      </c>
      <c r="S69" s="92">
        <v>1583</v>
      </c>
      <c r="T69" s="99">
        <v>1091</v>
      </c>
      <c r="U69" s="93">
        <v>0</v>
      </c>
      <c r="V69" s="57">
        <f t="shared" si="9"/>
        <v>2674</v>
      </c>
      <c r="W69" s="119"/>
      <c r="X69" s="119"/>
    </row>
    <row r="70" spans="1:24" ht="23.25" customHeight="1" x14ac:dyDescent="0.25">
      <c r="A70" s="45">
        <v>33</v>
      </c>
      <c r="B70" s="116" t="s">
        <v>137</v>
      </c>
      <c r="C70" s="90" t="s">
        <v>125</v>
      </c>
      <c r="D70" s="91" t="s">
        <v>110</v>
      </c>
      <c r="E70" s="92">
        <v>167</v>
      </c>
      <c r="F70" s="93">
        <v>92</v>
      </c>
      <c r="G70" s="57">
        <f t="shared" si="7"/>
        <v>259</v>
      </c>
      <c r="H70" s="94">
        <v>1392</v>
      </c>
      <c r="I70" s="95">
        <v>1342</v>
      </c>
      <c r="J70" s="57">
        <v>2734</v>
      </c>
      <c r="K70" s="96">
        <v>1883</v>
      </c>
      <c r="L70" s="97">
        <v>3157</v>
      </c>
      <c r="M70" s="98">
        <v>605</v>
      </c>
      <c r="N70" s="65">
        <v>5645</v>
      </c>
      <c r="O70" s="96">
        <v>1883</v>
      </c>
      <c r="P70" s="97">
        <v>3157</v>
      </c>
      <c r="Q70" s="98">
        <v>605</v>
      </c>
      <c r="R70" s="65">
        <f t="shared" si="8"/>
        <v>5645</v>
      </c>
      <c r="S70" s="92">
        <v>3864</v>
      </c>
      <c r="T70" s="99">
        <v>415</v>
      </c>
      <c r="U70" s="93">
        <v>0</v>
      </c>
      <c r="V70" s="57">
        <f t="shared" si="9"/>
        <v>4279</v>
      </c>
      <c r="W70" s="2"/>
      <c r="X70" s="120"/>
    </row>
    <row r="71" spans="1:24" ht="23.25" customHeight="1" thickBot="1" x14ac:dyDescent="0.3">
      <c r="A71" s="45">
        <v>34</v>
      </c>
      <c r="B71" s="116" t="s">
        <v>138</v>
      </c>
      <c r="C71" s="90" t="s">
        <v>139</v>
      </c>
      <c r="D71" s="91" t="s">
        <v>36</v>
      </c>
      <c r="E71" s="92">
        <v>45</v>
      </c>
      <c r="F71" s="93">
        <v>56</v>
      </c>
      <c r="G71" s="57">
        <f t="shared" si="7"/>
        <v>101</v>
      </c>
      <c r="H71" s="94">
        <v>961</v>
      </c>
      <c r="I71" s="95">
        <v>939</v>
      </c>
      <c r="J71" s="57">
        <v>1900</v>
      </c>
      <c r="K71" s="96">
        <v>3058</v>
      </c>
      <c r="L71" s="97">
        <v>2922</v>
      </c>
      <c r="M71" s="98">
        <v>0</v>
      </c>
      <c r="N71" s="65">
        <v>5980</v>
      </c>
      <c r="O71" s="96">
        <v>3058</v>
      </c>
      <c r="P71" s="97">
        <v>2922</v>
      </c>
      <c r="Q71" s="98">
        <v>0</v>
      </c>
      <c r="R71" s="65">
        <f t="shared" si="8"/>
        <v>5980</v>
      </c>
      <c r="S71" s="92">
        <v>1716</v>
      </c>
      <c r="T71" s="99">
        <v>2873</v>
      </c>
      <c r="U71" s="93">
        <v>0</v>
      </c>
      <c r="V71" s="57">
        <f t="shared" si="9"/>
        <v>4589</v>
      </c>
    </row>
    <row r="72" spans="1:24" ht="23.25" customHeight="1" thickBot="1" x14ac:dyDescent="0.3">
      <c r="A72" s="45">
        <v>35</v>
      </c>
      <c r="B72" s="116" t="s">
        <v>150</v>
      </c>
      <c r="C72" s="90" t="s">
        <v>130</v>
      </c>
      <c r="D72" s="91" t="s">
        <v>94</v>
      </c>
      <c r="E72" s="92">
        <v>10</v>
      </c>
      <c r="F72" s="93">
        <v>8</v>
      </c>
      <c r="G72" s="57">
        <v>18</v>
      </c>
      <c r="H72" s="94">
        <v>1226</v>
      </c>
      <c r="I72" s="95">
        <v>767</v>
      </c>
      <c r="J72" s="57">
        <v>1993</v>
      </c>
      <c r="K72" s="96">
        <v>2323</v>
      </c>
      <c r="L72" s="97">
        <v>1520</v>
      </c>
      <c r="M72" s="98">
        <v>109</v>
      </c>
      <c r="N72" s="65">
        <v>1644</v>
      </c>
      <c r="O72" s="96">
        <v>2323</v>
      </c>
      <c r="P72" s="97">
        <v>1520</v>
      </c>
      <c r="Q72" s="98">
        <v>109</v>
      </c>
      <c r="R72" s="65">
        <v>1644</v>
      </c>
      <c r="S72" s="92">
        <v>847</v>
      </c>
      <c r="T72" s="99">
        <v>202</v>
      </c>
      <c r="U72" s="93">
        <v>0</v>
      </c>
      <c r="V72" s="57">
        <v>1049</v>
      </c>
      <c r="W72" s="128"/>
    </row>
    <row r="73" spans="1:24" ht="23.25" customHeight="1" x14ac:dyDescent="0.25">
      <c r="A73" s="45">
        <v>36</v>
      </c>
      <c r="B73" s="116" t="s">
        <v>140</v>
      </c>
      <c r="C73" s="90" t="s">
        <v>44</v>
      </c>
      <c r="D73" s="91" t="s">
        <v>45</v>
      </c>
      <c r="E73" s="92">
        <v>59</v>
      </c>
      <c r="F73" s="93">
        <v>64</v>
      </c>
      <c r="G73" s="57">
        <f t="shared" si="7"/>
        <v>123</v>
      </c>
      <c r="H73" s="94">
        <v>1049</v>
      </c>
      <c r="I73" s="95">
        <v>850</v>
      </c>
      <c r="J73" s="57">
        <v>1899</v>
      </c>
      <c r="K73" s="96">
        <v>6485</v>
      </c>
      <c r="L73" s="97">
        <v>2565</v>
      </c>
      <c r="M73" s="98">
        <v>198</v>
      </c>
      <c r="N73" s="65">
        <v>9248</v>
      </c>
      <c r="O73" s="96">
        <v>6485</v>
      </c>
      <c r="P73" s="97">
        <v>2565</v>
      </c>
      <c r="Q73" s="98">
        <v>198</v>
      </c>
      <c r="R73" s="65">
        <f t="shared" si="8"/>
        <v>9248</v>
      </c>
      <c r="S73" s="92">
        <v>929</v>
      </c>
      <c r="T73" s="99">
        <v>195</v>
      </c>
      <c r="U73" s="93">
        <v>0</v>
      </c>
      <c r="V73" s="57">
        <f t="shared" si="9"/>
        <v>1124</v>
      </c>
    </row>
    <row r="74" spans="1:24" ht="23.25" customHeight="1" x14ac:dyDescent="0.25">
      <c r="A74" s="45">
        <v>37</v>
      </c>
      <c r="B74" s="116" t="s">
        <v>141</v>
      </c>
      <c r="C74" s="90" t="s">
        <v>85</v>
      </c>
      <c r="D74" s="91" t="s">
        <v>45</v>
      </c>
      <c r="E74" s="92">
        <v>72</v>
      </c>
      <c r="F74" s="93">
        <v>57</v>
      </c>
      <c r="G74" s="57">
        <f t="shared" si="7"/>
        <v>129</v>
      </c>
      <c r="H74" s="94">
        <v>996</v>
      </c>
      <c r="I74" s="95">
        <v>588</v>
      </c>
      <c r="J74" s="57">
        <v>1584</v>
      </c>
      <c r="K74" s="96">
        <v>4591</v>
      </c>
      <c r="L74" s="97">
        <v>1982</v>
      </c>
      <c r="M74" s="98">
        <v>871</v>
      </c>
      <c r="N74" s="65">
        <v>7444</v>
      </c>
      <c r="O74" s="96">
        <v>4591</v>
      </c>
      <c r="P74" s="97">
        <v>1982</v>
      </c>
      <c r="Q74" s="98">
        <v>871</v>
      </c>
      <c r="R74" s="65">
        <f t="shared" si="8"/>
        <v>7444</v>
      </c>
      <c r="S74" s="92">
        <v>2948</v>
      </c>
      <c r="T74" s="99">
        <v>658</v>
      </c>
      <c r="U74" s="93">
        <v>0</v>
      </c>
      <c r="V74" s="57">
        <f t="shared" si="9"/>
        <v>3606</v>
      </c>
    </row>
    <row r="75" spans="1:24" ht="23.25" customHeight="1" x14ac:dyDescent="0.25">
      <c r="A75" s="45">
        <v>38</v>
      </c>
      <c r="B75" s="116" t="s">
        <v>142</v>
      </c>
      <c r="C75" s="90" t="s">
        <v>44</v>
      </c>
      <c r="D75" s="91" t="s">
        <v>45</v>
      </c>
      <c r="E75" s="92">
        <v>55</v>
      </c>
      <c r="F75" s="93">
        <v>18</v>
      </c>
      <c r="G75" s="57">
        <f t="shared" si="7"/>
        <v>73</v>
      </c>
      <c r="H75" s="94">
        <v>666</v>
      </c>
      <c r="I75" s="95">
        <v>498</v>
      </c>
      <c r="J75" s="57">
        <v>1164</v>
      </c>
      <c r="K75" s="121">
        <v>3374</v>
      </c>
      <c r="L75" s="122">
        <v>2462</v>
      </c>
      <c r="M75" s="94">
        <v>118</v>
      </c>
      <c r="N75" s="57">
        <v>5954</v>
      </c>
      <c r="O75" s="121">
        <v>3374</v>
      </c>
      <c r="P75" s="122">
        <v>2462</v>
      </c>
      <c r="Q75" s="94">
        <v>118</v>
      </c>
      <c r="R75" s="57">
        <f t="shared" si="8"/>
        <v>5954</v>
      </c>
      <c r="S75" s="94">
        <v>529</v>
      </c>
      <c r="T75" s="123">
        <v>57</v>
      </c>
      <c r="U75" s="93">
        <v>0</v>
      </c>
      <c r="V75" s="57">
        <f t="shared" si="9"/>
        <v>586</v>
      </c>
    </row>
    <row r="76" spans="1:24" ht="23.25" customHeight="1" x14ac:dyDescent="0.25">
      <c r="A76" s="45">
        <v>39</v>
      </c>
      <c r="B76" s="124" t="s">
        <v>143</v>
      </c>
      <c r="C76" s="16" t="s">
        <v>44</v>
      </c>
      <c r="D76" s="17" t="s">
        <v>45</v>
      </c>
      <c r="E76" s="18">
        <v>14</v>
      </c>
      <c r="F76" s="19">
        <v>11</v>
      </c>
      <c r="G76" s="20">
        <f t="shared" si="7"/>
        <v>25</v>
      </c>
      <c r="H76" s="112">
        <v>1269</v>
      </c>
      <c r="I76" s="113">
        <v>277</v>
      </c>
      <c r="J76" s="20">
        <v>1546</v>
      </c>
      <c r="K76" s="125">
        <v>2416</v>
      </c>
      <c r="L76" s="126">
        <v>1500</v>
      </c>
      <c r="M76" s="112">
        <v>72</v>
      </c>
      <c r="N76" s="20">
        <v>3988</v>
      </c>
      <c r="O76" s="125">
        <v>2416</v>
      </c>
      <c r="P76" s="126">
        <v>1500</v>
      </c>
      <c r="Q76" s="112">
        <v>72</v>
      </c>
      <c r="R76" s="20">
        <f t="shared" si="8"/>
        <v>3988</v>
      </c>
      <c r="S76" s="112">
        <v>343</v>
      </c>
      <c r="T76" s="127">
        <v>74</v>
      </c>
      <c r="U76" s="93">
        <v>0</v>
      </c>
      <c r="V76" s="20">
        <f t="shared" si="9"/>
        <v>417</v>
      </c>
    </row>
    <row r="77" spans="1:24" ht="23.25" customHeight="1" x14ac:dyDescent="0.25">
      <c r="A77" s="236">
        <v>40</v>
      </c>
      <c r="B77" s="129" t="s">
        <v>144</v>
      </c>
      <c r="C77" s="130" t="s">
        <v>77</v>
      </c>
      <c r="D77" s="131" t="s">
        <v>78</v>
      </c>
      <c r="E77" s="132">
        <v>21</v>
      </c>
      <c r="F77" s="133">
        <v>0</v>
      </c>
      <c r="G77" s="65">
        <f t="shared" si="7"/>
        <v>21</v>
      </c>
      <c r="H77" s="132">
        <v>649</v>
      </c>
      <c r="I77" s="133">
        <v>262</v>
      </c>
      <c r="J77" s="65">
        <v>911</v>
      </c>
      <c r="K77" s="132">
        <v>1260</v>
      </c>
      <c r="L77" s="134">
        <v>1279</v>
      </c>
      <c r="M77" s="133">
        <v>6418</v>
      </c>
      <c r="N77" s="65">
        <v>8957</v>
      </c>
      <c r="O77" s="132">
        <v>1260</v>
      </c>
      <c r="P77" s="134">
        <v>1279</v>
      </c>
      <c r="Q77" s="133">
        <v>6418</v>
      </c>
      <c r="R77" s="65">
        <f t="shared" si="8"/>
        <v>8957</v>
      </c>
      <c r="S77" s="132">
        <v>118</v>
      </c>
      <c r="T77" s="135">
        <v>114</v>
      </c>
      <c r="U77" s="136">
        <v>0</v>
      </c>
      <c r="V77" s="65">
        <f t="shared" si="9"/>
        <v>232</v>
      </c>
      <c r="W77" s="237" t="s">
        <v>179</v>
      </c>
    </row>
    <row r="78" spans="1:24" ht="23.25" customHeight="1" x14ac:dyDescent="0.25">
      <c r="A78" s="236">
        <v>41</v>
      </c>
      <c r="B78" s="129" t="s">
        <v>149</v>
      </c>
      <c r="C78" s="130" t="s">
        <v>77</v>
      </c>
      <c r="D78" s="131" t="s">
        <v>78</v>
      </c>
      <c r="E78" s="132">
        <v>0</v>
      </c>
      <c r="F78" s="133">
        <v>0</v>
      </c>
      <c r="G78" s="65">
        <f t="shared" si="7"/>
        <v>0</v>
      </c>
      <c r="H78" s="132">
        <v>177</v>
      </c>
      <c r="I78" s="133">
        <v>378</v>
      </c>
      <c r="J78" s="65">
        <v>555</v>
      </c>
      <c r="K78" s="132">
        <v>1188</v>
      </c>
      <c r="L78" s="134">
        <v>1290</v>
      </c>
      <c r="M78" s="133">
        <v>69</v>
      </c>
      <c r="N78" s="65">
        <v>2547</v>
      </c>
      <c r="O78" s="132">
        <v>1188</v>
      </c>
      <c r="P78" s="134">
        <v>1290</v>
      </c>
      <c r="Q78" s="133">
        <v>69</v>
      </c>
      <c r="R78" s="65">
        <f t="shared" si="8"/>
        <v>2547</v>
      </c>
      <c r="S78" s="132">
        <v>0</v>
      </c>
      <c r="T78" s="135">
        <v>0</v>
      </c>
      <c r="U78" s="136">
        <v>0</v>
      </c>
      <c r="V78" s="65">
        <f t="shared" si="9"/>
        <v>0</v>
      </c>
      <c r="W78" s="237" t="s">
        <v>179</v>
      </c>
      <c r="X78" s="144"/>
    </row>
    <row r="79" spans="1:24" ht="19.5" customHeight="1" thickBot="1" x14ac:dyDescent="0.3">
      <c r="A79" s="236">
        <v>42</v>
      </c>
      <c r="B79" s="137" t="s">
        <v>151</v>
      </c>
      <c r="C79" s="138" t="s">
        <v>152</v>
      </c>
      <c r="D79" s="139" t="s">
        <v>51</v>
      </c>
      <c r="E79" s="140">
        <v>0</v>
      </c>
      <c r="F79" s="141">
        <v>0</v>
      </c>
      <c r="G79" s="76">
        <f>SUM(E79:F79)</f>
        <v>0</v>
      </c>
      <c r="H79" s="140">
        <v>249</v>
      </c>
      <c r="I79" s="141">
        <v>597</v>
      </c>
      <c r="J79" s="76">
        <v>846</v>
      </c>
      <c r="K79" s="140">
        <v>0</v>
      </c>
      <c r="L79" s="142">
        <v>0</v>
      </c>
      <c r="M79" s="141">
        <v>0</v>
      </c>
      <c r="N79" s="76">
        <v>0</v>
      </c>
      <c r="O79" s="140">
        <v>0</v>
      </c>
      <c r="P79" s="142">
        <v>0</v>
      </c>
      <c r="Q79" s="141">
        <v>0</v>
      </c>
      <c r="R79" s="76">
        <f>SUM(O79:Q79)</f>
        <v>0</v>
      </c>
      <c r="S79" s="140">
        <v>0</v>
      </c>
      <c r="T79" s="143">
        <v>0</v>
      </c>
      <c r="U79" s="136">
        <v>0</v>
      </c>
      <c r="V79" s="76">
        <f>SUM(S79:U79)</f>
        <v>0</v>
      </c>
      <c r="W79" s="237" t="s">
        <v>179</v>
      </c>
      <c r="X79" s="144"/>
    </row>
    <row r="80" spans="1:24" ht="23.25" customHeight="1" thickBot="1" x14ac:dyDescent="0.25">
      <c r="A80" s="26"/>
      <c r="B80" s="27" t="s">
        <v>19</v>
      </c>
      <c r="C80" s="28"/>
      <c r="D80" s="29"/>
      <c r="E80" s="30">
        <f>SUM(E38:E79)</f>
        <v>1681</v>
      </c>
      <c r="F80" s="31">
        <f>SUM(F38:F79)</f>
        <v>1927</v>
      </c>
      <c r="G80" s="32">
        <f t="shared" si="7"/>
        <v>3608</v>
      </c>
      <c r="H80" s="33">
        <f t="shared" ref="H80:M80" si="10">SUM(H38:H79)</f>
        <v>28964</v>
      </c>
      <c r="I80" s="34">
        <f t="shared" si="10"/>
        <v>26180</v>
      </c>
      <c r="J80" s="32">
        <f t="shared" si="10"/>
        <v>55144</v>
      </c>
      <c r="K80" s="33">
        <f t="shared" si="10"/>
        <v>115072</v>
      </c>
      <c r="L80" s="35">
        <f t="shared" si="10"/>
        <v>117436</v>
      </c>
      <c r="M80" s="33">
        <f t="shared" si="10"/>
        <v>34352</v>
      </c>
      <c r="N80" s="32">
        <f t="shared" ref="N80" si="11">SUM(K80:M80)</f>
        <v>266860</v>
      </c>
      <c r="O80" s="33">
        <f>SUM(O38:O79)</f>
        <v>115072</v>
      </c>
      <c r="P80" s="35">
        <f>SUM(P38:P79)</f>
        <v>117436</v>
      </c>
      <c r="Q80" s="33">
        <f>SUM(Q38:Q79)</f>
        <v>34352</v>
      </c>
      <c r="R80" s="32">
        <f t="shared" si="8"/>
        <v>266860</v>
      </c>
      <c r="S80" s="33">
        <f>SUM(S38:S79)</f>
        <v>58452</v>
      </c>
      <c r="T80" s="35">
        <f>SUM(T38:T79)</f>
        <v>27808</v>
      </c>
      <c r="U80" s="33">
        <f>SUM(U38:U79)</f>
        <v>0</v>
      </c>
      <c r="V80" s="32">
        <f t="shared" si="9"/>
        <v>86260</v>
      </c>
      <c r="W80" s="145"/>
      <c r="X80" s="146"/>
    </row>
    <row r="81" spans="1:24" ht="23.25" customHeight="1" thickBot="1" x14ac:dyDescent="0.25">
      <c r="A81" s="36"/>
      <c r="B81" s="84" t="s">
        <v>153</v>
      </c>
      <c r="C81" s="37"/>
      <c r="D81" s="38"/>
      <c r="E81" s="85"/>
      <c r="F81" s="86"/>
      <c r="G81" s="44"/>
      <c r="H81" s="87"/>
      <c r="I81" s="8"/>
      <c r="J81" s="44"/>
      <c r="K81" s="147"/>
      <c r="L81" s="88"/>
      <c r="M81" s="147"/>
      <c r="N81" s="44"/>
      <c r="O81" s="147"/>
      <c r="P81" s="88"/>
      <c r="Q81" s="147"/>
      <c r="R81" s="44"/>
      <c r="S81" s="147"/>
      <c r="T81" s="148"/>
      <c r="U81" s="147"/>
      <c r="V81" s="44"/>
      <c r="W81" s="145"/>
      <c r="X81" s="146"/>
    </row>
    <row r="82" spans="1:24" ht="23.25" customHeight="1" x14ac:dyDescent="0.2">
      <c r="A82" s="45">
        <v>1</v>
      </c>
      <c r="B82" s="116" t="s">
        <v>154</v>
      </c>
      <c r="C82" s="90" t="s">
        <v>22</v>
      </c>
      <c r="D82" s="91" t="s">
        <v>23</v>
      </c>
      <c r="E82" s="92">
        <v>0</v>
      </c>
      <c r="F82" s="93">
        <v>0</v>
      </c>
      <c r="G82" s="57">
        <f>SUM(E82:F82)</f>
        <v>0</v>
      </c>
      <c r="H82" s="94">
        <v>11887</v>
      </c>
      <c r="I82" s="95">
        <v>934</v>
      </c>
      <c r="J82" s="57">
        <v>12821</v>
      </c>
      <c r="K82" s="94">
        <v>0</v>
      </c>
      <c r="L82" s="97">
        <v>0</v>
      </c>
      <c r="M82" s="94">
        <v>0</v>
      </c>
      <c r="N82" s="57">
        <v>0</v>
      </c>
      <c r="O82" s="94">
        <v>0</v>
      </c>
      <c r="P82" s="97">
        <v>0</v>
      </c>
      <c r="Q82" s="94">
        <v>0</v>
      </c>
      <c r="R82" s="57">
        <f t="shared" ref="R82:R88" si="12">SUM(O82:Q82)</f>
        <v>0</v>
      </c>
      <c r="S82" s="94">
        <v>0</v>
      </c>
      <c r="T82" s="97">
        <v>0</v>
      </c>
      <c r="U82" s="149">
        <v>0</v>
      </c>
      <c r="V82" s="57">
        <f t="shared" ref="V82:V88" si="13">SUM(S82:U82)</f>
        <v>0</v>
      </c>
      <c r="W82" s="145"/>
      <c r="X82" s="146"/>
    </row>
    <row r="83" spans="1:24" ht="23.25" customHeight="1" x14ac:dyDescent="0.2">
      <c r="A83" s="59">
        <v>2</v>
      </c>
      <c r="B83" s="116" t="s">
        <v>155</v>
      </c>
      <c r="C83" s="90" t="s">
        <v>55</v>
      </c>
      <c r="D83" s="91" t="s">
        <v>56</v>
      </c>
      <c r="E83" s="92">
        <v>0</v>
      </c>
      <c r="F83" s="93">
        <v>0</v>
      </c>
      <c r="G83" s="57">
        <f>SUM(E83:F83)</f>
        <v>0</v>
      </c>
      <c r="H83" s="94">
        <v>8919</v>
      </c>
      <c r="I83" s="95">
        <v>399</v>
      </c>
      <c r="J83" s="57">
        <v>9318</v>
      </c>
      <c r="K83" s="94">
        <v>10020</v>
      </c>
      <c r="L83" s="122">
        <v>6057</v>
      </c>
      <c r="M83" s="94">
        <v>0</v>
      </c>
      <c r="N83" s="57">
        <v>16077</v>
      </c>
      <c r="O83" s="94">
        <v>10020</v>
      </c>
      <c r="P83" s="122">
        <v>6057</v>
      </c>
      <c r="Q83" s="94">
        <v>0</v>
      </c>
      <c r="R83" s="57">
        <f t="shared" si="12"/>
        <v>16077</v>
      </c>
      <c r="S83" s="94">
        <v>11</v>
      </c>
      <c r="T83" s="122">
        <v>1</v>
      </c>
      <c r="U83" s="149">
        <v>0</v>
      </c>
      <c r="V83" s="57">
        <f t="shared" si="13"/>
        <v>12</v>
      </c>
      <c r="W83" s="145"/>
      <c r="X83" s="146"/>
    </row>
    <row r="84" spans="1:24" ht="23.25" customHeight="1" x14ac:dyDescent="0.25">
      <c r="A84" s="59">
        <v>3</v>
      </c>
      <c r="B84" s="116" t="s">
        <v>156</v>
      </c>
      <c r="C84" s="90" t="s">
        <v>28</v>
      </c>
      <c r="D84" s="91" t="s">
        <v>29</v>
      </c>
      <c r="E84" s="92">
        <v>0</v>
      </c>
      <c r="F84" s="93">
        <v>0</v>
      </c>
      <c r="G84" s="57">
        <f>SUM(E84:F84)</f>
        <v>0</v>
      </c>
      <c r="H84" s="94">
        <v>10622</v>
      </c>
      <c r="I84" s="95">
        <v>1508</v>
      </c>
      <c r="J84" s="57">
        <v>12130</v>
      </c>
      <c r="K84" s="121">
        <v>0</v>
      </c>
      <c r="L84" s="122">
        <v>0</v>
      </c>
      <c r="M84" s="94">
        <v>0</v>
      </c>
      <c r="N84" s="57">
        <v>0</v>
      </c>
      <c r="O84" s="121">
        <v>0</v>
      </c>
      <c r="P84" s="122">
        <v>0</v>
      </c>
      <c r="Q84" s="94">
        <v>0</v>
      </c>
      <c r="R84" s="57">
        <f t="shared" si="12"/>
        <v>0</v>
      </c>
      <c r="S84" s="94">
        <v>0</v>
      </c>
      <c r="T84" s="122">
        <v>0</v>
      </c>
      <c r="U84" s="149">
        <v>0</v>
      </c>
      <c r="V84" s="57">
        <f t="shared" si="13"/>
        <v>0</v>
      </c>
    </row>
    <row r="85" spans="1:24" ht="23.25" customHeight="1" x14ac:dyDescent="0.25">
      <c r="A85" s="59">
        <v>4</v>
      </c>
      <c r="B85" s="116" t="s">
        <v>157</v>
      </c>
      <c r="C85" s="90" t="s">
        <v>80</v>
      </c>
      <c r="D85" s="91" t="s">
        <v>158</v>
      </c>
      <c r="E85" s="92">
        <v>0</v>
      </c>
      <c r="F85" s="93">
        <v>0</v>
      </c>
      <c r="G85" s="57">
        <f>SUM(E85:F85)</f>
        <v>0</v>
      </c>
      <c r="H85" s="94">
        <v>212</v>
      </c>
      <c r="I85" s="95">
        <v>379</v>
      </c>
      <c r="J85" s="57">
        <v>591</v>
      </c>
      <c r="K85" s="121">
        <v>11011</v>
      </c>
      <c r="L85" s="122">
        <v>5032</v>
      </c>
      <c r="M85" s="94">
        <v>0</v>
      </c>
      <c r="N85" s="57">
        <v>16043</v>
      </c>
      <c r="O85" s="121">
        <v>11011</v>
      </c>
      <c r="P85" s="122">
        <v>5032</v>
      </c>
      <c r="Q85" s="94">
        <v>0</v>
      </c>
      <c r="R85" s="57">
        <f t="shared" si="12"/>
        <v>16043</v>
      </c>
      <c r="S85" s="94">
        <v>0</v>
      </c>
      <c r="T85" s="122">
        <v>10</v>
      </c>
      <c r="U85" s="149">
        <v>0</v>
      </c>
      <c r="V85" s="57">
        <f t="shared" si="13"/>
        <v>10</v>
      </c>
    </row>
    <row r="86" spans="1:24" ht="23.25" customHeight="1" thickBot="1" x14ac:dyDescent="0.3">
      <c r="A86" s="67">
        <v>5</v>
      </c>
      <c r="B86" s="124" t="s">
        <v>159</v>
      </c>
      <c r="C86" s="16" t="s">
        <v>80</v>
      </c>
      <c r="D86" s="17" t="s">
        <v>158</v>
      </c>
      <c r="E86" s="18">
        <v>0</v>
      </c>
      <c r="F86" s="19">
        <v>0</v>
      </c>
      <c r="G86" s="20">
        <f>SUM(E86:F86)</f>
        <v>0</v>
      </c>
      <c r="H86" s="112">
        <v>0</v>
      </c>
      <c r="I86" s="113">
        <v>0</v>
      </c>
      <c r="J86" s="20">
        <v>0</v>
      </c>
      <c r="K86" s="125">
        <v>0</v>
      </c>
      <c r="L86" s="126">
        <v>0</v>
      </c>
      <c r="M86" s="112">
        <v>0</v>
      </c>
      <c r="N86" s="20">
        <v>0</v>
      </c>
      <c r="O86" s="125">
        <v>0</v>
      </c>
      <c r="P86" s="126">
        <v>0</v>
      </c>
      <c r="Q86" s="112">
        <v>0</v>
      </c>
      <c r="R86" s="20">
        <f t="shared" si="12"/>
        <v>0</v>
      </c>
      <c r="S86" s="112">
        <v>0</v>
      </c>
      <c r="T86" s="126">
        <v>0</v>
      </c>
      <c r="U86" s="149">
        <v>0</v>
      </c>
      <c r="V86" s="20">
        <f t="shared" si="13"/>
        <v>0</v>
      </c>
    </row>
    <row r="87" spans="1:24" ht="23.25" customHeight="1" thickBot="1" x14ac:dyDescent="0.3">
      <c r="A87" s="26"/>
      <c r="B87" s="27" t="s">
        <v>19</v>
      </c>
      <c r="C87" s="28"/>
      <c r="D87" s="29"/>
      <c r="E87" s="30">
        <f t="shared" ref="E87:M87" si="14">SUM(E82:E86)</f>
        <v>0</v>
      </c>
      <c r="F87" s="31">
        <f t="shared" si="14"/>
        <v>0</v>
      </c>
      <c r="G87" s="32">
        <f t="shared" si="14"/>
        <v>0</v>
      </c>
      <c r="H87" s="33">
        <f t="shared" si="14"/>
        <v>31640</v>
      </c>
      <c r="I87" s="34">
        <f t="shared" si="14"/>
        <v>3220</v>
      </c>
      <c r="J87" s="32">
        <f t="shared" si="14"/>
        <v>34860</v>
      </c>
      <c r="K87" s="33">
        <f t="shared" si="14"/>
        <v>21031</v>
      </c>
      <c r="L87" s="35">
        <f t="shared" si="14"/>
        <v>11089</v>
      </c>
      <c r="M87" s="33">
        <f t="shared" si="14"/>
        <v>0</v>
      </c>
      <c r="N87" s="32">
        <f t="shared" ref="N87:N88" si="15">SUM(K87:M87)</f>
        <v>32120</v>
      </c>
      <c r="O87" s="33">
        <f>SUM(O82:O86)</f>
        <v>21031</v>
      </c>
      <c r="P87" s="35">
        <f>SUM(P82:P86)</f>
        <v>11089</v>
      </c>
      <c r="Q87" s="33">
        <f>SUM(Q82:Q86)</f>
        <v>0</v>
      </c>
      <c r="R87" s="32">
        <f t="shared" si="12"/>
        <v>32120</v>
      </c>
      <c r="S87" s="33">
        <f>SUM(S82:S86)</f>
        <v>11</v>
      </c>
      <c r="T87" s="35">
        <f>SUM(T82:T86)</f>
        <v>11</v>
      </c>
      <c r="U87" s="33">
        <f>SUM(U82:U86)</f>
        <v>0</v>
      </c>
      <c r="V87" s="32">
        <f t="shared" si="13"/>
        <v>22</v>
      </c>
    </row>
    <row r="88" spans="1:24" ht="23.25" customHeight="1" thickBot="1" x14ac:dyDescent="0.3">
      <c r="A88" s="150"/>
      <c r="B88" s="32" t="s">
        <v>160</v>
      </c>
      <c r="C88" s="151"/>
      <c r="D88" s="152"/>
      <c r="E88" s="200">
        <f>SUM(E8+E14+E28+E36+E80+E87)</f>
        <v>3197</v>
      </c>
      <c r="F88" s="200">
        <f>SUM(F8+F14+F28+F36+F80+F87)</f>
        <v>3613</v>
      </c>
      <c r="G88" s="153">
        <f>SUM(E88:F88)</f>
        <v>6810</v>
      </c>
      <c r="H88" s="201">
        <f>SUM(H8+H14+H28+H36+H80+H87)</f>
        <v>87281</v>
      </c>
      <c r="I88" s="202">
        <f>SUM(I8+I14+I28++I36+I80+I87)</f>
        <v>79339</v>
      </c>
      <c r="J88" s="153">
        <f>SUM(J8+J14+J28+J36+J80+J87)</f>
        <v>166620</v>
      </c>
      <c r="K88" s="203">
        <f>SUM(K8+K14+K28+K36+K80+K87)</f>
        <v>262433</v>
      </c>
      <c r="L88" s="204">
        <f>SUM(L8+L14+L28+L36+L80+L87)</f>
        <v>439513</v>
      </c>
      <c r="M88" s="201">
        <f>SUM(M8+M14+M28+M36+M80+M87)</f>
        <v>498982</v>
      </c>
      <c r="N88" s="153">
        <f t="shared" si="15"/>
        <v>1200928</v>
      </c>
      <c r="O88" s="203">
        <f>SUM(O8+O14+O28+O36+O80+O87)</f>
        <v>262433</v>
      </c>
      <c r="P88" s="204">
        <f>SUM(P8+P14+P28+P36+P80+P87)</f>
        <v>439513</v>
      </c>
      <c r="Q88" s="201">
        <f>SUM(Q8+Q14+Q28+Q36+Q80+Q87)</f>
        <v>498982</v>
      </c>
      <c r="R88" s="153">
        <f t="shared" si="12"/>
        <v>1200928</v>
      </c>
      <c r="S88" s="202">
        <f>SUM(S8+S14+S28+S36+S80+S87)</f>
        <v>107703</v>
      </c>
      <c r="T88" s="202">
        <f>SUM(T8+T14+T28+T36+T80+T87)</f>
        <v>53590</v>
      </c>
      <c r="U88" s="202">
        <f>SUM(U8+U14+U28+U36+U80+U87)</f>
        <v>0</v>
      </c>
      <c r="V88" s="153">
        <f t="shared" si="13"/>
        <v>161293</v>
      </c>
    </row>
    <row r="89" spans="1:24" ht="23.25" customHeight="1" x14ac:dyDescent="0.2">
      <c r="A89" s="119"/>
      <c r="B89" s="119"/>
      <c r="C89" s="119"/>
      <c r="D89" s="119"/>
      <c r="E89" s="119"/>
      <c r="F89" s="119"/>
      <c r="G89" s="154"/>
      <c r="H89" s="119"/>
      <c r="I89" s="119"/>
      <c r="J89" s="154"/>
      <c r="K89" s="119"/>
      <c r="L89" s="119"/>
      <c r="M89" s="119"/>
      <c r="N89" s="154"/>
      <c r="O89" s="119"/>
      <c r="P89" s="119"/>
      <c r="Q89" s="119"/>
      <c r="R89" s="119"/>
      <c r="S89" s="119"/>
      <c r="T89" s="119"/>
      <c r="U89" s="145"/>
      <c r="V89" s="146"/>
    </row>
    <row r="90" spans="1:24" ht="23.25" customHeight="1" x14ac:dyDescent="0.2">
      <c r="A90" s="119"/>
      <c r="B90" s="119"/>
      <c r="C90" s="119"/>
      <c r="D90" s="119"/>
      <c r="E90" s="119"/>
      <c r="F90" s="119"/>
      <c r="G90" s="154"/>
      <c r="H90" s="119"/>
      <c r="I90" s="119"/>
      <c r="J90" s="154"/>
      <c r="K90" s="119"/>
      <c r="L90" s="119"/>
      <c r="M90" s="119"/>
      <c r="N90" s="154"/>
      <c r="O90" s="119"/>
      <c r="P90" s="119"/>
      <c r="Q90" s="119"/>
      <c r="R90" s="119"/>
      <c r="S90" s="119"/>
      <c r="T90" s="119"/>
      <c r="U90" s="145"/>
      <c r="V90" s="146"/>
    </row>
    <row r="91" spans="1:24" ht="23.25" customHeight="1" x14ac:dyDescent="0.2">
      <c r="U91" s="145"/>
      <c r="V91" s="146"/>
    </row>
    <row r="92" spans="1:24" ht="23.25" customHeight="1" x14ac:dyDescent="0.2">
      <c r="P92" s="1"/>
      <c r="Q92" s="1"/>
      <c r="R92" s="1"/>
      <c r="S92" s="144"/>
      <c r="T92" s="1"/>
      <c r="U92" s="145"/>
      <c r="V92" s="146"/>
    </row>
    <row r="93" spans="1:24" ht="23.25" customHeight="1" x14ac:dyDescent="0.2">
      <c r="P93" s="1"/>
      <c r="Q93" s="1"/>
      <c r="R93" s="1"/>
      <c r="S93" s="144"/>
      <c r="T93" s="1"/>
      <c r="U93" s="145"/>
      <c r="V93" s="146"/>
    </row>
    <row r="94" spans="1:24" ht="23.25" customHeight="1" x14ac:dyDescent="0.2">
      <c r="P94" s="1"/>
      <c r="Q94" s="1"/>
      <c r="R94" s="1"/>
      <c r="S94" s="144"/>
      <c r="T94" s="1"/>
      <c r="U94" s="145"/>
      <c r="V94" s="146"/>
    </row>
    <row r="95" spans="1:24" ht="23.25" customHeight="1" x14ac:dyDescent="0.2">
      <c r="P95" s="1"/>
      <c r="Q95" s="1"/>
      <c r="R95" s="1"/>
      <c r="S95" s="144"/>
      <c r="T95" s="1"/>
      <c r="U95" s="145"/>
      <c r="V95" s="146"/>
    </row>
    <row r="96" spans="1:24" ht="23.25" customHeight="1" x14ac:dyDescent="0.2">
      <c r="A96" s="145"/>
      <c r="B96" s="145"/>
      <c r="C96" s="145"/>
      <c r="D96" s="145"/>
      <c r="E96" s="145"/>
      <c r="F96" s="145"/>
      <c r="G96" s="146"/>
      <c r="H96" s="145"/>
      <c r="I96" s="145"/>
      <c r="J96" s="146"/>
      <c r="K96" s="145"/>
      <c r="L96" s="145"/>
      <c r="M96" s="145"/>
      <c r="N96" s="146"/>
      <c r="O96" s="145"/>
      <c r="P96" s="1"/>
      <c r="Q96" s="1"/>
      <c r="R96" s="1"/>
      <c r="S96" s="144"/>
      <c r="T96" s="1"/>
      <c r="U96" s="145"/>
      <c r="V96" s="146"/>
    </row>
    <row r="97" spans="1:22" ht="23.25" customHeight="1" x14ac:dyDescent="0.2">
      <c r="A97" s="145"/>
      <c r="B97" s="145"/>
      <c r="C97" s="145"/>
      <c r="D97" s="145"/>
      <c r="E97" s="145"/>
      <c r="F97" s="145"/>
      <c r="G97" s="146"/>
      <c r="H97" s="145"/>
      <c r="I97" s="145"/>
      <c r="J97" s="146"/>
      <c r="K97" s="145"/>
      <c r="L97" s="145"/>
      <c r="M97" s="145"/>
      <c r="N97" s="146"/>
      <c r="O97" s="145"/>
      <c r="P97" s="1"/>
      <c r="Q97" s="1"/>
      <c r="R97" s="1"/>
      <c r="S97" s="144"/>
      <c r="T97" s="1"/>
      <c r="U97" s="145"/>
      <c r="V97" s="146"/>
    </row>
    <row r="98" spans="1:22" ht="23.25" customHeight="1" x14ac:dyDescent="0.2">
      <c r="A98" s="145"/>
      <c r="B98" s="145"/>
      <c r="C98" s="145"/>
      <c r="D98" s="145"/>
      <c r="E98" s="145"/>
      <c r="F98" s="145"/>
      <c r="G98" s="146"/>
      <c r="H98" s="145"/>
      <c r="I98" s="145"/>
      <c r="J98" s="146"/>
      <c r="K98" s="145"/>
      <c r="L98" s="145"/>
      <c r="M98" s="145"/>
      <c r="N98" s="146"/>
      <c r="O98" s="145"/>
      <c r="P98" s="1"/>
      <c r="Q98" s="1"/>
      <c r="R98" s="1"/>
      <c r="S98" s="144"/>
      <c r="T98" s="1"/>
      <c r="U98" s="145"/>
      <c r="V98" s="146"/>
    </row>
    <row r="99" spans="1:22" ht="23.25" customHeight="1" x14ac:dyDescent="0.2">
      <c r="A99" s="145"/>
      <c r="B99" s="145"/>
      <c r="C99" s="145"/>
      <c r="D99" s="145"/>
      <c r="E99" s="145"/>
      <c r="F99" s="145"/>
      <c r="G99" s="146"/>
      <c r="H99" s="145"/>
      <c r="I99" s="145"/>
      <c r="J99" s="146"/>
      <c r="K99" s="145"/>
      <c r="L99" s="145"/>
      <c r="M99" s="145"/>
      <c r="N99" s="146"/>
      <c r="O99" s="145"/>
      <c r="P99" s="145"/>
      <c r="Q99" s="145"/>
      <c r="R99" s="145"/>
      <c r="S99" s="1"/>
      <c r="T99" s="1"/>
      <c r="U99" s="145"/>
      <c r="V99" s="146"/>
    </row>
    <row r="100" spans="1:22" ht="23.25" customHeight="1" x14ac:dyDescent="0.2">
      <c r="A100" s="145"/>
      <c r="B100" s="145"/>
      <c r="C100" s="145"/>
      <c r="D100" s="145"/>
      <c r="E100" s="145"/>
      <c r="F100" s="145"/>
      <c r="G100" s="146"/>
      <c r="H100" s="145"/>
      <c r="I100" s="145"/>
      <c r="J100" s="146"/>
      <c r="K100" s="145"/>
      <c r="L100" s="145"/>
      <c r="M100" s="145"/>
      <c r="N100" s="146"/>
      <c r="O100" s="145"/>
      <c r="P100" s="145"/>
      <c r="Q100" s="145"/>
      <c r="R100" s="145"/>
      <c r="S100" s="1"/>
      <c r="T100" s="1"/>
      <c r="U100" s="145"/>
      <c r="V100" s="146"/>
    </row>
    <row r="101" spans="1:22" ht="23.25" customHeight="1" x14ac:dyDescent="0.2">
      <c r="A101" s="145"/>
      <c r="B101" s="145"/>
      <c r="C101" s="145"/>
      <c r="D101" s="145"/>
      <c r="E101" s="145"/>
      <c r="F101" s="145"/>
      <c r="G101" s="146"/>
      <c r="H101" s="145"/>
      <c r="I101" s="145"/>
      <c r="J101" s="146"/>
      <c r="K101" s="145"/>
      <c r="L101" s="145"/>
      <c r="M101" s="145"/>
      <c r="N101" s="146"/>
      <c r="O101" s="145"/>
      <c r="P101" s="145"/>
      <c r="Q101" s="145"/>
      <c r="R101" s="145"/>
      <c r="S101" s="145"/>
      <c r="T101" s="145"/>
      <c r="U101" s="145"/>
      <c r="V101" s="146"/>
    </row>
    <row r="102" spans="1:22" ht="23.25" customHeight="1" x14ac:dyDescent="0.2">
      <c r="A102" s="145"/>
      <c r="B102" s="145"/>
      <c r="C102" s="145"/>
      <c r="D102" s="145"/>
      <c r="E102" s="145"/>
      <c r="F102" s="145"/>
      <c r="G102" s="146"/>
      <c r="H102" s="145"/>
      <c r="I102" s="145"/>
      <c r="J102" s="146"/>
      <c r="K102" s="145"/>
      <c r="L102" s="145"/>
      <c r="M102" s="145"/>
      <c r="N102" s="146"/>
      <c r="O102" s="145"/>
      <c r="P102" s="145"/>
      <c r="Q102" s="145"/>
      <c r="R102" s="145"/>
      <c r="S102" s="145"/>
      <c r="T102" s="145"/>
      <c r="U102" s="145"/>
      <c r="V102" s="146"/>
    </row>
    <row r="103" spans="1:22" ht="23.25" customHeight="1" x14ac:dyDescent="0.2">
      <c r="A103" s="145"/>
      <c r="B103" s="145"/>
      <c r="C103" s="145"/>
      <c r="D103" s="145"/>
      <c r="E103" s="145"/>
      <c r="F103" s="145"/>
      <c r="G103" s="146"/>
      <c r="H103" s="145"/>
      <c r="I103" s="145"/>
      <c r="J103" s="146"/>
      <c r="K103" s="145"/>
      <c r="L103" s="145"/>
      <c r="M103" s="145"/>
      <c r="N103" s="146"/>
      <c r="O103" s="145"/>
      <c r="P103" s="145"/>
      <c r="Q103" s="145"/>
      <c r="R103" s="145"/>
      <c r="S103" s="145"/>
      <c r="T103" s="145"/>
      <c r="U103" s="145"/>
      <c r="V103" s="146"/>
    </row>
    <row r="104" spans="1:22" ht="23.25" customHeight="1" x14ac:dyDescent="0.2">
      <c r="A104" s="145"/>
      <c r="B104" s="145"/>
      <c r="C104" s="145"/>
      <c r="D104" s="145"/>
      <c r="E104" s="145"/>
      <c r="F104" s="145"/>
      <c r="G104" s="146"/>
      <c r="H104" s="145"/>
      <c r="I104" s="145"/>
      <c r="J104" s="146"/>
      <c r="K104" s="145"/>
      <c r="L104" s="145"/>
      <c r="M104" s="145"/>
      <c r="N104" s="146"/>
      <c r="O104" s="145"/>
      <c r="P104" s="145"/>
      <c r="Q104" s="145"/>
      <c r="R104" s="145"/>
      <c r="S104" s="145"/>
      <c r="T104" s="145"/>
      <c r="U104" s="145"/>
      <c r="V104" s="146"/>
    </row>
    <row r="105" spans="1:22" ht="23.25" customHeight="1" x14ac:dyDescent="0.2">
      <c r="A105" s="145"/>
      <c r="B105" s="145"/>
      <c r="C105" s="145"/>
      <c r="D105" s="145"/>
      <c r="E105" s="145"/>
      <c r="F105" s="145"/>
      <c r="G105" s="146"/>
      <c r="H105" s="145"/>
      <c r="I105" s="145"/>
      <c r="J105" s="146"/>
      <c r="K105" s="145"/>
      <c r="L105" s="145"/>
      <c r="M105" s="145"/>
      <c r="N105" s="146"/>
      <c r="O105" s="145"/>
      <c r="P105" s="145"/>
      <c r="Q105" s="145"/>
      <c r="R105" s="145"/>
      <c r="S105" s="145"/>
      <c r="T105" s="145"/>
      <c r="U105" s="145"/>
      <c r="V105" s="146"/>
    </row>
    <row r="106" spans="1:22" ht="23.25" customHeight="1" x14ac:dyDescent="0.2">
      <c r="A106" s="145"/>
      <c r="B106" s="145"/>
      <c r="C106" s="145"/>
      <c r="D106" s="145"/>
      <c r="E106" s="145"/>
      <c r="F106" s="145"/>
      <c r="G106" s="146"/>
      <c r="H106" s="145"/>
      <c r="I106" s="145"/>
      <c r="J106" s="146"/>
      <c r="K106" s="145"/>
      <c r="L106" s="145"/>
      <c r="M106" s="145"/>
      <c r="N106" s="146"/>
      <c r="O106" s="145"/>
      <c r="P106" s="145"/>
      <c r="Q106" s="145"/>
      <c r="R106" s="145"/>
      <c r="S106" s="145"/>
      <c r="T106" s="145"/>
      <c r="U106" s="145"/>
      <c r="V106" s="146"/>
    </row>
    <row r="107" spans="1:22" ht="23.25" customHeight="1" x14ac:dyDescent="0.2">
      <c r="A107" s="145"/>
      <c r="B107" s="145"/>
      <c r="C107" s="145"/>
      <c r="D107" s="145"/>
      <c r="E107" s="145"/>
      <c r="F107" s="145"/>
      <c r="G107" s="146"/>
      <c r="H107" s="145"/>
      <c r="I107" s="145"/>
      <c r="J107" s="146"/>
      <c r="K107" s="145"/>
      <c r="L107" s="145"/>
      <c r="M107" s="145"/>
      <c r="N107" s="146"/>
      <c r="O107" s="145"/>
      <c r="P107" s="145"/>
      <c r="Q107" s="145"/>
      <c r="R107" s="145"/>
      <c r="S107" s="145"/>
      <c r="T107" s="145"/>
      <c r="U107" s="145"/>
      <c r="V107" s="146"/>
    </row>
    <row r="108" spans="1:22" ht="23.25" customHeight="1" x14ac:dyDescent="0.2">
      <c r="A108" s="145"/>
      <c r="B108" s="145"/>
      <c r="C108" s="145"/>
      <c r="D108" s="145"/>
      <c r="E108" s="145"/>
      <c r="F108" s="145"/>
      <c r="G108" s="146"/>
      <c r="H108" s="145"/>
      <c r="I108" s="145"/>
      <c r="J108" s="146"/>
      <c r="K108" s="145"/>
      <c r="L108" s="145"/>
      <c r="M108" s="145"/>
      <c r="N108" s="146"/>
      <c r="O108" s="145"/>
      <c r="P108" s="145"/>
      <c r="Q108" s="145"/>
      <c r="R108" s="145"/>
      <c r="S108" s="145"/>
      <c r="T108" s="145"/>
      <c r="U108" s="145"/>
      <c r="V108" s="146"/>
    </row>
    <row r="109" spans="1:22" ht="23.25" customHeight="1" x14ac:dyDescent="0.2">
      <c r="A109" s="145"/>
      <c r="B109" s="145"/>
      <c r="C109" s="145"/>
      <c r="D109" s="145"/>
      <c r="E109" s="145"/>
      <c r="F109" s="145"/>
      <c r="G109" s="146"/>
      <c r="H109" s="145"/>
      <c r="I109" s="145"/>
      <c r="J109" s="146"/>
      <c r="K109" s="145"/>
      <c r="L109" s="145"/>
      <c r="M109" s="145"/>
      <c r="N109" s="146"/>
      <c r="O109" s="145"/>
      <c r="P109" s="145"/>
      <c r="Q109" s="145"/>
      <c r="R109" s="145"/>
      <c r="S109" s="145"/>
      <c r="T109" s="145"/>
      <c r="U109" s="145"/>
      <c r="V109" s="146"/>
    </row>
    <row r="110" spans="1:22" ht="23.25" customHeight="1" x14ac:dyDescent="0.2">
      <c r="A110" s="145"/>
      <c r="B110" s="145"/>
      <c r="C110" s="145"/>
      <c r="D110" s="145"/>
      <c r="E110" s="145"/>
      <c r="F110" s="145"/>
      <c r="G110" s="146"/>
      <c r="H110" s="145"/>
      <c r="I110" s="145"/>
      <c r="J110" s="146"/>
      <c r="K110" s="145"/>
      <c r="L110" s="145"/>
      <c r="M110" s="145"/>
      <c r="N110" s="146"/>
      <c r="O110" s="145"/>
      <c r="P110" s="145"/>
      <c r="Q110" s="145"/>
      <c r="R110" s="145"/>
      <c r="S110" s="145"/>
      <c r="T110" s="145"/>
      <c r="U110" s="145"/>
      <c r="V110" s="146"/>
    </row>
    <row r="111" spans="1:22" ht="23.25" customHeight="1" x14ac:dyDescent="0.2">
      <c r="A111" s="145"/>
      <c r="B111" s="145"/>
      <c r="C111" s="145"/>
      <c r="D111" s="145"/>
      <c r="E111" s="145"/>
      <c r="F111" s="145"/>
      <c r="G111" s="146"/>
      <c r="H111" s="145"/>
      <c r="I111" s="145"/>
      <c r="J111" s="146"/>
      <c r="K111" s="145"/>
      <c r="L111" s="145"/>
      <c r="M111" s="145"/>
      <c r="N111" s="146"/>
      <c r="O111" s="145"/>
      <c r="P111" s="145"/>
      <c r="Q111" s="145"/>
      <c r="R111" s="145"/>
      <c r="S111" s="145"/>
      <c r="T111" s="145"/>
      <c r="U111" s="145"/>
      <c r="V111" s="146"/>
    </row>
    <row r="112" spans="1:22" ht="23.25" customHeight="1" x14ac:dyDescent="0.2">
      <c r="A112" s="145"/>
      <c r="B112" s="145"/>
      <c r="C112" s="145"/>
      <c r="D112" s="145"/>
      <c r="E112" s="145"/>
      <c r="F112" s="145"/>
      <c r="G112" s="146"/>
      <c r="H112" s="145"/>
      <c r="I112" s="145"/>
      <c r="J112" s="146"/>
      <c r="K112" s="145"/>
      <c r="L112" s="145"/>
      <c r="M112" s="145"/>
      <c r="N112" s="146"/>
      <c r="O112" s="145"/>
      <c r="P112" s="145"/>
      <c r="Q112" s="145"/>
      <c r="R112" s="145"/>
      <c r="S112" s="145"/>
      <c r="T112" s="145"/>
      <c r="U112" s="145"/>
      <c r="V112" s="146"/>
    </row>
    <row r="113" spans="1:22" ht="23.25" customHeight="1" x14ac:dyDescent="0.2">
      <c r="A113" s="145"/>
      <c r="B113" s="145"/>
      <c r="C113" s="145"/>
      <c r="D113" s="145"/>
      <c r="E113" s="145"/>
      <c r="F113" s="145"/>
      <c r="G113" s="146"/>
      <c r="H113" s="145"/>
      <c r="I113" s="145"/>
      <c r="J113" s="146"/>
      <c r="K113" s="145"/>
      <c r="L113" s="145"/>
      <c r="M113" s="145"/>
      <c r="N113" s="146"/>
      <c r="O113" s="145"/>
      <c r="P113" s="145"/>
      <c r="Q113" s="145"/>
      <c r="R113" s="145"/>
      <c r="S113" s="145"/>
      <c r="T113" s="145"/>
      <c r="U113" s="145"/>
      <c r="V113" s="146"/>
    </row>
    <row r="114" spans="1:22" ht="23.25" customHeight="1" x14ac:dyDescent="0.2">
      <c r="A114" s="145"/>
      <c r="B114" s="145"/>
      <c r="C114" s="145"/>
      <c r="D114" s="145"/>
      <c r="E114" s="145"/>
      <c r="F114" s="145"/>
      <c r="G114" s="146"/>
      <c r="H114" s="145"/>
      <c r="I114" s="145"/>
      <c r="J114" s="146"/>
      <c r="K114" s="145"/>
      <c r="L114" s="145"/>
      <c r="M114" s="145"/>
      <c r="N114" s="146"/>
      <c r="O114" s="145"/>
      <c r="P114" s="145"/>
      <c r="Q114" s="145"/>
      <c r="R114" s="145"/>
      <c r="S114" s="145"/>
      <c r="T114" s="145"/>
      <c r="U114" s="145"/>
      <c r="V114" s="146"/>
    </row>
    <row r="115" spans="1:22" ht="23.25" customHeight="1" x14ac:dyDescent="0.2">
      <c r="A115" s="145"/>
      <c r="B115" s="145"/>
      <c r="C115" s="145"/>
      <c r="D115" s="145"/>
      <c r="E115" s="145"/>
      <c r="F115" s="145"/>
      <c r="G115" s="146"/>
      <c r="H115" s="145"/>
      <c r="I115" s="145"/>
      <c r="J115" s="146"/>
      <c r="K115" s="145"/>
      <c r="L115" s="145"/>
      <c r="M115" s="145"/>
      <c r="N115" s="146"/>
      <c r="O115" s="145"/>
      <c r="P115" s="145"/>
      <c r="Q115" s="145"/>
      <c r="R115" s="145"/>
      <c r="S115" s="145"/>
      <c r="T115" s="145"/>
      <c r="U115" s="145"/>
      <c r="V115" s="146"/>
    </row>
    <row r="116" spans="1:22" ht="23.25" customHeight="1" x14ac:dyDescent="0.2">
      <c r="A116" s="145"/>
      <c r="B116" s="145"/>
      <c r="C116" s="145"/>
      <c r="D116" s="145"/>
      <c r="E116" s="145"/>
      <c r="F116" s="145"/>
      <c r="G116" s="146"/>
      <c r="H116" s="145"/>
      <c r="I116" s="145"/>
      <c r="J116" s="146"/>
      <c r="K116" s="145"/>
      <c r="L116" s="145"/>
      <c r="M116" s="145"/>
      <c r="N116" s="146"/>
      <c r="O116" s="145"/>
      <c r="P116" s="145"/>
      <c r="Q116" s="145"/>
      <c r="R116" s="145"/>
      <c r="S116" s="145"/>
      <c r="T116" s="145"/>
      <c r="U116" s="145"/>
      <c r="V116" s="146"/>
    </row>
    <row r="117" spans="1:22" ht="23.25" customHeight="1" x14ac:dyDescent="0.2">
      <c r="A117" s="145"/>
      <c r="B117" s="145"/>
      <c r="C117" s="145"/>
      <c r="D117" s="145"/>
      <c r="E117" s="145"/>
      <c r="F117" s="145"/>
      <c r="G117" s="146"/>
      <c r="H117" s="145"/>
      <c r="I117" s="145"/>
      <c r="J117" s="146"/>
      <c r="K117" s="145"/>
      <c r="L117" s="145"/>
      <c r="M117" s="145"/>
      <c r="N117" s="146"/>
      <c r="O117" s="145"/>
      <c r="P117" s="145"/>
      <c r="Q117" s="145"/>
      <c r="R117" s="145"/>
      <c r="S117" s="145"/>
      <c r="T117" s="145"/>
      <c r="U117" s="145"/>
      <c r="V117" s="146"/>
    </row>
    <row r="118" spans="1:22" ht="23.25" customHeight="1" x14ac:dyDescent="0.2">
      <c r="A118" s="145"/>
      <c r="B118" s="145"/>
      <c r="C118" s="145"/>
      <c r="D118" s="145"/>
      <c r="E118" s="145"/>
      <c r="F118" s="145"/>
      <c r="G118" s="146"/>
      <c r="H118" s="145"/>
      <c r="I118" s="145"/>
      <c r="J118" s="146"/>
      <c r="K118" s="145"/>
      <c r="L118" s="145"/>
      <c r="M118" s="145"/>
      <c r="N118" s="146"/>
      <c r="O118" s="145"/>
      <c r="P118" s="145"/>
      <c r="Q118" s="145"/>
      <c r="R118" s="145"/>
      <c r="S118" s="145"/>
      <c r="T118" s="145"/>
      <c r="U118" s="1"/>
      <c r="V118" s="144"/>
    </row>
    <row r="119" spans="1:22" ht="23.25" customHeight="1" x14ac:dyDescent="0.2">
      <c r="A119" s="145"/>
      <c r="B119" s="145"/>
      <c r="C119" s="145"/>
      <c r="D119" s="145"/>
      <c r="E119" s="145"/>
      <c r="F119" s="145"/>
      <c r="G119" s="146"/>
      <c r="H119" s="145"/>
      <c r="I119" s="145"/>
      <c r="J119" s="146"/>
      <c r="K119" s="145"/>
      <c r="L119" s="145"/>
      <c r="M119" s="145"/>
      <c r="N119" s="146"/>
      <c r="O119" s="145"/>
      <c r="P119" s="145"/>
      <c r="Q119" s="145"/>
      <c r="R119" s="145"/>
      <c r="S119" s="145"/>
      <c r="T119" s="145"/>
      <c r="U119" s="1"/>
      <c r="V119" s="144"/>
    </row>
    <row r="120" spans="1:22" ht="23.25" customHeight="1" x14ac:dyDescent="0.2">
      <c r="A120" s="145"/>
      <c r="B120" s="145"/>
      <c r="C120" s="145"/>
      <c r="D120" s="145"/>
      <c r="E120" s="145"/>
      <c r="F120" s="145"/>
      <c r="G120" s="146"/>
      <c r="H120" s="145"/>
      <c r="I120" s="145"/>
      <c r="J120" s="146"/>
      <c r="K120" s="145"/>
      <c r="L120" s="145"/>
      <c r="M120" s="145"/>
      <c r="N120" s="146"/>
      <c r="O120" s="145"/>
      <c r="P120" s="145"/>
      <c r="Q120" s="145"/>
      <c r="R120" s="145"/>
      <c r="S120" s="145"/>
      <c r="T120" s="145"/>
      <c r="U120" s="1"/>
      <c r="V120" s="144"/>
    </row>
    <row r="121" spans="1:22" ht="23.25" customHeight="1" x14ac:dyDescent="0.2">
      <c r="A121" s="145"/>
      <c r="B121" s="145"/>
      <c r="C121" s="145"/>
      <c r="D121" s="145"/>
      <c r="E121" s="145"/>
      <c r="F121" s="145"/>
      <c r="G121" s="146"/>
      <c r="H121" s="145"/>
      <c r="I121" s="145"/>
      <c r="J121" s="146"/>
      <c r="K121" s="145"/>
      <c r="L121" s="145"/>
      <c r="M121" s="145"/>
      <c r="N121" s="146"/>
      <c r="O121" s="145"/>
      <c r="P121" s="145"/>
      <c r="Q121" s="145"/>
      <c r="R121" s="145"/>
      <c r="S121" s="145"/>
      <c r="T121" s="145"/>
      <c r="U121" s="1"/>
      <c r="V121" s="144"/>
    </row>
    <row r="122" spans="1:22" ht="23.25" customHeight="1" x14ac:dyDescent="0.2">
      <c r="A122" s="145"/>
      <c r="B122" s="145"/>
      <c r="C122" s="145"/>
      <c r="D122" s="145"/>
      <c r="E122" s="145"/>
      <c r="F122" s="145"/>
      <c r="G122" s="146"/>
      <c r="H122" s="145"/>
      <c r="I122" s="145"/>
      <c r="J122" s="146"/>
      <c r="K122" s="145"/>
      <c r="L122" s="145"/>
      <c r="M122" s="145"/>
      <c r="N122" s="146"/>
      <c r="O122" s="145"/>
      <c r="P122" s="145"/>
      <c r="Q122" s="145"/>
      <c r="R122" s="145"/>
      <c r="S122" s="145"/>
      <c r="T122" s="145"/>
      <c r="U122" s="1"/>
      <c r="V122" s="144"/>
    </row>
    <row r="123" spans="1:22" ht="23.25" customHeight="1" x14ac:dyDescent="0.2">
      <c r="A123" s="145"/>
      <c r="B123" s="145"/>
      <c r="C123" s="145"/>
      <c r="D123" s="145"/>
      <c r="E123" s="145"/>
      <c r="F123" s="145"/>
      <c r="G123" s="146"/>
      <c r="H123" s="145"/>
      <c r="I123" s="145"/>
      <c r="J123" s="146"/>
      <c r="K123" s="145"/>
      <c r="L123" s="145"/>
      <c r="M123" s="145"/>
      <c r="N123" s="146"/>
      <c r="O123" s="145"/>
      <c r="P123" s="145"/>
      <c r="Q123" s="145"/>
      <c r="R123" s="145"/>
      <c r="S123" s="145"/>
      <c r="T123" s="145"/>
      <c r="U123" s="1"/>
      <c r="V123" s="144"/>
    </row>
    <row r="124" spans="1:22" ht="23.25" customHeight="1" x14ac:dyDescent="0.2">
      <c r="A124" s="145"/>
      <c r="B124" s="145"/>
      <c r="C124" s="145"/>
      <c r="D124" s="145"/>
      <c r="E124" s="145"/>
      <c r="F124" s="145"/>
      <c r="G124" s="146"/>
      <c r="H124" s="145"/>
      <c r="I124" s="145"/>
      <c r="J124" s="146"/>
      <c r="K124" s="145"/>
      <c r="L124" s="145"/>
      <c r="M124" s="145"/>
      <c r="N124" s="146"/>
      <c r="O124" s="145"/>
      <c r="P124" s="145"/>
      <c r="Q124" s="145"/>
      <c r="R124" s="145"/>
      <c r="S124" s="145"/>
      <c r="T124" s="145"/>
      <c r="U124" s="1"/>
      <c r="V124" s="144"/>
    </row>
    <row r="125" spans="1:22" ht="23.25" customHeight="1" x14ac:dyDescent="0.2">
      <c r="A125" s="145"/>
      <c r="B125" s="145"/>
      <c r="C125" s="145"/>
      <c r="D125" s="145"/>
      <c r="E125" s="145"/>
      <c r="F125" s="145"/>
      <c r="G125" s="146"/>
      <c r="H125" s="145"/>
      <c r="I125" s="145"/>
      <c r="J125" s="146"/>
      <c r="K125" s="145"/>
      <c r="L125" s="145"/>
      <c r="M125" s="145"/>
      <c r="N125" s="146"/>
      <c r="O125" s="145"/>
      <c r="P125" s="145"/>
      <c r="Q125" s="145"/>
      <c r="R125" s="145"/>
      <c r="S125" s="145"/>
      <c r="T125" s="145"/>
      <c r="U125" s="1"/>
      <c r="V125" s="144"/>
    </row>
    <row r="126" spans="1:22" ht="23.25" customHeight="1" x14ac:dyDescent="0.2">
      <c r="A126" s="145"/>
      <c r="B126" s="145"/>
      <c r="C126" s="145"/>
      <c r="D126" s="145"/>
      <c r="E126" s="145"/>
      <c r="F126" s="145"/>
      <c r="G126" s="146"/>
      <c r="H126" s="145"/>
      <c r="I126" s="145"/>
      <c r="J126" s="146"/>
      <c r="K126" s="145"/>
      <c r="L126" s="145"/>
      <c r="M126" s="145"/>
      <c r="N126" s="146"/>
      <c r="O126" s="145"/>
      <c r="P126" s="145"/>
      <c r="Q126" s="145"/>
      <c r="R126" s="145"/>
      <c r="S126" s="145"/>
      <c r="T126" s="145"/>
      <c r="U126" s="1"/>
      <c r="V126" s="144"/>
    </row>
    <row r="127" spans="1:22" ht="23.25" customHeight="1" x14ac:dyDescent="0.2">
      <c r="A127" s="145"/>
      <c r="B127" s="145"/>
      <c r="C127" s="145"/>
      <c r="D127" s="145"/>
      <c r="E127" s="145"/>
      <c r="F127" s="145"/>
      <c r="G127" s="146"/>
      <c r="H127" s="145"/>
      <c r="I127" s="145"/>
      <c r="J127" s="146"/>
      <c r="K127" s="145"/>
      <c r="L127" s="145"/>
      <c r="M127" s="145"/>
      <c r="N127" s="146"/>
      <c r="O127" s="145"/>
      <c r="P127" s="145"/>
      <c r="Q127" s="145"/>
      <c r="R127" s="145"/>
      <c r="S127" s="145"/>
      <c r="T127" s="145"/>
      <c r="U127" s="1"/>
      <c r="V127" s="144"/>
    </row>
    <row r="128" spans="1:22" ht="23.25" customHeight="1" x14ac:dyDescent="0.2">
      <c r="A128" s="145"/>
      <c r="B128" s="145"/>
      <c r="C128" s="145"/>
      <c r="D128" s="145"/>
      <c r="E128" s="145"/>
      <c r="F128" s="145"/>
      <c r="G128" s="146"/>
      <c r="H128" s="145"/>
      <c r="I128" s="145"/>
      <c r="J128" s="146"/>
      <c r="K128" s="145"/>
      <c r="L128" s="145"/>
      <c r="M128" s="145"/>
      <c r="N128" s="146"/>
      <c r="O128" s="145"/>
      <c r="P128" s="145"/>
      <c r="Q128" s="145"/>
      <c r="R128" s="145"/>
      <c r="S128" s="145"/>
      <c r="T128" s="145"/>
      <c r="U128" s="1"/>
      <c r="V128" s="144"/>
    </row>
    <row r="129" spans="1:22" ht="23.25" customHeight="1" x14ac:dyDescent="0.2">
      <c r="A129" s="145"/>
      <c r="B129" s="145"/>
      <c r="C129" s="145"/>
      <c r="D129" s="145"/>
      <c r="E129" s="145"/>
      <c r="F129" s="145"/>
      <c r="G129" s="146"/>
      <c r="H129" s="145"/>
      <c r="I129" s="145"/>
      <c r="J129" s="146"/>
      <c r="K129" s="145"/>
      <c r="L129" s="145"/>
      <c r="M129" s="145"/>
      <c r="N129" s="146"/>
      <c r="O129" s="145"/>
      <c r="P129" s="145"/>
      <c r="Q129" s="145"/>
      <c r="R129" s="145"/>
      <c r="S129" s="145"/>
      <c r="T129" s="145"/>
      <c r="U129" s="1"/>
      <c r="V129" s="144"/>
    </row>
    <row r="130" spans="1:22" ht="23.25" customHeight="1" x14ac:dyDescent="0.2">
      <c r="A130" s="145"/>
      <c r="B130" s="145"/>
      <c r="C130" s="145"/>
      <c r="D130" s="145"/>
      <c r="E130" s="145"/>
      <c r="F130" s="145"/>
      <c r="G130" s="146"/>
      <c r="H130" s="145"/>
      <c r="I130" s="145"/>
      <c r="J130" s="146"/>
      <c r="K130" s="145"/>
      <c r="L130" s="145"/>
      <c r="M130" s="145"/>
      <c r="N130" s="146"/>
      <c r="O130" s="145"/>
      <c r="P130" s="145"/>
      <c r="Q130" s="145"/>
      <c r="R130" s="145"/>
      <c r="S130" s="145"/>
      <c r="T130" s="145"/>
      <c r="U130" s="1"/>
      <c r="V130" s="144"/>
    </row>
    <row r="131" spans="1:22" ht="23.25" customHeight="1" x14ac:dyDescent="0.2">
      <c r="A131" s="145"/>
      <c r="B131" s="145"/>
      <c r="C131" s="145"/>
      <c r="D131" s="145"/>
      <c r="E131" s="145"/>
      <c r="F131" s="145"/>
      <c r="G131" s="146"/>
      <c r="H131" s="145"/>
      <c r="I131" s="145"/>
      <c r="J131" s="146"/>
      <c r="K131" s="145"/>
      <c r="L131" s="145"/>
      <c r="M131" s="145"/>
      <c r="N131" s="146"/>
      <c r="O131" s="145"/>
      <c r="P131" s="145"/>
      <c r="Q131" s="145"/>
      <c r="R131" s="145"/>
      <c r="S131" s="145"/>
      <c r="T131" s="145"/>
      <c r="U131" s="1"/>
      <c r="V131" s="144"/>
    </row>
    <row r="132" spans="1:22" ht="23.25" customHeight="1" x14ac:dyDescent="0.2">
      <c r="A132" s="145"/>
      <c r="B132" s="145"/>
      <c r="C132" s="145"/>
      <c r="D132" s="145"/>
      <c r="E132" s="145"/>
      <c r="F132" s="145"/>
      <c r="G132" s="146"/>
      <c r="H132" s="145"/>
      <c r="I132" s="145"/>
      <c r="J132" s="146"/>
      <c r="K132" s="145"/>
      <c r="L132" s="145"/>
      <c r="M132" s="145"/>
      <c r="N132" s="146"/>
      <c r="O132" s="145"/>
      <c r="P132" s="145"/>
      <c r="Q132" s="145"/>
      <c r="R132" s="145"/>
      <c r="S132" s="145"/>
      <c r="T132" s="145"/>
      <c r="U132" s="1"/>
      <c r="V132" s="144"/>
    </row>
    <row r="133" spans="1:22" ht="23.25" customHeight="1" x14ac:dyDescent="0.2">
      <c r="A133" s="145"/>
      <c r="B133" s="145"/>
      <c r="C133" s="145"/>
      <c r="D133" s="145"/>
      <c r="E133" s="145"/>
      <c r="F133" s="145"/>
      <c r="G133" s="146"/>
      <c r="H133" s="145"/>
      <c r="I133" s="145"/>
      <c r="J133" s="146"/>
      <c r="K133" s="145"/>
      <c r="L133" s="145"/>
      <c r="M133" s="145"/>
      <c r="N133" s="146"/>
      <c r="O133" s="145"/>
      <c r="P133" s="145"/>
      <c r="Q133" s="145"/>
      <c r="R133" s="145"/>
      <c r="S133" s="145"/>
      <c r="T133" s="145"/>
      <c r="U133" s="1"/>
      <c r="V133" s="144"/>
    </row>
    <row r="134" spans="1:22" ht="23.25" customHeight="1" x14ac:dyDescent="0.25">
      <c r="C134" s="1"/>
      <c r="D134" s="1"/>
      <c r="E134" s="1"/>
      <c r="F134" s="1"/>
      <c r="G134" s="144"/>
      <c r="H134" s="1"/>
      <c r="I134" s="1"/>
      <c r="J134" s="144"/>
      <c r="K134" s="1"/>
      <c r="L134" s="1"/>
      <c r="M134" s="1"/>
      <c r="N134" s="144"/>
      <c r="O134" s="1"/>
      <c r="P134" s="1"/>
      <c r="Q134" s="1"/>
      <c r="R134" s="1"/>
      <c r="S134" s="1"/>
      <c r="T134" s="1"/>
      <c r="U134" s="1"/>
      <c r="V134" s="144"/>
    </row>
    <row r="135" spans="1:22" ht="23.25" customHeight="1" x14ac:dyDescent="0.25">
      <c r="C135" s="1"/>
      <c r="D135" s="1"/>
      <c r="E135" s="1"/>
      <c r="F135" s="1"/>
      <c r="G135" s="144"/>
      <c r="H135" s="1"/>
      <c r="I135" s="1"/>
      <c r="J135" s="144"/>
      <c r="K135" s="1"/>
      <c r="L135" s="1"/>
      <c r="M135" s="1"/>
      <c r="N135" s="144"/>
      <c r="O135" s="1"/>
      <c r="P135" s="1"/>
      <c r="Q135" s="1"/>
      <c r="R135" s="1"/>
      <c r="S135" s="1"/>
      <c r="T135" s="1"/>
      <c r="U135" s="1"/>
      <c r="V135" s="144"/>
    </row>
    <row r="136" spans="1:22" ht="23.25" customHeight="1" x14ac:dyDescent="0.25">
      <c r="C136" s="1"/>
      <c r="D136" s="1"/>
      <c r="E136" s="1"/>
      <c r="F136" s="1"/>
      <c r="G136" s="144"/>
      <c r="H136" s="1"/>
      <c r="I136" s="1"/>
      <c r="J136" s="144"/>
      <c r="K136" s="1"/>
      <c r="L136" s="1"/>
      <c r="M136" s="1"/>
      <c r="N136" s="144"/>
      <c r="O136" s="1"/>
      <c r="P136" s="1"/>
      <c r="Q136" s="1"/>
      <c r="R136" s="1"/>
      <c r="S136" s="1"/>
      <c r="T136" s="1"/>
      <c r="U136" s="1"/>
      <c r="V136" s="144"/>
    </row>
    <row r="137" spans="1:22" ht="23.25" customHeight="1" x14ac:dyDescent="0.25">
      <c r="C137" s="1"/>
      <c r="D137" s="1"/>
      <c r="E137" s="1"/>
      <c r="F137" s="1"/>
      <c r="G137" s="144"/>
      <c r="H137" s="1"/>
      <c r="I137" s="1"/>
      <c r="J137" s="144"/>
      <c r="K137" s="1"/>
      <c r="L137" s="1"/>
      <c r="M137" s="1"/>
      <c r="N137" s="144"/>
      <c r="O137" s="1"/>
      <c r="P137" s="1"/>
      <c r="Q137" s="1"/>
      <c r="R137" s="1"/>
      <c r="S137" s="1"/>
      <c r="T137" s="1"/>
      <c r="U137" s="1"/>
      <c r="V137" s="144"/>
    </row>
    <row r="138" spans="1:22" ht="23.25" customHeight="1" x14ac:dyDescent="0.25">
      <c r="C138" s="1"/>
      <c r="D138" s="1"/>
      <c r="E138" s="1"/>
      <c r="F138" s="1"/>
      <c r="G138" s="144"/>
      <c r="H138" s="1"/>
      <c r="I138" s="1"/>
      <c r="J138" s="144"/>
      <c r="K138" s="1"/>
      <c r="L138" s="1"/>
      <c r="M138" s="1"/>
      <c r="N138" s="144"/>
      <c r="O138" s="1"/>
      <c r="P138" s="1"/>
      <c r="Q138" s="1"/>
      <c r="R138" s="1"/>
      <c r="S138" s="1"/>
      <c r="T138" s="1"/>
      <c r="U138" s="1"/>
      <c r="V138" s="144"/>
    </row>
    <row r="139" spans="1:22" ht="23.25" customHeight="1" x14ac:dyDescent="0.25">
      <c r="C139" s="1"/>
      <c r="D139" s="1"/>
      <c r="E139" s="1"/>
      <c r="F139" s="1"/>
      <c r="G139" s="144"/>
      <c r="H139" s="1"/>
      <c r="I139" s="1"/>
      <c r="J139" s="144"/>
      <c r="K139" s="1"/>
      <c r="L139" s="1"/>
      <c r="M139" s="1"/>
      <c r="N139" s="144"/>
      <c r="O139" s="1"/>
      <c r="P139" s="1"/>
      <c r="Q139" s="1"/>
      <c r="R139" s="1"/>
      <c r="S139" s="1"/>
      <c r="T139" s="1"/>
      <c r="U139" s="1"/>
      <c r="V139" s="144"/>
    </row>
    <row r="140" spans="1:22" ht="23.25" customHeight="1" x14ac:dyDescent="0.25">
      <c r="C140" s="1"/>
      <c r="D140" s="1"/>
      <c r="E140" s="1"/>
      <c r="F140" s="1"/>
      <c r="G140" s="144"/>
      <c r="H140" s="1"/>
      <c r="I140" s="1"/>
      <c r="J140" s="144"/>
      <c r="K140" s="1"/>
      <c r="L140" s="1"/>
      <c r="M140" s="1"/>
      <c r="N140" s="144"/>
      <c r="O140" s="1"/>
      <c r="P140" s="1"/>
      <c r="Q140" s="1"/>
      <c r="R140" s="1"/>
      <c r="S140" s="1"/>
      <c r="T140" s="1"/>
      <c r="U140" s="1"/>
      <c r="V140" s="144"/>
    </row>
    <row r="141" spans="1:22" ht="23.25" customHeight="1" x14ac:dyDescent="0.25">
      <c r="C141" s="1"/>
      <c r="D141" s="1"/>
      <c r="E141" s="1"/>
      <c r="F141" s="1"/>
      <c r="G141" s="144"/>
      <c r="H141" s="1"/>
      <c r="I141" s="1"/>
      <c r="J141" s="144"/>
      <c r="K141" s="1"/>
      <c r="L141" s="1"/>
      <c r="M141" s="1"/>
      <c r="N141" s="144"/>
      <c r="O141" s="1"/>
      <c r="P141" s="1"/>
      <c r="Q141" s="1"/>
      <c r="R141" s="1"/>
      <c r="S141" s="1"/>
      <c r="T141" s="1"/>
      <c r="U141" s="1"/>
      <c r="V141" s="144"/>
    </row>
    <row r="142" spans="1:22" ht="23.25" customHeight="1" x14ac:dyDescent="0.25">
      <c r="C142" s="1"/>
      <c r="D142" s="1"/>
      <c r="E142" s="1"/>
      <c r="F142" s="1"/>
      <c r="G142" s="144"/>
      <c r="H142" s="1"/>
      <c r="I142" s="1"/>
      <c r="J142" s="144"/>
      <c r="K142" s="1"/>
      <c r="L142" s="1"/>
      <c r="M142" s="1"/>
      <c r="N142" s="144"/>
      <c r="O142" s="1"/>
      <c r="P142" s="1"/>
      <c r="Q142" s="1"/>
      <c r="R142" s="1"/>
      <c r="S142" s="1"/>
      <c r="T142" s="1"/>
      <c r="U142" s="1"/>
      <c r="V142" s="144"/>
    </row>
    <row r="143" spans="1:22" ht="23.25" customHeight="1" x14ac:dyDescent="0.25">
      <c r="C143" s="1"/>
      <c r="D143" s="1"/>
      <c r="E143" s="1"/>
      <c r="F143" s="1"/>
      <c r="G143" s="144"/>
      <c r="H143" s="1"/>
      <c r="I143" s="1"/>
      <c r="J143" s="144"/>
      <c r="K143" s="1"/>
      <c r="L143" s="1"/>
      <c r="M143" s="1"/>
      <c r="N143" s="144"/>
      <c r="O143" s="1"/>
      <c r="P143" s="1"/>
      <c r="Q143" s="1"/>
      <c r="R143" s="1"/>
      <c r="S143" s="1"/>
      <c r="T143" s="1"/>
      <c r="U143" s="1"/>
      <c r="V143" s="144"/>
    </row>
    <row r="144" spans="1:22" ht="23.25" customHeight="1" x14ac:dyDescent="0.25">
      <c r="C144" s="1"/>
      <c r="D144" s="1"/>
      <c r="E144" s="1"/>
      <c r="F144" s="1"/>
      <c r="G144" s="144"/>
      <c r="H144" s="1"/>
      <c r="I144" s="1"/>
      <c r="J144" s="144"/>
      <c r="K144" s="1"/>
      <c r="L144" s="1"/>
      <c r="M144" s="1"/>
      <c r="N144" s="144"/>
      <c r="O144" s="1"/>
      <c r="P144" s="1"/>
      <c r="Q144" s="1"/>
      <c r="R144" s="1"/>
      <c r="S144" s="1"/>
      <c r="T144" s="1"/>
      <c r="U144" s="1"/>
      <c r="V144" s="144"/>
    </row>
    <row r="145" spans="3:22" ht="23.25" customHeight="1" x14ac:dyDescent="0.25">
      <c r="C145" s="1"/>
      <c r="D145" s="1"/>
      <c r="E145" s="1"/>
      <c r="F145" s="1"/>
      <c r="G145" s="144"/>
      <c r="H145" s="1"/>
      <c r="I145" s="1"/>
      <c r="J145" s="144"/>
      <c r="K145" s="1"/>
      <c r="L145" s="1"/>
      <c r="M145" s="1"/>
      <c r="N145" s="144"/>
      <c r="O145" s="1"/>
      <c r="P145" s="1"/>
      <c r="Q145" s="1"/>
      <c r="R145" s="1"/>
      <c r="S145" s="1"/>
      <c r="T145" s="1"/>
      <c r="U145" s="1"/>
      <c r="V145" s="144"/>
    </row>
    <row r="146" spans="3:22" ht="23.25" customHeight="1" x14ac:dyDescent="0.25">
      <c r="C146" s="1"/>
      <c r="D146" s="1"/>
      <c r="E146" s="1"/>
      <c r="F146" s="1"/>
      <c r="G146" s="144"/>
      <c r="H146" s="1"/>
      <c r="I146" s="1"/>
      <c r="J146" s="144"/>
      <c r="K146" s="1"/>
      <c r="L146" s="1"/>
      <c r="M146" s="1"/>
      <c r="N146" s="144"/>
      <c r="O146" s="1"/>
      <c r="P146" s="1"/>
      <c r="Q146" s="1"/>
      <c r="R146" s="1"/>
      <c r="S146" s="1"/>
      <c r="T146" s="1"/>
      <c r="U146" s="1"/>
      <c r="V146" s="144"/>
    </row>
    <row r="147" spans="3:22" ht="23.25" customHeight="1" x14ac:dyDescent="0.25">
      <c r="C147" s="1"/>
      <c r="D147" s="1"/>
      <c r="E147" s="1"/>
      <c r="F147" s="1"/>
      <c r="G147" s="144"/>
      <c r="H147" s="1"/>
      <c r="I147" s="1"/>
      <c r="J147" s="144"/>
      <c r="K147" s="1"/>
      <c r="L147" s="1"/>
      <c r="M147" s="1"/>
      <c r="N147" s="144"/>
      <c r="O147" s="1"/>
      <c r="P147" s="1"/>
      <c r="Q147" s="1"/>
      <c r="R147" s="1"/>
      <c r="S147" s="1"/>
      <c r="T147" s="1"/>
      <c r="U147" s="1"/>
      <c r="V147" s="144"/>
    </row>
    <row r="148" spans="3:22" ht="23.25" customHeight="1" x14ac:dyDescent="0.25">
      <c r="C148" s="1"/>
      <c r="D148" s="1"/>
      <c r="E148" s="1"/>
      <c r="F148" s="1"/>
      <c r="G148" s="144"/>
      <c r="H148" s="1"/>
      <c r="I148" s="1"/>
      <c r="J148" s="144"/>
      <c r="K148" s="1"/>
      <c r="L148" s="1"/>
      <c r="M148" s="1"/>
      <c r="N148" s="144"/>
      <c r="O148" s="1"/>
      <c r="P148" s="1"/>
      <c r="Q148" s="1"/>
      <c r="R148" s="1"/>
      <c r="S148" s="1"/>
      <c r="T148" s="1"/>
      <c r="U148" s="1"/>
      <c r="V148" s="144"/>
    </row>
    <row r="149" spans="3:22" ht="23.25" customHeight="1" x14ac:dyDescent="0.25">
      <c r="C149" s="1"/>
      <c r="D149" s="1"/>
      <c r="E149" s="1"/>
      <c r="F149" s="1"/>
      <c r="G149" s="144"/>
      <c r="H149" s="1"/>
      <c r="I149" s="1"/>
      <c r="J149" s="144"/>
      <c r="K149" s="1"/>
      <c r="L149" s="1"/>
      <c r="M149" s="1"/>
      <c r="N149" s="144"/>
      <c r="O149" s="1"/>
      <c r="P149" s="1"/>
      <c r="Q149" s="1"/>
      <c r="R149" s="1"/>
      <c r="S149" s="1"/>
      <c r="T149" s="1"/>
      <c r="U149" s="1"/>
      <c r="V149" s="144"/>
    </row>
    <row r="150" spans="3:22" ht="23.25" customHeight="1" x14ac:dyDescent="0.25">
      <c r="C150" s="1"/>
      <c r="D150" s="1"/>
      <c r="E150" s="1"/>
      <c r="F150" s="1"/>
      <c r="G150" s="144"/>
      <c r="H150" s="1"/>
      <c r="I150" s="1"/>
      <c r="J150" s="144"/>
      <c r="K150" s="1"/>
      <c r="L150" s="1"/>
      <c r="M150" s="1"/>
      <c r="N150" s="144"/>
      <c r="O150" s="1"/>
      <c r="P150" s="1"/>
      <c r="Q150" s="1"/>
      <c r="R150" s="1"/>
      <c r="S150" s="1"/>
      <c r="T150" s="1"/>
      <c r="U150" s="1"/>
      <c r="V150" s="144"/>
    </row>
    <row r="151" spans="3:22" ht="23.25" customHeight="1" x14ac:dyDescent="0.25">
      <c r="C151" s="1"/>
      <c r="D151" s="1"/>
      <c r="E151" s="1"/>
      <c r="F151" s="1"/>
      <c r="G151" s="144"/>
      <c r="H151" s="1"/>
      <c r="I151" s="1"/>
      <c r="J151" s="144"/>
      <c r="K151" s="1"/>
      <c r="L151" s="1"/>
      <c r="M151" s="1"/>
      <c r="N151" s="144"/>
      <c r="O151" s="1"/>
      <c r="P151" s="1"/>
      <c r="Q151" s="1"/>
      <c r="R151" s="1"/>
      <c r="S151" s="1"/>
      <c r="T151" s="1"/>
      <c r="U151" s="1"/>
      <c r="V151" s="144"/>
    </row>
    <row r="152" spans="3:22" ht="23.25" customHeight="1" x14ac:dyDescent="0.25">
      <c r="C152" s="1"/>
      <c r="D152" s="1"/>
      <c r="E152" s="1"/>
      <c r="F152" s="1"/>
      <c r="G152" s="144"/>
      <c r="H152" s="1"/>
      <c r="I152" s="1"/>
      <c r="J152" s="144"/>
      <c r="K152" s="1"/>
      <c r="L152" s="1"/>
      <c r="M152" s="1"/>
      <c r="N152" s="144"/>
      <c r="O152" s="1"/>
      <c r="P152" s="1"/>
      <c r="Q152" s="1"/>
      <c r="R152" s="1"/>
      <c r="S152" s="1"/>
      <c r="T152" s="1"/>
      <c r="U152" s="1"/>
      <c r="V152" s="144"/>
    </row>
    <row r="153" spans="3:22" ht="23.25" customHeight="1" x14ac:dyDescent="0.25">
      <c r="C153" s="1"/>
      <c r="D153" s="1"/>
      <c r="E153" s="1"/>
      <c r="F153" s="1"/>
      <c r="G153" s="144"/>
      <c r="H153" s="1"/>
      <c r="I153" s="1"/>
      <c r="J153" s="144"/>
      <c r="K153" s="1"/>
      <c r="L153" s="1"/>
      <c r="M153" s="1"/>
      <c r="N153" s="144"/>
      <c r="O153" s="1"/>
      <c r="P153" s="1"/>
      <c r="Q153" s="1"/>
      <c r="R153" s="1"/>
      <c r="S153" s="1"/>
      <c r="T153" s="1"/>
      <c r="U153" s="1"/>
      <c r="V153" s="144"/>
    </row>
    <row r="154" spans="3:22" ht="23.25" customHeight="1" x14ac:dyDescent="0.25">
      <c r="C154" s="1"/>
      <c r="D154" s="1"/>
      <c r="E154" s="1"/>
      <c r="F154" s="1"/>
      <c r="G154" s="144"/>
      <c r="H154" s="1"/>
      <c r="I154" s="1"/>
      <c r="J154" s="144"/>
      <c r="K154" s="1"/>
      <c r="L154" s="1"/>
      <c r="M154" s="1"/>
      <c r="N154" s="144"/>
      <c r="O154" s="1"/>
      <c r="P154" s="1"/>
      <c r="Q154" s="1"/>
      <c r="R154" s="1"/>
      <c r="S154" s="1"/>
      <c r="T154" s="1"/>
      <c r="U154" s="1"/>
      <c r="V154" s="144"/>
    </row>
    <row r="155" spans="3:22" ht="23.25" customHeight="1" x14ac:dyDescent="0.25">
      <c r="C155" s="1"/>
      <c r="D155" s="1"/>
      <c r="E155" s="1"/>
      <c r="F155" s="1"/>
      <c r="G155" s="144"/>
      <c r="H155" s="1"/>
      <c r="I155" s="1"/>
      <c r="J155" s="144"/>
      <c r="K155" s="1"/>
      <c r="L155" s="1"/>
      <c r="M155" s="1"/>
      <c r="N155" s="144"/>
      <c r="O155" s="1"/>
      <c r="P155" s="1"/>
      <c r="Q155" s="1"/>
      <c r="R155" s="1"/>
      <c r="S155" s="1"/>
      <c r="T155" s="1"/>
      <c r="U155" s="1"/>
      <c r="V155" s="144"/>
    </row>
    <row r="156" spans="3:22" ht="23.25" customHeight="1" x14ac:dyDescent="0.25">
      <c r="C156" s="1"/>
      <c r="D156" s="1"/>
      <c r="E156" s="1"/>
      <c r="F156" s="1"/>
      <c r="G156" s="144"/>
      <c r="H156" s="1"/>
      <c r="I156" s="1"/>
      <c r="J156" s="144"/>
      <c r="K156" s="1"/>
      <c r="L156" s="1"/>
      <c r="M156" s="1"/>
      <c r="N156" s="144"/>
      <c r="O156" s="1"/>
      <c r="P156" s="1"/>
      <c r="Q156" s="1"/>
      <c r="R156" s="1"/>
      <c r="S156" s="1"/>
      <c r="T156" s="1"/>
      <c r="U156" s="1"/>
      <c r="V156" s="144"/>
    </row>
    <row r="157" spans="3:22" ht="23.25" customHeight="1" x14ac:dyDescent="0.25">
      <c r="C157" s="1"/>
      <c r="D157" s="1"/>
      <c r="E157" s="1"/>
      <c r="F157" s="1"/>
      <c r="G157" s="144"/>
      <c r="H157" s="1"/>
      <c r="I157" s="1"/>
      <c r="J157" s="144"/>
      <c r="K157" s="1"/>
      <c r="L157" s="1"/>
      <c r="M157" s="1"/>
      <c r="N157" s="144"/>
      <c r="O157" s="1"/>
      <c r="P157" s="1"/>
      <c r="Q157" s="1"/>
      <c r="R157" s="1"/>
      <c r="S157" s="1"/>
      <c r="T157" s="1"/>
      <c r="U157" s="1"/>
      <c r="V157" s="144"/>
    </row>
    <row r="158" spans="3:22" ht="23.25" customHeight="1" x14ac:dyDescent="0.25">
      <c r="C158" s="1"/>
      <c r="D158" s="1"/>
      <c r="E158" s="1"/>
      <c r="F158" s="1"/>
      <c r="G158" s="144"/>
      <c r="H158" s="1"/>
      <c r="I158" s="1"/>
      <c r="J158" s="144"/>
      <c r="K158" s="1"/>
      <c r="L158" s="1"/>
      <c r="M158" s="1"/>
      <c r="N158" s="144"/>
      <c r="O158" s="1"/>
      <c r="P158" s="1"/>
      <c r="Q158" s="1"/>
      <c r="R158" s="1"/>
      <c r="S158" s="1"/>
      <c r="T158" s="1"/>
      <c r="U158" s="1"/>
      <c r="V158" s="144"/>
    </row>
    <row r="159" spans="3:22" ht="23.25" customHeight="1" x14ac:dyDescent="0.25">
      <c r="C159" s="1"/>
      <c r="D159" s="1"/>
      <c r="E159" s="1"/>
      <c r="F159" s="1"/>
      <c r="G159" s="144"/>
      <c r="H159" s="1"/>
      <c r="I159" s="1"/>
      <c r="J159" s="144"/>
      <c r="K159" s="1"/>
      <c r="L159" s="1"/>
      <c r="M159" s="1"/>
      <c r="N159" s="144"/>
      <c r="O159" s="1"/>
      <c r="P159" s="1"/>
      <c r="Q159" s="1"/>
      <c r="R159" s="1"/>
      <c r="S159" s="1"/>
      <c r="T159" s="1"/>
      <c r="U159" s="1"/>
      <c r="V159" s="144"/>
    </row>
    <row r="160" spans="3:22" ht="23.25" customHeight="1" x14ac:dyDescent="0.25">
      <c r="C160" s="1"/>
      <c r="D160" s="1"/>
      <c r="E160" s="1"/>
      <c r="F160" s="1"/>
      <c r="G160" s="144"/>
      <c r="H160" s="1"/>
      <c r="I160" s="1"/>
      <c r="J160" s="144"/>
      <c r="K160" s="1"/>
      <c r="L160" s="1"/>
      <c r="M160" s="1"/>
      <c r="N160" s="144"/>
      <c r="O160" s="1"/>
      <c r="P160" s="1"/>
      <c r="Q160" s="1"/>
      <c r="R160" s="1"/>
      <c r="S160" s="1"/>
      <c r="T160" s="1"/>
      <c r="U160" s="1"/>
      <c r="V160" s="144"/>
    </row>
    <row r="161" spans="2:22" ht="23.25" customHeight="1" x14ac:dyDescent="0.25">
      <c r="C161" s="1"/>
      <c r="D161" s="1"/>
      <c r="E161" s="1"/>
      <c r="F161" s="1"/>
      <c r="G161" s="144"/>
      <c r="H161" s="1"/>
      <c r="I161" s="1"/>
      <c r="J161" s="144"/>
      <c r="K161" s="1"/>
      <c r="L161" s="1"/>
      <c r="M161" s="1"/>
      <c r="N161" s="144"/>
      <c r="O161" s="1"/>
      <c r="P161" s="1"/>
      <c r="Q161" s="1"/>
      <c r="R161" s="1"/>
      <c r="S161" s="1"/>
      <c r="T161" s="1"/>
      <c r="U161" s="1"/>
      <c r="V161" s="144"/>
    </row>
    <row r="162" spans="2:22" ht="23.25" customHeight="1" x14ac:dyDescent="0.25">
      <c r="C162" s="1"/>
      <c r="D162" s="1"/>
      <c r="E162" s="1"/>
      <c r="F162" s="1"/>
      <c r="G162" s="144"/>
      <c r="H162" s="1"/>
      <c r="I162" s="1"/>
      <c r="J162" s="144"/>
      <c r="K162" s="1"/>
      <c r="L162" s="1"/>
      <c r="M162" s="1"/>
      <c r="N162" s="144"/>
      <c r="O162" s="1"/>
      <c r="P162" s="1"/>
      <c r="Q162" s="1"/>
      <c r="R162" s="1"/>
      <c r="S162" s="1"/>
      <c r="T162" s="1"/>
      <c r="U162" s="1"/>
      <c r="V162" s="144"/>
    </row>
    <row r="163" spans="2:22" ht="23.25" customHeight="1" x14ac:dyDescent="0.25">
      <c r="B163" s="120"/>
      <c r="C163" s="120"/>
      <c r="D163" s="120"/>
      <c r="E163" s="120"/>
      <c r="F163" s="120"/>
      <c r="H163" s="120"/>
      <c r="I163" s="120"/>
      <c r="K163" s="120"/>
      <c r="L163" s="120"/>
      <c r="M163" s="120"/>
      <c r="O163" s="1"/>
      <c r="P163" s="1"/>
      <c r="Q163" s="1"/>
      <c r="R163" s="1"/>
      <c r="S163" s="1"/>
      <c r="T163" s="1"/>
      <c r="U163" s="1"/>
      <c r="V163" s="144"/>
    </row>
    <row r="164" spans="2:22" ht="23.25" customHeight="1" x14ac:dyDescent="0.25">
      <c r="C164" s="1"/>
      <c r="D164" s="1"/>
      <c r="E164" s="1"/>
      <c r="F164" s="1"/>
      <c r="G164" s="144"/>
      <c r="H164" s="1"/>
      <c r="I164" s="1"/>
      <c r="J164" s="144"/>
      <c r="K164" s="1"/>
      <c r="L164" s="1"/>
      <c r="M164" s="1"/>
      <c r="N164" s="144"/>
      <c r="O164" s="1"/>
      <c r="P164" s="1"/>
      <c r="Q164" s="1"/>
      <c r="R164" s="1"/>
      <c r="S164" s="1"/>
      <c r="T164" s="1"/>
      <c r="U164" s="1"/>
      <c r="V164" s="144"/>
    </row>
    <row r="165" spans="2:22" ht="23.25" customHeight="1" x14ac:dyDescent="0.25">
      <c r="C165" s="1"/>
      <c r="D165" s="1"/>
      <c r="E165" s="1"/>
      <c r="F165" s="1"/>
      <c r="G165" s="144"/>
      <c r="H165" s="1"/>
      <c r="I165" s="1"/>
      <c r="J165" s="144"/>
      <c r="K165" s="1"/>
      <c r="L165" s="1"/>
      <c r="M165" s="1"/>
      <c r="N165" s="144"/>
      <c r="O165" s="1"/>
      <c r="P165" s="1"/>
      <c r="Q165" s="1"/>
      <c r="R165" s="1"/>
      <c r="S165" s="1"/>
      <c r="T165" s="1"/>
      <c r="U165" s="1"/>
      <c r="V165" s="144"/>
    </row>
    <row r="166" spans="2:22" ht="23.25" customHeight="1" x14ac:dyDescent="0.25">
      <c r="C166" s="1"/>
      <c r="D166" s="1"/>
      <c r="E166" s="1"/>
      <c r="F166" s="1"/>
      <c r="G166" s="144"/>
      <c r="H166" s="1"/>
      <c r="I166" s="1"/>
      <c r="J166" s="144"/>
      <c r="K166" s="1"/>
      <c r="L166" s="1"/>
      <c r="M166" s="1"/>
      <c r="N166" s="144"/>
      <c r="O166" s="1"/>
      <c r="P166" s="1"/>
      <c r="Q166" s="1"/>
      <c r="R166" s="1"/>
      <c r="S166" s="1"/>
      <c r="T166" s="1"/>
      <c r="U166" s="1"/>
      <c r="V166" s="144"/>
    </row>
    <row r="167" spans="2:22" ht="23.25" customHeight="1" x14ac:dyDescent="0.25">
      <c r="C167" s="1"/>
      <c r="D167" s="1"/>
      <c r="E167" s="1"/>
      <c r="F167" s="1"/>
      <c r="G167" s="144"/>
      <c r="H167" s="1"/>
      <c r="I167" s="1"/>
      <c r="J167" s="144"/>
      <c r="K167" s="1"/>
      <c r="L167" s="1"/>
      <c r="M167" s="1"/>
      <c r="N167" s="144"/>
      <c r="O167" s="1"/>
      <c r="P167" s="1"/>
      <c r="Q167" s="1"/>
      <c r="R167" s="1"/>
      <c r="S167" s="1"/>
      <c r="T167" s="1"/>
      <c r="U167" s="1"/>
      <c r="V167" s="144"/>
    </row>
    <row r="168" spans="2:22" ht="23.25" customHeight="1" x14ac:dyDescent="0.25">
      <c r="C168" s="1"/>
      <c r="D168" s="1"/>
      <c r="E168" s="1"/>
      <c r="F168" s="1"/>
      <c r="G168" s="144"/>
      <c r="H168" s="1"/>
      <c r="I168" s="1"/>
      <c r="J168" s="144"/>
      <c r="K168" s="1"/>
      <c r="L168" s="1"/>
      <c r="M168" s="1"/>
      <c r="N168" s="144"/>
      <c r="O168" s="1"/>
      <c r="P168" s="1"/>
      <c r="Q168" s="1"/>
      <c r="R168" s="1"/>
      <c r="S168" s="1"/>
      <c r="T168" s="1"/>
      <c r="U168" s="1"/>
      <c r="V168" s="144"/>
    </row>
    <row r="169" spans="2:22" ht="23.25" customHeight="1" x14ac:dyDescent="0.25">
      <c r="C169" s="1"/>
      <c r="D169" s="1"/>
      <c r="E169" s="1"/>
      <c r="F169" s="1"/>
      <c r="G169" s="144"/>
      <c r="H169" s="1"/>
      <c r="I169" s="1"/>
      <c r="J169" s="144"/>
      <c r="K169" s="1"/>
      <c r="L169" s="1"/>
      <c r="M169" s="1"/>
      <c r="N169" s="144"/>
      <c r="O169" s="1"/>
      <c r="P169" s="1"/>
      <c r="Q169" s="1"/>
      <c r="R169" s="1"/>
      <c r="S169" s="1"/>
      <c r="T169" s="1"/>
      <c r="U169" s="1"/>
      <c r="V169" s="144"/>
    </row>
    <row r="170" spans="2:22" ht="23.25" customHeight="1" x14ac:dyDescent="0.25">
      <c r="C170" s="1"/>
      <c r="D170" s="1"/>
      <c r="E170" s="1"/>
      <c r="F170" s="1"/>
      <c r="G170" s="144"/>
      <c r="H170" s="1"/>
      <c r="I170" s="1"/>
      <c r="J170" s="144"/>
      <c r="K170" s="1"/>
      <c r="L170" s="1"/>
      <c r="M170" s="1"/>
      <c r="N170" s="144"/>
      <c r="O170" s="1"/>
      <c r="P170" s="1"/>
      <c r="Q170" s="1"/>
      <c r="R170" s="1"/>
      <c r="S170" s="1"/>
      <c r="T170" s="1"/>
      <c r="U170" s="1"/>
      <c r="V170" s="144"/>
    </row>
    <row r="171" spans="2:22" ht="23.25" customHeight="1" x14ac:dyDescent="0.25">
      <c r="C171" s="1"/>
      <c r="D171" s="1"/>
      <c r="E171" s="1"/>
      <c r="F171" s="1"/>
      <c r="G171" s="144"/>
      <c r="H171" s="1"/>
      <c r="I171" s="1"/>
      <c r="J171" s="144"/>
      <c r="K171" s="1"/>
      <c r="L171" s="1"/>
      <c r="M171" s="1"/>
      <c r="N171" s="144"/>
      <c r="O171" s="1"/>
      <c r="P171" s="1"/>
      <c r="Q171" s="1"/>
      <c r="R171" s="1"/>
      <c r="S171" s="1"/>
      <c r="T171" s="1"/>
      <c r="U171" s="1"/>
      <c r="V171" s="144"/>
    </row>
    <row r="172" spans="2:22" ht="23.25" customHeight="1" x14ac:dyDescent="0.25">
      <c r="C172" s="1"/>
      <c r="D172" s="1"/>
      <c r="E172" s="1"/>
      <c r="F172" s="1"/>
      <c r="G172" s="144"/>
      <c r="H172" s="1"/>
      <c r="I172" s="1"/>
      <c r="J172" s="144"/>
      <c r="K172" s="1"/>
      <c r="L172" s="1"/>
      <c r="M172" s="1"/>
      <c r="N172" s="144"/>
      <c r="O172" s="1"/>
      <c r="P172" s="1"/>
      <c r="Q172" s="1"/>
      <c r="R172" s="1"/>
      <c r="S172" s="1"/>
      <c r="T172" s="1"/>
      <c r="U172" s="1"/>
      <c r="V172" s="144"/>
    </row>
    <row r="173" spans="2:22" ht="23.25" customHeight="1" x14ac:dyDescent="0.25">
      <c r="C173" s="1"/>
      <c r="D173" s="1"/>
      <c r="E173" s="1"/>
      <c r="F173" s="1"/>
      <c r="G173" s="144"/>
      <c r="H173" s="1"/>
      <c r="I173" s="1"/>
      <c r="J173" s="144"/>
      <c r="K173" s="1"/>
      <c r="L173" s="1"/>
      <c r="M173" s="1"/>
      <c r="N173" s="144"/>
      <c r="O173" s="1"/>
      <c r="P173" s="1"/>
      <c r="Q173" s="1"/>
      <c r="R173" s="1"/>
      <c r="S173" s="1"/>
      <c r="T173" s="1"/>
      <c r="U173" s="1"/>
      <c r="V173" s="144"/>
    </row>
    <row r="174" spans="2:22" ht="23.25" customHeight="1" x14ac:dyDescent="0.25">
      <c r="C174" s="1"/>
      <c r="D174" s="1"/>
      <c r="E174" s="1"/>
      <c r="F174" s="1"/>
      <c r="G174" s="144"/>
      <c r="H174" s="1"/>
      <c r="I174" s="1"/>
      <c r="J174" s="144"/>
      <c r="K174" s="1"/>
      <c r="L174" s="1"/>
      <c r="M174" s="1"/>
      <c r="N174" s="144"/>
      <c r="O174" s="1"/>
      <c r="P174" s="1"/>
      <c r="Q174" s="1"/>
      <c r="R174" s="1"/>
      <c r="S174" s="1"/>
      <c r="T174" s="1"/>
      <c r="U174" s="1"/>
      <c r="V174" s="144"/>
    </row>
    <row r="175" spans="2:22" ht="23.25" customHeight="1" x14ac:dyDescent="0.25">
      <c r="C175" s="1"/>
      <c r="D175" s="1"/>
      <c r="E175" s="1"/>
      <c r="F175" s="1"/>
      <c r="G175" s="144"/>
      <c r="H175" s="1"/>
      <c r="I175" s="1"/>
      <c r="J175" s="144"/>
      <c r="K175" s="1"/>
      <c r="L175" s="1"/>
      <c r="M175" s="1"/>
      <c r="N175" s="144"/>
      <c r="O175" s="1"/>
      <c r="P175" s="1"/>
      <c r="Q175" s="1"/>
      <c r="R175" s="1"/>
      <c r="S175" s="1"/>
      <c r="T175" s="1"/>
      <c r="U175" s="1"/>
      <c r="V175" s="144"/>
    </row>
    <row r="176" spans="2:22" ht="23.25" customHeight="1" x14ac:dyDescent="0.25">
      <c r="C176" s="1"/>
      <c r="D176" s="1"/>
      <c r="E176" s="1"/>
      <c r="F176" s="1"/>
      <c r="G176" s="144"/>
      <c r="H176" s="1"/>
      <c r="I176" s="1"/>
      <c r="J176" s="144"/>
      <c r="K176" s="1"/>
      <c r="L176" s="1"/>
      <c r="M176" s="1"/>
      <c r="N176" s="144"/>
      <c r="O176" s="1"/>
      <c r="P176" s="1"/>
      <c r="Q176" s="1"/>
      <c r="R176" s="1"/>
      <c r="S176" s="1"/>
      <c r="T176" s="1"/>
      <c r="U176" s="1"/>
      <c r="V176" s="144"/>
    </row>
    <row r="177" spans="3:22" ht="23.25" customHeight="1" x14ac:dyDescent="0.25">
      <c r="C177" s="1"/>
      <c r="D177" s="1"/>
      <c r="E177" s="1"/>
      <c r="F177" s="1"/>
      <c r="G177" s="144"/>
      <c r="H177" s="1"/>
      <c r="I177" s="1"/>
      <c r="J177" s="144"/>
      <c r="K177" s="1"/>
      <c r="L177" s="1"/>
      <c r="M177" s="1"/>
      <c r="N177" s="144"/>
      <c r="O177" s="1"/>
      <c r="P177" s="1"/>
      <c r="Q177" s="1"/>
      <c r="R177" s="1"/>
      <c r="S177" s="1"/>
      <c r="T177" s="1"/>
      <c r="U177" s="1"/>
      <c r="V177" s="144"/>
    </row>
    <row r="178" spans="3:22" ht="23.25" customHeight="1" x14ac:dyDescent="0.25">
      <c r="C178" s="1"/>
      <c r="D178" s="1"/>
      <c r="E178" s="1"/>
      <c r="F178" s="1"/>
      <c r="G178" s="144"/>
      <c r="H178" s="1"/>
      <c r="I178" s="1"/>
      <c r="J178" s="144"/>
      <c r="K178" s="1"/>
      <c r="L178" s="1"/>
      <c r="M178" s="1"/>
      <c r="N178" s="144"/>
      <c r="O178" s="1"/>
      <c r="P178" s="1"/>
      <c r="Q178" s="1"/>
      <c r="R178" s="1"/>
      <c r="S178" s="1"/>
      <c r="T178" s="1"/>
      <c r="U178" s="1"/>
      <c r="V178" s="144"/>
    </row>
    <row r="179" spans="3:22" ht="23.25" customHeight="1" x14ac:dyDescent="0.25">
      <c r="C179" s="1"/>
      <c r="D179" s="1"/>
      <c r="E179" s="1"/>
      <c r="F179" s="1"/>
      <c r="G179" s="144"/>
      <c r="H179" s="1"/>
      <c r="I179" s="1"/>
      <c r="J179" s="144"/>
      <c r="K179" s="1"/>
      <c r="L179" s="1"/>
      <c r="M179" s="1"/>
      <c r="N179" s="144"/>
      <c r="O179" s="1"/>
      <c r="P179" s="1"/>
      <c r="Q179" s="1"/>
      <c r="R179" s="1"/>
      <c r="S179" s="1"/>
      <c r="T179" s="1"/>
      <c r="U179" s="1"/>
      <c r="V179" s="144"/>
    </row>
    <row r="180" spans="3:22" ht="23.25" customHeight="1" x14ac:dyDescent="0.25">
      <c r="C180" s="1"/>
      <c r="D180" s="1"/>
      <c r="E180" s="1"/>
      <c r="F180" s="1"/>
      <c r="G180" s="144"/>
      <c r="H180" s="1"/>
      <c r="I180" s="1"/>
      <c r="J180" s="144"/>
      <c r="K180" s="1"/>
      <c r="L180" s="1"/>
      <c r="M180" s="1"/>
      <c r="N180" s="144"/>
      <c r="O180" s="1"/>
      <c r="P180" s="1"/>
      <c r="Q180" s="1"/>
      <c r="R180" s="1"/>
      <c r="S180" s="1"/>
      <c r="T180" s="1"/>
      <c r="U180" s="1"/>
      <c r="V180" s="144"/>
    </row>
    <row r="181" spans="3:22" ht="23.25" customHeight="1" x14ac:dyDescent="0.25">
      <c r="C181" s="1"/>
      <c r="D181" s="1"/>
      <c r="E181" s="1"/>
      <c r="F181" s="1"/>
      <c r="G181" s="144"/>
      <c r="H181" s="1"/>
      <c r="I181" s="1"/>
      <c r="J181" s="144"/>
      <c r="K181" s="1"/>
      <c r="L181" s="1"/>
      <c r="M181" s="1"/>
      <c r="N181" s="144"/>
      <c r="O181" s="1"/>
      <c r="P181" s="1"/>
      <c r="Q181" s="1"/>
      <c r="R181" s="1"/>
      <c r="S181" s="1"/>
      <c r="T181" s="1"/>
      <c r="U181" s="1"/>
      <c r="V181" s="144"/>
    </row>
    <row r="182" spans="3:22" ht="23.25" customHeight="1" x14ac:dyDescent="0.25">
      <c r="C182" s="1"/>
      <c r="D182" s="1"/>
      <c r="E182" s="1"/>
      <c r="F182" s="1"/>
      <c r="G182" s="144"/>
      <c r="H182" s="1"/>
      <c r="I182" s="1"/>
      <c r="J182" s="144"/>
      <c r="K182" s="1"/>
      <c r="L182" s="1"/>
      <c r="M182" s="1"/>
      <c r="N182" s="144"/>
      <c r="O182" s="1"/>
      <c r="P182" s="1"/>
      <c r="Q182" s="1"/>
      <c r="R182" s="1"/>
      <c r="S182" s="1"/>
      <c r="T182" s="1"/>
      <c r="U182" s="1"/>
      <c r="V182" s="144"/>
    </row>
    <row r="183" spans="3:22" ht="23.25" customHeight="1" x14ac:dyDescent="0.25">
      <c r="C183" s="1"/>
      <c r="D183" s="1"/>
      <c r="E183" s="1"/>
      <c r="F183" s="1"/>
      <c r="G183" s="144"/>
      <c r="H183" s="1"/>
      <c r="I183" s="1"/>
      <c r="J183" s="144"/>
      <c r="K183" s="1"/>
      <c r="L183" s="1"/>
      <c r="M183" s="1"/>
      <c r="N183" s="144"/>
      <c r="O183" s="1"/>
      <c r="P183" s="1"/>
      <c r="Q183" s="1"/>
      <c r="R183" s="1"/>
      <c r="S183" s="1"/>
      <c r="T183" s="1"/>
      <c r="U183" s="1"/>
      <c r="V183" s="144"/>
    </row>
    <row r="184" spans="3:22" ht="23.25" customHeight="1" x14ac:dyDescent="0.25">
      <c r="C184" s="1"/>
      <c r="D184" s="1"/>
      <c r="E184" s="1"/>
      <c r="F184" s="1"/>
      <c r="G184" s="144"/>
      <c r="H184" s="1"/>
      <c r="I184" s="1"/>
      <c r="J184" s="144"/>
      <c r="K184" s="1"/>
      <c r="L184" s="1"/>
      <c r="M184" s="1"/>
      <c r="N184" s="144"/>
      <c r="O184" s="1"/>
      <c r="P184" s="1"/>
      <c r="Q184" s="1"/>
      <c r="R184" s="1"/>
      <c r="S184" s="1"/>
      <c r="T184" s="1"/>
      <c r="U184" s="1"/>
      <c r="V184" s="144"/>
    </row>
    <row r="185" spans="3:22" ht="23.25" customHeight="1" x14ac:dyDescent="0.25">
      <c r="C185" s="1"/>
      <c r="D185" s="1"/>
      <c r="E185" s="1"/>
      <c r="F185" s="1"/>
      <c r="G185" s="144"/>
      <c r="H185" s="1"/>
      <c r="I185" s="1"/>
      <c r="J185" s="144"/>
      <c r="K185" s="1"/>
      <c r="L185" s="1"/>
      <c r="M185" s="1"/>
      <c r="N185" s="144"/>
      <c r="O185" s="1"/>
      <c r="P185" s="1"/>
      <c r="Q185" s="1"/>
      <c r="R185" s="1"/>
      <c r="S185" s="1"/>
      <c r="T185" s="1"/>
      <c r="U185" s="1"/>
      <c r="V185" s="144"/>
    </row>
    <row r="186" spans="3:22" ht="23.25" customHeight="1" x14ac:dyDescent="0.25">
      <c r="C186" s="1"/>
      <c r="D186" s="1"/>
      <c r="E186" s="1"/>
      <c r="F186" s="1"/>
      <c r="G186" s="144"/>
      <c r="H186" s="1"/>
      <c r="I186" s="1"/>
      <c r="J186" s="144"/>
      <c r="K186" s="1"/>
      <c r="L186" s="1"/>
      <c r="M186" s="1"/>
      <c r="N186" s="144"/>
      <c r="O186" s="1"/>
      <c r="P186" s="1"/>
      <c r="Q186" s="1"/>
      <c r="R186" s="1"/>
      <c r="S186" s="1"/>
      <c r="T186" s="1"/>
      <c r="U186" s="1"/>
      <c r="V186" s="144"/>
    </row>
    <row r="187" spans="3:22" ht="23.25" customHeight="1" x14ac:dyDescent="0.25">
      <c r="C187" s="1"/>
      <c r="D187" s="1"/>
      <c r="E187" s="1"/>
      <c r="F187" s="1"/>
      <c r="G187" s="144"/>
      <c r="H187" s="1"/>
      <c r="I187" s="1"/>
      <c r="J187" s="144"/>
      <c r="K187" s="1"/>
      <c r="L187" s="1"/>
      <c r="M187" s="1"/>
      <c r="N187" s="144"/>
      <c r="O187" s="1"/>
      <c r="P187" s="1"/>
      <c r="Q187" s="1"/>
      <c r="R187" s="1"/>
      <c r="S187" s="1"/>
      <c r="T187" s="1"/>
      <c r="U187" s="1"/>
      <c r="V187" s="144"/>
    </row>
    <row r="188" spans="3:22" ht="23.25" customHeight="1" x14ac:dyDescent="0.25">
      <c r="C188" s="1"/>
      <c r="D188" s="1"/>
      <c r="E188" s="1"/>
      <c r="F188" s="1"/>
      <c r="G188" s="144"/>
      <c r="H188" s="1"/>
      <c r="I188" s="1"/>
      <c r="J188" s="144"/>
      <c r="K188" s="1"/>
      <c r="L188" s="1"/>
      <c r="M188" s="1"/>
      <c r="N188" s="144"/>
      <c r="O188" s="1"/>
      <c r="P188" s="1"/>
      <c r="Q188" s="1"/>
      <c r="R188" s="1"/>
      <c r="S188" s="1"/>
      <c r="T188" s="1"/>
      <c r="U188" s="1"/>
      <c r="V188" s="144"/>
    </row>
    <row r="189" spans="3:22" ht="23.25" customHeight="1" x14ac:dyDescent="0.25">
      <c r="C189" s="1"/>
      <c r="D189" s="1"/>
      <c r="E189" s="1"/>
      <c r="F189" s="1"/>
      <c r="G189" s="144"/>
      <c r="H189" s="1"/>
      <c r="I189" s="1"/>
      <c r="J189" s="144"/>
      <c r="K189" s="1"/>
      <c r="L189" s="1"/>
      <c r="M189" s="1"/>
      <c r="N189" s="144"/>
      <c r="O189" s="1"/>
      <c r="P189" s="1"/>
      <c r="Q189" s="1"/>
      <c r="R189" s="1"/>
      <c r="S189" s="1"/>
      <c r="T189" s="1"/>
    </row>
    <row r="190" spans="3:22" ht="23.25" customHeight="1" x14ac:dyDescent="0.25">
      <c r="C190" s="1"/>
      <c r="D190" s="1"/>
      <c r="E190" s="1"/>
      <c r="F190" s="1"/>
      <c r="G190" s="144"/>
      <c r="H190" s="1"/>
      <c r="I190" s="1"/>
      <c r="J190" s="144"/>
      <c r="K190" s="1"/>
      <c r="L190" s="1"/>
      <c r="M190" s="1"/>
      <c r="N190" s="144"/>
      <c r="O190" s="1"/>
      <c r="P190" s="1"/>
      <c r="Q190" s="1"/>
      <c r="R190" s="1"/>
      <c r="S190" s="1"/>
      <c r="T190" s="1"/>
    </row>
    <row r="191" spans="3:22" ht="23.25" customHeight="1" x14ac:dyDescent="0.25">
      <c r="C191" s="1"/>
      <c r="D191" s="1"/>
      <c r="E191" s="1"/>
      <c r="F191" s="1"/>
      <c r="G191" s="144"/>
      <c r="H191" s="1"/>
      <c r="I191" s="1"/>
      <c r="J191" s="144"/>
      <c r="K191" s="1"/>
      <c r="L191" s="1"/>
      <c r="M191" s="1"/>
      <c r="N191" s="144"/>
      <c r="O191" s="1"/>
      <c r="P191" s="1"/>
      <c r="Q191" s="1"/>
      <c r="R191" s="1"/>
      <c r="S191" s="1"/>
      <c r="T191" s="1"/>
    </row>
    <row r="192" spans="3:22" ht="23.25" customHeight="1" x14ac:dyDescent="0.25">
      <c r="C192" s="1"/>
      <c r="D192" s="1"/>
      <c r="E192" s="1"/>
      <c r="F192" s="1"/>
      <c r="G192" s="144"/>
      <c r="H192" s="1"/>
      <c r="I192" s="1"/>
      <c r="J192" s="144"/>
      <c r="K192" s="1"/>
      <c r="L192" s="1"/>
      <c r="M192" s="1"/>
      <c r="N192" s="144"/>
      <c r="O192" s="1"/>
      <c r="P192" s="1"/>
      <c r="Q192" s="1"/>
      <c r="R192" s="1"/>
      <c r="S192" s="1"/>
      <c r="T192" s="1"/>
    </row>
    <row r="193" spans="3:20" ht="23.25" customHeight="1" x14ac:dyDescent="0.25">
      <c r="C193" s="1"/>
      <c r="D193" s="1"/>
      <c r="E193" s="1"/>
      <c r="F193" s="1"/>
      <c r="G193" s="144"/>
      <c r="H193" s="1"/>
      <c r="I193" s="1"/>
      <c r="J193" s="144"/>
      <c r="K193" s="1"/>
      <c r="L193" s="1"/>
      <c r="M193" s="1"/>
      <c r="N193" s="144"/>
      <c r="O193" s="1"/>
      <c r="P193" s="1"/>
      <c r="Q193" s="1"/>
      <c r="R193" s="1"/>
      <c r="S193" s="1"/>
      <c r="T193" s="1"/>
    </row>
    <row r="194" spans="3:20" ht="23.25" customHeight="1" x14ac:dyDescent="0.25">
      <c r="C194" s="1"/>
      <c r="D194" s="1"/>
      <c r="E194" s="1"/>
      <c r="F194" s="1"/>
      <c r="G194" s="144"/>
      <c r="H194" s="1"/>
      <c r="I194" s="1"/>
      <c r="J194" s="144"/>
      <c r="K194" s="1"/>
      <c r="L194" s="1"/>
      <c r="M194" s="1"/>
      <c r="N194" s="144"/>
      <c r="O194" s="1"/>
      <c r="P194" s="1"/>
      <c r="Q194" s="1"/>
      <c r="R194" s="1"/>
      <c r="S194" s="1"/>
      <c r="T194" s="1"/>
    </row>
    <row r="195" spans="3:20" ht="23.25" customHeight="1" x14ac:dyDescent="0.25">
      <c r="C195" s="1"/>
      <c r="D195" s="1"/>
      <c r="E195" s="1"/>
      <c r="F195" s="1"/>
      <c r="G195" s="144"/>
      <c r="H195" s="1"/>
      <c r="I195" s="1"/>
      <c r="J195" s="144"/>
      <c r="K195" s="1"/>
      <c r="L195" s="1"/>
      <c r="M195" s="1"/>
      <c r="N195" s="144"/>
      <c r="O195" s="1"/>
      <c r="P195" s="1"/>
      <c r="Q195" s="1"/>
      <c r="R195" s="1"/>
      <c r="S195" s="1"/>
      <c r="T195" s="1"/>
    </row>
    <row r="196" spans="3:20" ht="23.25" customHeight="1" x14ac:dyDescent="0.25">
      <c r="C196" s="1"/>
      <c r="D196" s="1"/>
      <c r="E196" s="1"/>
      <c r="F196" s="1"/>
      <c r="G196" s="144"/>
      <c r="H196" s="1"/>
      <c r="I196" s="1"/>
      <c r="J196" s="144"/>
      <c r="K196" s="1"/>
      <c r="L196" s="1"/>
      <c r="M196" s="1"/>
      <c r="N196" s="144"/>
      <c r="O196" s="1"/>
      <c r="P196" s="1"/>
      <c r="Q196" s="1"/>
      <c r="R196" s="1"/>
      <c r="S196" s="1"/>
      <c r="T196" s="1"/>
    </row>
    <row r="197" spans="3:20" ht="23.25" customHeight="1" x14ac:dyDescent="0.25">
      <c r="C197" s="1"/>
      <c r="D197" s="1"/>
      <c r="E197" s="1"/>
      <c r="F197" s="1"/>
      <c r="G197" s="144"/>
      <c r="H197" s="1"/>
      <c r="I197" s="1"/>
      <c r="J197" s="144"/>
      <c r="K197" s="1"/>
      <c r="L197" s="1"/>
      <c r="M197" s="1"/>
      <c r="N197" s="144"/>
      <c r="O197" s="1"/>
      <c r="P197" s="1"/>
      <c r="Q197" s="1"/>
      <c r="R197" s="1"/>
      <c r="S197" s="1"/>
      <c r="T197" s="1"/>
    </row>
    <row r="198" spans="3:20" ht="23.25" customHeight="1" x14ac:dyDescent="0.25">
      <c r="C198" s="1"/>
      <c r="D198" s="1"/>
      <c r="E198" s="1"/>
      <c r="F198" s="1"/>
      <c r="G198" s="144"/>
      <c r="H198" s="1"/>
      <c r="I198" s="1"/>
      <c r="J198" s="144"/>
      <c r="K198" s="1"/>
      <c r="L198" s="1"/>
      <c r="M198" s="1"/>
      <c r="N198" s="144"/>
      <c r="O198" s="1"/>
      <c r="P198" s="1"/>
      <c r="Q198" s="1"/>
      <c r="R198" s="1"/>
      <c r="S198" s="1"/>
      <c r="T198" s="1"/>
    </row>
    <row r="199" spans="3:20" ht="23.25" customHeight="1" x14ac:dyDescent="0.25">
      <c r="C199" s="1"/>
      <c r="D199" s="1"/>
      <c r="E199" s="1"/>
      <c r="F199" s="1"/>
      <c r="G199" s="144"/>
      <c r="H199" s="1"/>
      <c r="I199" s="1"/>
      <c r="J199" s="144"/>
      <c r="K199" s="1"/>
      <c r="L199" s="1"/>
      <c r="M199" s="1"/>
      <c r="N199" s="144"/>
      <c r="O199" s="1"/>
      <c r="P199" s="1"/>
      <c r="Q199" s="1"/>
      <c r="R199" s="1"/>
      <c r="S199" s="1"/>
      <c r="T199" s="1"/>
    </row>
    <row r="200" spans="3:20" ht="23.25" customHeight="1" x14ac:dyDescent="0.25">
      <c r="C200" s="1"/>
      <c r="D200" s="1"/>
      <c r="E200" s="1"/>
      <c r="F200" s="1"/>
      <c r="G200" s="144"/>
      <c r="H200" s="1"/>
      <c r="I200" s="1"/>
      <c r="J200" s="144"/>
      <c r="K200" s="1"/>
      <c r="L200" s="1"/>
      <c r="M200" s="1"/>
      <c r="N200" s="144"/>
      <c r="O200" s="1"/>
      <c r="P200" s="1"/>
      <c r="Q200" s="1"/>
      <c r="R200" s="1"/>
      <c r="S200" s="1"/>
      <c r="T200" s="1"/>
    </row>
    <row r="201" spans="3:20" ht="23.25" customHeight="1" x14ac:dyDescent="0.25">
      <c r="C201" s="1"/>
      <c r="D201" s="1"/>
      <c r="E201" s="1"/>
      <c r="F201" s="1"/>
      <c r="G201" s="144"/>
      <c r="H201" s="1"/>
      <c r="I201" s="1"/>
      <c r="J201" s="144"/>
      <c r="K201" s="1"/>
      <c r="L201" s="1"/>
      <c r="M201" s="1"/>
      <c r="N201" s="144"/>
      <c r="O201" s="1"/>
      <c r="P201" s="1"/>
      <c r="Q201" s="1"/>
      <c r="R201" s="1"/>
      <c r="S201" s="1"/>
      <c r="T201" s="1"/>
    </row>
    <row r="202" spans="3:20" ht="23.25" customHeight="1" x14ac:dyDescent="0.25">
      <c r="C202" s="1"/>
      <c r="D202" s="1"/>
      <c r="E202" s="1"/>
      <c r="F202" s="1"/>
      <c r="G202" s="144"/>
      <c r="H202" s="1"/>
      <c r="I202" s="1"/>
      <c r="J202" s="144"/>
      <c r="K202" s="1"/>
      <c r="L202" s="1"/>
      <c r="M202" s="1"/>
      <c r="N202" s="144"/>
      <c r="O202" s="1"/>
      <c r="P202" s="1"/>
      <c r="Q202" s="1"/>
      <c r="R202" s="1"/>
      <c r="S202" s="1"/>
      <c r="T202" s="1"/>
    </row>
    <row r="203" spans="3:20" x14ac:dyDescent="0.25">
      <c r="C203" s="1"/>
      <c r="D203" s="1"/>
      <c r="E203" s="1"/>
      <c r="F203" s="1"/>
      <c r="G203" s="144"/>
      <c r="H203" s="1"/>
      <c r="I203" s="1"/>
      <c r="J203" s="144"/>
      <c r="K203" s="1"/>
      <c r="L203" s="1"/>
      <c r="M203" s="1"/>
      <c r="N203" s="144"/>
      <c r="O203" s="1"/>
      <c r="P203" s="1"/>
      <c r="Q203" s="1"/>
      <c r="R203" s="1"/>
      <c r="S203" s="1"/>
      <c r="T203" s="1"/>
    </row>
    <row r="204" spans="3:20" x14ac:dyDescent="0.25">
      <c r="C204" s="1"/>
      <c r="D204" s="1"/>
      <c r="E204" s="1"/>
      <c r="F204" s="1"/>
      <c r="G204" s="144"/>
      <c r="H204" s="1"/>
      <c r="I204" s="1"/>
      <c r="J204" s="144"/>
      <c r="K204" s="1"/>
      <c r="L204" s="1"/>
      <c r="M204" s="1"/>
      <c r="N204" s="144"/>
      <c r="O204" s="1"/>
      <c r="P204" s="1"/>
      <c r="Q204" s="1"/>
      <c r="S204" s="1"/>
      <c r="T204" s="1"/>
    </row>
  </sheetData>
  <mergeCells count="12">
    <mergeCell ref="O4:R4"/>
    <mergeCell ref="S4:V4"/>
    <mergeCell ref="A1:V1"/>
    <mergeCell ref="A2:V2"/>
    <mergeCell ref="A3:V3"/>
    <mergeCell ref="A4:A5"/>
    <mergeCell ref="B4:B5"/>
    <mergeCell ref="C4:C5"/>
    <mergeCell ref="D4:D5"/>
    <mergeCell ref="E4:G4"/>
    <mergeCell ref="H4:J4"/>
    <mergeCell ref="K4:N4"/>
  </mergeCells>
  <pageMargins left="0.7" right="0.7" top="0.75" bottom="0.5" header="0.3" footer="0.3"/>
  <pageSetup scale="44" fitToHeight="0" orientation="landscape" verticalDpi="0" r:id="rId1"/>
  <ignoredErrors>
    <ignoredError sqref="G80 G87:G88 I88 N29 N81 R14 R28 R36 R88" formula="1"/>
    <ignoredError sqref="N9 N26 R16:R27 R30:R35 R82:R86 V7 V10:V13 R38 R40:R58 R60:R61 R73:R78 R63:R71 R79" formulaRange="1"/>
    <ignoredError sqref="N14 N28 N80 N87:N88 R80 R87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5BD0-E197-4820-A42F-46BE5A8A0DC1}">
  <sheetPr>
    <pageSetUpPr fitToPage="1"/>
  </sheetPr>
  <dimension ref="A1:AF94"/>
  <sheetViews>
    <sheetView tabSelected="1" workbookViewId="0">
      <selection activeCell="B112" sqref="B112"/>
    </sheetView>
  </sheetViews>
  <sheetFormatPr defaultRowHeight="22.5" customHeight="1" x14ac:dyDescent="0.25"/>
  <cols>
    <col min="1" max="1" width="7.28515625" customWidth="1"/>
    <col min="2" max="2" width="36.85546875" customWidth="1"/>
    <col min="3" max="3" width="28.5703125" customWidth="1"/>
    <col min="4" max="4" width="25.28515625" customWidth="1"/>
    <col min="5" max="5" width="9.7109375" customWidth="1"/>
    <col min="6" max="6" width="9" customWidth="1"/>
    <col min="7" max="7" width="8.42578125" style="231" customWidth="1"/>
    <col min="8" max="8" width="8.7109375" customWidth="1"/>
    <col min="9" max="9" width="8.5703125" customWidth="1"/>
    <col min="10" max="10" width="8.42578125" customWidth="1"/>
    <col min="11" max="11" width="8.28515625" customWidth="1"/>
    <col min="12" max="12" width="12.5703125" customWidth="1"/>
    <col min="13" max="13" width="8.42578125" customWidth="1"/>
    <col min="14" max="14" width="7.42578125" customWidth="1"/>
    <col min="15" max="15" width="9" style="231" customWidth="1"/>
    <col min="16" max="16" width="7.42578125" customWidth="1"/>
    <col min="17" max="17" width="7.5703125" customWidth="1"/>
    <col min="18" max="18" width="8.42578125" style="231" customWidth="1"/>
    <col min="19" max="19" width="7.85546875" customWidth="1"/>
    <col min="20" max="20" width="9.5703125" customWidth="1"/>
    <col min="21" max="21" width="9.140625" style="231" customWidth="1"/>
    <col min="22" max="22" width="11.42578125" customWidth="1"/>
    <col min="23" max="23" width="12.28515625" customWidth="1"/>
    <col min="24" max="24" width="10.5703125" customWidth="1"/>
    <col min="25" max="25" width="8.140625" customWidth="1"/>
    <col min="26" max="26" width="7.7109375" style="231" customWidth="1"/>
    <col min="27" max="28" width="8.28515625" customWidth="1"/>
    <col min="29" max="29" width="8.5703125" style="231" customWidth="1"/>
    <col min="30" max="30" width="15.5703125" customWidth="1"/>
    <col min="31" max="31" width="15.85546875" customWidth="1"/>
  </cols>
  <sheetData>
    <row r="1" spans="1:32" ht="22.5" customHeight="1" x14ac:dyDescent="0.25">
      <c r="A1" s="354" t="s">
        <v>0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155"/>
      <c r="W1" s="155"/>
      <c r="X1" s="155"/>
      <c r="Y1" s="155"/>
      <c r="Z1" s="230"/>
      <c r="AA1" s="155"/>
      <c r="AB1" s="155"/>
      <c r="AC1" s="230"/>
      <c r="AD1" s="155"/>
      <c r="AE1" s="155"/>
      <c r="AF1" s="155"/>
    </row>
    <row r="2" spans="1:32" ht="22.5" customHeight="1" x14ac:dyDescent="0.25">
      <c r="A2" s="354" t="s">
        <v>161</v>
      </c>
      <c r="B2" s="354"/>
      <c r="C2" s="354"/>
      <c r="D2" s="354"/>
      <c r="E2" s="354"/>
      <c r="F2" s="354"/>
      <c r="G2" s="354"/>
      <c r="H2" s="354"/>
      <c r="I2" s="354"/>
      <c r="J2" s="354"/>
      <c r="K2" s="354"/>
      <c r="L2" s="354"/>
      <c r="M2" s="354"/>
      <c r="N2" s="354"/>
      <c r="O2" s="354"/>
      <c r="P2" s="354"/>
      <c r="Q2" s="354"/>
      <c r="R2" s="354"/>
      <c r="S2" s="354"/>
      <c r="T2" s="354"/>
      <c r="U2" s="354"/>
      <c r="V2" s="155"/>
      <c r="W2" s="155"/>
      <c r="X2" s="155"/>
      <c r="Y2" s="155"/>
      <c r="Z2" s="230"/>
      <c r="AA2" s="155"/>
      <c r="AB2" s="155"/>
      <c r="AC2" s="230"/>
      <c r="AD2" s="155"/>
      <c r="AE2" s="155"/>
      <c r="AF2" s="155"/>
    </row>
    <row r="3" spans="1:32" ht="22.5" customHeight="1" thickBot="1" x14ac:dyDescent="0.3">
      <c r="A3" s="355"/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355"/>
      <c r="O3" s="355"/>
      <c r="P3" s="355"/>
      <c r="Q3" s="355"/>
      <c r="R3" s="355"/>
      <c r="S3" s="355"/>
      <c r="T3" s="355"/>
      <c r="U3" s="355"/>
      <c r="V3" s="155"/>
      <c r="W3" s="155"/>
      <c r="X3" s="155"/>
      <c r="Y3" s="155"/>
      <c r="Z3" s="230"/>
      <c r="AA3" s="155"/>
      <c r="AB3" s="155"/>
      <c r="AC3" s="230"/>
      <c r="AD3" s="155"/>
      <c r="AE3" s="155"/>
      <c r="AF3" s="155"/>
    </row>
    <row r="4" spans="1:32" ht="22.5" customHeight="1" thickBot="1" x14ac:dyDescent="0.3">
      <c r="A4" s="352" t="s">
        <v>2</v>
      </c>
      <c r="B4" s="352" t="s">
        <v>3</v>
      </c>
      <c r="C4" s="352" t="s">
        <v>4</v>
      </c>
      <c r="D4" s="356" t="s">
        <v>5</v>
      </c>
      <c r="E4" s="349" t="s">
        <v>162</v>
      </c>
      <c r="F4" s="350"/>
      <c r="G4" s="351"/>
      <c r="H4" s="349" t="s">
        <v>163</v>
      </c>
      <c r="I4" s="350"/>
      <c r="J4" s="350"/>
      <c r="K4" s="351"/>
      <c r="L4" s="349" t="s">
        <v>164</v>
      </c>
      <c r="M4" s="350"/>
      <c r="N4" s="350"/>
      <c r="O4" s="351"/>
      <c r="P4" s="349" t="s">
        <v>165</v>
      </c>
      <c r="Q4" s="350"/>
      <c r="R4" s="351"/>
      <c r="S4" s="349" t="s">
        <v>166</v>
      </c>
      <c r="T4" s="350"/>
      <c r="U4" s="351"/>
      <c r="V4" s="352" t="s">
        <v>167</v>
      </c>
      <c r="W4" s="352" t="s">
        <v>168</v>
      </c>
      <c r="X4" s="155"/>
      <c r="Z4"/>
      <c r="AC4"/>
    </row>
    <row r="5" spans="1:32" ht="65.25" customHeight="1" thickBot="1" x14ac:dyDescent="0.3">
      <c r="A5" s="353"/>
      <c r="B5" s="353"/>
      <c r="C5" s="353"/>
      <c r="D5" s="357"/>
      <c r="E5" s="219" t="s">
        <v>169</v>
      </c>
      <c r="F5" s="220" t="s">
        <v>14</v>
      </c>
      <c r="G5" s="281" t="s">
        <v>13</v>
      </c>
      <c r="H5" s="221" t="s">
        <v>170</v>
      </c>
      <c r="I5" s="222" t="s">
        <v>171</v>
      </c>
      <c r="J5" s="223" t="s">
        <v>172</v>
      </c>
      <c r="K5" s="281" t="s">
        <v>13</v>
      </c>
      <c r="L5" s="225" t="s">
        <v>170</v>
      </c>
      <c r="M5" s="220" t="s">
        <v>171</v>
      </c>
      <c r="N5" s="220" t="s">
        <v>172</v>
      </c>
      <c r="O5" s="281" t="s">
        <v>13</v>
      </c>
      <c r="P5" s="221" t="s">
        <v>169</v>
      </c>
      <c r="Q5" s="222" t="s">
        <v>14</v>
      </c>
      <c r="R5" s="281" t="s">
        <v>13</v>
      </c>
      <c r="S5" s="221" t="s">
        <v>169</v>
      </c>
      <c r="T5" s="224" t="s">
        <v>14</v>
      </c>
      <c r="U5" s="224" t="s">
        <v>13</v>
      </c>
      <c r="V5" s="353"/>
      <c r="W5" s="353"/>
      <c r="X5" s="155"/>
      <c r="Z5"/>
      <c r="AC5"/>
    </row>
    <row r="6" spans="1:32" ht="22.5" customHeight="1" x14ac:dyDescent="0.25">
      <c r="A6" s="283"/>
      <c r="B6" s="156" t="s">
        <v>15</v>
      </c>
      <c r="C6" s="156"/>
      <c r="D6" s="157"/>
      <c r="E6" s="212"/>
      <c r="F6" s="291"/>
      <c r="G6" s="298"/>
      <c r="H6" s="214"/>
      <c r="I6" s="215"/>
      <c r="J6" s="291"/>
      <c r="K6" s="218"/>
      <c r="L6" s="215"/>
      <c r="M6" s="213"/>
      <c r="N6" s="291"/>
      <c r="O6" s="298"/>
      <c r="P6" s="212"/>
      <c r="Q6" s="226"/>
      <c r="R6" s="250"/>
      <c r="S6" s="214"/>
      <c r="T6" s="216"/>
      <c r="U6" s="232"/>
      <c r="V6" s="217"/>
      <c r="W6" s="218"/>
      <c r="X6" s="155"/>
      <c r="Z6"/>
      <c r="AC6"/>
    </row>
    <row r="7" spans="1:32" ht="22.5" customHeight="1" x14ac:dyDescent="0.25">
      <c r="A7" s="284">
        <v>1</v>
      </c>
      <c r="B7" s="264" t="s">
        <v>16</v>
      </c>
      <c r="C7" s="265" t="s">
        <v>17</v>
      </c>
      <c r="D7" s="266" t="s">
        <v>18</v>
      </c>
      <c r="E7" s="267">
        <v>3243</v>
      </c>
      <c r="F7" s="292">
        <v>0</v>
      </c>
      <c r="G7" s="276">
        <f>SUM(E7:F7)</f>
        <v>3243</v>
      </c>
      <c r="H7" s="269">
        <v>0</v>
      </c>
      <c r="I7" s="270"/>
      <c r="J7" s="292"/>
      <c r="K7" s="301"/>
      <c r="L7" s="270">
        <v>227992</v>
      </c>
      <c r="M7" s="268">
        <v>1663</v>
      </c>
      <c r="N7" s="292">
        <v>0</v>
      </c>
      <c r="O7" s="276">
        <v>229655</v>
      </c>
      <c r="P7" s="267">
        <v>79</v>
      </c>
      <c r="Q7" s="271">
        <v>12</v>
      </c>
      <c r="R7" s="276">
        <f>SUM(P7:Q7)</f>
        <v>91</v>
      </c>
      <c r="S7" s="272">
        <v>352892</v>
      </c>
      <c r="T7" s="273">
        <v>453826</v>
      </c>
      <c r="U7" s="252">
        <f>SUM(S7:T7)</f>
        <v>806718</v>
      </c>
      <c r="V7" s="274">
        <v>64</v>
      </c>
      <c r="W7" s="275" t="s">
        <v>173</v>
      </c>
      <c r="X7" s="249" t="s">
        <v>180</v>
      </c>
      <c r="Z7"/>
      <c r="AC7"/>
    </row>
    <row r="8" spans="1:32" ht="22.5" customHeight="1" x14ac:dyDescent="0.25">
      <c r="A8" s="285"/>
      <c r="B8" s="165" t="s">
        <v>19</v>
      </c>
      <c r="C8" s="166"/>
      <c r="D8" s="167"/>
      <c r="E8" s="171">
        <f>SUM(E7)</f>
        <v>3243</v>
      </c>
      <c r="F8" s="293">
        <f>SUM(F7)</f>
        <v>0</v>
      </c>
      <c r="G8" s="277">
        <f>SUM(E8:F8)</f>
        <v>3243</v>
      </c>
      <c r="H8" s="205">
        <f>SUM(H7)</f>
        <v>0</v>
      </c>
      <c r="I8" s="169"/>
      <c r="J8" s="300"/>
      <c r="K8" s="280"/>
      <c r="L8" s="170">
        <v>227992</v>
      </c>
      <c r="M8" s="168">
        <v>1663</v>
      </c>
      <c r="N8" s="293">
        <v>0</v>
      </c>
      <c r="O8" s="277">
        <v>229655</v>
      </c>
      <c r="P8" s="171">
        <f>SUM(P7)</f>
        <v>79</v>
      </c>
      <c r="Q8" s="228">
        <v>12</v>
      </c>
      <c r="R8" s="277">
        <f>SUM(P8:Q8)</f>
        <v>91</v>
      </c>
      <c r="S8" s="205">
        <f>SUM(S7)</f>
        <v>352892</v>
      </c>
      <c r="T8" s="206">
        <f>SUM(T7)</f>
        <v>453826</v>
      </c>
      <c r="U8" s="278">
        <f>SUM(S8:T8)</f>
        <v>806718</v>
      </c>
      <c r="V8" s="279">
        <f>SUM(V7)</f>
        <v>64</v>
      </c>
      <c r="W8" s="280"/>
      <c r="X8" s="155"/>
      <c r="Z8"/>
      <c r="AC8"/>
    </row>
    <row r="9" spans="1:32" ht="22.5" customHeight="1" x14ac:dyDescent="0.25">
      <c r="A9" s="286"/>
      <c r="B9" s="172" t="s">
        <v>20</v>
      </c>
      <c r="C9" s="173"/>
      <c r="D9" s="174"/>
      <c r="E9" s="178"/>
      <c r="F9" s="294"/>
      <c r="G9" s="251"/>
      <c r="H9" s="175"/>
      <c r="I9" s="176"/>
      <c r="J9" s="297"/>
      <c r="K9" s="179"/>
      <c r="L9" s="176"/>
      <c r="M9" s="177"/>
      <c r="N9" s="297"/>
      <c r="O9" s="302"/>
      <c r="P9" s="178"/>
      <c r="Q9" s="229"/>
      <c r="R9" s="251"/>
      <c r="S9" s="158"/>
      <c r="T9" s="207"/>
      <c r="U9" s="233"/>
      <c r="V9" s="208"/>
      <c r="W9" s="179"/>
      <c r="X9" s="155"/>
      <c r="Z9"/>
      <c r="AC9"/>
    </row>
    <row r="10" spans="1:32" ht="22.5" customHeight="1" x14ac:dyDescent="0.25">
      <c r="A10" s="287">
        <v>1</v>
      </c>
      <c r="B10" s="180" t="s">
        <v>21</v>
      </c>
      <c r="C10" s="180" t="s">
        <v>22</v>
      </c>
      <c r="D10" s="181" t="s">
        <v>23</v>
      </c>
      <c r="E10" s="163">
        <v>42625</v>
      </c>
      <c r="F10" s="295">
        <v>0</v>
      </c>
      <c r="G10" s="276">
        <v>42625</v>
      </c>
      <c r="H10" s="182">
        <v>832</v>
      </c>
      <c r="I10" s="162"/>
      <c r="J10" s="295"/>
      <c r="K10" s="301"/>
      <c r="L10" s="162">
        <v>38863</v>
      </c>
      <c r="M10" s="161">
        <v>754</v>
      </c>
      <c r="N10" s="295">
        <v>0</v>
      </c>
      <c r="O10" s="276">
        <v>39617</v>
      </c>
      <c r="P10" s="163">
        <v>82</v>
      </c>
      <c r="Q10" s="227">
        <v>25</v>
      </c>
      <c r="R10" s="276">
        <f>SUM(P10:Q10)</f>
        <v>107</v>
      </c>
      <c r="S10" s="182">
        <v>9085</v>
      </c>
      <c r="T10" s="209">
        <v>8148</v>
      </c>
      <c r="U10" s="253">
        <f>SUM(S10:T10)</f>
        <v>17233</v>
      </c>
      <c r="V10" s="190">
        <v>18122</v>
      </c>
      <c r="W10" s="164" t="s">
        <v>173</v>
      </c>
      <c r="X10" s="155"/>
      <c r="Z10"/>
      <c r="AC10"/>
    </row>
    <row r="11" spans="1:32" ht="22.5" customHeight="1" x14ac:dyDescent="0.25">
      <c r="A11" s="287">
        <v>2</v>
      </c>
      <c r="B11" s="180" t="s">
        <v>24</v>
      </c>
      <c r="C11" s="180" t="s">
        <v>25</v>
      </c>
      <c r="D11" s="181" t="s">
        <v>26</v>
      </c>
      <c r="E11" s="163">
        <v>4278</v>
      </c>
      <c r="F11" s="295">
        <v>0</v>
      </c>
      <c r="G11" s="276">
        <v>4278</v>
      </c>
      <c r="H11" s="182">
        <v>902</v>
      </c>
      <c r="I11" s="162"/>
      <c r="J11" s="295"/>
      <c r="K11" s="301"/>
      <c r="L11" s="162">
        <v>34558</v>
      </c>
      <c r="M11" s="161">
        <v>661</v>
      </c>
      <c r="N11" s="295">
        <v>0</v>
      </c>
      <c r="O11" s="276">
        <v>35219</v>
      </c>
      <c r="P11" s="163">
        <v>84</v>
      </c>
      <c r="Q11" s="227">
        <v>7</v>
      </c>
      <c r="R11" s="276">
        <f>SUM(P11:Q11)</f>
        <v>91</v>
      </c>
      <c r="S11" s="182">
        <v>8524</v>
      </c>
      <c r="T11" s="209">
        <v>5082</v>
      </c>
      <c r="U11" s="253">
        <f>SUM(S11:T11)</f>
        <v>13606</v>
      </c>
      <c r="V11" s="190">
        <v>769</v>
      </c>
      <c r="W11" s="164" t="s">
        <v>173</v>
      </c>
      <c r="X11" s="155"/>
      <c r="Z11"/>
      <c r="AC11"/>
    </row>
    <row r="12" spans="1:32" ht="22.5" customHeight="1" x14ac:dyDescent="0.25">
      <c r="A12" s="287">
        <v>3</v>
      </c>
      <c r="B12" s="180" t="s">
        <v>27</v>
      </c>
      <c r="C12" s="180" t="s">
        <v>28</v>
      </c>
      <c r="D12" s="181" t="s">
        <v>29</v>
      </c>
      <c r="E12" s="163">
        <v>31953</v>
      </c>
      <c r="F12" s="295">
        <v>0</v>
      </c>
      <c r="G12" s="276">
        <v>31953</v>
      </c>
      <c r="H12" s="182">
        <v>797</v>
      </c>
      <c r="I12" s="162"/>
      <c r="J12" s="295"/>
      <c r="K12" s="301"/>
      <c r="L12" s="162">
        <v>67637</v>
      </c>
      <c r="M12" s="161">
        <v>212</v>
      </c>
      <c r="N12" s="295">
        <v>0</v>
      </c>
      <c r="O12" s="276">
        <v>67849</v>
      </c>
      <c r="P12" s="163">
        <v>122</v>
      </c>
      <c r="Q12" s="227">
        <v>13</v>
      </c>
      <c r="R12" s="276">
        <f>SUM(P12:Q12)</f>
        <v>135</v>
      </c>
      <c r="S12" s="182">
        <v>37838</v>
      </c>
      <c r="T12" s="209">
        <v>5294</v>
      </c>
      <c r="U12" s="253">
        <f>SUM(S12:T12)</f>
        <v>43132</v>
      </c>
      <c r="V12" s="190">
        <v>3206</v>
      </c>
      <c r="W12" s="164" t="s">
        <v>173</v>
      </c>
      <c r="X12" s="155"/>
      <c r="Z12"/>
      <c r="AC12"/>
    </row>
    <row r="13" spans="1:32" ht="22.5" customHeight="1" x14ac:dyDescent="0.25">
      <c r="A13" s="287">
        <v>4</v>
      </c>
      <c r="B13" s="180" t="s">
        <v>30</v>
      </c>
      <c r="C13" s="180" t="s">
        <v>31</v>
      </c>
      <c r="D13" s="181" t="s">
        <v>32</v>
      </c>
      <c r="E13" s="163">
        <v>21021</v>
      </c>
      <c r="F13" s="295">
        <v>0</v>
      </c>
      <c r="G13" s="276">
        <v>21021</v>
      </c>
      <c r="H13" s="182">
        <v>1167</v>
      </c>
      <c r="I13" s="162"/>
      <c r="J13" s="295"/>
      <c r="K13" s="301"/>
      <c r="L13" s="162">
        <v>53168</v>
      </c>
      <c r="M13" s="161">
        <v>848</v>
      </c>
      <c r="N13" s="295">
        <v>0</v>
      </c>
      <c r="O13" s="276">
        <v>54016</v>
      </c>
      <c r="P13" s="163">
        <v>142</v>
      </c>
      <c r="Q13" s="227">
        <v>6</v>
      </c>
      <c r="R13" s="276">
        <f>SUM(P13:Q13)</f>
        <v>148</v>
      </c>
      <c r="S13" s="182">
        <v>16132</v>
      </c>
      <c r="T13" s="209">
        <v>7108</v>
      </c>
      <c r="U13" s="253">
        <f>SUM(S13:T13)</f>
        <v>23240</v>
      </c>
      <c r="V13" s="190">
        <v>2</v>
      </c>
      <c r="W13" s="164" t="s">
        <v>173</v>
      </c>
      <c r="X13" s="155"/>
      <c r="Z13"/>
      <c r="AC13"/>
    </row>
    <row r="14" spans="1:32" ht="22.5" customHeight="1" x14ac:dyDescent="0.25">
      <c r="A14" s="288"/>
      <c r="B14" s="183" t="s">
        <v>19</v>
      </c>
      <c r="C14" s="184"/>
      <c r="D14" s="185"/>
      <c r="E14" s="171">
        <f>SUM(E10:E13)</f>
        <v>99877</v>
      </c>
      <c r="F14" s="293">
        <f>SUM(F10:F13)</f>
        <v>0</v>
      </c>
      <c r="G14" s="277">
        <f>SUM(G10:G13)</f>
        <v>99877</v>
      </c>
      <c r="H14" s="205">
        <f>SUM(H10:H13)</f>
        <v>3698</v>
      </c>
      <c r="I14" s="170"/>
      <c r="J14" s="300"/>
      <c r="K14" s="280"/>
      <c r="L14" s="170">
        <v>194226</v>
      </c>
      <c r="M14" s="168">
        <v>2475</v>
      </c>
      <c r="N14" s="293">
        <v>0</v>
      </c>
      <c r="O14" s="277">
        <v>196701</v>
      </c>
      <c r="P14" s="171">
        <f>SUM(P10:P13)</f>
        <v>430</v>
      </c>
      <c r="Q14" s="228">
        <v>51</v>
      </c>
      <c r="R14" s="277">
        <f>SUM(P14:Q14)</f>
        <v>481</v>
      </c>
      <c r="S14" s="205">
        <f>SUM(S10:S13)</f>
        <v>71579</v>
      </c>
      <c r="T14" s="206">
        <f>SUM(T10:T13)</f>
        <v>25632</v>
      </c>
      <c r="U14" s="278">
        <f>SUM(S14:T14)</f>
        <v>97211</v>
      </c>
      <c r="V14" s="279">
        <f>SUM(V10:V13)</f>
        <v>22099</v>
      </c>
      <c r="W14" s="280"/>
      <c r="X14" s="155"/>
      <c r="Z14"/>
      <c r="AC14"/>
    </row>
    <row r="15" spans="1:32" ht="22.5" customHeight="1" x14ac:dyDescent="0.25">
      <c r="A15" s="286"/>
      <c r="B15" s="186" t="s">
        <v>33</v>
      </c>
      <c r="C15" s="187"/>
      <c r="D15" s="188"/>
      <c r="E15" s="178"/>
      <c r="F15" s="294"/>
      <c r="G15" s="251"/>
      <c r="H15" s="175"/>
      <c r="I15" s="176"/>
      <c r="J15" s="297"/>
      <c r="K15" s="179"/>
      <c r="L15" s="176"/>
      <c r="M15" s="177"/>
      <c r="N15" s="297"/>
      <c r="O15" s="302"/>
      <c r="P15" s="178"/>
      <c r="Q15" s="229"/>
      <c r="R15" s="251"/>
      <c r="S15" s="158"/>
      <c r="T15" s="207"/>
      <c r="U15" s="233"/>
      <c r="V15" s="208"/>
      <c r="W15" s="179"/>
      <c r="X15" s="155"/>
      <c r="Z15"/>
      <c r="AC15"/>
    </row>
    <row r="16" spans="1:32" ht="22.5" customHeight="1" x14ac:dyDescent="0.25">
      <c r="A16" s="287">
        <v>1</v>
      </c>
      <c r="B16" s="189" t="s">
        <v>34</v>
      </c>
      <c r="C16" s="159" t="s">
        <v>35</v>
      </c>
      <c r="D16" s="160" t="s">
        <v>36</v>
      </c>
      <c r="E16" s="163">
        <v>9234</v>
      </c>
      <c r="F16" s="295">
        <v>0</v>
      </c>
      <c r="G16" s="276">
        <v>9234</v>
      </c>
      <c r="H16" s="182">
        <v>1328</v>
      </c>
      <c r="I16" s="162"/>
      <c r="J16" s="295"/>
      <c r="K16" s="301"/>
      <c r="L16" s="162">
        <v>19600</v>
      </c>
      <c r="M16" s="161">
        <v>158</v>
      </c>
      <c r="N16" s="295">
        <v>0</v>
      </c>
      <c r="O16" s="276">
        <v>19758</v>
      </c>
      <c r="P16" s="163">
        <v>53</v>
      </c>
      <c r="Q16" s="227">
        <v>0</v>
      </c>
      <c r="R16" s="276">
        <f t="shared" ref="R16:R28" si="0">SUM(P16:Q16)</f>
        <v>53</v>
      </c>
      <c r="S16" s="182">
        <v>1290</v>
      </c>
      <c r="T16" s="209">
        <v>0</v>
      </c>
      <c r="U16" s="253">
        <f t="shared" ref="U16:U28" si="1">SUM(S16:T16)</f>
        <v>1290</v>
      </c>
      <c r="V16" s="190">
        <v>6</v>
      </c>
      <c r="W16" s="164" t="s">
        <v>173</v>
      </c>
      <c r="X16" s="155"/>
      <c r="Z16"/>
      <c r="AC16"/>
    </row>
    <row r="17" spans="1:29" ht="22.5" customHeight="1" x14ac:dyDescent="0.25">
      <c r="A17" s="287">
        <v>2</v>
      </c>
      <c r="B17" s="189" t="s">
        <v>37</v>
      </c>
      <c r="C17" s="159" t="s">
        <v>38</v>
      </c>
      <c r="D17" s="160" t="s">
        <v>39</v>
      </c>
      <c r="E17" s="163">
        <v>8525</v>
      </c>
      <c r="F17" s="295">
        <v>0</v>
      </c>
      <c r="G17" s="276">
        <v>8525</v>
      </c>
      <c r="H17" s="182">
        <v>1021</v>
      </c>
      <c r="I17" s="162"/>
      <c r="J17" s="295"/>
      <c r="K17" s="301"/>
      <c r="L17" s="162">
        <v>23357</v>
      </c>
      <c r="M17" s="161">
        <v>347</v>
      </c>
      <c r="N17" s="295">
        <v>0</v>
      </c>
      <c r="O17" s="276">
        <v>23704</v>
      </c>
      <c r="P17" s="163">
        <v>51</v>
      </c>
      <c r="Q17" s="227">
        <v>12</v>
      </c>
      <c r="R17" s="276">
        <f t="shared" si="0"/>
        <v>63</v>
      </c>
      <c r="S17" s="182">
        <v>4994</v>
      </c>
      <c r="T17" s="209">
        <v>1671</v>
      </c>
      <c r="U17" s="253">
        <f t="shared" si="1"/>
        <v>6665</v>
      </c>
      <c r="V17" s="190">
        <v>381</v>
      </c>
      <c r="W17" s="164" t="s">
        <v>173</v>
      </c>
      <c r="X17" s="155"/>
      <c r="Z17"/>
      <c r="AC17"/>
    </row>
    <row r="18" spans="1:29" ht="22.5" customHeight="1" x14ac:dyDescent="0.25">
      <c r="A18" s="287">
        <v>3</v>
      </c>
      <c r="B18" s="189" t="s">
        <v>40</v>
      </c>
      <c r="C18" s="159" t="s">
        <v>41</v>
      </c>
      <c r="D18" s="160" t="s">
        <v>42</v>
      </c>
      <c r="E18" s="163">
        <v>21489</v>
      </c>
      <c r="F18" s="295">
        <v>0</v>
      </c>
      <c r="G18" s="276">
        <v>21489</v>
      </c>
      <c r="H18" s="182">
        <v>901</v>
      </c>
      <c r="I18" s="162"/>
      <c r="J18" s="295"/>
      <c r="K18" s="301"/>
      <c r="L18" s="162">
        <v>31939</v>
      </c>
      <c r="M18" s="161">
        <v>158</v>
      </c>
      <c r="N18" s="295">
        <v>0</v>
      </c>
      <c r="O18" s="276">
        <v>32097</v>
      </c>
      <c r="P18" s="163">
        <v>33</v>
      </c>
      <c r="Q18" s="227">
        <v>8</v>
      </c>
      <c r="R18" s="276">
        <f t="shared" si="0"/>
        <v>41</v>
      </c>
      <c r="S18" s="182">
        <v>7064</v>
      </c>
      <c r="T18" s="209">
        <v>144</v>
      </c>
      <c r="U18" s="253">
        <f t="shared" si="1"/>
        <v>7208</v>
      </c>
      <c r="V18" s="190">
        <v>22</v>
      </c>
      <c r="W18" s="164" t="s">
        <v>173</v>
      </c>
      <c r="X18" s="155"/>
      <c r="Z18"/>
      <c r="AC18"/>
    </row>
    <row r="19" spans="1:29" ht="22.5" customHeight="1" x14ac:dyDescent="0.25">
      <c r="A19" s="287">
        <v>4</v>
      </c>
      <c r="B19" s="189" t="s">
        <v>43</v>
      </c>
      <c r="C19" s="159" t="s">
        <v>44</v>
      </c>
      <c r="D19" s="160" t="s">
        <v>45</v>
      </c>
      <c r="E19" s="163">
        <v>1169</v>
      </c>
      <c r="F19" s="295">
        <v>0</v>
      </c>
      <c r="G19" s="276">
        <v>1169</v>
      </c>
      <c r="H19" s="182">
        <v>604</v>
      </c>
      <c r="I19" s="162"/>
      <c r="J19" s="295"/>
      <c r="K19" s="301"/>
      <c r="L19" s="162">
        <v>14762</v>
      </c>
      <c r="M19" s="161">
        <v>158</v>
      </c>
      <c r="N19" s="295">
        <v>0</v>
      </c>
      <c r="O19" s="276">
        <v>14920</v>
      </c>
      <c r="P19" s="163">
        <v>62</v>
      </c>
      <c r="Q19" s="227">
        <v>11</v>
      </c>
      <c r="R19" s="276">
        <f t="shared" si="0"/>
        <v>73</v>
      </c>
      <c r="S19" s="182">
        <v>6235</v>
      </c>
      <c r="T19" s="209">
        <v>1434</v>
      </c>
      <c r="U19" s="253">
        <f t="shared" si="1"/>
        <v>7669</v>
      </c>
      <c r="V19" s="190">
        <v>74</v>
      </c>
      <c r="W19" s="164" t="s">
        <v>173</v>
      </c>
      <c r="X19" s="155"/>
      <c r="Z19"/>
      <c r="AC19"/>
    </row>
    <row r="20" spans="1:29" ht="22.5" customHeight="1" x14ac:dyDescent="0.25">
      <c r="A20" s="287">
        <v>5</v>
      </c>
      <c r="B20" s="189" t="s">
        <v>46</v>
      </c>
      <c r="C20" s="159" t="s">
        <v>47</v>
      </c>
      <c r="D20" s="160" t="s">
        <v>48</v>
      </c>
      <c r="E20" s="163">
        <v>15486</v>
      </c>
      <c r="F20" s="295">
        <v>0</v>
      </c>
      <c r="G20" s="276">
        <v>15486</v>
      </c>
      <c r="H20" s="182">
        <v>893</v>
      </c>
      <c r="I20" s="162"/>
      <c r="J20" s="295"/>
      <c r="K20" s="301"/>
      <c r="L20" s="162">
        <v>31390</v>
      </c>
      <c r="M20" s="161">
        <v>356</v>
      </c>
      <c r="N20" s="295">
        <v>0</v>
      </c>
      <c r="O20" s="276">
        <v>31746</v>
      </c>
      <c r="P20" s="163">
        <v>39</v>
      </c>
      <c r="Q20" s="227">
        <v>12</v>
      </c>
      <c r="R20" s="276">
        <f t="shared" si="0"/>
        <v>51</v>
      </c>
      <c r="S20" s="182">
        <v>6931</v>
      </c>
      <c r="T20" s="209">
        <v>703</v>
      </c>
      <c r="U20" s="253">
        <f t="shared" si="1"/>
        <v>7634</v>
      </c>
      <c r="V20" s="190">
        <v>1696</v>
      </c>
      <c r="W20" s="164" t="s">
        <v>173</v>
      </c>
      <c r="X20" s="155"/>
      <c r="Z20"/>
      <c r="AC20"/>
    </row>
    <row r="21" spans="1:29" ht="22.5" customHeight="1" x14ac:dyDescent="0.25">
      <c r="A21" s="287">
        <v>6</v>
      </c>
      <c r="B21" s="189" t="s">
        <v>49</v>
      </c>
      <c r="C21" s="159" t="s">
        <v>50</v>
      </c>
      <c r="D21" s="160" t="s">
        <v>51</v>
      </c>
      <c r="E21" s="163">
        <v>3459</v>
      </c>
      <c r="F21" s="295">
        <v>0</v>
      </c>
      <c r="G21" s="276">
        <v>3459</v>
      </c>
      <c r="H21" s="182">
        <v>706</v>
      </c>
      <c r="I21" s="162"/>
      <c r="J21" s="295"/>
      <c r="K21" s="301"/>
      <c r="L21" s="162">
        <v>29450</v>
      </c>
      <c r="M21" s="161">
        <v>269</v>
      </c>
      <c r="N21" s="295">
        <v>0</v>
      </c>
      <c r="O21" s="276">
        <v>29719</v>
      </c>
      <c r="P21" s="163">
        <v>43</v>
      </c>
      <c r="Q21" s="227">
        <v>6</v>
      </c>
      <c r="R21" s="276">
        <f t="shared" si="0"/>
        <v>49</v>
      </c>
      <c r="S21" s="182">
        <v>4238</v>
      </c>
      <c r="T21" s="209">
        <v>294</v>
      </c>
      <c r="U21" s="253">
        <f t="shared" si="1"/>
        <v>4532</v>
      </c>
      <c r="V21" s="190">
        <v>145</v>
      </c>
      <c r="W21" s="164" t="s">
        <v>173</v>
      </c>
      <c r="X21" s="155"/>
      <c r="Z21"/>
      <c r="AC21"/>
    </row>
    <row r="22" spans="1:29" ht="22.5" customHeight="1" x14ac:dyDescent="0.25">
      <c r="A22" s="287">
        <v>7</v>
      </c>
      <c r="B22" s="189" t="s">
        <v>52</v>
      </c>
      <c r="C22" s="159" t="s">
        <v>174</v>
      </c>
      <c r="D22" s="160" t="s">
        <v>53</v>
      </c>
      <c r="E22" s="163">
        <v>9405</v>
      </c>
      <c r="F22" s="295">
        <v>0</v>
      </c>
      <c r="G22" s="276">
        <v>9405</v>
      </c>
      <c r="H22" s="182">
        <v>724</v>
      </c>
      <c r="I22" s="162"/>
      <c r="J22" s="295"/>
      <c r="K22" s="301"/>
      <c r="L22" s="162">
        <v>32804</v>
      </c>
      <c r="M22" s="161">
        <v>327</v>
      </c>
      <c r="N22" s="295">
        <v>0</v>
      </c>
      <c r="O22" s="276">
        <v>33131</v>
      </c>
      <c r="P22" s="163">
        <v>49</v>
      </c>
      <c r="Q22" s="227">
        <v>26</v>
      </c>
      <c r="R22" s="276">
        <f t="shared" si="0"/>
        <v>75</v>
      </c>
      <c r="S22" s="182">
        <v>6989</v>
      </c>
      <c r="T22" s="209">
        <v>5295</v>
      </c>
      <c r="U22" s="253">
        <f t="shared" si="1"/>
        <v>12284</v>
      </c>
      <c r="V22" s="190">
        <v>3404</v>
      </c>
      <c r="W22" s="164" t="s">
        <v>173</v>
      </c>
      <c r="X22" s="155"/>
      <c r="Z22"/>
      <c r="AC22"/>
    </row>
    <row r="23" spans="1:29" ht="22.5" customHeight="1" x14ac:dyDescent="0.25">
      <c r="A23" s="287">
        <v>8</v>
      </c>
      <c r="B23" s="189" t="s">
        <v>54</v>
      </c>
      <c r="C23" s="159" t="s">
        <v>55</v>
      </c>
      <c r="D23" s="160" t="s">
        <v>56</v>
      </c>
      <c r="E23" s="163">
        <v>31</v>
      </c>
      <c r="F23" s="295">
        <v>0</v>
      </c>
      <c r="G23" s="276">
        <v>31</v>
      </c>
      <c r="H23" s="182">
        <v>302</v>
      </c>
      <c r="I23" s="162"/>
      <c r="J23" s="295"/>
      <c r="K23" s="301"/>
      <c r="L23" s="162">
        <v>28733</v>
      </c>
      <c r="M23" s="161">
        <v>158</v>
      </c>
      <c r="N23" s="295">
        <v>0</v>
      </c>
      <c r="O23" s="276">
        <v>28891</v>
      </c>
      <c r="P23" s="163">
        <v>47</v>
      </c>
      <c r="Q23" s="227">
        <v>8</v>
      </c>
      <c r="R23" s="276">
        <f t="shared" si="0"/>
        <v>55</v>
      </c>
      <c r="S23" s="182">
        <v>2450</v>
      </c>
      <c r="T23" s="209">
        <v>47</v>
      </c>
      <c r="U23" s="253">
        <f t="shared" si="1"/>
        <v>2497</v>
      </c>
      <c r="V23" s="190">
        <v>0</v>
      </c>
      <c r="W23" s="164" t="s">
        <v>173</v>
      </c>
      <c r="X23" s="155"/>
      <c r="Z23"/>
      <c r="AC23"/>
    </row>
    <row r="24" spans="1:29" ht="22.5" customHeight="1" x14ac:dyDescent="0.25">
      <c r="A24" s="287">
        <v>9</v>
      </c>
      <c r="B24" s="189" t="s">
        <v>57</v>
      </c>
      <c r="C24" s="159" t="s">
        <v>58</v>
      </c>
      <c r="D24" s="160" t="s">
        <v>26</v>
      </c>
      <c r="E24" s="163">
        <v>5598</v>
      </c>
      <c r="F24" s="295">
        <v>0</v>
      </c>
      <c r="G24" s="276">
        <v>5598</v>
      </c>
      <c r="H24" s="182">
        <v>684</v>
      </c>
      <c r="I24" s="162"/>
      <c r="J24" s="295"/>
      <c r="K24" s="301"/>
      <c r="L24" s="162">
        <v>25982</v>
      </c>
      <c r="M24" s="161">
        <v>249</v>
      </c>
      <c r="N24" s="295">
        <v>0</v>
      </c>
      <c r="O24" s="276">
        <v>26231</v>
      </c>
      <c r="P24" s="163">
        <v>46</v>
      </c>
      <c r="Q24" s="227">
        <v>14</v>
      </c>
      <c r="R24" s="276">
        <f t="shared" si="0"/>
        <v>60</v>
      </c>
      <c r="S24" s="182">
        <v>6914</v>
      </c>
      <c r="T24" s="209">
        <v>3679</v>
      </c>
      <c r="U24" s="253">
        <f t="shared" si="1"/>
        <v>10593</v>
      </c>
      <c r="V24" s="190">
        <v>389</v>
      </c>
      <c r="W24" s="164" t="s">
        <v>173</v>
      </c>
      <c r="X24" s="155"/>
      <c r="Z24"/>
      <c r="AC24"/>
    </row>
    <row r="25" spans="1:29" ht="22.5" customHeight="1" x14ac:dyDescent="0.25">
      <c r="A25" s="287">
        <v>10</v>
      </c>
      <c r="B25" s="189" t="s">
        <v>59</v>
      </c>
      <c r="C25" s="159" t="s">
        <v>60</v>
      </c>
      <c r="D25" s="160" t="s">
        <v>61</v>
      </c>
      <c r="E25" s="163">
        <v>10022</v>
      </c>
      <c r="F25" s="295">
        <v>0</v>
      </c>
      <c r="G25" s="276">
        <v>10022</v>
      </c>
      <c r="H25" s="182">
        <v>959</v>
      </c>
      <c r="I25" s="162"/>
      <c r="J25" s="295"/>
      <c r="K25" s="301"/>
      <c r="L25" s="162">
        <v>32475</v>
      </c>
      <c r="M25" s="161">
        <v>393</v>
      </c>
      <c r="N25" s="295">
        <v>0</v>
      </c>
      <c r="O25" s="276">
        <v>32868</v>
      </c>
      <c r="P25" s="163">
        <v>77</v>
      </c>
      <c r="Q25" s="227">
        <v>4</v>
      </c>
      <c r="R25" s="276">
        <f t="shared" si="0"/>
        <v>81</v>
      </c>
      <c r="S25" s="182">
        <v>13983</v>
      </c>
      <c r="T25" s="209">
        <v>254</v>
      </c>
      <c r="U25" s="253">
        <f t="shared" si="1"/>
        <v>14237</v>
      </c>
      <c r="V25" s="190">
        <v>1834</v>
      </c>
      <c r="W25" s="164" t="s">
        <v>173</v>
      </c>
      <c r="X25" s="155"/>
      <c r="Z25"/>
      <c r="AC25"/>
    </row>
    <row r="26" spans="1:29" ht="22.5" customHeight="1" x14ac:dyDescent="0.25">
      <c r="A26" s="287">
        <v>11</v>
      </c>
      <c r="B26" s="189" t="s">
        <v>64</v>
      </c>
      <c r="C26" s="159" t="s">
        <v>65</v>
      </c>
      <c r="D26" s="160" t="s">
        <v>66</v>
      </c>
      <c r="E26" s="163">
        <v>2113</v>
      </c>
      <c r="F26" s="295">
        <v>0</v>
      </c>
      <c r="G26" s="276">
        <v>2113</v>
      </c>
      <c r="H26" s="182">
        <v>731</v>
      </c>
      <c r="I26" s="162"/>
      <c r="J26" s="295"/>
      <c r="K26" s="301"/>
      <c r="L26" s="162">
        <v>38454</v>
      </c>
      <c r="M26" s="161">
        <v>158</v>
      </c>
      <c r="N26" s="295">
        <v>0</v>
      </c>
      <c r="O26" s="276">
        <v>38612</v>
      </c>
      <c r="P26" s="163">
        <v>97</v>
      </c>
      <c r="Q26" s="227">
        <v>23</v>
      </c>
      <c r="R26" s="276">
        <v>120</v>
      </c>
      <c r="S26" s="182">
        <v>8519</v>
      </c>
      <c r="T26" s="209">
        <v>4934</v>
      </c>
      <c r="U26" s="253">
        <v>13453</v>
      </c>
      <c r="V26" s="190">
        <v>786</v>
      </c>
      <c r="W26" s="164" t="s">
        <v>173</v>
      </c>
      <c r="X26" s="155"/>
      <c r="Z26"/>
      <c r="AC26"/>
    </row>
    <row r="27" spans="1:29" ht="22.5" customHeight="1" x14ac:dyDescent="0.25">
      <c r="A27" s="289">
        <v>12</v>
      </c>
      <c r="B27" s="238" t="s">
        <v>62</v>
      </c>
      <c r="C27" s="239" t="s">
        <v>63</v>
      </c>
      <c r="D27" s="240" t="s">
        <v>26</v>
      </c>
      <c r="E27" s="241">
        <v>0</v>
      </c>
      <c r="F27" s="296">
        <v>0</v>
      </c>
      <c r="G27" s="299">
        <v>0</v>
      </c>
      <c r="H27" s="243">
        <v>0</v>
      </c>
      <c r="I27" s="244"/>
      <c r="J27" s="296"/>
      <c r="K27" s="301"/>
      <c r="L27" s="244">
        <v>27198</v>
      </c>
      <c r="M27" s="242">
        <v>160</v>
      </c>
      <c r="N27" s="296">
        <v>0</v>
      </c>
      <c r="O27" s="276">
        <v>27358</v>
      </c>
      <c r="P27" s="241">
        <v>0</v>
      </c>
      <c r="Q27" s="245">
        <v>0</v>
      </c>
      <c r="R27" s="276">
        <f>SUM(P27:Q27)</f>
        <v>0</v>
      </c>
      <c r="S27" s="243">
        <v>0</v>
      </c>
      <c r="T27" s="246">
        <v>0</v>
      </c>
      <c r="U27" s="253">
        <f>SUM(S27:T27)</f>
        <v>0</v>
      </c>
      <c r="V27" s="247">
        <v>0</v>
      </c>
      <c r="W27" s="248">
        <v>0</v>
      </c>
      <c r="X27" s="249" t="s">
        <v>179</v>
      </c>
      <c r="Z27"/>
      <c r="AC27"/>
    </row>
    <row r="28" spans="1:29" ht="22.5" customHeight="1" x14ac:dyDescent="0.25">
      <c r="A28" s="288"/>
      <c r="B28" s="191" t="s">
        <v>19</v>
      </c>
      <c r="C28" s="192"/>
      <c r="D28" s="193"/>
      <c r="E28" s="171">
        <f>SUM(E16:E27)</f>
        <v>86531</v>
      </c>
      <c r="F28" s="293">
        <f>SUM(F16:F27)</f>
        <v>0</v>
      </c>
      <c r="G28" s="277">
        <f>SUM(G16:G27)</f>
        <v>86531</v>
      </c>
      <c r="H28" s="205">
        <f>SUM(H16:H27)</f>
        <v>8853</v>
      </c>
      <c r="I28" s="170"/>
      <c r="J28" s="300"/>
      <c r="K28" s="280"/>
      <c r="L28" s="170">
        <f>SUM(L16:L27)</f>
        <v>336144</v>
      </c>
      <c r="M28" s="168">
        <f>SUM(M16:M27)</f>
        <v>2891</v>
      </c>
      <c r="N28" s="293">
        <f>SUM(N16:N27)</f>
        <v>0</v>
      </c>
      <c r="O28" s="277">
        <f>SUM(O16:O27)</f>
        <v>339035</v>
      </c>
      <c r="P28" s="171">
        <f>SUM(P16:P27)</f>
        <v>597</v>
      </c>
      <c r="Q28" s="228">
        <v>124</v>
      </c>
      <c r="R28" s="277">
        <f t="shared" si="0"/>
        <v>721</v>
      </c>
      <c r="S28" s="205">
        <f>SUM(S16:S27)</f>
        <v>69607</v>
      </c>
      <c r="T28" s="206">
        <f>SUM(T16:T27)</f>
        <v>18455</v>
      </c>
      <c r="U28" s="278">
        <f t="shared" si="1"/>
        <v>88062</v>
      </c>
      <c r="V28" s="279">
        <f>SUM(V16:V27)</f>
        <v>8737</v>
      </c>
      <c r="W28" s="280"/>
      <c r="X28" s="155"/>
      <c r="Z28"/>
      <c r="AC28"/>
    </row>
    <row r="29" spans="1:29" ht="22.5" customHeight="1" x14ac:dyDescent="0.25">
      <c r="A29" s="286"/>
      <c r="B29" s="186" t="s">
        <v>67</v>
      </c>
      <c r="C29" s="187"/>
      <c r="D29" s="188"/>
      <c r="E29" s="210"/>
      <c r="F29" s="297"/>
      <c r="G29" s="251"/>
      <c r="H29" s="175"/>
      <c r="I29" s="176"/>
      <c r="J29" s="297"/>
      <c r="K29" s="179"/>
      <c r="L29" s="176"/>
      <c r="M29" s="177"/>
      <c r="N29" s="297"/>
      <c r="O29" s="302"/>
      <c r="P29" s="178"/>
      <c r="Q29" s="229"/>
      <c r="R29" s="251"/>
      <c r="S29" s="158"/>
      <c r="T29" s="207"/>
      <c r="U29" s="233"/>
      <c r="V29" s="211"/>
      <c r="W29" s="179"/>
      <c r="X29" s="155"/>
      <c r="Z29"/>
      <c r="AC29"/>
    </row>
    <row r="30" spans="1:29" ht="22.5" customHeight="1" x14ac:dyDescent="0.25">
      <c r="A30" s="287">
        <v>1</v>
      </c>
      <c r="B30" s="189" t="s">
        <v>68</v>
      </c>
      <c r="C30" s="159" t="s">
        <v>44</v>
      </c>
      <c r="D30" s="160" t="s">
        <v>45</v>
      </c>
      <c r="E30" s="163">
        <v>3232</v>
      </c>
      <c r="F30" s="295">
        <v>0</v>
      </c>
      <c r="G30" s="276">
        <v>3232</v>
      </c>
      <c r="H30" s="182">
        <v>746</v>
      </c>
      <c r="I30" s="162"/>
      <c r="J30" s="295"/>
      <c r="K30" s="301"/>
      <c r="L30" s="162">
        <v>7633</v>
      </c>
      <c r="M30" s="161">
        <v>9</v>
      </c>
      <c r="N30" s="295">
        <v>0</v>
      </c>
      <c r="O30" s="276">
        <v>7642</v>
      </c>
      <c r="P30" s="163">
        <v>57</v>
      </c>
      <c r="Q30" s="227">
        <v>8</v>
      </c>
      <c r="R30" s="276">
        <f t="shared" ref="R30:R36" si="2">SUM(P30:Q30)</f>
        <v>65</v>
      </c>
      <c r="S30" s="182">
        <v>5128</v>
      </c>
      <c r="T30" s="209">
        <v>2169</v>
      </c>
      <c r="U30" s="253">
        <f t="shared" ref="U30:U36" si="3">SUM(S30:T30)</f>
        <v>7297</v>
      </c>
      <c r="V30" s="190">
        <v>476</v>
      </c>
      <c r="W30" s="164" t="s">
        <v>173</v>
      </c>
      <c r="X30" s="155"/>
      <c r="Z30"/>
      <c r="AC30"/>
    </row>
    <row r="31" spans="1:29" ht="22.5" customHeight="1" x14ac:dyDescent="0.25">
      <c r="A31" s="287">
        <v>2</v>
      </c>
      <c r="B31" s="189" t="s">
        <v>69</v>
      </c>
      <c r="C31" s="159" t="s">
        <v>70</v>
      </c>
      <c r="D31" s="160" t="s">
        <v>26</v>
      </c>
      <c r="E31" s="163">
        <v>3286</v>
      </c>
      <c r="F31" s="295">
        <v>0</v>
      </c>
      <c r="G31" s="276">
        <v>3286</v>
      </c>
      <c r="H31" s="182">
        <v>450</v>
      </c>
      <c r="I31" s="162"/>
      <c r="J31" s="295"/>
      <c r="K31" s="301"/>
      <c r="L31" s="162">
        <v>6714</v>
      </c>
      <c r="M31" s="161">
        <v>9</v>
      </c>
      <c r="N31" s="295">
        <v>0</v>
      </c>
      <c r="O31" s="276">
        <v>6723</v>
      </c>
      <c r="P31" s="163">
        <v>51</v>
      </c>
      <c r="Q31" s="227">
        <v>11</v>
      </c>
      <c r="R31" s="276">
        <f t="shared" si="2"/>
        <v>62</v>
      </c>
      <c r="S31" s="182">
        <v>5502</v>
      </c>
      <c r="T31" s="209">
        <v>3164</v>
      </c>
      <c r="U31" s="253">
        <f t="shared" si="3"/>
        <v>8666</v>
      </c>
      <c r="V31" s="190">
        <v>134</v>
      </c>
      <c r="W31" s="164" t="s">
        <v>173</v>
      </c>
      <c r="X31" s="155"/>
      <c r="Z31"/>
      <c r="AC31"/>
    </row>
    <row r="32" spans="1:29" ht="22.5" customHeight="1" x14ac:dyDescent="0.25">
      <c r="A32" s="287">
        <v>3</v>
      </c>
      <c r="B32" s="189" t="s">
        <v>71</v>
      </c>
      <c r="C32" s="159" t="s">
        <v>72</v>
      </c>
      <c r="D32" s="160" t="s">
        <v>73</v>
      </c>
      <c r="E32" s="163">
        <v>64645</v>
      </c>
      <c r="F32" s="295">
        <v>0</v>
      </c>
      <c r="G32" s="276">
        <v>64645</v>
      </c>
      <c r="H32" s="182">
        <v>876</v>
      </c>
      <c r="I32" s="162"/>
      <c r="J32" s="295"/>
      <c r="K32" s="301"/>
      <c r="L32" s="162">
        <v>8031</v>
      </c>
      <c r="M32" s="161">
        <v>169</v>
      </c>
      <c r="N32" s="295">
        <v>0</v>
      </c>
      <c r="O32" s="276">
        <v>8200</v>
      </c>
      <c r="P32" s="163">
        <v>26</v>
      </c>
      <c r="Q32" s="227">
        <v>0</v>
      </c>
      <c r="R32" s="276">
        <f t="shared" si="2"/>
        <v>26</v>
      </c>
      <c r="S32" s="182">
        <v>3681</v>
      </c>
      <c r="T32" s="209">
        <v>0</v>
      </c>
      <c r="U32" s="253">
        <f t="shared" si="3"/>
        <v>3681</v>
      </c>
      <c r="V32" s="190">
        <v>248</v>
      </c>
      <c r="W32" s="164" t="s">
        <v>173</v>
      </c>
      <c r="X32" s="155"/>
      <c r="Z32"/>
      <c r="AC32"/>
    </row>
    <row r="33" spans="1:29" ht="22.5" customHeight="1" x14ac:dyDescent="0.25">
      <c r="A33" s="287">
        <v>5</v>
      </c>
      <c r="B33" s="189" t="s">
        <v>74</v>
      </c>
      <c r="C33" s="159" t="s">
        <v>75</v>
      </c>
      <c r="D33" s="160" t="s">
        <v>29</v>
      </c>
      <c r="E33" s="163">
        <v>13804</v>
      </c>
      <c r="F33" s="295">
        <v>0</v>
      </c>
      <c r="G33" s="276">
        <v>13804</v>
      </c>
      <c r="H33" s="182">
        <v>646</v>
      </c>
      <c r="I33" s="162"/>
      <c r="J33" s="295"/>
      <c r="K33" s="301"/>
      <c r="L33" s="162">
        <v>7034</v>
      </c>
      <c r="M33" s="161">
        <v>9</v>
      </c>
      <c r="N33" s="295">
        <v>0</v>
      </c>
      <c r="O33" s="276">
        <v>7043</v>
      </c>
      <c r="P33" s="163">
        <v>41</v>
      </c>
      <c r="Q33" s="227">
        <v>32</v>
      </c>
      <c r="R33" s="276">
        <f t="shared" si="2"/>
        <v>73</v>
      </c>
      <c r="S33" s="182">
        <v>7641</v>
      </c>
      <c r="T33" s="209">
        <v>4694</v>
      </c>
      <c r="U33" s="253">
        <f t="shared" si="3"/>
        <v>12335</v>
      </c>
      <c r="V33" s="190">
        <v>586</v>
      </c>
      <c r="W33" s="164" t="s">
        <v>173</v>
      </c>
      <c r="X33" s="155"/>
      <c r="Z33"/>
      <c r="AC33"/>
    </row>
    <row r="34" spans="1:29" ht="22.5" customHeight="1" x14ac:dyDescent="0.25">
      <c r="A34" s="287">
        <v>4</v>
      </c>
      <c r="B34" s="189" t="s">
        <v>76</v>
      </c>
      <c r="C34" s="159" t="s">
        <v>77</v>
      </c>
      <c r="D34" s="160" t="s">
        <v>78</v>
      </c>
      <c r="E34" s="163">
        <v>8139</v>
      </c>
      <c r="F34" s="295">
        <v>0</v>
      </c>
      <c r="G34" s="276">
        <v>8139</v>
      </c>
      <c r="H34" s="182">
        <v>604</v>
      </c>
      <c r="I34" s="162"/>
      <c r="J34" s="295"/>
      <c r="K34" s="301"/>
      <c r="L34" s="162">
        <v>0</v>
      </c>
      <c r="M34" s="161">
        <v>0</v>
      </c>
      <c r="N34" s="295">
        <v>0</v>
      </c>
      <c r="O34" s="276">
        <f>SUM(L34:N34)</f>
        <v>0</v>
      </c>
      <c r="P34" s="163">
        <v>56</v>
      </c>
      <c r="Q34" s="227">
        <v>23</v>
      </c>
      <c r="R34" s="276">
        <f t="shared" si="2"/>
        <v>79</v>
      </c>
      <c r="S34" s="182">
        <v>12590</v>
      </c>
      <c r="T34" s="209">
        <v>4747</v>
      </c>
      <c r="U34" s="253">
        <f t="shared" si="3"/>
        <v>17337</v>
      </c>
      <c r="V34" s="190">
        <v>203</v>
      </c>
      <c r="W34" s="164" t="s">
        <v>173</v>
      </c>
      <c r="X34" s="155"/>
      <c r="Z34"/>
      <c r="AC34"/>
    </row>
    <row r="35" spans="1:29" ht="22.5" customHeight="1" x14ac:dyDescent="0.25">
      <c r="A35" s="287">
        <v>6</v>
      </c>
      <c r="B35" s="189" t="s">
        <v>79</v>
      </c>
      <c r="C35" s="159" t="s">
        <v>80</v>
      </c>
      <c r="D35" s="160" t="s">
        <v>18</v>
      </c>
      <c r="E35" s="163">
        <v>30383</v>
      </c>
      <c r="F35" s="295">
        <v>0</v>
      </c>
      <c r="G35" s="276">
        <f>SUM(E35:F35)</f>
        <v>30383</v>
      </c>
      <c r="H35" s="182">
        <v>942</v>
      </c>
      <c r="I35" s="162"/>
      <c r="J35" s="295"/>
      <c r="K35" s="301"/>
      <c r="L35" s="162">
        <v>10138</v>
      </c>
      <c r="M35" s="161">
        <v>9</v>
      </c>
      <c r="N35" s="295">
        <v>0</v>
      </c>
      <c r="O35" s="276">
        <v>10147</v>
      </c>
      <c r="P35" s="163">
        <v>39</v>
      </c>
      <c r="Q35" s="227">
        <v>11</v>
      </c>
      <c r="R35" s="276">
        <f t="shared" si="2"/>
        <v>50</v>
      </c>
      <c r="S35" s="182">
        <v>6402</v>
      </c>
      <c r="T35" s="209">
        <v>2584</v>
      </c>
      <c r="U35" s="253">
        <f t="shared" si="3"/>
        <v>8986</v>
      </c>
      <c r="V35" s="190">
        <v>774</v>
      </c>
      <c r="W35" s="164" t="s">
        <v>173</v>
      </c>
      <c r="X35" s="155"/>
      <c r="Z35"/>
      <c r="AC35"/>
    </row>
    <row r="36" spans="1:29" ht="22.5" customHeight="1" x14ac:dyDescent="0.25">
      <c r="A36" s="288"/>
      <c r="B36" s="191" t="s">
        <v>19</v>
      </c>
      <c r="C36" s="192"/>
      <c r="D36" s="193"/>
      <c r="E36" s="171">
        <f>SUM(E30:E35)</f>
        <v>123489</v>
      </c>
      <c r="F36" s="293">
        <f>SUM(F30:F35)</f>
        <v>0</v>
      </c>
      <c r="G36" s="277">
        <f>SUM(G30:G35)</f>
        <v>123489</v>
      </c>
      <c r="H36" s="205">
        <f>SUM(H30:H35)</f>
        <v>4264</v>
      </c>
      <c r="I36" s="170"/>
      <c r="J36" s="300"/>
      <c r="K36" s="280"/>
      <c r="L36" s="170">
        <f>SUM(L30:L35)</f>
        <v>39550</v>
      </c>
      <c r="M36" s="168">
        <f>SUM(M30:M35)</f>
        <v>205</v>
      </c>
      <c r="N36" s="293">
        <f>SUM(N30:N35)</f>
        <v>0</v>
      </c>
      <c r="O36" s="277">
        <f>SUM(O30:O35)</f>
        <v>39755</v>
      </c>
      <c r="P36" s="171">
        <f>SUM(P30:P35)</f>
        <v>270</v>
      </c>
      <c r="Q36" s="228">
        <v>85</v>
      </c>
      <c r="R36" s="277">
        <f t="shared" si="2"/>
        <v>355</v>
      </c>
      <c r="S36" s="205">
        <f>SUM(S30:S35)</f>
        <v>40944</v>
      </c>
      <c r="T36" s="206">
        <f>SUM(T30:T35)</f>
        <v>17358</v>
      </c>
      <c r="U36" s="278">
        <f t="shared" si="3"/>
        <v>58302</v>
      </c>
      <c r="V36" s="279">
        <f>SUM(V30:V35)</f>
        <v>2421</v>
      </c>
      <c r="W36" s="280"/>
      <c r="X36" s="155"/>
      <c r="Z36"/>
      <c r="AC36"/>
    </row>
    <row r="37" spans="1:29" ht="22.5" customHeight="1" x14ac:dyDescent="0.25">
      <c r="A37" s="286"/>
      <c r="B37" s="186" t="s">
        <v>81</v>
      </c>
      <c r="C37" s="187"/>
      <c r="D37" s="188"/>
      <c r="E37" s="178"/>
      <c r="F37" s="294"/>
      <c r="G37" s="251"/>
      <c r="H37" s="175"/>
      <c r="I37" s="176"/>
      <c r="J37" s="297"/>
      <c r="K37" s="179"/>
      <c r="L37" s="176"/>
      <c r="M37" s="177"/>
      <c r="N37" s="297"/>
      <c r="O37" s="302"/>
      <c r="P37" s="178"/>
      <c r="Q37" s="229"/>
      <c r="R37" s="251"/>
      <c r="S37" s="158"/>
      <c r="T37" s="207"/>
      <c r="U37" s="233"/>
      <c r="V37" s="208"/>
      <c r="W37" s="179"/>
      <c r="X37" s="155"/>
      <c r="Z37"/>
      <c r="AC37"/>
    </row>
    <row r="38" spans="1:29" ht="22.5" customHeight="1" x14ac:dyDescent="0.25">
      <c r="A38" s="287">
        <v>1</v>
      </c>
      <c r="B38" s="194" t="s">
        <v>82</v>
      </c>
      <c r="C38" s="159" t="s">
        <v>83</v>
      </c>
      <c r="D38" s="160" t="s">
        <v>29</v>
      </c>
      <c r="E38" s="163">
        <v>3548</v>
      </c>
      <c r="F38" s="295">
        <v>0</v>
      </c>
      <c r="G38" s="276">
        <v>3548</v>
      </c>
      <c r="H38" s="182">
        <v>539</v>
      </c>
      <c r="I38" s="162"/>
      <c r="J38" s="295"/>
      <c r="K38" s="301"/>
      <c r="L38" s="162">
        <v>15202</v>
      </c>
      <c r="M38" s="161">
        <v>101</v>
      </c>
      <c r="N38" s="295">
        <v>0</v>
      </c>
      <c r="O38" s="276">
        <v>15303</v>
      </c>
      <c r="P38" s="163">
        <v>41</v>
      </c>
      <c r="Q38" s="227">
        <v>8</v>
      </c>
      <c r="R38" s="276">
        <f t="shared" ref="R38:R76" si="4">SUM(P38:Q38)</f>
        <v>49</v>
      </c>
      <c r="S38" s="182">
        <v>1931</v>
      </c>
      <c r="T38" s="209">
        <v>193</v>
      </c>
      <c r="U38" s="253">
        <f t="shared" ref="U38:U80" si="5">SUM(S38:T38)</f>
        <v>2124</v>
      </c>
      <c r="V38" s="190">
        <v>864</v>
      </c>
      <c r="W38" s="164" t="s">
        <v>173</v>
      </c>
      <c r="X38" s="155"/>
      <c r="Z38"/>
      <c r="AC38"/>
    </row>
    <row r="39" spans="1:29" ht="22.5" customHeight="1" x14ac:dyDescent="0.25">
      <c r="A39" s="287">
        <v>2</v>
      </c>
      <c r="B39" s="194" t="s">
        <v>145</v>
      </c>
      <c r="C39" s="159" t="s">
        <v>87</v>
      </c>
      <c r="D39" s="160" t="s">
        <v>61</v>
      </c>
      <c r="E39" s="163">
        <v>598</v>
      </c>
      <c r="F39" s="295">
        <v>0</v>
      </c>
      <c r="G39" s="276">
        <v>598</v>
      </c>
      <c r="H39" s="182">
        <v>298</v>
      </c>
      <c r="I39" s="162"/>
      <c r="J39" s="295"/>
      <c r="K39" s="301"/>
      <c r="L39" s="162">
        <v>12895</v>
      </c>
      <c r="M39" s="161">
        <v>1</v>
      </c>
      <c r="N39" s="295">
        <v>0</v>
      </c>
      <c r="O39" s="276">
        <v>12896</v>
      </c>
      <c r="P39" s="163">
        <v>0</v>
      </c>
      <c r="Q39" s="227">
        <v>0</v>
      </c>
      <c r="R39" s="276">
        <v>0</v>
      </c>
      <c r="S39" s="182">
        <v>0</v>
      </c>
      <c r="T39" s="209">
        <v>0</v>
      </c>
      <c r="U39" s="253">
        <v>0</v>
      </c>
      <c r="V39" s="190">
        <v>0</v>
      </c>
      <c r="W39" s="164" t="s">
        <v>173</v>
      </c>
      <c r="X39" s="155"/>
      <c r="Z39"/>
      <c r="AC39"/>
    </row>
    <row r="40" spans="1:29" ht="22.5" customHeight="1" x14ac:dyDescent="0.25">
      <c r="A40" s="287">
        <v>3</v>
      </c>
      <c r="B40" s="194" t="s">
        <v>84</v>
      </c>
      <c r="C40" s="159" t="s">
        <v>85</v>
      </c>
      <c r="D40" s="160" t="s">
        <v>45</v>
      </c>
      <c r="E40" s="163">
        <v>2461</v>
      </c>
      <c r="F40" s="295">
        <v>0</v>
      </c>
      <c r="G40" s="276">
        <v>2461</v>
      </c>
      <c r="H40" s="182">
        <v>671</v>
      </c>
      <c r="I40" s="162"/>
      <c r="J40" s="295"/>
      <c r="K40" s="301"/>
      <c r="L40" s="162">
        <v>15062</v>
      </c>
      <c r="M40" s="161">
        <v>1</v>
      </c>
      <c r="N40" s="295">
        <v>0</v>
      </c>
      <c r="O40" s="276">
        <v>15063</v>
      </c>
      <c r="P40" s="163">
        <v>44</v>
      </c>
      <c r="Q40" s="227">
        <v>15</v>
      </c>
      <c r="R40" s="276">
        <f t="shared" si="4"/>
        <v>59</v>
      </c>
      <c r="S40" s="182">
        <v>3147</v>
      </c>
      <c r="T40" s="209">
        <v>1464</v>
      </c>
      <c r="U40" s="253">
        <f t="shared" si="5"/>
        <v>4611</v>
      </c>
      <c r="V40" s="190">
        <v>50</v>
      </c>
      <c r="W40" s="164" t="s">
        <v>173</v>
      </c>
      <c r="X40" s="155"/>
      <c r="Z40"/>
      <c r="AC40"/>
    </row>
    <row r="41" spans="1:29" ht="22.5" customHeight="1" x14ac:dyDescent="0.25">
      <c r="A41" s="287">
        <v>4</v>
      </c>
      <c r="B41" s="194" t="s">
        <v>86</v>
      </c>
      <c r="C41" s="159" t="s">
        <v>87</v>
      </c>
      <c r="D41" s="160" t="s">
        <v>61</v>
      </c>
      <c r="E41" s="163">
        <v>1028</v>
      </c>
      <c r="F41" s="295">
        <v>0</v>
      </c>
      <c r="G41" s="276">
        <v>1028</v>
      </c>
      <c r="H41" s="182">
        <v>709</v>
      </c>
      <c r="I41" s="162"/>
      <c r="J41" s="295"/>
      <c r="K41" s="301"/>
      <c r="L41" s="162">
        <v>16479</v>
      </c>
      <c r="M41" s="161">
        <v>1</v>
      </c>
      <c r="N41" s="295">
        <v>0</v>
      </c>
      <c r="O41" s="276">
        <v>16480</v>
      </c>
      <c r="P41" s="163">
        <v>93</v>
      </c>
      <c r="Q41" s="227">
        <v>11</v>
      </c>
      <c r="R41" s="276">
        <f t="shared" si="4"/>
        <v>104</v>
      </c>
      <c r="S41" s="182">
        <v>4318</v>
      </c>
      <c r="T41" s="209">
        <v>1632</v>
      </c>
      <c r="U41" s="253">
        <f t="shared" si="5"/>
        <v>5950</v>
      </c>
      <c r="V41" s="190">
        <v>131</v>
      </c>
      <c r="W41" s="164" t="s">
        <v>173</v>
      </c>
      <c r="X41" s="155"/>
      <c r="Z41"/>
      <c r="AC41"/>
    </row>
    <row r="42" spans="1:29" ht="22.5" customHeight="1" x14ac:dyDescent="0.25">
      <c r="A42" s="287">
        <v>5</v>
      </c>
      <c r="B42" s="194" t="s">
        <v>88</v>
      </c>
      <c r="C42" s="159" t="s">
        <v>89</v>
      </c>
      <c r="D42" s="160" t="s">
        <v>90</v>
      </c>
      <c r="E42" s="163">
        <v>1003</v>
      </c>
      <c r="F42" s="295">
        <v>0</v>
      </c>
      <c r="G42" s="276">
        <v>1003</v>
      </c>
      <c r="H42" s="182">
        <v>508</v>
      </c>
      <c r="I42" s="162"/>
      <c r="J42" s="295"/>
      <c r="K42" s="301"/>
      <c r="L42" s="162">
        <v>13631</v>
      </c>
      <c r="M42" s="161">
        <v>22</v>
      </c>
      <c r="N42" s="295">
        <v>0</v>
      </c>
      <c r="O42" s="276">
        <v>13653</v>
      </c>
      <c r="P42" s="163">
        <v>39</v>
      </c>
      <c r="Q42" s="227">
        <v>14</v>
      </c>
      <c r="R42" s="276">
        <f t="shared" si="4"/>
        <v>53</v>
      </c>
      <c r="S42" s="182">
        <v>2647</v>
      </c>
      <c r="T42" s="209">
        <v>406</v>
      </c>
      <c r="U42" s="253">
        <f t="shared" si="5"/>
        <v>3053</v>
      </c>
      <c r="V42" s="190">
        <v>15</v>
      </c>
      <c r="W42" s="164" t="s">
        <v>173</v>
      </c>
      <c r="X42" s="155"/>
      <c r="Z42"/>
      <c r="AC42"/>
    </row>
    <row r="43" spans="1:29" ht="22.5" customHeight="1" x14ac:dyDescent="0.25">
      <c r="A43" s="287">
        <v>6</v>
      </c>
      <c r="B43" s="194" t="s">
        <v>91</v>
      </c>
      <c r="C43" s="159" t="s">
        <v>87</v>
      </c>
      <c r="D43" s="160" t="s">
        <v>61</v>
      </c>
      <c r="E43" s="163">
        <v>896</v>
      </c>
      <c r="F43" s="295">
        <v>0</v>
      </c>
      <c r="G43" s="276">
        <v>896</v>
      </c>
      <c r="H43" s="182">
        <v>392</v>
      </c>
      <c r="I43" s="162"/>
      <c r="J43" s="295"/>
      <c r="K43" s="301"/>
      <c r="L43" s="162">
        <v>15889</v>
      </c>
      <c r="M43" s="161">
        <v>1</v>
      </c>
      <c r="N43" s="295">
        <v>0</v>
      </c>
      <c r="O43" s="276">
        <v>15890</v>
      </c>
      <c r="P43" s="163">
        <v>42</v>
      </c>
      <c r="Q43" s="227">
        <v>11</v>
      </c>
      <c r="R43" s="276">
        <f t="shared" si="4"/>
        <v>53</v>
      </c>
      <c r="S43" s="182">
        <v>1226</v>
      </c>
      <c r="T43" s="209">
        <v>425</v>
      </c>
      <c r="U43" s="253">
        <f t="shared" si="5"/>
        <v>1651</v>
      </c>
      <c r="V43" s="190">
        <v>156</v>
      </c>
      <c r="W43" s="164" t="s">
        <v>173</v>
      </c>
      <c r="X43" s="155"/>
      <c r="Z43"/>
      <c r="AC43"/>
    </row>
    <row r="44" spans="1:29" ht="22.5" customHeight="1" x14ac:dyDescent="0.25">
      <c r="A44" s="287">
        <v>7</v>
      </c>
      <c r="B44" s="194" t="s">
        <v>92</v>
      </c>
      <c r="C44" s="159" t="s">
        <v>93</v>
      </c>
      <c r="D44" s="160" t="s">
        <v>94</v>
      </c>
      <c r="E44" s="163">
        <v>13182</v>
      </c>
      <c r="F44" s="295">
        <v>0</v>
      </c>
      <c r="G44" s="276">
        <v>13182</v>
      </c>
      <c r="H44" s="182">
        <v>698</v>
      </c>
      <c r="I44" s="162"/>
      <c r="J44" s="295"/>
      <c r="K44" s="301"/>
      <c r="L44" s="162">
        <v>19513</v>
      </c>
      <c r="M44" s="161">
        <v>1</v>
      </c>
      <c r="N44" s="295">
        <v>0</v>
      </c>
      <c r="O44" s="276">
        <v>19514</v>
      </c>
      <c r="P44" s="163">
        <v>58</v>
      </c>
      <c r="Q44" s="227">
        <v>15</v>
      </c>
      <c r="R44" s="276">
        <f t="shared" si="4"/>
        <v>73</v>
      </c>
      <c r="S44" s="182">
        <v>6189</v>
      </c>
      <c r="T44" s="209">
        <v>1638</v>
      </c>
      <c r="U44" s="253">
        <f t="shared" si="5"/>
        <v>7827</v>
      </c>
      <c r="V44" s="190">
        <v>1422</v>
      </c>
      <c r="W44" s="164" t="s">
        <v>173</v>
      </c>
      <c r="X44" s="155"/>
      <c r="Z44"/>
      <c r="AC44"/>
    </row>
    <row r="45" spans="1:29" ht="22.5" customHeight="1" x14ac:dyDescent="0.25">
      <c r="A45" s="287">
        <v>8</v>
      </c>
      <c r="B45" s="194" t="s">
        <v>95</v>
      </c>
      <c r="C45" s="159" t="s">
        <v>175</v>
      </c>
      <c r="D45" s="160" t="s">
        <v>39</v>
      </c>
      <c r="E45" s="163">
        <v>0</v>
      </c>
      <c r="F45" s="295">
        <v>0</v>
      </c>
      <c r="G45" s="276">
        <v>0</v>
      </c>
      <c r="H45" s="182">
        <v>736</v>
      </c>
      <c r="I45" s="162"/>
      <c r="J45" s="295"/>
      <c r="K45" s="301"/>
      <c r="L45" s="162">
        <v>19101</v>
      </c>
      <c r="M45" s="161">
        <v>141</v>
      </c>
      <c r="N45" s="295">
        <v>0</v>
      </c>
      <c r="O45" s="276">
        <v>19242</v>
      </c>
      <c r="P45" s="163">
        <v>10</v>
      </c>
      <c r="Q45" s="227">
        <v>0</v>
      </c>
      <c r="R45" s="276">
        <f t="shared" si="4"/>
        <v>10</v>
      </c>
      <c r="S45" s="182">
        <v>183</v>
      </c>
      <c r="T45" s="209">
        <v>0</v>
      </c>
      <c r="U45" s="253">
        <f t="shared" si="5"/>
        <v>183</v>
      </c>
      <c r="V45" s="190">
        <v>0</v>
      </c>
      <c r="W45" s="164" t="s">
        <v>173</v>
      </c>
      <c r="X45" s="155"/>
      <c r="Z45"/>
      <c r="AC45"/>
    </row>
    <row r="46" spans="1:29" ht="22.5" customHeight="1" x14ac:dyDescent="0.25">
      <c r="A46" s="287">
        <v>9</v>
      </c>
      <c r="B46" s="194" t="s">
        <v>97</v>
      </c>
      <c r="C46" s="159" t="s">
        <v>98</v>
      </c>
      <c r="D46" s="160" t="s">
        <v>51</v>
      </c>
      <c r="E46" s="163">
        <v>6080</v>
      </c>
      <c r="F46" s="295">
        <v>0</v>
      </c>
      <c r="G46" s="276">
        <v>6080</v>
      </c>
      <c r="H46" s="182">
        <v>640</v>
      </c>
      <c r="I46" s="162"/>
      <c r="J46" s="295"/>
      <c r="K46" s="301"/>
      <c r="L46" s="162">
        <v>15033</v>
      </c>
      <c r="M46" s="161">
        <v>127</v>
      </c>
      <c r="N46" s="295">
        <v>0</v>
      </c>
      <c r="O46" s="276">
        <v>15160</v>
      </c>
      <c r="P46" s="163">
        <v>68</v>
      </c>
      <c r="Q46" s="227">
        <v>11</v>
      </c>
      <c r="R46" s="276">
        <f t="shared" si="4"/>
        <v>79</v>
      </c>
      <c r="S46" s="182">
        <v>8053</v>
      </c>
      <c r="T46" s="209">
        <v>626</v>
      </c>
      <c r="U46" s="253">
        <f t="shared" si="5"/>
        <v>8679</v>
      </c>
      <c r="V46" s="190">
        <v>182</v>
      </c>
      <c r="W46" s="164" t="s">
        <v>173</v>
      </c>
      <c r="X46" s="155"/>
      <c r="Z46"/>
      <c r="AC46"/>
    </row>
    <row r="47" spans="1:29" ht="22.5" customHeight="1" x14ac:dyDescent="0.25">
      <c r="A47" s="287">
        <v>10</v>
      </c>
      <c r="B47" s="194" t="s">
        <v>99</v>
      </c>
      <c r="C47" s="159" t="s">
        <v>47</v>
      </c>
      <c r="D47" s="160" t="s">
        <v>48</v>
      </c>
      <c r="E47" s="163">
        <v>1686</v>
      </c>
      <c r="F47" s="295">
        <v>0</v>
      </c>
      <c r="G47" s="276">
        <v>1686</v>
      </c>
      <c r="H47" s="182">
        <v>1026</v>
      </c>
      <c r="I47" s="162"/>
      <c r="J47" s="295"/>
      <c r="K47" s="301"/>
      <c r="L47" s="162">
        <v>18276</v>
      </c>
      <c r="M47" s="161">
        <v>346</v>
      </c>
      <c r="N47" s="295">
        <v>0</v>
      </c>
      <c r="O47" s="276">
        <v>18622</v>
      </c>
      <c r="P47" s="163">
        <v>108</v>
      </c>
      <c r="Q47" s="227">
        <v>13</v>
      </c>
      <c r="R47" s="276">
        <f t="shared" si="4"/>
        <v>121</v>
      </c>
      <c r="S47" s="182">
        <v>4943</v>
      </c>
      <c r="T47" s="209">
        <v>450</v>
      </c>
      <c r="U47" s="253">
        <f t="shared" si="5"/>
        <v>5393</v>
      </c>
      <c r="V47" s="190">
        <v>277</v>
      </c>
      <c r="W47" s="164" t="s">
        <v>173</v>
      </c>
      <c r="X47" s="155"/>
      <c r="Z47"/>
      <c r="AC47"/>
    </row>
    <row r="48" spans="1:29" ht="22.5" customHeight="1" x14ac:dyDescent="0.25">
      <c r="A48" s="287">
        <v>11</v>
      </c>
      <c r="B48" s="194" t="s">
        <v>100</v>
      </c>
      <c r="C48" s="159" t="s">
        <v>101</v>
      </c>
      <c r="D48" s="160" t="s">
        <v>102</v>
      </c>
      <c r="E48" s="163">
        <v>6476</v>
      </c>
      <c r="F48" s="295">
        <v>0</v>
      </c>
      <c r="G48" s="276">
        <v>6476</v>
      </c>
      <c r="H48" s="182">
        <v>462</v>
      </c>
      <c r="I48" s="162"/>
      <c r="J48" s="295"/>
      <c r="K48" s="301"/>
      <c r="L48" s="162">
        <v>18403</v>
      </c>
      <c r="M48" s="161">
        <v>134</v>
      </c>
      <c r="N48" s="295">
        <v>0</v>
      </c>
      <c r="O48" s="276">
        <v>18537</v>
      </c>
      <c r="P48" s="163">
        <v>47</v>
      </c>
      <c r="Q48" s="227">
        <v>18</v>
      </c>
      <c r="R48" s="276">
        <f t="shared" si="4"/>
        <v>65</v>
      </c>
      <c r="S48" s="182">
        <v>2355</v>
      </c>
      <c r="T48" s="209">
        <v>1206</v>
      </c>
      <c r="U48" s="253">
        <f t="shared" si="5"/>
        <v>3561</v>
      </c>
      <c r="V48" s="190">
        <v>1845</v>
      </c>
      <c r="W48" s="164" t="s">
        <v>173</v>
      </c>
      <c r="X48" s="155"/>
      <c r="Z48"/>
      <c r="AC48"/>
    </row>
    <row r="49" spans="1:29" ht="22.5" customHeight="1" x14ac:dyDescent="0.25">
      <c r="A49" s="287">
        <v>12</v>
      </c>
      <c r="B49" s="194" t="s">
        <v>103</v>
      </c>
      <c r="C49" s="159" t="s">
        <v>104</v>
      </c>
      <c r="D49" s="160" t="s">
        <v>102</v>
      </c>
      <c r="E49" s="163">
        <v>13189</v>
      </c>
      <c r="F49" s="295">
        <v>0</v>
      </c>
      <c r="G49" s="276">
        <v>13189</v>
      </c>
      <c r="H49" s="182">
        <v>465</v>
      </c>
      <c r="I49" s="162"/>
      <c r="J49" s="295"/>
      <c r="K49" s="301"/>
      <c r="L49" s="162">
        <v>19665</v>
      </c>
      <c r="M49" s="161">
        <v>134</v>
      </c>
      <c r="N49" s="295">
        <v>0</v>
      </c>
      <c r="O49" s="276">
        <f t="shared" ref="O49:O59" si="6">SUM(L49:N49)</f>
        <v>19799</v>
      </c>
      <c r="P49" s="163">
        <v>103</v>
      </c>
      <c r="Q49" s="227">
        <v>1</v>
      </c>
      <c r="R49" s="276">
        <f t="shared" si="4"/>
        <v>104</v>
      </c>
      <c r="S49" s="182">
        <v>1563</v>
      </c>
      <c r="T49" s="209">
        <v>3</v>
      </c>
      <c r="U49" s="253">
        <f t="shared" si="5"/>
        <v>1566</v>
      </c>
      <c r="V49" s="190">
        <v>670</v>
      </c>
      <c r="W49" s="164" t="s">
        <v>173</v>
      </c>
      <c r="X49" s="155"/>
      <c r="Z49"/>
      <c r="AC49"/>
    </row>
    <row r="50" spans="1:29" ht="22.5" customHeight="1" x14ac:dyDescent="0.25">
      <c r="A50" s="287">
        <v>13</v>
      </c>
      <c r="B50" s="194" t="s">
        <v>105</v>
      </c>
      <c r="C50" s="159" t="s">
        <v>106</v>
      </c>
      <c r="D50" s="160" t="s">
        <v>107</v>
      </c>
      <c r="E50" s="163">
        <v>3993</v>
      </c>
      <c r="F50" s="295">
        <v>0</v>
      </c>
      <c r="G50" s="276">
        <v>3993</v>
      </c>
      <c r="H50" s="182">
        <v>723</v>
      </c>
      <c r="I50" s="162"/>
      <c r="J50" s="295"/>
      <c r="K50" s="301"/>
      <c r="L50" s="162">
        <v>15874</v>
      </c>
      <c r="M50" s="161">
        <v>180</v>
      </c>
      <c r="N50" s="295">
        <v>0</v>
      </c>
      <c r="O50" s="276">
        <f t="shared" si="6"/>
        <v>16054</v>
      </c>
      <c r="P50" s="163">
        <v>41</v>
      </c>
      <c r="Q50" s="227">
        <v>7</v>
      </c>
      <c r="R50" s="276">
        <f t="shared" si="4"/>
        <v>48</v>
      </c>
      <c r="S50" s="182">
        <v>1746</v>
      </c>
      <c r="T50" s="209">
        <v>919</v>
      </c>
      <c r="U50" s="253">
        <f t="shared" si="5"/>
        <v>2665</v>
      </c>
      <c r="V50" s="190">
        <v>24</v>
      </c>
      <c r="W50" s="164" t="s">
        <v>173</v>
      </c>
      <c r="X50" s="155"/>
      <c r="Z50"/>
      <c r="AC50"/>
    </row>
    <row r="51" spans="1:29" ht="22.5" customHeight="1" x14ac:dyDescent="0.25">
      <c r="A51" s="287">
        <v>14</v>
      </c>
      <c r="B51" s="194" t="s">
        <v>108</v>
      </c>
      <c r="C51" s="159" t="s">
        <v>109</v>
      </c>
      <c r="D51" s="160" t="s">
        <v>110</v>
      </c>
      <c r="E51" s="163">
        <v>1571</v>
      </c>
      <c r="F51" s="295">
        <v>0</v>
      </c>
      <c r="G51" s="276">
        <v>1571</v>
      </c>
      <c r="H51" s="182">
        <v>630</v>
      </c>
      <c r="I51" s="162"/>
      <c r="J51" s="295"/>
      <c r="K51" s="301"/>
      <c r="L51" s="162">
        <v>14570</v>
      </c>
      <c r="M51" s="161">
        <v>1</v>
      </c>
      <c r="N51" s="295">
        <v>0</v>
      </c>
      <c r="O51" s="276">
        <f t="shared" si="6"/>
        <v>14571</v>
      </c>
      <c r="P51" s="163">
        <v>38</v>
      </c>
      <c r="Q51" s="227">
        <v>21</v>
      </c>
      <c r="R51" s="276">
        <f t="shared" si="4"/>
        <v>59</v>
      </c>
      <c r="S51" s="182">
        <v>2634</v>
      </c>
      <c r="T51" s="209">
        <v>713</v>
      </c>
      <c r="U51" s="253">
        <f t="shared" si="5"/>
        <v>3347</v>
      </c>
      <c r="V51" s="190">
        <v>598</v>
      </c>
      <c r="W51" s="164" t="s">
        <v>173</v>
      </c>
      <c r="X51" s="155"/>
      <c r="Z51"/>
      <c r="AC51"/>
    </row>
    <row r="52" spans="1:29" ht="22.5" customHeight="1" x14ac:dyDescent="0.25">
      <c r="A52" s="287">
        <v>15</v>
      </c>
      <c r="B52" s="194" t="s">
        <v>111</v>
      </c>
      <c r="C52" s="159" t="s">
        <v>77</v>
      </c>
      <c r="D52" s="160" t="s">
        <v>78</v>
      </c>
      <c r="E52" s="163">
        <v>1730</v>
      </c>
      <c r="F52" s="295">
        <v>0</v>
      </c>
      <c r="G52" s="276">
        <v>1730</v>
      </c>
      <c r="H52" s="182">
        <v>460</v>
      </c>
      <c r="I52" s="162"/>
      <c r="J52" s="295"/>
      <c r="K52" s="301"/>
      <c r="L52" s="162">
        <v>16468</v>
      </c>
      <c r="M52" s="161">
        <v>1</v>
      </c>
      <c r="N52" s="295">
        <v>0</v>
      </c>
      <c r="O52" s="276">
        <f t="shared" si="6"/>
        <v>16469</v>
      </c>
      <c r="P52" s="163">
        <v>43</v>
      </c>
      <c r="Q52" s="227">
        <v>15</v>
      </c>
      <c r="R52" s="276">
        <f t="shared" si="4"/>
        <v>58</v>
      </c>
      <c r="S52" s="182">
        <v>4782</v>
      </c>
      <c r="T52" s="209">
        <v>3003</v>
      </c>
      <c r="U52" s="253">
        <f t="shared" si="5"/>
        <v>7785</v>
      </c>
      <c r="V52" s="190">
        <v>464</v>
      </c>
      <c r="W52" s="164" t="s">
        <v>173</v>
      </c>
      <c r="X52" s="155"/>
      <c r="Z52"/>
      <c r="AC52"/>
    </row>
    <row r="53" spans="1:29" ht="22.5" customHeight="1" x14ac:dyDescent="0.25">
      <c r="A53" s="287">
        <v>16</v>
      </c>
      <c r="B53" s="194" t="s">
        <v>112</v>
      </c>
      <c r="C53" s="159" t="s">
        <v>47</v>
      </c>
      <c r="D53" s="160" t="s">
        <v>48</v>
      </c>
      <c r="E53" s="163">
        <v>7384</v>
      </c>
      <c r="F53" s="295">
        <v>0</v>
      </c>
      <c r="G53" s="276">
        <v>7384</v>
      </c>
      <c r="H53" s="182">
        <v>608</v>
      </c>
      <c r="I53" s="162"/>
      <c r="J53" s="295"/>
      <c r="K53" s="301"/>
      <c r="L53" s="162">
        <v>15959</v>
      </c>
      <c r="M53" s="161">
        <v>1</v>
      </c>
      <c r="N53" s="295">
        <v>0</v>
      </c>
      <c r="O53" s="276">
        <f t="shared" si="6"/>
        <v>15960</v>
      </c>
      <c r="P53" s="163">
        <v>34</v>
      </c>
      <c r="Q53" s="227">
        <v>14</v>
      </c>
      <c r="R53" s="276">
        <f t="shared" si="4"/>
        <v>48</v>
      </c>
      <c r="S53" s="182">
        <v>3307</v>
      </c>
      <c r="T53" s="209">
        <v>1048</v>
      </c>
      <c r="U53" s="253">
        <f t="shared" si="5"/>
        <v>4355</v>
      </c>
      <c r="V53" s="190">
        <v>21</v>
      </c>
      <c r="W53" s="164" t="s">
        <v>173</v>
      </c>
      <c r="X53" s="155"/>
      <c r="Z53"/>
      <c r="AC53"/>
    </row>
    <row r="54" spans="1:29" ht="22.5" customHeight="1" x14ac:dyDescent="0.25">
      <c r="A54" s="287">
        <v>17</v>
      </c>
      <c r="B54" s="194" t="s">
        <v>113</v>
      </c>
      <c r="C54" s="159" t="s">
        <v>176</v>
      </c>
      <c r="D54" s="160" t="s">
        <v>102</v>
      </c>
      <c r="E54" s="163">
        <v>2581</v>
      </c>
      <c r="F54" s="295">
        <v>0</v>
      </c>
      <c r="G54" s="276">
        <v>2581</v>
      </c>
      <c r="H54" s="182">
        <v>1600</v>
      </c>
      <c r="I54" s="162"/>
      <c r="J54" s="295"/>
      <c r="K54" s="301"/>
      <c r="L54" s="162">
        <v>11201</v>
      </c>
      <c r="M54" s="161">
        <v>136</v>
      </c>
      <c r="N54" s="295">
        <v>0</v>
      </c>
      <c r="O54" s="276">
        <f t="shared" si="6"/>
        <v>11337</v>
      </c>
      <c r="P54" s="163">
        <v>27</v>
      </c>
      <c r="Q54" s="227">
        <v>4</v>
      </c>
      <c r="R54" s="276">
        <f t="shared" si="4"/>
        <v>31</v>
      </c>
      <c r="S54" s="182">
        <v>689</v>
      </c>
      <c r="T54" s="209">
        <v>0</v>
      </c>
      <c r="U54" s="253">
        <f t="shared" si="5"/>
        <v>689</v>
      </c>
      <c r="V54" s="190">
        <v>520</v>
      </c>
      <c r="W54" s="164" t="s">
        <v>173</v>
      </c>
      <c r="X54" s="155"/>
      <c r="Z54"/>
      <c r="AC54"/>
    </row>
    <row r="55" spans="1:29" ht="22.5" customHeight="1" x14ac:dyDescent="0.25">
      <c r="A55" s="287">
        <v>18</v>
      </c>
      <c r="B55" s="194" t="s">
        <v>114</v>
      </c>
      <c r="C55" s="159" t="s">
        <v>115</v>
      </c>
      <c r="D55" s="160" t="s">
        <v>29</v>
      </c>
      <c r="E55" s="163">
        <v>2829</v>
      </c>
      <c r="F55" s="295">
        <v>0</v>
      </c>
      <c r="G55" s="276">
        <v>2829</v>
      </c>
      <c r="H55" s="182">
        <v>535</v>
      </c>
      <c r="I55" s="162"/>
      <c r="J55" s="295"/>
      <c r="K55" s="301"/>
      <c r="L55" s="162">
        <v>16708</v>
      </c>
      <c r="M55" s="161">
        <v>134</v>
      </c>
      <c r="N55" s="295">
        <v>0</v>
      </c>
      <c r="O55" s="276">
        <f t="shared" si="6"/>
        <v>16842</v>
      </c>
      <c r="P55" s="163">
        <v>43</v>
      </c>
      <c r="Q55" s="227">
        <v>10</v>
      </c>
      <c r="R55" s="276">
        <f t="shared" si="4"/>
        <v>53</v>
      </c>
      <c r="S55" s="182">
        <v>1894</v>
      </c>
      <c r="T55" s="209">
        <v>1059</v>
      </c>
      <c r="U55" s="253">
        <f t="shared" si="5"/>
        <v>2953</v>
      </c>
      <c r="V55" s="190">
        <v>48</v>
      </c>
      <c r="W55" s="164" t="s">
        <v>173</v>
      </c>
      <c r="X55" s="155"/>
      <c r="Z55"/>
      <c r="AC55"/>
    </row>
    <row r="56" spans="1:29" ht="22.5" customHeight="1" x14ac:dyDescent="0.25">
      <c r="A56" s="287">
        <v>19</v>
      </c>
      <c r="B56" s="194" t="s">
        <v>116</v>
      </c>
      <c r="C56" s="159" t="s">
        <v>117</v>
      </c>
      <c r="D56" s="160" t="s">
        <v>53</v>
      </c>
      <c r="E56" s="163">
        <v>3107</v>
      </c>
      <c r="F56" s="295">
        <v>0</v>
      </c>
      <c r="G56" s="276">
        <v>3107</v>
      </c>
      <c r="H56" s="182">
        <v>458</v>
      </c>
      <c r="I56" s="162"/>
      <c r="J56" s="295"/>
      <c r="K56" s="301"/>
      <c r="L56" s="162">
        <v>15841</v>
      </c>
      <c r="M56" s="161">
        <v>1</v>
      </c>
      <c r="N56" s="295">
        <v>0</v>
      </c>
      <c r="O56" s="276">
        <f t="shared" si="6"/>
        <v>15842</v>
      </c>
      <c r="P56" s="163">
        <v>15</v>
      </c>
      <c r="Q56" s="227">
        <v>4</v>
      </c>
      <c r="R56" s="276">
        <f t="shared" si="4"/>
        <v>19</v>
      </c>
      <c r="S56" s="182">
        <v>1135</v>
      </c>
      <c r="T56" s="209">
        <v>818</v>
      </c>
      <c r="U56" s="253">
        <f t="shared" si="5"/>
        <v>1953</v>
      </c>
      <c r="V56" s="190">
        <v>644</v>
      </c>
      <c r="W56" s="164" t="s">
        <v>173</v>
      </c>
      <c r="X56" s="155"/>
      <c r="Z56"/>
      <c r="AC56"/>
    </row>
    <row r="57" spans="1:29" ht="22.5" customHeight="1" x14ac:dyDescent="0.25">
      <c r="A57" s="287">
        <v>20</v>
      </c>
      <c r="B57" s="194" t="s">
        <v>118</v>
      </c>
      <c r="C57" s="159" t="s">
        <v>70</v>
      </c>
      <c r="D57" s="160" t="s">
        <v>26</v>
      </c>
      <c r="E57" s="163">
        <v>5021</v>
      </c>
      <c r="F57" s="295">
        <v>0</v>
      </c>
      <c r="G57" s="276">
        <v>5021</v>
      </c>
      <c r="H57" s="182">
        <v>376</v>
      </c>
      <c r="I57" s="162"/>
      <c r="J57" s="295"/>
      <c r="K57" s="301"/>
      <c r="L57" s="162">
        <v>17492</v>
      </c>
      <c r="M57" s="161">
        <v>139</v>
      </c>
      <c r="N57" s="295">
        <v>0</v>
      </c>
      <c r="O57" s="276">
        <f t="shared" si="6"/>
        <v>17631</v>
      </c>
      <c r="P57" s="163">
        <v>45</v>
      </c>
      <c r="Q57" s="227">
        <v>12</v>
      </c>
      <c r="R57" s="276">
        <f t="shared" si="4"/>
        <v>57</v>
      </c>
      <c r="S57" s="182">
        <v>3866</v>
      </c>
      <c r="T57" s="209">
        <v>1384</v>
      </c>
      <c r="U57" s="253">
        <f t="shared" si="5"/>
        <v>5250</v>
      </c>
      <c r="V57" s="190">
        <v>553</v>
      </c>
      <c r="W57" s="164" t="s">
        <v>173</v>
      </c>
      <c r="X57" s="155"/>
      <c r="Z57"/>
      <c r="AC57"/>
    </row>
    <row r="58" spans="1:29" ht="22.5" customHeight="1" x14ac:dyDescent="0.25">
      <c r="A58" s="287">
        <v>21</v>
      </c>
      <c r="B58" s="194" t="s">
        <v>119</v>
      </c>
      <c r="C58" s="159" t="s">
        <v>120</v>
      </c>
      <c r="D58" s="160" t="s">
        <v>121</v>
      </c>
      <c r="E58" s="163">
        <v>2675</v>
      </c>
      <c r="F58" s="295">
        <v>0</v>
      </c>
      <c r="G58" s="276">
        <v>2675</v>
      </c>
      <c r="H58" s="182">
        <v>700</v>
      </c>
      <c r="I58" s="162"/>
      <c r="J58" s="295"/>
      <c r="K58" s="301"/>
      <c r="L58" s="162">
        <v>17069</v>
      </c>
      <c r="M58" s="161">
        <v>18</v>
      </c>
      <c r="N58" s="295">
        <v>0</v>
      </c>
      <c r="O58" s="276">
        <f t="shared" si="6"/>
        <v>17087</v>
      </c>
      <c r="P58" s="163">
        <v>47</v>
      </c>
      <c r="Q58" s="227">
        <v>13</v>
      </c>
      <c r="R58" s="276">
        <f t="shared" si="4"/>
        <v>60</v>
      </c>
      <c r="S58" s="182">
        <v>2776</v>
      </c>
      <c r="T58" s="209">
        <v>590</v>
      </c>
      <c r="U58" s="253">
        <f t="shared" si="5"/>
        <v>3366</v>
      </c>
      <c r="V58" s="190">
        <v>1205</v>
      </c>
      <c r="W58" s="164" t="s">
        <v>173</v>
      </c>
      <c r="X58" s="155"/>
      <c r="Z58"/>
      <c r="AC58"/>
    </row>
    <row r="59" spans="1:29" ht="22.5" customHeight="1" x14ac:dyDescent="0.25">
      <c r="A59" s="287">
        <v>22</v>
      </c>
      <c r="B59" s="194" t="s">
        <v>147</v>
      </c>
      <c r="C59" s="159" t="s">
        <v>87</v>
      </c>
      <c r="D59" s="160" t="s">
        <v>61</v>
      </c>
      <c r="E59" s="163">
        <v>2167</v>
      </c>
      <c r="F59" s="295">
        <v>0</v>
      </c>
      <c r="G59" s="276">
        <v>2167</v>
      </c>
      <c r="H59" s="182">
        <v>29</v>
      </c>
      <c r="I59" s="162"/>
      <c r="J59" s="295"/>
      <c r="K59" s="301"/>
      <c r="L59" s="162">
        <v>16947</v>
      </c>
      <c r="M59" s="161">
        <v>1</v>
      </c>
      <c r="N59" s="295">
        <v>0</v>
      </c>
      <c r="O59" s="276">
        <f t="shared" si="6"/>
        <v>16948</v>
      </c>
      <c r="P59" s="163">
        <v>10</v>
      </c>
      <c r="Q59" s="227">
        <v>6</v>
      </c>
      <c r="R59" s="276">
        <v>16</v>
      </c>
      <c r="S59" s="182">
        <v>549</v>
      </c>
      <c r="T59" s="209">
        <v>416</v>
      </c>
      <c r="U59" s="253">
        <v>965</v>
      </c>
      <c r="V59" s="190">
        <v>560</v>
      </c>
      <c r="W59" s="164" t="s">
        <v>173</v>
      </c>
      <c r="X59" s="155"/>
      <c r="Z59"/>
      <c r="AC59"/>
    </row>
    <row r="60" spans="1:29" ht="22.5" customHeight="1" x14ac:dyDescent="0.25">
      <c r="A60" s="287">
        <v>23</v>
      </c>
      <c r="B60" s="194" t="s">
        <v>122</v>
      </c>
      <c r="C60" s="159" t="s">
        <v>106</v>
      </c>
      <c r="D60" s="160" t="s">
        <v>107</v>
      </c>
      <c r="E60" s="163">
        <v>10997</v>
      </c>
      <c r="F60" s="295">
        <v>0</v>
      </c>
      <c r="G60" s="276">
        <v>10997</v>
      </c>
      <c r="H60" s="182">
        <v>729</v>
      </c>
      <c r="I60" s="162"/>
      <c r="J60" s="295"/>
      <c r="K60" s="301"/>
      <c r="L60" s="162">
        <v>6785</v>
      </c>
      <c r="M60" s="161">
        <v>1</v>
      </c>
      <c r="N60" s="295">
        <v>0</v>
      </c>
      <c r="O60" s="276">
        <v>6786</v>
      </c>
      <c r="P60" s="163">
        <v>42</v>
      </c>
      <c r="Q60" s="227">
        <v>30</v>
      </c>
      <c r="R60" s="276">
        <f t="shared" si="4"/>
        <v>72</v>
      </c>
      <c r="S60" s="182">
        <v>5290</v>
      </c>
      <c r="T60" s="209">
        <v>3709</v>
      </c>
      <c r="U60" s="253">
        <f t="shared" si="5"/>
        <v>8999</v>
      </c>
      <c r="V60" s="190">
        <v>508</v>
      </c>
      <c r="W60" s="164" t="s">
        <v>173</v>
      </c>
      <c r="X60" s="155"/>
      <c r="Z60"/>
      <c r="AC60"/>
    </row>
    <row r="61" spans="1:29" ht="22.5" customHeight="1" x14ac:dyDescent="0.25">
      <c r="A61" s="287">
        <v>24</v>
      </c>
      <c r="B61" s="194" t="s">
        <v>124</v>
      </c>
      <c r="C61" s="159" t="s">
        <v>125</v>
      </c>
      <c r="D61" s="160" t="s">
        <v>126</v>
      </c>
      <c r="E61" s="163">
        <v>940</v>
      </c>
      <c r="F61" s="295">
        <v>0</v>
      </c>
      <c r="G61" s="276">
        <v>940</v>
      </c>
      <c r="H61" s="182">
        <v>643</v>
      </c>
      <c r="I61" s="162"/>
      <c r="J61" s="295"/>
      <c r="K61" s="301"/>
      <c r="L61" s="162">
        <v>13744</v>
      </c>
      <c r="M61" s="161">
        <v>1</v>
      </c>
      <c r="N61" s="295">
        <v>0</v>
      </c>
      <c r="O61" s="276">
        <v>13745</v>
      </c>
      <c r="P61" s="163">
        <v>27</v>
      </c>
      <c r="Q61" s="227">
        <v>9</v>
      </c>
      <c r="R61" s="276">
        <f t="shared" si="4"/>
        <v>36</v>
      </c>
      <c r="S61" s="182">
        <v>1403</v>
      </c>
      <c r="T61" s="209">
        <v>796</v>
      </c>
      <c r="U61" s="253">
        <f t="shared" si="5"/>
        <v>2199</v>
      </c>
      <c r="V61" s="190">
        <v>46</v>
      </c>
      <c r="W61" s="164" t="s">
        <v>173</v>
      </c>
      <c r="X61" s="155"/>
      <c r="Z61"/>
      <c r="AC61"/>
    </row>
    <row r="62" spans="1:29" ht="22.5" customHeight="1" x14ac:dyDescent="0.25">
      <c r="A62" s="287">
        <v>25</v>
      </c>
      <c r="B62" s="194" t="s">
        <v>148</v>
      </c>
      <c r="C62" s="159" t="s">
        <v>35</v>
      </c>
      <c r="D62" s="160" t="s">
        <v>36</v>
      </c>
      <c r="E62" s="163">
        <v>429</v>
      </c>
      <c r="F62" s="295">
        <v>0</v>
      </c>
      <c r="G62" s="276">
        <v>429</v>
      </c>
      <c r="H62" s="182">
        <v>267</v>
      </c>
      <c r="I62" s="162"/>
      <c r="J62" s="295"/>
      <c r="K62" s="301"/>
      <c r="L62" s="162">
        <v>15693</v>
      </c>
      <c r="M62" s="161">
        <v>1</v>
      </c>
      <c r="N62" s="295">
        <v>0</v>
      </c>
      <c r="O62" s="276">
        <v>15694</v>
      </c>
      <c r="P62" s="163">
        <v>0</v>
      </c>
      <c r="Q62" s="227">
        <v>0</v>
      </c>
      <c r="R62" s="276">
        <v>0</v>
      </c>
      <c r="S62" s="182">
        <v>0</v>
      </c>
      <c r="T62" s="209">
        <v>0</v>
      </c>
      <c r="U62" s="253">
        <v>0</v>
      </c>
      <c r="V62" s="190">
        <v>312</v>
      </c>
      <c r="W62" s="164" t="s">
        <v>173</v>
      </c>
      <c r="X62" s="155"/>
      <c r="Z62"/>
      <c r="AC62"/>
    </row>
    <row r="63" spans="1:29" ht="22.5" customHeight="1" x14ac:dyDescent="0.25">
      <c r="A63" s="287">
        <v>26</v>
      </c>
      <c r="B63" s="194" t="s">
        <v>127</v>
      </c>
      <c r="C63" s="159" t="s">
        <v>70</v>
      </c>
      <c r="D63" s="160" t="s">
        <v>26</v>
      </c>
      <c r="E63" s="163">
        <v>4873</v>
      </c>
      <c r="F63" s="295">
        <v>0</v>
      </c>
      <c r="G63" s="276">
        <v>4873</v>
      </c>
      <c r="H63" s="182">
        <v>416</v>
      </c>
      <c r="I63" s="162"/>
      <c r="J63" s="295"/>
      <c r="K63" s="301"/>
      <c r="L63" s="162">
        <v>18629</v>
      </c>
      <c r="M63" s="161">
        <v>153</v>
      </c>
      <c r="N63" s="295">
        <v>0</v>
      </c>
      <c r="O63" s="276">
        <v>18782</v>
      </c>
      <c r="P63" s="163">
        <v>49</v>
      </c>
      <c r="Q63" s="227">
        <v>16</v>
      </c>
      <c r="R63" s="276">
        <f t="shared" si="4"/>
        <v>65</v>
      </c>
      <c r="S63" s="182">
        <v>5632</v>
      </c>
      <c r="T63" s="209">
        <v>1480</v>
      </c>
      <c r="U63" s="253">
        <f t="shared" si="5"/>
        <v>7112</v>
      </c>
      <c r="V63" s="190">
        <v>1326</v>
      </c>
      <c r="W63" s="164" t="s">
        <v>173</v>
      </c>
      <c r="X63" s="155"/>
      <c r="Z63"/>
      <c r="AC63"/>
    </row>
    <row r="64" spans="1:29" ht="22.5" customHeight="1" x14ac:dyDescent="0.25">
      <c r="A64" s="287">
        <v>27</v>
      </c>
      <c r="B64" s="194" t="s">
        <v>128</v>
      </c>
      <c r="C64" s="159" t="s">
        <v>44</v>
      </c>
      <c r="D64" s="160" t="s">
        <v>45</v>
      </c>
      <c r="E64" s="163">
        <v>1014</v>
      </c>
      <c r="F64" s="295">
        <v>0</v>
      </c>
      <c r="G64" s="276">
        <v>1014</v>
      </c>
      <c r="H64" s="182">
        <v>487</v>
      </c>
      <c r="I64" s="162"/>
      <c r="J64" s="295"/>
      <c r="K64" s="301"/>
      <c r="L64" s="162">
        <v>18532</v>
      </c>
      <c r="M64" s="161">
        <v>131</v>
      </c>
      <c r="N64" s="295">
        <v>0</v>
      </c>
      <c r="O64" s="276">
        <v>18663</v>
      </c>
      <c r="P64" s="163">
        <v>28</v>
      </c>
      <c r="Q64" s="227">
        <v>3</v>
      </c>
      <c r="R64" s="276">
        <f t="shared" si="4"/>
        <v>31</v>
      </c>
      <c r="S64" s="182">
        <v>364</v>
      </c>
      <c r="T64" s="209">
        <v>31</v>
      </c>
      <c r="U64" s="253">
        <f t="shared" si="5"/>
        <v>395</v>
      </c>
      <c r="V64" s="190">
        <v>5</v>
      </c>
      <c r="W64" s="164" t="s">
        <v>173</v>
      </c>
      <c r="X64" s="155"/>
      <c r="Z64"/>
      <c r="AC64"/>
    </row>
    <row r="65" spans="1:29" ht="22.5" customHeight="1" x14ac:dyDescent="0.25">
      <c r="A65" s="287">
        <v>28</v>
      </c>
      <c r="B65" s="194" t="s">
        <v>129</v>
      </c>
      <c r="C65" s="159" t="s">
        <v>130</v>
      </c>
      <c r="D65" s="160" t="s">
        <v>94</v>
      </c>
      <c r="E65" s="163">
        <v>5997</v>
      </c>
      <c r="F65" s="295">
        <v>0</v>
      </c>
      <c r="G65" s="276">
        <v>5997</v>
      </c>
      <c r="H65" s="182">
        <v>556</v>
      </c>
      <c r="I65" s="162"/>
      <c r="J65" s="295"/>
      <c r="K65" s="301"/>
      <c r="L65" s="162">
        <v>16373</v>
      </c>
      <c r="M65" s="161">
        <v>1</v>
      </c>
      <c r="N65" s="295">
        <v>0</v>
      </c>
      <c r="O65" s="276">
        <v>16374</v>
      </c>
      <c r="P65" s="163">
        <v>33</v>
      </c>
      <c r="Q65" s="227">
        <v>9</v>
      </c>
      <c r="R65" s="276">
        <f t="shared" si="4"/>
        <v>42</v>
      </c>
      <c r="S65" s="182">
        <v>1118</v>
      </c>
      <c r="T65" s="209">
        <v>449</v>
      </c>
      <c r="U65" s="253">
        <f t="shared" si="5"/>
        <v>1567</v>
      </c>
      <c r="V65" s="190">
        <v>340</v>
      </c>
      <c r="W65" s="164" t="s">
        <v>173</v>
      </c>
      <c r="X65" s="155"/>
      <c r="Z65"/>
      <c r="AC65"/>
    </row>
    <row r="66" spans="1:29" ht="22.5" customHeight="1" x14ac:dyDescent="0.25">
      <c r="A66" s="287">
        <v>29</v>
      </c>
      <c r="B66" s="194" t="s">
        <v>131</v>
      </c>
      <c r="C66" s="159" t="s">
        <v>132</v>
      </c>
      <c r="D66" s="160" t="s">
        <v>90</v>
      </c>
      <c r="E66" s="163">
        <v>6514</v>
      </c>
      <c r="F66" s="295">
        <v>0</v>
      </c>
      <c r="G66" s="276">
        <v>6514</v>
      </c>
      <c r="H66" s="182">
        <v>795</v>
      </c>
      <c r="I66" s="162"/>
      <c r="J66" s="295"/>
      <c r="K66" s="301"/>
      <c r="L66" s="162">
        <v>16066</v>
      </c>
      <c r="M66" s="161">
        <v>135</v>
      </c>
      <c r="N66" s="295">
        <v>0</v>
      </c>
      <c r="O66" s="276">
        <v>16201</v>
      </c>
      <c r="P66" s="163">
        <v>58</v>
      </c>
      <c r="Q66" s="227">
        <v>13</v>
      </c>
      <c r="R66" s="276">
        <f t="shared" si="4"/>
        <v>71</v>
      </c>
      <c r="S66" s="182">
        <v>5084</v>
      </c>
      <c r="T66" s="209">
        <v>1536</v>
      </c>
      <c r="U66" s="253">
        <f t="shared" si="5"/>
        <v>6620</v>
      </c>
      <c r="V66" s="190">
        <v>902</v>
      </c>
      <c r="W66" s="164" t="s">
        <v>173</v>
      </c>
      <c r="X66" s="155"/>
      <c r="Z66"/>
      <c r="AC66"/>
    </row>
    <row r="67" spans="1:29" ht="22.5" customHeight="1" x14ac:dyDescent="0.25">
      <c r="A67" s="287">
        <v>30</v>
      </c>
      <c r="B67" s="194" t="s">
        <v>133</v>
      </c>
      <c r="C67" s="159" t="s">
        <v>35</v>
      </c>
      <c r="D67" s="160" t="s">
        <v>35</v>
      </c>
      <c r="E67" s="163">
        <v>4508</v>
      </c>
      <c r="F67" s="295">
        <v>0</v>
      </c>
      <c r="G67" s="276">
        <v>4508</v>
      </c>
      <c r="H67" s="182">
        <v>679</v>
      </c>
      <c r="I67" s="162"/>
      <c r="J67" s="295"/>
      <c r="K67" s="301"/>
      <c r="L67" s="162">
        <v>19991</v>
      </c>
      <c r="M67" s="161">
        <v>1</v>
      </c>
      <c r="N67" s="295">
        <v>0</v>
      </c>
      <c r="O67" s="276">
        <v>19992</v>
      </c>
      <c r="P67" s="163">
        <v>16</v>
      </c>
      <c r="Q67" s="227">
        <v>4</v>
      </c>
      <c r="R67" s="276">
        <f t="shared" si="4"/>
        <v>20</v>
      </c>
      <c r="S67" s="182">
        <v>508</v>
      </c>
      <c r="T67" s="209">
        <v>229</v>
      </c>
      <c r="U67" s="253">
        <f t="shared" si="5"/>
        <v>737</v>
      </c>
      <c r="V67" s="190">
        <v>0</v>
      </c>
      <c r="W67" s="164" t="s">
        <v>173</v>
      </c>
      <c r="X67" s="155"/>
      <c r="Z67"/>
      <c r="AC67"/>
    </row>
    <row r="68" spans="1:29" ht="22.5" customHeight="1" x14ac:dyDescent="0.25">
      <c r="A68" s="287">
        <v>31</v>
      </c>
      <c r="B68" s="194" t="s">
        <v>134</v>
      </c>
      <c r="C68" s="159" t="s">
        <v>87</v>
      </c>
      <c r="D68" s="160" t="s">
        <v>61</v>
      </c>
      <c r="E68" s="163">
        <v>2433</v>
      </c>
      <c r="F68" s="295">
        <v>0</v>
      </c>
      <c r="G68" s="276">
        <v>2433</v>
      </c>
      <c r="H68" s="182">
        <v>694</v>
      </c>
      <c r="I68" s="162"/>
      <c r="J68" s="295"/>
      <c r="K68" s="301"/>
      <c r="L68" s="162">
        <v>18014</v>
      </c>
      <c r="M68" s="161">
        <v>1</v>
      </c>
      <c r="N68" s="295">
        <v>0</v>
      </c>
      <c r="O68" s="276">
        <v>18015</v>
      </c>
      <c r="P68" s="163">
        <v>49</v>
      </c>
      <c r="Q68" s="227">
        <v>9</v>
      </c>
      <c r="R68" s="276">
        <f t="shared" si="4"/>
        <v>58</v>
      </c>
      <c r="S68" s="182">
        <v>1218</v>
      </c>
      <c r="T68" s="209">
        <v>70</v>
      </c>
      <c r="U68" s="253">
        <f t="shared" si="5"/>
        <v>1288</v>
      </c>
      <c r="V68" s="190">
        <v>2974</v>
      </c>
      <c r="W68" s="164" t="s">
        <v>173</v>
      </c>
      <c r="X68" s="155"/>
      <c r="Z68"/>
      <c r="AC68"/>
    </row>
    <row r="69" spans="1:29" ht="22.5" customHeight="1" x14ac:dyDescent="0.25">
      <c r="A69" s="287">
        <v>32</v>
      </c>
      <c r="B69" s="194" t="s">
        <v>135</v>
      </c>
      <c r="C69" s="159" t="s">
        <v>136</v>
      </c>
      <c r="D69" s="160" t="s">
        <v>102</v>
      </c>
      <c r="E69" s="163">
        <v>1159</v>
      </c>
      <c r="F69" s="295">
        <v>0</v>
      </c>
      <c r="G69" s="276">
        <v>1159</v>
      </c>
      <c r="H69" s="182">
        <v>47</v>
      </c>
      <c r="I69" s="162"/>
      <c r="J69" s="295"/>
      <c r="K69" s="301"/>
      <c r="L69" s="162">
        <v>14125</v>
      </c>
      <c r="M69" s="161">
        <v>134</v>
      </c>
      <c r="N69" s="295">
        <v>0</v>
      </c>
      <c r="O69" s="276">
        <v>14259</v>
      </c>
      <c r="P69" s="163">
        <v>58</v>
      </c>
      <c r="Q69" s="227">
        <v>0</v>
      </c>
      <c r="R69" s="276">
        <f t="shared" si="4"/>
        <v>58</v>
      </c>
      <c r="S69" s="182">
        <v>5346</v>
      </c>
      <c r="T69" s="209">
        <v>0</v>
      </c>
      <c r="U69" s="253">
        <f t="shared" si="5"/>
        <v>5346</v>
      </c>
      <c r="V69" s="190">
        <v>421</v>
      </c>
      <c r="W69" s="164" t="s">
        <v>173</v>
      </c>
      <c r="X69" s="155"/>
      <c r="Z69"/>
      <c r="AC69"/>
    </row>
    <row r="70" spans="1:29" ht="22.5" customHeight="1" x14ac:dyDescent="0.25">
      <c r="A70" s="287">
        <v>33</v>
      </c>
      <c r="B70" s="194" t="s">
        <v>137</v>
      </c>
      <c r="C70" s="159" t="s">
        <v>125</v>
      </c>
      <c r="D70" s="160" t="s">
        <v>110</v>
      </c>
      <c r="E70" s="163">
        <v>852</v>
      </c>
      <c r="F70" s="295">
        <v>0</v>
      </c>
      <c r="G70" s="276">
        <v>852</v>
      </c>
      <c r="H70" s="182">
        <v>689</v>
      </c>
      <c r="I70" s="162"/>
      <c r="J70" s="295"/>
      <c r="K70" s="301"/>
      <c r="L70" s="162">
        <v>18380</v>
      </c>
      <c r="M70" s="161">
        <v>202</v>
      </c>
      <c r="N70" s="295">
        <v>0</v>
      </c>
      <c r="O70" s="276">
        <v>18582</v>
      </c>
      <c r="P70" s="163">
        <v>71</v>
      </c>
      <c r="Q70" s="227">
        <v>7</v>
      </c>
      <c r="R70" s="276">
        <f t="shared" si="4"/>
        <v>78</v>
      </c>
      <c r="S70" s="182">
        <v>2631</v>
      </c>
      <c r="T70" s="209">
        <v>711</v>
      </c>
      <c r="U70" s="253">
        <f t="shared" si="5"/>
        <v>3342</v>
      </c>
      <c r="V70" s="190">
        <v>210</v>
      </c>
      <c r="W70" s="164" t="s">
        <v>173</v>
      </c>
      <c r="X70" s="155"/>
      <c r="Z70"/>
      <c r="AC70"/>
    </row>
    <row r="71" spans="1:29" ht="22.5" customHeight="1" x14ac:dyDescent="0.25">
      <c r="A71" s="287">
        <v>34</v>
      </c>
      <c r="B71" s="194" t="s">
        <v>138</v>
      </c>
      <c r="C71" s="159" t="s">
        <v>139</v>
      </c>
      <c r="D71" s="160" t="s">
        <v>36</v>
      </c>
      <c r="E71" s="163">
        <v>14028</v>
      </c>
      <c r="F71" s="295">
        <v>0</v>
      </c>
      <c r="G71" s="276">
        <v>14028</v>
      </c>
      <c r="H71" s="182">
        <v>709</v>
      </c>
      <c r="I71" s="162"/>
      <c r="J71" s="295"/>
      <c r="K71" s="301"/>
      <c r="L71" s="162">
        <v>15411</v>
      </c>
      <c r="M71" s="161">
        <v>134</v>
      </c>
      <c r="N71" s="295">
        <v>0</v>
      </c>
      <c r="O71" s="276">
        <v>15545</v>
      </c>
      <c r="P71" s="163">
        <v>71</v>
      </c>
      <c r="Q71" s="227">
        <v>5</v>
      </c>
      <c r="R71" s="276">
        <f t="shared" si="4"/>
        <v>76</v>
      </c>
      <c r="S71" s="182">
        <v>2439</v>
      </c>
      <c r="T71" s="209">
        <v>0</v>
      </c>
      <c r="U71" s="253">
        <f t="shared" si="5"/>
        <v>2439</v>
      </c>
      <c r="V71" s="190">
        <v>539</v>
      </c>
      <c r="W71" s="164" t="s">
        <v>173</v>
      </c>
      <c r="X71" s="155"/>
      <c r="Z71"/>
      <c r="AC71"/>
    </row>
    <row r="72" spans="1:29" ht="22.5" customHeight="1" x14ac:dyDescent="0.25">
      <c r="A72" s="287">
        <v>35</v>
      </c>
      <c r="B72" s="194" t="s">
        <v>150</v>
      </c>
      <c r="C72" s="159" t="s">
        <v>130</v>
      </c>
      <c r="D72" s="160" t="s">
        <v>94</v>
      </c>
      <c r="E72" s="163">
        <v>1987</v>
      </c>
      <c r="F72" s="295">
        <v>0</v>
      </c>
      <c r="G72" s="276">
        <v>1987</v>
      </c>
      <c r="H72" s="182">
        <v>547</v>
      </c>
      <c r="I72" s="162"/>
      <c r="J72" s="295"/>
      <c r="K72" s="301"/>
      <c r="L72" s="162">
        <v>15205</v>
      </c>
      <c r="M72" s="161">
        <v>1</v>
      </c>
      <c r="N72" s="295">
        <v>0</v>
      </c>
      <c r="O72" s="276">
        <v>15206</v>
      </c>
      <c r="P72" s="163">
        <v>12</v>
      </c>
      <c r="Q72" s="227">
        <v>1</v>
      </c>
      <c r="R72" s="276">
        <v>13</v>
      </c>
      <c r="S72" s="182">
        <v>446</v>
      </c>
      <c r="T72" s="209">
        <v>109</v>
      </c>
      <c r="U72" s="253">
        <v>555</v>
      </c>
      <c r="V72" s="190">
        <v>107</v>
      </c>
      <c r="W72" s="164" t="s">
        <v>173</v>
      </c>
      <c r="X72" s="155"/>
      <c r="Z72"/>
      <c r="AC72"/>
    </row>
    <row r="73" spans="1:29" ht="22.5" customHeight="1" x14ac:dyDescent="0.25">
      <c r="A73" s="287">
        <v>36</v>
      </c>
      <c r="B73" s="194" t="s">
        <v>140</v>
      </c>
      <c r="C73" s="159" t="s">
        <v>44</v>
      </c>
      <c r="D73" s="160" t="s">
        <v>45</v>
      </c>
      <c r="E73" s="163">
        <v>2267</v>
      </c>
      <c r="F73" s="295">
        <v>0</v>
      </c>
      <c r="G73" s="276">
        <v>2267</v>
      </c>
      <c r="H73" s="182">
        <v>531</v>
      </c>
      <c r="I73" s="162"/>
      <c r="J73" s="295"/>
      <c r="K73" s="301"/>
      <c r="L73" s="162">
        <v>16276</v>
      </c>
      <c r="M73" s="161">
        <v>168</v>
      </c>
      <c r="N73" s="295">
        <v>0</v>
      </c>
      <c r="O73" s="276">
        <v>16444</v>
      </c>
      <c r="P73" s="163">
        <v>38</v>
      </c>
      <c r="Q73" s="227">
        <v>13</v>
      </c>
      <c r="R73" s="276">
        <f t="shared" si="4"/>
        <v>51</v>
      </c>
      <c r="S73" s="182">
        <v>1524</v>
      </c>
      <c r="T73" s="209">
        <v>704</v>
      </c>
      <c r="U73" s="253">
        <f t="shared" si="5"/>
        <v>2228</v>
      </c>
      <c r="V73" s="190">
        <v>607</v>
      </c>
      <c r="W73" s="164" t="s">
        <v>173</v>
      </c>
      <c r="X73" s="155"/>
      <c r="Z73"/>
      <c r="AC73"/>
    </row>
    <row r="74" spans="1:29" ht="22.5" customHeight="1" x14ac:dyDescent="0.25">
      <c r="A74" s="287">
        <v>37</v>
      </c>
      <c r="B74" s="194" t="s">
        <v>141</v>
      </c>
      <c r="C74" s="159" t="s">
        <v>85</v>
      </c>
      <c r="D74" s="160" t="s">
        <v>45</v>
      </c>
      <c r="E74" s="163">
        <v>5272</v>
      </c>
      <c r="F74" s="295">
        <v>0</v>
      </c>
      <c r="G74" s="276">
        <v>5272</v>
      </c>
      <c r="H74" s="182">
        <v>644</v>
      </c>
      <c r="I74" s="162"/>
      <c r="J74" s="295"/>
      <c r="K74" s="301"/>
      <c r="L74" s="162">
        <v>16356</v>
      </c>
      <c r="M74" s="161">
        <v>1</v>
      </c>
      <c r="N74" s="295">
        <v>0</v>
      </c>
      <c r="O74" s="276">
        <v>16357</v>
      </c>
      <c r="P74" s="163">
        <v>68</v>
      </c>
      <c r="Q74" s="227">
        <v>4</v>
      </c>
      <c r="R74" s="276">
        <f t="shared" si="4"/>
        <v>72</v>
      </c>
      <c r="S74" s="182">
        <v>3439</v>
      </c>
      <c r="T74" s="209">
        <v>871</v>
      </c>
      <c r="U74" s="253">
        <f t="shared" si="5"/>
        <v>4310</v>
      </c>
      <c r="V74" s="190">
        <v>2529</v>
      </c>
      <c r="W74" s="164" t="s">
        <v>173</v>
      </c>
      <c r="X74" s="155"/>
      <c r="Z74"/>
      <c r="AC74"/>
    </row>
    <row r="75" spans="1:29" ht="22.5" customHeight="1" x14ac:dyDescent="0.25">
      <c r="A75" s="287">
        <v>38</v>
      </c>
      <c r="B75" s="194" t="s">
        <v>142</v>
      </c>
      <c r="C75" s="159" t="s">
        <v>44</v>
      </c>
      <c r="D75" s="160" t="s">
        <v>45</v>
      </c>
      <c r="E75" s="163">
        <v>88</v>
      </c>
      <c r="F75" s="295">
        <v>0</v>
      </c>
      <c r="G75" s="276">
        <v>88</v>
      </c>
      <c r="H75" s="182">
        <v>285</v>
      </c>
      <c r="I75" s="162"/>
      <c r="J75" s="295"/>
      <c r="K75" s="301"/>
      <c r="L75" s="162">
        <v>16149</v>
      </c>
      <c r="M75" s="161">
        <v>1</v>
      </c>
      <c r="N75" s="295">
        <v>0</v>
      </c>
      <c r="O75" s="276">
        <v>16150</v>
      </c>
      <c r="P75" s="163">
        <v>40</v>
      </c>
      <c r="Q75" s="227">
        <v>8</v>
      </c>
      <c r="R75" s="276">
        <f t="shared" si="4"/>
        <v>48</v>
      </c>
      <c r="S75" s="182">
        <v>1296</v>
      </c>
      <c r="T75" s="209">
        <v>118</v>
      </c>
      <c r="U75" s="253">
        <f t="shared" si="5"/>
        <v>1414</v>
      </c>
      <c r="V75" s="190">
        <v>320</v>
      </c>
      <c r="W75" s="164" t="s">
        <v>173</v>
      </c>
      <c r="X75" s="155"/>
      <c r="Z75"/>
      <c r="AC75"/>
    </row>
    <row r="76" spans="1:29" ht="31.5" customHeight="1" x14ac:dyDescent="0.25">
      <c r="A76" s="287">
        <v>39</v>
      </c>
      <c r="B76" s="194" t="s">
        <v>143</v>
      </c>
      <c r="C76" s="159" t="s">
        <v>44</v>
      </c>
      <c r="D76" s="160" t="s">
        <v>45</v>
      </c>
      <c r="E76" s="163">
        <v>580</v>
      </c>
      <c r="F76" s="295">
        <v>0</v>
      </c>
      <c r="G76" s="276">
        <v>580</v>
      </c>
      <c r="H76" s="182">
        <v>687</v>
      </c>
      <c r="I76" s="162"/>
      <c r="J76" s="295"/>
      <c r="K76" s="301"/>
      <c r="L76" s="162">
        <v>13968</v>
      </c>
      <c r="M76" s="161">
        <v>1</v>
      </c>
      <c r="N76" s="295">
        <v>0</v>
      </c>
      <c r="O76" s="276">
        <v>13969</v>
      </c>
      <c r="P76" s="163">
        <v>17</v>
      </c>
      <c r="Q76" s="227">
        <v>7</v>
      </c>
      <c r="R76" s="276">
        <f t="shared" si="4"/>
        <v>24</v>
      </c>
      <c r="S76" s="182">
        <v>348</v>
      </c>
      <c r="T76" s="209">
        <v>72</v>
      </c>
      <c r="U76" s="253">
        <f t="shared" si="5"/>
        <v>420</v>
      </c>
      <c r="V76" s="190">
        <v>0</v>
      </c>
      <c r="W76" s="164" t="s">
        <v>173</v>
      </c>
      <c r="X76" s="249"/>
      <c r="Z76"/>
      <c r="AC76"/>
    </row>
    <row r="77" spans="1:29" ht="22.5" customHeight="1" x14ac:dyDescent="0.25">
      <c r="A77" s="289">
        <v>40</v>
      </c>
      <c r="B77" s="238" t="s">
        <v>144</v>
      </c>
      <c r="C77" s="239" t="s">
        <v>77</v>
      </c>
      <c r="D77" s="240" t="s">
        <v>78</v>
      </c>
      <c r="E77" s="241">
        <v>0</v>
      </c>
      <c r="F77" s="296">
        <v>0</v>
      </c>
      <c r="G77" s="276">
        <v>0</v>
      </c>
      <c r="H77" s="243">
        <v>0</v>
      </c>
      <c r="I77" s="244"/>
      <c r="J77" s="296"/>
      <c r="K77" s="301"/>
      <c r="L77" s="244">
        <v>15464</v>
      </c>
      <c r="M77" s="242">
        <v>1</v>
      </c>
      <c r="N77" s="296">
        <v>0</v>
      </c>
      <c r="O77" s="276">
        <v>15465</v>
      </c>
      <c r="P77" s="241">
        <v>0</v>
      </c>
      <c r="Q77" s="245">
        <v>0</v>
      </c>
      <c r="R77" s="276">
        <v>0</v>
      </c>
      <c r="S77" s="243">
        <v>0</v>
      </c>
      <c r="T77" s="246">
        <v>0</v>
      </c>
      <c r="U77" s="253">
        <v>0</v>
      </c>
      <c r="V77" s="247">
        <v>0</v>
      </c>
      <c r="W77" s="248">
        <v>0</v>
      </c>
      <c r="X77" s="249" t="s">
        <v>179</v>
      </c>
      <c r="Z77"/>
      <c r="AC77"/>
    </row>
    <row r="78" spans="1:29" ht="22.5" customHeight="1" x14ac:dyDescent="0.25">
      <c r="A78" s="289">
        <v>41</v>
      </c>
      <c r="B78" s="238" t="s">
        <v>149</v>
      </c>
      <c r="C78" s="239" t="s">
        <v>77</v>
      </c>
      <c r="D78" s="240" t="s">
        <v>78</v>
      </c>
      <c r="E78" s="241">
        <v>0</v>
      </c>
      <c r="F78" s="296">
        <v>0</v>
      </c>
      <c r="G78" s="276">
        <v>0</v>
      </c>
      <c r="H78" s="243">
        <v>0</v>
      </c>
      <c r="I78" s="244"/>
      <c r="J78" s="296"/>
      <c r="K78" s="301"/>
      <c r="L78" s="244">
        <v>7761</v>
      </c>
      <c r="M78" s="242">
        <v>1</v>
      </c>
      <c r="N78" s="296">
        <v>0</v>
      </c>
      <c r="O78" s="276">
        <v>7762</v>
      </c>
      <c r="P78" s="241">
        <v>0</v>
      </c>
      <c r="Q78" s="245">
        <v>0</v>
      </c>
      <c r="R78" s="276">
        <v>0</v>
      </c>
      <c r="S78" s="243">
        <v>0</v>
      </c>
      <c r="T78" s="246">
        <v>0</v>
      </c>
      <c r="U78" s="253">
        <v>0</v>
      </c>
      <c r="V78" s="247">
        <v>0</v>
      </c>
      <c r="W78" s="248">
        <v>0</v>
      </c>
      <c r="X78" s="249" t="s">
        <v>179</v>
      </c>
      <c r="Z78"/>
      <c r="AC78"/>
    </row>
    <row r="79" spans="1:29" ht="22.5" customHeight="1" x14ac:dyDescent="0.25">
      <c r="A79" s="289">
        <v>42</v>
      </c>
      <c r="B79" s="238" t="s">
        <v>151</v>
      </c>
      <c r="C79" s="239" t="s">
        <v>152</v>
      </c>
      <c r="D79" s="240" t="s">
        <v>51</v>
      </c>
      <c r="E79" s="241">
        <v>0</v>
      </c>
      <c r="F79" s="296">
        <v>0</v>
      </c>
      <c r="G79" s="276">
        <v>0</v>
      </c>
      <c r="H79" s="243">
        <v>0</v>
      </c>
      <c r="I79" s="244"/>
      <c r="J79" s="296"/>
      <c r="K79" s="301"/>
      <c r="L79" s="244">
        <v>16080</v>
      </c>
      <c r="M79" s="242">
        <v>1</v>
      </c>
      <c r="N79" s="296">
        <v>0</v>
      </c>
      <c r="O79" s="276">
        <v>16081</v>
      </c>
      <c r="P79" s="241">
        <v>0</v>
      </c>
      <c r="Q79" s="245">
        <v>0</v>
      </c>
      <c r="R79" s="276">
        <v>0</v>
      </c>
      <c r="S79" s="243">
        <v>0</v>
      </c>
      <c r="T79" s="246">
        <v>0</v>
      </c>
      <c r="U79" s="253">
        <v>0</v>
      </c>
      <c r="V79" s="247">
        <v>0</v>
      </c>
      <c r="W79" s="248">
        <v>0</v>
      </c>
      <c r="X79" s="249" t="s">
        <v>179</v>
      </c>
      <c r="Z79"/>
      <c r="AC79"/>
    </row>
    <row r="80" spans="1:29" ht="22.5" customHeight="1" x14ac:dyDescent="0.25">
      <c r="A80" s="288"/>
      <c r="B80" s="191" t="s">
        <v>19</v>
      </c>
      <c r="C80" s="192"/>
      <c r="D80" s="193"/>
      <c r="E80" s="171">
        <f>SUM(E38:E79)</f>
        <v>147143</v>
      </c>
      <c r="F80" s="293">
        <f>SUM(F38:F79)</f>
        <v>0</v>
      </c>
      <c r="G80" s="277">
        <f>SUM(G38:G79)</f>
        <v>147143</v>
      </c>
      <c r="H80" s="205">
        <f>SUM(H38:H79)</f>
        <v>22668</v>
      </c>
      <c r="I80" s="170"/>
      <c r="J80" s="300"/>
      <c r="K80" s="280"/>
      <c r="L80" s="170">
        <f t="shared" ref="L80:T80" si="7">SUM(L38:L79)</f>
        <v>666280</v>
      </c>
      <c r="M80" s="168">
        <f t="shared" si="7"/>
        <v>2692</v>
      </c>
      <c r="N80" s="293">
        <f t="shared" si="7"/>
        <v>0</v>
      </c>
      <c r="O80" s="277">
        <f t="shared" si="7"/>
        <v>668972</v>
      </c>
      <c r="P80" s="171">
        <f t="shared" si="7"/>
        <v>1673</v>
      </c>
      <c r="Q80" s="228">
        <f t="shared" si="7"/>
        <v>361</v>
      </c>
      <c r="R80" s="277">
        <f t="shared" si="7"/>
        <v>2034</v>
      </c>
      <c r="S80" s="205">
        <f t="shared" si="7"/>
        <v>98019</v>
      </c>
      <c r="T80" s="206">
        <f t="shared" si="7"/>
        <v>28878</v>
      </c>
      <c r="U80" s="278">
        <f t="shared" si="5"/>
        <v>126897</v>
      </c>
      <c r="V80" s="279">
        <f>SUM(V38:V79)</f>
        <v>21395</v>
      </c>
      <c r="W80" s="280"/>
      <c r="X80" s="155"/>
      <c r="Z80"/>
      <c r="AC80"/>
    </row>
    <row r="81" spans="1:32" ht="22.5" customHeight="1" x14ac:dyDescent="0.25">
      <c r="A81" s="286"/>
      <c r="B81" s="186" t="s">
        <v>153</v>
      </c>
      <c r="C81" s="187"/>
      <c r="D81" s="188"/>
      <c r="E81" s="178"/>
      <c r="F81" s="294"/>
      <c r="G81" s="251"/>
      <c r="H81" s="175"/>
      <c r="I81" s="176"/>
      <c r="J81" s="297"/>
      <c r="K81" s="179"/>
      <c r="L81" s="176"/>
      <c r="M81" s="177"/>
      <c r="N81" s="297"/>
      <c r="O81" s="302"/>
      <c r="P81" s="178"/>
      <c r="Q81" s="229"/>
      <c r="R81" s="251"/>
      <c r="S81" s="158"/>
      <c r="T81" s="207"/>
      <c r="U81" s="233"/>
      <c r="V81" s="208"/>
      <c r="W81" s="179"/>
      <c r="X81" s="155"/>
      <c r="Z81"/>
      <c r="AC81"/>
    </row>
    <row r="82" spans="1:32" ht="22.5" customHeight="1" x14ac:dyDescent="0.25">
      <c r="A82" s="287">
        <v>1</v>
      </c>
      <c r="B82" s="194" t="s">
        <v>154</v>
      </c>
      <c r="C82" s="159" t="s">
        <v>22</v>
      </c>
      <c r="D82" s="160" t="s">
        <v>23</v>
      </c>
      <c r="E82" s="163">
        <v>0</v>
      </c>
      <c r="F82" s="295">
        <v>0</v>
      </c>
      <c r="G82" s="276">
        <v>0</v>
      </c>
      <c r="H82" s="182">
        <v>0</v>
      </c>
      <c r="I82" s="162"/>
      <c r="J82" s="295"/>
      <c r="K82" s="301"/>
      <c r="L82" s="162">
        <v>17272</v>
      </c>
      <c r="M82" s="161">
        <v>0</v>
      </c>
      <c r="N82" s="295">
        <v>0</v>
      </c>
      <c r="O82" s="276">
        <v>17272</v>
      </c>
      <c r="P82" s="163">
        <v>0</v>
      </c>
      <c r="Q82" s="227">
        <v>0</v>
      </c>
      <c r="R82" s="276">
        <f t="shared" ref="R82:R87" si="8">SUM(P82:Q82)</f>
        <v>0</v>
      </c>
      <c r="S82" s="182">
        <v>0</v>
      </c>
      <c r="T82" s="209">
        <v>0</v>
      </c>
      <c r="U82" s="253">
        <f>SUM(S82:T82)</f>
        <v>0</v>
      </c>
      <c r="V82" s="190">
        <v>0</v>
      </c>
      <c r="W82" s="164" t="s">
        <v>173</v>
      </c>
      <c r="X82" s="155"/>
      <c r="Z82"/>
      <c r="AC82"/>
    </row>
    <row r="83" spans="1:32" ht="22.5" customHeight="1" x14ac:dyDescent="0.25">
      <c r="A83" s="287">
        <v>2</v>
      </c>
      <c r="B83" s="194" t="s">
        <v>155</v>
      </c>
      <c r="C83" s="159" t="s">
        <v>55</v>
      </c>
      <c r="D83" s="160" t="s">
        <v>56</v>
      </c>
      <c r="E83" s="163">
        <v>0</v>
      </c>
      <c r="F83" s="295">
        <v>0</v>
      </c>
      <c r="G83" s="276">
        <v>0</v>
      </c>
      <c r="H83" s="182">
        <v>389</v>
      </c>
      <c r="I83" s="162"/>
      <c r="J83" s="295"/>
      <c r="K83" s="301"/>
      <c r="L83" s="162">
        <v>16724</v>
      </c>
      <c r="M83" s="161">
        <v>35</v>
      </c>
      <c r="N83" s="295">
        <v>0</v>
      </c>
      <c r="O83" s="276">
        <v>16759</v>
      </c>
      <c r="P83" s="163">
        <v>0</v>
      </c>
      <c r="Q83" s="227">
        <v>0</v>
      </c>
      <c r="R83" s="276">
        <f t="shared" si="8"/>
        <v>0</v>
      </c>
      <c r="S83" s="182">
        <v>0</v>
      </c>
      <c r="T83" s="209">
        <v>0</v>
      </c>
      <c r="U83" s="253">
        <f>SUM(S83:T83)</f>
        <v>0</v>
      </c>
      <c r="V83" s="190">
        <v>0</v>
      </c>
      <c r="W83" s="164" t="s">
        <v>173</v>
      </c>
      <c r="X83" s="155"/>
      <c r="Z83"/>
      <c r="AC83"/>
    </row>
    <row r="84" spans="1:32" ht="22.5" customHeight="1" x14ac:dyDescent="0.25">
      <c r="A84" s="287">
        <v>3</v>
      </c>
      <c r="B84" s="194" t="s">
        <v>156</v>
      </c>
      <c r="C84" s="159" t="s">
        <v>28</v>
      </c>
      <c r="D84" s="160" t="s">
        <v>29</v>
      </c>
      <c r="E84" s="163">
        <v>0</v>
      </c>
      <c r="F84" s="295">
        <v>0</v>
      </c>
      <c r="G84" s="276">
        <v>0</v>
      </c>
      <c r="H84" s="182">
        <v>293</v>
      </c>
      <c r="I84" s="162"/>
      <c r="J84" s="295"/>
      <c r="K84" s="301"/>
      <c r="L84" s="162">
        <v>25750</v>
      </c>
      <c r="M84" s="161">
        <v>30</v>
      </c>
      <c r="N84" s="295">
        <v>0</v>
      </c>
      <c r="O84" s="276">
        <v>25780</v>
      </c>
      <c r="P84" s="163">
        <v>0</v>
      </c>
      <c r="Q84" s="227">
        <v>0</v>
      </c>
      <c r="R84" s="276">
        <f t="shared" si="8"/>
        <v>0</v>
      </c>
      <c r="S84" s="182">
        <v>0</v>
      </c>
      <c r="T84" s="209">
        <v>0</v>
      </c>
      <c r="U84" s="253">
        <f>SUM(S84:T84)</f>
        <v>0</v>
      </c>
      <c r="V84" s="190">
        <v>0</v>
      </c>
      <c r="W84" s="164" t="s">
        <v>173</v>
      </c>
      <c r="X84" s="155"/>
      <c r="Z84"/>
      <c r="AC84"/>
    </row>
    <row r="85" spans="1:32" ht="22.5" customHeight="1" x14ac:dyDescent="0.25">
      <c r="A85" s="287">
        <v>4</v>
      </c>
      <c r="B85" s="194" t="s">
        <v>177</v>
      </c>
      <c r="C85" s="159" t="s">
        <v>80</v>
      </c>
      <c r="D85" s="160" t="s">
        <v>158</v>
      </c>
      <c r="E85" s="163">
        <v>0</v>
      </c>
      <c r="F85" s="295">
        <v>0</v>
      </c>
      <c r="G85" s="276">
        <v>0</v>
      </c>
      <c r="H85" s="182">
        <v>0</v>
      </c>
      <c r="I85" s="162"/>
      <c r="J85" s="295"/>
      <c r="K85" s="301"/>
      <c r="L85" s="162">
        <v>1838</v>
      </c>
      <c r="M85" s="161">
        <v>19</v>
      </c>
      <c r="N85" s="295">
        <v>0</v>
      </c>
      <c r="O85" s="276">
        <v>1857</v>
      </c>
      <c r="P85" s="163">
        <v>21</v>
      </c>
      <c r="Q85" s="227">
        <v>0</v>
      </c>
      <c r="R85" s="276">
        <f t="shared" si="8"/>
        <v>21</v>
      </c>
      <c r="S85" s="182">
        <v>8696</v>
      </c>
      <c r="T85" s="209">
        <v>0</v>
      </c>
      <c r="U85" s="253">
        <f>SUM(S85:T85)</f>
        <v>8696</v>
      </c>
      <c r="V85" s="190">
        <v>0</v>
      </c>
      <c r="W85" s="164" t="s">
        <v>173</v>
      </c>
      <c r="X85" s="155"/>
      <c r="Z85"/>
      <c r="AC85"/>
    </row>
    <row r="86" spans="1:32" ht="22.5" customHeight="1" x14ac:dyDescent="0.25">
      <c r="A86" s="287">
        <v>5</v>
      </c>
      <c r="B86" s="194" t="s">
        <v>159</v>
      </c>
      <c r="C86" s="159" t="s">
        <v>80</v>
      </c>
      <c r="D86" s="160" t="s">
        <v>158</v>
      </c>
      <c r="E86" s="163">
        <v>0</v>
      </c>
      <c r="F86" s="295">
        <v>0</v>
      </c>
      <c r="G86" s="276">
        <v>0</v>
      </c>
      <c r="H86" s="182">
        <v>0</v>
      </c>
      <c r="I86" s="162"/>
      <c r="J86" s="295"/>
      <c r="K86" s="301"/>
      <c r="L86" s="162">
        <v>2034</v>
      </c>
      <c r="M86" s="161">
        <v>24</v>
      </c>
      <c r="N86" s="295">
        <v>0</v>
      </c>
      <c r="O86" s="276">
        <v>2058</v>
      </c>
      <c r="P86" s="163">
        <v>28</v>
      </c>
      <c r="Q86" s="227">
        <v>0</v>
      </c>
      <c r="R86" s="276">
        <f t="shared" si="8"/>
        <v>28</v>
      </c>
      <c r="S86" s="182">
        <v>9289</v>
      </c>
      <c r="T86" s="209">
        <v>0</v>
      </c>
      <c r="U86" s="253">
        <f>SUM(S86:T86)</f>
        <v>9289</v>
      </c>
      <c r="V86" s="190">
        <v>0</v>
      </c>
      <c r="W86" s="164" t="s">
        <v>173</v>
      </c>
      <c r="X86" s="155"/>
      <c r="Z86"/>
      <c r="AC86"/>
    </row>
    <row r="87" spans="1:32" ht="22.5" customHeight="1" thickBot="1" x14ac:dyDescent="0.3">
      <c r="A87" s="288"/>
      <c r="B87" s="191" t="s">
        <v>19</v>
      </c>
      <c r="C87" s="304"/>
      <c r="D87" s="305"/>
      <c r="E87" s="306">
        <f>SUM(E82:E86)</f>
        <v>0</v>
      </c>
      <c r="F87" s="307">
        <f>SUM(F82:F86)</f>
        <v>0</v>
      </c>
      <c r="G87" s="308">
        <f>SUM(G82:G86)</f>
        <v>0</v>
      </c>
      <c r="H87" s="309">
        <f>SUM(H82:H86)</f>
        <v>682</v>
      </c>
      <c r="I87" s="310"/>
      <c r="J87" s="311"/>
      <c r="K87" s="312"/>
      <c r="L87" s="310">
        <v>63618</v>
      </c>
      <c r="M87" s="313">
        <v>108</v>
      </c>
      <c r="N87" s="307">
        <v>0</v>
      </c>
      <c r="O87" s="308">
        <v>63726</v>
      </c>
      <c r="P87" s="306">
        <f>SUM(P82:P86)</f>
        <v>49</v>
      </c>
      <c r="Q87" s="314">
        <v>0</v>
      </c>
      <c r="R87" s="308">
        <f t="shared" si="8"/>
        <v>49</v>
      </c>
      <c r="S87" s="309">
        <f>SUM(S82:S86)</f>
        <v>17985</v>
      </c>
      <c r="T87" s="315">
        <f>SUM(T82:T86)</f>
        <v>0</v>
      </c>
      <c r="U87" s="316">
        <f>SUM(U82:U86)</f>
        <v>17985</v>
      </c>
      <c r="V87" s="317">
        <f>SUM(V82:V86)</f>
        <v>0</v>
      </c>
      <c r="W87" s="318"/>
      <c r="X87" s="155"/>
      <c r="Y87" s="155"/>
      <c r="Z87" s="230"/>
      <c r="AA87" s="155"/>
      <c r="AB87" s="155"/>
      <c r="AC87" s="230"/>
      <c r="AD87" s="155"/>
      <c r="AE87" s="155"/>
      <c r="AF87" s="155"/>
    </row>
    <row r="88" spans="1:32" ht="22.5" customHeight="1" thickBot="1" x14ac:dyDescent="0.3">
      <c r="A88" s="282"/>
      <c r="B88" s="303" t="s">
        <v>160</v>
      </c>
      <c r="C88" s="319"/>
      <c r="D88" s="320"/>
      <c r="E88" s="321">
        <f>SUM(E8+E14+E28+E36+E80+E87)</f>
        <v>460283</v>
      </c>
      <c r="F88" s="322">
        <f>SUM(F8+F14+F28+F36+F80+F87)</f>
        <v>0</v>
      </c>
      <c r="G88" s="323">
        <f>SUM(G8+G14+G28+G36+G80)</f>
        <v>460283</v>
      </c>
      <c r="H88" s="329">
        <f>SUM(H8+H14+H28+H36+H80+H87)</f>
        <v>40165</v>
      </c>
      <c r="I88" s="329"/>
      <c r="J88" s="324"/>
      <c r="K88" s="325"/>
      <c r="L88" s="326">
        <f>SUM(L8+L14+L28+L36+L80+L87)</f>
        <v>1527810</v>
      </c>
      <c r="M88" s="326">
        <f t="shared" ref="M88:O88" si="9">SUM(M8+M14+M28+M36+M80+M87)</f>
        <v>10034</v>
      </c>
      <c r="N88" s="327">
        <f t="shared" si="9"/>
        <v>0</v>
      </c>
      <c r="O88" s="323">
        <f t="shared" si="9"/>
        <v>1537844</v>
      </c>
      <c r="P88" s="321">
        <f t="shared" ref="P88:V88" si="10">SUM(P8+P14+P28+P36+P80+P87)</f>
        <v>3098</v>
      </c>
      <c r="Q88" s="328">
        <f t="shared" si="10"/>
        <v>633</v>
      </c>
      <c r="R88" s="323">
        <f t="shared" si="10"/>
        <v>3731</v>
      </c>
      <c r="S88" s="329">
        <f t="shared" si="10"/>
        <v>651026</v>
      </c>
      <c r="T88" s="330">
        <f t="shared" si="10"/>
        <v>544149</v>
      </c>
      <c r="U88" s="331">
        <f t="shared" si="10"/>
        <v>1195175</v>
      </c>
      <c r="V88" s="332">
        <f t="shared" si="10"/>
        <v>54716</v>
      </c>
      <c r="W88" s="333"/>
      <c r="X88" s="155"/>
      <c r="Y88" s="155"/>
      <c r="Z88" s="230"/>
      <c r="AA88" s="155"/>
      <c r="AB88" s="155"/>
      <c r="AC88" s="230"/>
      <c r="AD88" s="155"/>
      <c r="AE88" s="155"/>
      <c r="AF88" s="155"/>
    </row>
    <row r="89" spans="1:32" ht="22.5" customHeight="1" x14ac:dyDescent="0.25">
      <c r="A89" s="155"/>
      <c r="B89" s="155"/>
      <c r="C89" s="195"/>
      <c r="D89" s="195"/>
      <c r="E89" s="198"/>
      <c r="F89" s="198"/>
      <c r="G89" s="234"/>
      <c r="H89" s="198"/>
      <c r="I89" s="198"/>
      <c r="J89" s="199"/>
      <c r="K89" s="198"/>
      <c r="L89" s="198"/>
      <c r="M89" s="198"/>
      <c r="N89" s="199"/>
      <c r="O89" s="234"/>
      <c r="P89" s="195"/>
      <c r="Q89" s="195"/>
      <c r="R89" s="235"/>
      <c r="S89" s="195"/>
      <c r="T89" s="196"/>
      <c r="U89" s="290"/>
      <c r="V89" s="155"/>
      <c r="W89" s="155"/>
      <c r="X89" s="155"/>
      <c r="Y89" s="155"/>
      <c r="Z89" s="230"/>
      <c r="AA89" s="155"/>
      <c r="AB89" s="155"/>
      <c r="AC89" s="230"/>
      <c r="AD89" s="155"/>
      <c r="AE89" s="155"/>
      <c r="AF89" s="155"/>
    </row>
    <row r="90" spans="1:32" ht="22.5" customHeight="1" x14ac:dyDescent="0.25">
      <c r="A90" s="155"/>
      <c r="B90" s="155"/>
      <c r="C90" s="195"/>
      <c r="D90" s="195"/>
      <c r="E90" s="195"/>
      <c r="F90" s="195"/>
      <c r="G90" s="235"/>
      <c r="H90" s="195"/>
      <c r="I90" s="195"/>
      <c r="J90" s="196"/>
      <c r="K90" s="195"/>
      <c r="L90" s="197"/>
      <c r="M90" s="195"/>
      <c r="N90" s="196"/>
      <c r="O90" s="235"/>
      <c r="P90" s="195"/>
      <c r="Q90" s="195"/>
      <c r="R90" s="235"/>
      <c r="S90" s="195"/>
      <c r="T90" s="196"/>
      <c r="U90" s="290"/>
      <c r="V90" s="155"/>
      <c r="W90" s="155"/>
      <c r="X90" s="155"/>
      <c r="Y90" s="155"/>
      <c r="Z90" s="230"/>
      <c r="AA90" s="155"/>
      <c r="AB90" s="155"/>
      <c r="AC90" s="230"/>
      <c r="AD90" s="155"/>
      <c r="AE90" s="155"/>
      <c r="AF90" s="155"/>
    </row>
    <row r="91" spans="1:32" ht="22.5" customHeight="1" x14ac:dyDescent="0.25">
      <c r="A91" s="155"/>
      <c r="B91" s="155"/>
      <c r="C91" s="195"/>
      <c r="D91" s="195"/>
      <c r="E91" s="195"/>
      <c r="F91" s="195"/>
      <c r="G91" s="235"/>
      <c r="H91" s="195"/>
      <c r="I91" s="195"/>
      <c r="J91" s="196"/>
      <c r="K91" s="195"/>
      <c r="L91" s="195"/>
      <c r="M91" s="195"/>
      <c r="N91" s="196"/>
      <c r="O91" s="235"/>
      <c r="P91" s="196"/>
      <c r="Q91" s="196"/>
      <c r="R91" s="230"/>
      <c r="S91" s="155"/>
      <c r="T91" s="155"/>
      <c r="U91" s="230"/>
      <c r="V91" s="155"/>
      <c r="W91" s="155"/>
      <c r="X91" s="155"/>
      <c r="Y91" s="155"/>
      <c r="Z91" s="230"/>
      <c r="AA91" s="155"/>
      <c r="AB91" s="155"/>
      <c r="AC91" s="230"/>
      <c r="AD91" s="155"/>
      <c r="AE91" s="155"/>
      <c r="AF91" s="155"/>
    </row>
    <row r="92" spans="1:32" ht="22.5" customHeight="1" x14ac:dyDescent="0.25">
      <c r="A92" s="155"/>
      <c r="B92" s="155"/>
      <c r="C92" s="195"/>
      <c r="D92" s="195"/>
      <c r="E92" s="195"/>
      <c r="F92" s="195"/>
      <c r="G92" s="235"/>
      <c r="H92" s="195"/>
      <c r="I92" s="195"/>
      <c r="J92" s="196"/>
      <c r="K92" s="195"/>
      <c r="L92" s="195"/>
      <c r="M92" s="195"/>
      <c r="N92" s="195"/>
      <c r="O92" s="235"/>
      <c r="P92" s="195"/>
      <c r="Q92" s="195"/>
      <c r="R92" s="235"/>
      <c r="S92" s="195"/>
      <c r="T92" s="196"/>
      <c r="U92" s="290"/>
      <c r="V92" s="155"/>
      <c r="W92" s="155"/>
      <c r="X92" s="155"/>
      <c r="Y92" s="155"/>
      <c r="Z92" s="230"/>
      <c r="AA92" s="155"/>
      <c r="AB92" s="155"/>
      <c r="AC92" s="230"/>
      <c r="AD92" s="155"/>
      <c r="AE92" s="155"/>
      <c r="AF92" s="155"/>
    </row>
    <row r="93" spans="1:32" ht="22.5" customHeight="1" x14ac:dyDescent="0.25">
      <c r="A93" s="155"/>
      <c r="B93" s="155"/>
      <c r="C93" s="195"/>
      <c r="D93" s="195"/>
      <c r="E93" s="195"/>
      <c r="F93" s="195"/>
      <c r="G93" s="235"/>
      <c r="H93" s="195"/>
      <c r="I93" s="195"/>
      <c r="J93" s="196"/>
      <c r="K93" s="195"/>
      <c r="L93" s="195"/>
      <c r="M93" s="195"/>
      <c r="N93" s="196"/>
      <c r="O93" s="235"/>
      <c r="P93" s="195"/>
      <c r="Q93" s="195"/>
      <c r="R93" s="235"/>
      <c r="S93" s="195"/>
      <c r="T93" s="196"/>
      <c r="U93" s="290"/>
      <c r="V93" s="155"/>
      <c r="W93" s="155"/>
    </row>
    <row r="94" spans="1:32" ht="22.5" customHeight="1" x14ac:dyDescent="0.25">
      <c r="A94" s="155"/>
      <c r="B94" s="155"/>
      <c r="C94" s="195"/>
      <c r="D94" s="195"/>
      <c r="E94" s="195"/>
      <c r="F94" s="195"/>
      <c r="G94" s="235"/>
      <c r="H94" s="195"/>
      <c r="I94" s="195"/>
      <c r="J94" s="196"/>
      <c r="K94" s="195"/>
      <c r="L94" s="195"/>
      <c r="M94" s="195"/>
      <c r="N94" s="196"/>
      <c r="O94" s="235"/>
      <c r="P94" s="196"/>
      <c r="Q94" s="196"/>
      <c r="R94" s="230"/>
      <c r="S94" s="155"/>
      <c r="T94" s="155"/>
      <c r="U94" s="230"/>
      <c r="V94" s="155"/>
      <c r="W94" s="155"/>
    </row>
  </sheetData>
  <mergeCells count="14">
    <mergeCell ref="W4:W5"/>
    <mergeCell ref="V4:V5"/>
    <mergeCell ref="P4:R4"/>
    <mergeCell ref="S4:U4"/>
    <mergeCell ref="A1:U1"/>
    <mergeCell ref="A2:U2"/>
    <mergeCell ref="A3:U3"/>
    <mergeCell ref="A4:A5"/>
    <mergeCell ref="B4:B5"/>
    <mergeCell ref="C4:C5"/>
    <mergeCell ref="D4:D5"/>
    <mergeCell ref="E4:G4"/>
    <mergeCell ref="H4:K4"/>
    <mergeCell ref="L4:O4"/>
  </mergeCells>
  <pageMargins left="0.7" right="0.7" top="0.75" bottom="0.75" header="0.3" footer="0.3"/>
  <pageSetup scale="43" fitToHeight="0" orientation="landscape" verticalDpi="0" r:id="rId1"/>
  <ignoredErrors>
    <ignoredError sqref="U8 U14 U28 U36 U80 U87 G88 G8" formula="1"/>
    <ignoredError sqref="R27:R28 R30:R35 R38:R76 R7:R25 R82:R8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STATISTIK 1 (untuk PNM)  2024</vt:lpstr>
      <vt:lpstr>STATISTIK 2 (untuk PNM)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Saidatulakmar Sariban</dc:creator>
  <cp:lastModifiedBy>Saidatulakmar Sariban</cp:lastModifiedBy>
  <cp:lastPrinted>2025-03-11T01:54:51Z</cp:lastPrinted>
  <dcterms:created xsi:type="dcterms:W3CDTF">2025-02-17T00:46:08Z</dcterms:created>
  <dcterms:modified xsi:type="dcterms:W3CDTF">2025-03-11T02:01:27Z</dcterms:modified>
</cp:coreProperties>
</file>