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Owner\Downloads\"/>
    </mc:Choice>
  </mc:AlternateContent>
  <xr:revisionPtr revIDLastSave="0" documentId="13_ncr:1_{BAECAD47-C43C-4AE8-9C0B-DC497649D4A8}" xr6:coauthVersionLast="47" xr6:coauthVersionMax="47" xr10:uidLastSave="{00000000-0000-0000-0000-000000000000}"/>
  <bookViews>
    <workbookView xWindow="-110" yWindow="-110" windowWidth="19420" windowHeight="10300" firstSheet="1" activeTab="2" xr2:uid="{4755553A-7222-4C39-B091-4DFD5F809973}"/>
  </bookViews>
  <sheets>
    <sheet name="Pivot Table_" sheetId="1" r:id="rId1"/>
    <sheet name="Sales Analysis" sheetId="3" r:id="rId2"/>
    <sheet name="Customer &amp; Regional Analysis" sheetId="4" r:id="rId3"/>
  </sheets>
  <definedNames>
    <definedName name="_xlchart.v5.0" hidden="1">'Pivot Table_'!$B$30</definedName>
    <definedName name="_xlchart.v5.1" hidden="1">'Pivot Table_'!$B$31:$B$45</definedName>
    <definedName name="_xlchart.v5.2" hidden="1">'Pivot Table_'!$C$30</definedName>
    <definedName name="_xlchart.v5.3" hidden="1">'Pivot Table_'!$C$31:$C$45</definedName>
    <definedName name="AOV">'Pivot Table_'!$F$4</definedName>
    <definedName name="Cust">'Pivot Table_'!$E$4</definedName>
    <definedName name="LTV">'Pivot Table_'!$K$4</definedName>
    <definedName name="Order">'Pivot Table_'!$D$4</definedName>
    <definedName name="PF">'Pivot Table_'!$J$4</definedName>
    <definedName name="QTY">'Pivot Table_'!$C$4</definedName>
    <definedName name="Rate">'Pivot Table_'!$G$4</definedName>
    <definedName name="repeat">'Pivot Table_'!$H$4</definedName>
    <definedName name="Sales_">'Pivot Table_'!$B$4</definedName>
    <definedName name="Single">'Pivot Table_'!$I$4</definedName>
    <definedName name="Slicer_Day_Name">#N/A</definedName>
    <definedName name="Slicer_Gateway">#N/A</definedName>
  </definedNames>
  <calcPr calcId="191029"/>
  <pivotCaches>
    <pivotCache cacheId="6799" r:id="rId4"/>
    <pivotCache cacheId="6802" r:id="rId5"/>
    <pivotCache cacheId="6805" r:id="rId6"/>
    <pivotCache cacheId="6808" r:id="rId7"/>
    <pivotCache cacheId="6811" r:id="rId8"/>
    <pivotCache cacheId="6814" r:id="rId9"/>
    <pivotCache cacheId="6817" r:id="rId10"/>
    <pivotCache cacheId="6820" r:id="rId11"/>
    <pivotCache cacheId="6823" r:id="rId12"/>
    <pivotCache cacheId="6826" r:id="rId13"/>
    <pivotCache cacheId="6829" r:id="rId14"/>
    <pivotCache cacheId="6832" r:id="rId15"/>
    <pivotCache cacheId="6835" r:id="rId16"/>
    <pivotCache cacheId="6838" r:id="rId17"/>
    <pivotCache cacheId="6841" r:id="rId18"/>
  </pivotCaches>
  <extLst>
    <ext xmlns:x14="http://schemas.microsoft.com/office/spreadsheetml/2009/9/main" uri="{876F7934-8845-4945-9796-88D515C7AA90}">
      <x14:pivotCaches>
        <pivotCache cacheId="5770"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 Table Sales Transactions_19462982-2e9a-4ff6-804f-fd706bdcebcb" name="Fact Table Sales Transactions" connection="Query - Fact Table(Sales Transactions)"/>
          <x15:modelTable id="Customer_DIM_4b97fb6a-4a37-4ae8-b406-8b9899bcc079" name="Customer_DIM" connection="Query - Customer_DIM"/>
          <x15:modelTable id="Product_DIM_843f8f66-085c-4f46-95ec-634f4a3351bf" name="Product_DIM" connection="Query - Product_DIM"/>
          <x15:modelTable id="Date Table_aa133395-5452-4d20-8c27-8d61ecf719e7" name="Date Table" connection="Query - Date Table"/>
          <x15:modelTable id="Payment Gateway_ac0bf315-e4b5-4c3d-b6ef-39f96a55bb9b" name="Payment Gateway" connection="Query - Payment Gateway"/>
        </x15:modelTables>
        <x15:modelRelationships>
          <x15:modelRelationship fromTable="Fact Table Sales Transactions" fromColumn="Customer Id" toTable="Customer_DIM" toColumn="Customer Id"/>
          <x15:modelRelationship fromTable="Fact Table Sales Transactions" fromColumn="Invoice Date" toTable="Date Table" toColumn="Invoice Date"/>
          <x15:modelRelationship fromTable="Fact Table Sales Transactions" fromColumn="Product Id" toTable="Product_DIM" toColumn="Product Id"/>
          <x15:modelRelationship fromTable="Fact Table Sales Transactions" fromColumn="Gateway" toTable="Payment Gateway" toColumn="Gatewa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1" l="1" a="1"/>
  <c r="B31" i="1" s="1"/>
  <c r="AB1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CA2556-4434-4FE7-8C99-D852CB9D87E7}" name="Query - Customer_DIM" description="Connection to the 'Customer_DIM' query in the workbook." type="100" refreshedVersion="8" minRefreshableVersion="5">
    <extLst>
      <ext xmlns:x15="http://schemas.microsoft.com/office/spreadsheetml/2010/11/main" uri="{DE250136-89BD-433C-8126-D09CA5730AF9}">
        <x15:connection id="25f83a7e-4619-41ce-a6a6-41cf870a3402">
          <x15:oledbPr connection="Provider=Microsoft.Mashup.OleDb.1;Data Source=$Workbook$;Location=Customer_DIM;Extended Properties=&quot;&quot;">
            <x15:dbTables>
              <x15:dbTable name="Customer_DIM"/>
            </x15:dbTables>
          </x15:oledbPr>
        </x15:connection>
      </ext>
    </extLst>
  </connection>
  <connection id="2" xr16:uid="{E3E22029-39A7-4F2C-BA0E-DDE1BCCB1763}" name="Query - Date Table" description="Connection to the 'Date Table' query in the workbook." type="100" refreshedVersion="8" minRefreshableVersion="5">
    <extLst>
      <ext xmlns:x15="http://schemas.microsoft.com/office/spreadsheetml/2010/11/main" uri="{DE250136-89BD-433C-8126-D09CA5730AF9}">
        <x15:connection id="661205d5-d796-4cad-82f4-f2113b6a2892"/>
      </ext>
    </extLst>
  </connection>
  <connection id="3" xr16:uid="{C70E356A-8EC8-450C-A243-DD4F533B0F89}" name="Query - Fact Table(Sales Transactions)" description="Connection to the 'Fact Table(Sales Transactions)' query in the workbook." type="100" refreshedVersion="8" minRefreshableVersion="5">
    <extLst>
      <ext xmlns:x15="http://schemas.microsoft.com/office/spreadsheetml/2010/11/main" uri="{DE250136-89BD-433C-8126-D09CA5730AF9}">
        <x15:connection id="46aaf3d2-0b8e-4d92-9a75-4f046144f3d1">
          <x15:oledbPr connection="Provider=Microsoft.Mashup.OleDb.1;Data Source=$Workbook$;Location=&quot;Fact Table(Sales Transactions)&quot;;Extended Properties=&quot;&quot;">
            <x15:dbTables>
              <x15:dbTable name="Fact Table(Sales Transactions)"/>
            </x15:dbTables>
          </x15:oledbPr>
        </x15:connection>
      </ext>
    </extLst>
  </connection>
  <connection id="4" xr16:uid="{BC682A89-0F05-4D04-B898-12AB68D980F7}" name="Query - Payment Gateway" description="Connection to the 'Payment Gateway' query in the workbook." type="100" refreshedVersion="8" minRefreshableVersion="5">
    <extLst>
      <ext xmlns:x15="http://schemas.microsoft.com/office/spreadsheetml/2010/11/main" uri="{DE250136-89BD-433C-8126-D09CA5730AF9}">
        <x15:connection id="07379054-4604-4e04-ad34-9e5e0b1af1a5">
          <x15:oledbPr connection="Provider=Microsoft.Mashup.OleDb.1;Data Source=$Workbook$;Location=&quot;Payment Gateway&quot;;Extended Properties=&quot;&quot;">
            <x15:dbTables>
              <x15:dbTable name="Payment Gateway"/>
            </x15:dbTables>
          </x15:oledbPr>
        </x15:connection>
      </ext>
    </extLst>
  </connection>
  <connection id="5" xr16:uid="{1DBA1D7C-D3C4-4B2A-AB96-CE11C210668D}" name="Query - Product_DIM" description="Connection to the 'Product_DIM' query in the workbook." type="100" refreshedVersion="8" minRefreshableVersion="5">
    <extLst>
      <ext xmlns:x15="http://schemas.microsoft.com/office/spreadsheetml/2010/11/main" uri="{DE250136-89BD-433C-8126-D09CA5730AF9}">
        <x15:connection id="696bf76c-0456-4772-bf5e-2e5a98835e15">
          <x15:oledbPr connection="Provider=Microsoft.Mashup.OleDb.1;Data Source=$Workbook$;Location=Product_DIM;Extended Properties=&quot;&quot;">
            <x15:dbTables>
              <x15:dbTable name="Product_DIM"/>
            </x15:dbTables>
          </x15:oledbPr>
        </x15:connection>
      </ext>
    </extLst>
  </connection>
  <connection id="6" xr16:uid="{6247B683-9B2C-4384-906C-606D8905FDA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<sst xmlns="http://schemas.openxmlformats.org/spreadsheetml/2006/main" count="135" uniqueCount="101">
  <si>
    <t>Total Customers</t>
  </si>
  <si>
    <t>Net Sales</t>
  </si>
  <si>
    <t>Total Quantity</t>
  </si>
  <si>
    <t>Total Orders</t>
  </si>
  <si>
    <t>Average Order Value</t>
  </si>
  <si>
    <t>Friday</t>
  </si>
  <si>
    <t>Monday</t>
  </si>
  <si>
    <t>Saturday</t>
  </si>
  <si>
    <t>Sunday</t>
  </si>
  <si>
    <t>Thursday</t>
  </si>
  <si>
    <t>Tuesday</t>
  </si>
  <si>
    <t>Wednesday</t>
  </si>
  <si>
    <t>Grand Total</t>
  </si>
  <si>
    <t>Day Name</t>
  </si>
  <si>
    <t>Accessories</t>
  </si>
  <si>
    <t>Boots</t>
  </si>
  <si>
    <t>Boy's</t>
  </si>
  <si>
    <t>Climbing Shoes</t>
  </si>
  <si>
    <t>Clogs</t>
  </si>
  <si>
    <t>Cycling Shoes</t>
  </si>
  <si>
    <t>Gift Card</t>
  </si>
  <si>
    <t>Jackets</t>
  </si>
  <si>
    <t>Running Shoes</t>
  </si>
  <si>
    <t>Sandals</t>
  </si>
  <si>
    <t>Tennis Shoes</t>
  </si>
  <si>
    <t>Walking Shoes</t>
  </si>
  <si>
    <t>Water Shoes</t>
  </si>
  <si>
    <t>Product Type</t>
  </si>
  <si>
    <t>amazon_payments</t>
  </si>
  <si>
    <t>gift_card</t>
  </si>
  <si>
    <t>manual</t>
  </si>
  <si>
    <t>paypal</t>
  </si>
  <si>
    <t>shopify_payments</t>
  </si>
  <si>
    <t>Gateway</t>
  </si>
  <si>
    <t>Repeat Rate</t>
  </si>
  <si>
    <t>Repeat Customers</t>
  </si>
  <si>
    <t>Single Order Customers</t>
  </si>
  <si>
    <t>Purchase Frequency</t>
  </si>
  <si>
    <t>SALES OVERVIEW PAGE</t>
  </si>
  <si>
    <t>Customer _Name</t>
  </si>
  <si>
    <t>ANN ARBOR</t>
  </si>
  <si>
    <t>CHICAGO</t>
  </si>
  <si>
    <t>CORONA</t>
  </si>
  <si>
    <t>DALLAS</t>
  </si>
  <si>
    <t>EL PASO</t>
  </si>
  <si>
    <t>FARGO</t>
  </si>
  <si>
    <t>HOUSTON</t>
  </si>
  <si>
    <t>JERSEY CITY</t>
  </si>
  <si>
    <t>LAS VEGAS</t>
  </si>
  <si>
    <t>MIAMI</t>
  </si>
  <si>
    <t>MONTPELIER</t>
  </si>
  <si>
    <t>NEW YORK CITY</t>
  </si>
  <si>
    <t>PITTSBURGH</t>
  </si>
  <si>
    <t>SACRAMENTO</t>
  </si>
  <si>
    <t>WASHINGTON</t>
  </si>
  <si>
    <t>City</t>
  </si>
  <si>
    <t>Lifetime Value</t>
  </si>
  <si>
    <t>Cointon Gosselin</t>
  </si>
  <si>
    <t>Gerik Roussel</t>
  </si>
  <si>
    <t>Ira MacCawley</t>
  </si>
  <si>
    <t>Vernon Brockley</t>
  </si>
  <si>
    <t>Vilma Wissby</t>
  </si>
  <si>
    <t>California</t>
  </si>
  <si>
    <t>Florida</t>
  </si>
  <si>
    <t>New York</t>
  </si>
  <si>
    <t>Ohio</t>
  </si>
  <si>
    <t>Texas</t>
  </si>
  <si>
    <t>Province</t>
  </si>
  <si>
    <t>TOP 5 PROVINCE WITH HIGHEST SALES</t>
  </si>
  <si>
    <t>TOP 5 PRODUCTS PER AOV</t>
  </si>
  <si>
    <t>Average Selling Price</t>
  </si>
  <si>
    <t>Quantity Volume</t>
  </si>
  <si>
    <t>TOP 5 CITY WITH HIGHEST AOV</t>
  </si>
  <si>
    <t>CUSTOMER &amp; REGIONAL ANALYSIS PAGE</t>
  </si>
  <si>
    <t>Repeat Customer</t>
  </si>
  <si>
    <t>Single Order Customer</t>
  </si>
  <si>
    <t>Wk4</t>
  </si>
  <si>
    <t>Wk5</t>
  </si>
  <si>
    <t>Week of the Month</t>
  </si>
  <si>
    <t>KPI Overview</t>
  </si>
  <si>
    <t>SALES BY DAY OF THE WEEK</t>
  </si>
  <si>
    <t>TOP 5 PERFORMING PRODUCTS</t>
  </si>
  <si>
    <t>BOTTOM 5 PERFORMING PRODUCTS</t>
  </si>
  <si>
    <t>PAYMENT GATEWAY PERFORMANCE</t>
  </si>
  <si>
    <t>QUANTITY VOLUME VS AVERAGE SELLING PRICE (QTV VS ASP)</t>
  </si>
  <si>
    <t>TOP 5 PERFORMING CUSTOMERS</t>
  </si>
  <si>
    <t>Customer Type</t>
  </si>
  <si>
    <t>CUSTOMER TYPE COMPARISM</t>
  </si>
  <si>
    <t>Virginia</t>
  </si>
  <si>
    <t>Arizona</t>
  </si>
  <si>
    <t>Colorado</t>
  </si>
  <si>
    <t>District of Columbia</t>
  </si>
  <si>
    <t>Georgia</t>
  </si>
  <si>
    <t>Illinois</t>
  </si>
  <si>
    <t>Michigan</t>
  </si>
  <si>
    <t>Minnesota</t>
  </si>
  <si>
    <t>North Carolina</t>
  </si>
  <si>
    <t>Pennsylvania</t>
  </si>
  <si>
    <t>Ciy</t>
  </si>
  <si>
    <t>TOP 5 CITY WITH HIGHEST QUANTITY</t>
  </si>
  <si>
    <t>DOD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</si>
</sst>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 #,##0_);_(* \(#,##0\);_(* &quot;-&quot;??_);_(@_)"/>
    <numFmt numFmtId="165" formatCode="\$#,##0.00;\(\$#,##0.00\);\$#,##0.00"/>
    <numFmt numFmtId="166" formatCode="&quot;$&quot;#,##0.00"/>
    <numFmt numFmtId="167" formatCode="[Green]\▲0.00%;[Red]\ \▼0.00%"/>
    <numFmt numFmtId="170" formatCode="[&gt;=1000000]&quot;$&quot;0.00,,&quot;M&quot;;[&gt;=1000]&quot;$&quot;0.00,&quot;K&quot;"/>
  </numFmts>
  <fonts count="5" x14ac:knownFonts="1">
    <font>
      <sz val="11"/>
      <color theme="1"/>
      <name val="Aptos Narrow"/>
      <family val="2"/>
      <scheme val="minor"/>
    </font>
    <font>
      <sz val="11"/>
      <color theme="1"/>
      <name val="Aptos Narrow"/>
      <family val="2"/>
      <scheme val="minor"/>
    </font>
    <font>
      <sz val="11"/>
      <color theme="0"/>
      <name val="Aptos Narrow"/>
      <family val="2"/>
      <scheme val="minor"/>
    </font>
    <font>
      <b/>
      <sz val="11"/>
      <color theme="1"/>
      <name val="Aptos Narrow"/>
      <family val="2"/>
      <scheme val="minor"/>
    </font>
    <font>
      <sz val="10"/>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rgb="FFD6DBDF"/>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43" fontId="0" fillId="0" borderId="0" xfId="0" applyNumberFormat="1"/>
    <xf numFmtId="164" fontId="0" fillId="0" borderId="0" xfId="0" applyNumberFormat="1"/>
    <xf numFmtId="0" fontId="0" fillId="0" borderId="0" xfId="0" pivotButton="1"/>
    <xf numFmtId="165" fontId="0" fillId="0" borderId="0" xfId="0" applyNumberFormat="1"/>
    <xf numFmtId="0" fontId="0" fillId="0" borderId="0" xfId="0" applyAlignment="1">
      <alignment horizontal="left"/>
    </xf>
    <xf numFmtId="9" fontId="0" fillId="0" borderId="0" xfId="0" applyNumberFormat="1"/>
    <xf numFmtId="166" fontId="0" fillId="0" borderId="0" xfId="0" applyNumberFormat="1"/>
    <xf numFmtId="0" fontId="2" fillId="2" borderId="0" xfId="0" applyFont="1" applyFill="1" applyAlignment="1">
      <alignment horizontal="left"/>
    </xf>
    <xf numFmtId="0" fontId="2" fillId="2" borderId="0" xfId="0" applyFont="1" applyFill="1"/>
    <xf numFmtId="9" fontId="0" fillId="0" borderId="0" xfId="1" applyFont="1"/>
    <xf numFmtId="167" fontId="0" fillId="0" borderId="0" xfId="1" applyNumberFormat="1" applyFont="1"/>
    <xf numFmtId="0" fontId="3" fillId="0" borderId="0" xfId="0" applyFont="1"/>
    <xf numFmtId="0" fontId="4" fillId="0" borderId="0" xfId="0" applyFont="1"/>
    <xf numFmtId="0" fontId="0" fillId="3" borderId="0" xfId="0" applyFill="1"/>
    <xf numFmtId="170" fontId="0" fillId="0" borderId="0" xfId="0" applyNumberFormat="1"/>
    <xf numFmtId="0" fontId="0" fillId="0" borderId="0" xfId="0" applyNumberFormat="1"/>
    <xf numFmtId="0" fontId="0" fillId="0" borderId="0" xfId="0" applyBorder="1"/>
    <xf numFmtId="167" fontId="0" fillId="0" borderId="0" xfId="0" applyNumberFormat="1" applyBorder="1" applyAlignment="1">
      <alignment horizontal="center" vertical="center"/>
    </xf>
  </cellXfs>
  <cellStyles count="2">
    <cellStyle name="Normal" xfId="0" builtinId="0"/>
    <cellStyle name="Percent" xfId="1" builtinId="5"/>
  </cellStyles>
  <dxfs count="650">
    <dxf>
      <numFmt numFmtId="170" formatCode="[&gt;=1000000]&quot;$&quot;0.00,,&quot;M&quot;;[&gt;=1000]&quot;$&quot;0.00,&quot;K&quot;"/>
    </dxf>
    <dxf>
      <numFmt numFmtId="0" formatCode="General"/>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0" formatCode="General"/>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0" formatCode="General"/>
    </dxf>
    <dxf>
      <numFmt numFmtId="170" formatCode="[&gt;=1000000]&quot;$&quot;0.00,,&quot;M&quot;;[&gt;=1000]&quot;$&quot;0.00,&quot;K&quot;"/>
    </dxf>
    <dxf>
      <numFmt numFmtId="0" formatCode="General"/>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170" formatCode="[&gt;=1000000]&quot;$&quot;0.00,,&quot;M&quot;;[&gt;=1000]&quot;$&quot;0.00,&quot;K&quot;"/>
    </dxf>
    <dxf>
      <numFmt numFmtId="0" formatCode="General"/>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170" formatCode="[&gt;=1000000]&quot;$&quot;0.00,,&quot;M&quot;;[&gt;=1000]&quot;$&quot;0.00,&quot;K&quot;"/>
    </dxf>
    <dxf>
      <numFmt numFmtId="0" formatCode="General"/>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170" formatCode="[&gt;=1000000]&quot;$&quot;0.00,,&quot;M&quot;;[&gt;=1000]&quot;$&quot;0.00,&quot;K&quot;"/>
    </dxf>
    <dxf>
      <numFmt numFmtId="0" formatCode="General"/>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170" formatCode="[&gt;=1000000]&quot;$&quot;0.00,,&quot;M&quot;;[&gt;=1000]&quot;$&quot;0.00,&quot;K&quot;"/>
    </dxf>
    <dxf>
      <numFmt numFmtId="0" formatCode="General"/>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0" formatCode="General"/>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0" formatCode="General"/>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0" formatCode="General"/>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0" formatCode="General"/>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0" formatCode="General"/>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0" formatCode="General"/>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0" formatCode="General"/>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0" formatCode="General"/>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0" formatCode="General"/>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0" formatCode="General"/>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0" formatCode="General"/>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0" formatCode="General"/>
    </dxf>
    <dxf>
      <numFmt numFmtId="170" formatCode="[&gt;=1000000]&quot;$&quot;0.00,,&quot;M&quot;;[&gt;=1000]&quot;$&quot;0.00,&quot;K&quot;"/>
    </dxf>
    <dxf>
      <numFmt numFmtId="0" formatCode="General"/>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170" formatCode="[&gt;=1000000]&quot;$&quot;0.00,,&quot;M&quot;;[&gt;=1000]&quot;$&quot;0.00,&quot;K&quot;"/>
    </dxf>
    <dxf>
      <numFmt numFmtId="0" formatCode="General"/>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numFmt numFmtId="170" formatCode="[&gt;=1000000]&quot;$&quot;0.00,,&quot;M&quot;;[&gt;=1000]&quot;$&quot;0.00,&quot;K&quot;"/>
    </dxf>
    <dxf>
      <numFmt numFmtId="0" formatCode="General"/>
    </dxf>
    <dxf>
      <numFmt numFmtId="164" formatCode="_(* #,##0_);_(* \(#,##0\);_(* &quot;-&quot;??_);_(@_)"/>
    </dxf>
    <dxf>
      <numFmt numFmtId="167" formatCode="[Green]\▲0.00%;[Red]\ \▼0.00%"/>
    </dxf>
    <dxf>
      <alignment vertical="center"/>
    </dxf>
    <dxf>
      <alignment horizontal="center"/>
    </dxf>
    <dxf>
      <border>
        <left/>
        <right/>
        <top/>
        <bottom/>
      </border>
    </dxf>
    <dxf>
      <border>
        <left/>
        <right/>
        <top/>
        <bottom/>
      </border>
    </dxf>
    <dxf>
      <border>
        <left/>
        <right/>
        <top/>
        <bottom/>
      </border>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70" formatCode="[&gt;=1000000]&quot;$&quot;0.00,,&quot;M&quot;;[&gt;=1000]&quot;$&quot;0.00,&quot;K&quot;"/>
    </dxf>
    <dxf>
      <numFmt numFmtId="166" formatCode="&quot;$&quot;#,##0.00"/>
    </dxf>
    <dxf>
      <numFmt numFmtId="170" formatCode="[&gt;=1000000]&quot;$&quot;0.00,,&quot;M&quot;;[&gt;=1000]&quot;$&quot;0.00,&quot;K&quot;"/>
    </dxf>
    <dxf>
      <numFmt numFmtId="164" formatCode="_(* #,##0_);_(* \(#,##0\);_(* &quot;-&quot;??_);_(@_)"/>
    </dxf>
    <dxf>
      <numFmt numFmtId="13" formatCode="0%"/>
    </dxf>
    <dxf>
      <numFmt numFmtId="35" formatCode="_(* #,##0.00_);_(* \(#,##0.00\);_(* &quot;-&quot;??_);_(@_)"/>
    </dxf>
    <dxf>
      <numFmt numFmtId="166" formatCode="&quot;$&quot;#,##0.00"/>
    </dxf>
    <dxf>
      <numFmt numFmtId="170" formatCode="[&gt;=1000000]&quot;$&quot;0.00,,&quot;M&quot;;[&gt;=1000]&quot;$&quot;0.00,&quot;K&quot;"/>
    </dxf>
    <dxf>
      <numFmt numFmtId="164" formatCode="_(* #,##0_);_(* \(#,##0\);_(* &quot;-&quot;??_);_(@_)"/>
    </dxf>
    <dxf>
      <numFmt numFmtId="164" formatCode="_(* #,##0_);_(* \(#,##0\);_(* &quot;-&quot;??_);_(@_)"/>
    </dxf>
    <dxf>
      <numFmt numFmtId="164" formatCode="_(* #,##0_);_(* \(#,##0\);_(* &quot;-&quot;??_);_(@_)"/>
    </dxf>
    <dxf>
      <numFmt numFmtId="164" formatCode="_(* #,##0_);_(* \(#,##0\);_(* &quot;-&quot;??_);_(@_)"/>
    </dxf>
    <dxf>
      <numFmt numFmtId="166" formatCode="&quot;$&quot;#,##0.00"/>
    </dxf>
    <dxf>
      <numFmt numFmtId="164" formatCode="_(* #,##0_);_(* \(#,##0\);_(* &quot;-&quot;??_);_(@_)"/>
    </dxf>
    <dxf>
      <font>
        <b/>
        <color theme="1"/>
      </font>
      <border>
        <bottom style="thin">
          <color theme="9"/>
        </bottom>
        <vertical/>
        <horizontal/>
      </border>
    </dxf>
    <dxf>
      <font>
        <color theme="1"/>
      </font>
      <border diagonalUp="0" diagonalDown="0">
        <left/>
        <right/>
        <top/>
        <bottom/>
        <vertical/>
        <horizontal/>
      </border>
    </dxf>
    <dxf>
      <font>
        <b/>
        <color theme="1"/>
      </font>
      <border diagonalUp="0" diagonalDown="0">
        <left/>
        <right/>
        <top/>
        <bottom/>
        <vertical/>
        <horizontal/>
      </border>
    </dxf>
    <dxf>
      <font>
        <b val="0"/>
        <i val="0"/>
        <sz val="10"/>
        <color rgb="FF5D8F39"/>
      </font>
      <fill>
        <patternFill patternType="solid">
          <bgColor theme="0"/>
        </patternFill>
      </fill>
      <border diagonalUp="0" diagonalDown="0">
        <left/>
        <right/>
        <top/>
        <bottom/>
        <vertical/>
        <horizontal/>
      </border>
    </dxf>
    <dxf>
      <font>
        <b/>
        <color theme="1"/>
      </font>
      <border diagonalUp="0" diagonalDown="0">
        <left/>
        <right/>
        <top/>
        <bottom/>
        <vertical/>
        <horizontal/>
      </border>
    </dxf>
    <dxf>
      <font>
        <b val="0"/>
        <i val="0"/>
        <sz val="10"/>
        <color rgb="FF5D8F39"/>
      </font>
      <fill>
        <patternFill patternType="solid">
          <bgColor theme="2"/>
        </patternFill>
      </fill>
      <border diagonalUp="0" diagonalDown="0">
        <left/>
        <right/>
        <top/>
        <bottom/>
        <vertical/>
        <horizontal/>
      </border>
    </dxf>
  </dxfs>
  <tableStyles count="3" defaultTableStyle="TableStyleMedium2" defaultPivotStyle="PivotStyleLight16">
    <tableStyle name="SlicerStyleDark3 2" pivot="0" table="0" count="10" xr9:uid="{D14976AD-E1F7-4093-B43F-A95D7FDCF25B}">
      <tableStyleElement type="wholeTable" dxfId="649"/>
      <tableStyleElement type="headerRow" dxfId="648"/>
    </tableStyle>
    <tableStyle name="SlicerStyleDark3 2 2" pivot="0" table="0" count="10" xr9:uid="{E948839E-CFA9-466C-A7FF-CC44D32BD4DC}">
      <tableStyleElement type="wholeTable" dxfId="647"/>
      <tableStyleElement type="headerRow" dxfId="646"/>
    </tableStyle>
    <tableStyle name="SlicerStyleLight6 2" pivot="0" table="0" count="10" xr9:uid="{CDE5FEE7-93E3-458B-96D2-38FA413510A7}">
      <tableStyleElement type="wholeTable" dxfId="645"/>
      <tableStyleElement type="headerRow" dxfId="644"/>
    </tableStyle>
  </tableStyles>
  <colors>
    <mruColors>
      <color rgb="FFD6DBDF"/>
      <color rgb="FF5D8F39"/>
      <color rgb="FF94C13D"/>
      <color rgb="FFB4CE8C"/>
      <color rgb="FF89BA61"/>
      <color rgb="FF249255"/>
      <color rgb="FF6C9F43"/>
      <color rgb="FF30A463"/>
      <color rgb="FF44C07A"/>
      <color rgb="FFF0F0F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5D8F39"/>
          </font>
          <fill>
            <patternFill patternType="solid">
              <fgColor auto="1"/>
              <bgColor them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5117038483843"/>
              <bgColor theme="2"/>
            </patternFill>
          </fill>
          <border>
            <left style="thin">
              <color rgb="FFCCCCCC"/>
            </left>
            <right style="thin">
              <color rgb="FFCCCCCC"/>
            </right>
            <top style="thin">
              <color rgb="FFCCCCCC"/>
            </top>
            <bottom style="thin">
              <color rgb="FFCCCCCC"/>
            </bottom>
            <vertical/>
            <horizontal/>
          </border>
        </dxf>
        <dxf>
          <font>
            <sz val="10"/>
            <color rgb="FF5D8F39"/>
          </font>
          <fill>
            <patternFill patternType="solid">
              <fgColor theme="9" tint="0.59999389629810485"/>
              <bgColor theme="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5D8F39"/>
          </font>
          <fill>
            <patternFill patternType="solid">
              <fgColor auto="1"/>
              <bgColor rgb="FF5D8F39"/>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none">
              <fgColor indexed="64"/>
              <bgColor auto="1"/>
            </patternFill>
          </fill>
          <border diagonalUp="0" diagonalDown="0">
            <left/>
            <right/>
            <top/>
            <bottom/>
            <vertical/>
            <horizontal/>
          </border>
        </dxf>
        <dxf>
          <font>
            <sz val="10"/>
            <color rgb="FF5D8F39"/>
          </font>
          <fill>
            <patternFill patternType="solid">
              <fgColor theme="0"/>
              <bgColor theme="2"/>
            </patternFill>
          </fill>
          <border diagonalUp="0" diagonalDown="0">
            <left/>
            <right/>
            <top/>
            <bottom/>
            <vertical/>
            <horizontal/>
          </border>
        </dxf>
        <dxf>
          <font>
            <color rgb="FF959595"/>
          </font>
          <fill>
            <patternFill patternType="solid">
              <fgColor rgb="FFDFDFDF"/>
              <bgColor rgb="FFDFDFDF"/>
            </patternFill>
          </fill>
          <border diagonalUp="0" diagonalDown="0">
            <left/>
            <right/>
            <top/>
            <bottom/>
            <vertical/>
            <horizontal/>
          </border>
        </dxf>
        <dxf>
          <font>
            <color rgb="FF000000"/>
          </font>
          <fill>
            <patternFill patternType="solid">
              <fgColor rgb="FFC0C0C0"/>
              <bgColor rgb="FFC0C0C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5D8F39"/>
          </font>
          <fill>
            <patternFill patternType="solid">
              <fgColor auto="1"/>
              <bgColor rgb="FF5D8F39"/>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none">
              <fgColor indexed="64"/>
              <bgColor auto="1"/>
            </patternFill>
          </fill>
          <border diagonalUp="0" diagonalDown="0">
            <left/>
            <right/>
            <top/>
            <bottom/>
            <vertical/>
            <horizontal/>
          </border>
        </dxf>
        <dxf>
          <font>
            <color rgb="FF5D8F39"/>
          </font>
          <fill>
            <patternFill patternType="solid">
              <fgColor theme="0"/>
              <bgColor theme="0"/>
            </patternFill>
          </fill>
          <border diagonalUp="0" diagonalDown="0">
            <left/>
            <right/>
            <top/>
            <bottom/>
            <vertical/>
            <horizontal/>
          </border>
        </dxf>
        <dxf>
          <font>
            <color rgb="FF959595"/>
          </font>
          <fill>
            <patternFill patternType="solid">
              <fgColor rgb="FFDFDFDF"/>
              <bgColor rgb="FFDFDFDF"/>
            </patternFill>
          </fill>
          <border diagonalUp="0" diagonalDown="0">
            <left/>
            <right/>
            <top/>
            <bottom/>
            <vertical/>
            <horizontal/>
          </border>
        </dxf>
        <dxf>
          <font>
            <color rgb="FF000000"/>
          </font>
          <fill>
            <patternFill patternType="solid">
              <fgColor rgb="FFC0C0C0"/>
              <bgColor rgb="FFC0C0C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3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eetMetadata" Target="metadata.xml"/><Relationship Id="rId21" Type="http://schemas.microsoft.com/office/2007/relationships/slicerCache" Target="slicerCaches/slicerCache2.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microsoft.com/office/2017/06/relationships/rdRichValueStructure" Target="richData/rdrichvaluestructure.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74" Type="http://schemas.openxmlformats.org/officeDocument/2006/relationships/customXml" Target="../customXml/item42.xml"/><Relationship Id="rId5" Type="http://schemas.openxmlformats.org/officeDocument/2006/relationships/pivotCacheDefinition" Target="pivotCache/pivotCacheDefinition2.xml"/><Relationship Id="rId61" Type="http://schemas.openxmlformats.org/officeDocument/2006/relationships/customXml" Target="../customXml/item29.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microsoft.com/office/2022/10/relationships/richValueRel" Target="richData/richValueRel.xml"/><Relationship Id="rId30" Type="http://schemas.microsoft.com/office/2017/06/relationships/rdRichValueTypes" Target="richData/rdRichValueTyp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69" Type="http://schemas.openxmlformats.org/officeDocument/2006/relationships/customXml" Target="../customXml/item37.xml"/><Relationship Id="rId8" Type="http://schemas.openxmlformats.org/officeDocument/2006/relationships/pivotCacheDefinition" Target="pivotCache/pivotCacheDefinition5.xml"/><Relationship Id="rId51" Type="http://schemas.openxmlformats.org/officeDocument/2006/relationships/customXml" Target="../customXml/item19.xml"/><Relationship Id="rId72" Type="http://schemas.openxmlformats.org/officeDocument/2006/relationships/customXml" Target="../customXml/item40.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microsoft.com/office/2007/relationships/slicerCache" Target="slicerCaches/slicerCache1.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70"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microsoft.com/office/2017/06/relationships/rdRichValue" Target="richData/rdrichvalue.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7.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73" Type="http://schemas.openxmlformats.org/officeDocument/2006/relationships/customXml" Target="../customXml/item4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pivotCacheDefinition" Target="pivotCache/pivotCacheDefinition4.xml"/><Relationship Id="rId71" Type="http://schemas.openxmlformats.org/officeDocument/2006/relationships/customXml" Target="../customXml/item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[Shopify_Sales_Analytics.xlsx]Pivot Table_!PivotTable4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D8F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Table_'!$F$8</c:f>
              <c:strCache>
                <c:ptCount val="1"/>
                <c:pt idx="0">
                  <c:v>Total</c:v>
                </c:pt>
              </c:strCache>
            </c:strRef>
          </c:tx>
          <c:spPr>
            <a:solidFill>
              <a:srgbClr val="5D8F3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Table_'!$E$9:$E$14</c:f>
              <c:strCache>
                <c:ptCount val="5"/>
                <c:pt idx="0">
                  <c:v>Walking Shoes</c:v>
                </c:pt>
                <c:pt idx="1">
                  <c:v>Climbing Shoes</c:v>
                </c:pt>
                <c:pt idx="2">
                  <c:v>Cycling Shoes</c:v>
                </c:pt>
                <c:pt idx="3">
                  <c:v>Tennis Shoes</c:v>
                </c:pt>
                <c:pt idx="4">
                  <c:v>Gift Card</c:v>
                </c:pt>
              </c:strCache>
            </c:strRef>
          </c:cat>
          <c:val>
            <c:numRef>
              <c:f>'Pivot Table_'!$F$9:$F$14</c:f>
              <c:numCache>
                <c:formatCode>[&gt;=1000000]"$"0.00,,"M";[&gt;=1000]"$"0.00,"K"</c:formatCode>
                <c:ptCount val="5"/>
                <c:pt idx="0">
                  <c:v>2188051.7779999902</c:v>
                </c:pt>
                <c:pt idx="1">
                  <c:v>1462306.8569999966</c:v>
                </c:pt>
                <c:pt idx="2">
                  <c:v>353583.22999999952</c:v>
                </c:pt>
                <c:pt idx="3">
                  <c:v>195711.55999999988</c:v>
                </c:pt>
                <c:pt idx="4">
                  <c:v>185362.38600000006</c:v>
                </c:pt>
              </c:numCache>
            </c:numRef>
          </c:val>
          <c:extLst>
            <c:ext xmlns:c16="http://schemas.microsoft.com/office/drawing/2014/chart" uri="{C3380CC4-5D6E-409C-BE32-E72D297353CC}">
              <c16:uniqueId val="{00000000-AE58-4B90-B460-D97D43FC80C1}"/>
            </c:ext>
          </c:extLst>
        </c:ser>
        <c:dLbls>
          <c:dLblPos val="outEnd"/>
          <c:showLegendKey val="0"/>
          <c:showVal val="1"/>
          <c:showCatName val="0"/>
          <c:showSerName val="0"/>
          <c:showPercent val="0"/>
          <c:showBubbleSize val="0"/>
        </c:dLbls>
        <c:gapWidth val="69"/>
        <c:overlap val="-27"/>
        <c:axId val="753651967"/>
        <c:axId val="753630847"/>
      </c:barChart>
      <c:catAx>
        <c:axId val="7536519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753630847"/>
        <c:crosses val="autoZero"/>
        <c:auto val="1"/>
        <c:lblAlgn val="ctr"/>
        <c:lblOffset val="100"/>
        <c:noMultiLvlLbl val="0"/>
      </c:catAx>
      <c:valAx>
        <c:axId val="753630847"/>
        <c:scaling>
          <c:orientation val="minMax"/>
        </c:scaling>
        <c:delete val="1"/>
        <c:axPos val="l"/>
        <c:numFmt formatCode="[&gt;=1000000]&quot;$&quot;0.00,,&quot;M&quot;;[&gt;=1000]&quot;$&quot;0.00,&quot;K&quot;" sourceLinked="1"/>
        <c:majorTickMark val="none"/>
        <c:minorTickMark val="none"/>
        <c:tickLblPos val="nextTo"/>
        <c:crossAx val="75365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[Shopify_Sales_Analytics.xlsx]Pivot Table_!PivotTable5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D8F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Table_'!$I$8</c:f>
              <c:strCache>
                <c:ptCount val="1"/>
                <c:pt idx="0">
                  <c:v>Total</c:v>
                </c:pt>
              </c:strCache>
            </c:strRef>
          </c:tx>
          <c:spPr>
            <a:solidFill>
              <a:srgbClr val="5D8F3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Table_'!$H$9:$H$14</c:f>
              <c:strCache>
                <c:ptCount val="5"/>
                <c:pt idx="0">
                  <c:v>Water Shoes</c:v>
                </c:pt>
                <c:pt idx="1">
                  <c:v>Boy's</c:v>
                </c:pt>
                <c:pt idx="2">
                  <c:v>Clogs</c:v>
                </c:pt>
                <c:pt idx="3">
                  <c:v>Running Shoes</c:v>
                </c:pt>
                <c:pt idx="4">
                  <c:v>Accessories</c:v>
                </c:pt>
              </c:strCache>
            </c:strRef>
          </c:cat>
          <c:val>
            <c:numRef>
              <c:f>'Pivot Table_'!$I$9:$I$14</c:f>
              <c:numCache>
                <c:formatCode>[&gt;=1000000]"$"0.00,,"M";[&gt;=1000]"$"0.00,"K"</c:formatCode>
                <c:ptCount val="5"/>
                <c:pt idx="0">
                  <c:v>2798.0149999999999</c:v>
                </c:pt>
                <c:pt idx="1">
                  <c:v>4627.6669999999995</c:v>
                </c:pt>
                <c:pt idx="2">
                  <c:v>7522.9219999999996</c:v>
                </c:pt>
                <c:pt idx="3">
                  <c:v>12694.253000000001</c:v>
                </c:pt>
                <c:pt idx="4">
                  <c:v>18097.2</c:v>
                </c:pt>
              </c:numCache>
            </c:numRef>
          </c:val>
          <c:extLst>
            <c:ext xmlns:c16="http://schemas.microsoft.com/office/drawing/2014/chart" uri="{C3380CC4-5D6E-409C-BE32-E72D297353CC}">
              <c16:uniqueId val="{00000000-3A28-4788-BFAE-F6A98223775E}"/>
            </c:ext>
          </c:extLst>
        </c:ser>
        <c:dLbls>
          <c:dLblPos val="outEnd"/>
          <c:showLegendKey val="0"/>
          <c:showVal val="1"/>
          <c:showCatName val="0"/>
          <c:showSerName val="0"/>
          <c:showPercent val="0"/>
          <c:showBubbleSize val="0"/>
        </c:dLbls>
        <c:gapWidth val="69"/>
        <c:overlap val="-27"/>
        <c:axId val="753689407"/>
        <c:axId val="753690367"/>
      </c:barChart>
      <c:catAx>
        <c:axId val="75368940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690367"/>
        <c:crosses val="autoZero"/>
        <c:auto val="1"/>
        <c:lblAlgn val="ctr"/>
        <c:lblOffset val="100"/>
        <c:noMultiLvlLbl val="0"/>
      </c:catAx>
      <c:valAx>
        <c:axId val="753690367"/>
        <c:scaling>
          <c:orientation val="minMax"/>
        </c:scaling>
        <c:delete val="1"/>
        <c:axPos val="l"/>
        <c:numFmt formatCode="[&gt;=1000000]&quot;$&quot;0.00,,&quot;M&quot;;[&gt;=1000]&quot;$&quot;0.00,&quot;K&quot;" sourceLinked="1"/>
        <c:majorTickMark val="out"/>
        <c:minorTickMark val="none"/>
        <c:tickLblPos val="nextTo"/>
        <c:crossAx val="75368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[Shopify_Sales_Analytics.xlsx]Pivot Table_!PivotTable6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D8F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Table_'!$M$8</c:f>
              <c:strCache>
                <c:ptCount val="1"/>
                <c:pt idx="0">
                  <c:v>Total</c:v>
                </c:pt>
              </c:strCache>
            </c:strRef>
          </c:tx>
          <c:spPr>
            <a:solidFill>
              <a:srgbClr val="5D8F3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Table_'!$L$9:$L$14</c:f>
              <c:strCache>
                <c:ptCount val="5"/>
                <c:pt idx="0">
                  <c:v>shopify_payments</c:v>
                </c:pt>
                <c:pt idx="1">
                  <c:v>paypal</c:v>
                </c:pt>
                <c:pt idx="2">
                  <c:v>gift_card</c:v>
                </c:pt>
                <c:pt idx="3">
                  <c:v>amazon_payments</c:v>
                </c:pt>
                <c:pt idx="4">
                  <c:v>manual</c:v>
                </c:pt>
              </c:strCache>
            </c:strRef>
          </c:cat>
          <c:val>
            <c:numRef>
              <c:f>'Pivot Table_'!$M$9:$M$14</c:f>
              <c:numCache>
                <c:formatCode>[&gt;=1000000]"$"0.00,,"M";[&gt;=1000]"$"0.00,"K"</c:formatCode>
                <c:ptCount val="5"/>
                <c:pt idx="0">
                  <c:v>2683131.8030000017</c:v>
                </c:pt>
                <c:pt idx="1">
                  <c:v>809892.80900000012</c:v>
                </c:pt>
                <c:pt idx="2">
                  <c:v>748652.39900000009</c:v>
                </c:pt>
                <c:pt idx="3">
                  <c:v>259557.49599999987</c:v>
                </c:pt>
                <c:pt idx="4">
                  <c:v>90642.090000000011</c:v>
                </c:pt>
              </c:numCache>
            </c:numRef>
          </c:val>
          <c:extLst>
            <c:ext xmlns:c16="http://schemas.microsoft.com/office/drawing/2014/chart" uri="{C3380CC4-5D6E-409C-BE32-E72D297353CC}">
              <c16:uniqueId val="{00000000-62F1-42C9-A12D-D9C78C89E8CD}"/>
            </c:ext>
          </c:extLst>
        </c:ser>
        <c:dLbls>
          <c:dLblPos val="outEnd"/>
          <c:showLegendKey val="0"/>
          <c:showVal val="1"/>
          <c:showCatName val="0"/>
          <c:showSerName val="0"/>
          <c:showPercent val="0"/>
          <c:showBubbleSize val="0"/>
        </c:dLbls>
        <c:gapWidth val="69"/>
        <c:overlap val="-27"/>
        <c:axId val="753604927"/>
        <c:axId val="753613087"/>
      </c:barChart>
      <c:catAx>
        <c:axId val="75360492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613087"/>
        <c:crosses val="autoZero"/>
        <c:auto val="1"/>
        <c:lblAlgn val="ctr"/>
        <c:lblOffset val="100"/>
        <c:noMultiLvlLbl val="0"/>
      </c:catAx>
      <c:valAx>
        <c:axId val="753613087"/>
        <c:scaling>
          <c:orientation val="minMax"/>
        </c:scaling>
        <c:delete val="1"/>
        <c:axPos val="l"/>
        <c:numFmt formatCode="[&gt;=1000000]&quot;$&quot;0.00,,&quot;M&quot;;[&gt;=1000]&quot;$&quot;0.00,&quot;K&quot;" sourceLinked="1"/>
        <c:majorTickMark val="none"/>
        <c:minorTickMark val="none"/>
        <c:tickLblPos val="nextTo"/>
        <c:crossAx val="75360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[Shopify_Sales_Analytics.xlsx]Pivot Table_!PivotTable3</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triangle"/>
          <c:size val="9"/>
          <c:spPr>
            <a:solidFill>
              <a:schemeClr val="bg1">
                <a:lumMod val="85000"/>
              </a:schemeClr>
            </a:solidFill>
            <a:ln>
              <a:solidFill>
                <a:srgbClr val="94C13D"/>
              </a:solidFill>
            </a:ln>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675425567200623E-2"/>
          <c:y val="0.32221840281788544"/>
          <c:w val="0.92517006802721091"/>
          <c:h val="0.43452194318015713"/>
        </c:manualLayout>
      </c:layout>
      <c:lineChart>
        <c:grouping val="standard"/>
        <c:varyColors val="1"/>
        <c:ser>
          <c:idx val="0"/>
          <c:order val="0"/>
          <c:tx>
            <c:strRef>
              <c:f>'Pivot Table_'!$C$8</c:f>
              <c:strCache>
                <c:ptCount val="1"/>
                <c:pt idx="0">
                  <c:v>Total</c:v>
                </c:pt>
              </c:strCache>
            </c:strRef>
          </c:tx>
          <c:marker>
            <c:symbol val="triangle"/>
            <c:size val="9"/>
            <c:spPr>
              <a:solidFill>
                <a:schemeClr val="bg1">
                  <a:lumMod val="85000"/>
                </a:schemeClr>
              </a:solidFill>
              <a:ln>
                <a:solidFill>
                  <a:srgbClr val="94C13D"/>
                </a:solidFill>
              </a:ln>
            </c:spPr>
          </c:marker>
          <c:dPt>
            <c:idx val="0"/>
            <c:marker>
              <c:symbol val="triangle"/>
              <c:size val="9"/>
              <c:spPr>
                <a:solidFill>
                  <a:schemeClr val="bg1">
                    <a:lumMod val="85000"/>
                  </a:schemeClr>
                </a:solidFill>
                <a:ln w="9525">
                  <a:solidFill>
                    <a:srgbClr val="94C13D"/>
                  </a:solidFill>
                </a:ln>
                <a:effectLst/>
              </c:spPr>
            </c:marker>
            <c:bubble3D val="0"/>
            <c:spPr>
              <a:ln w="28575" cap="rnd">
                <a:solidFill>
                  <a:schemeClr val="accent1"/>
                </a:solidFill>
                <a:round/>
              </a:ln>
              <a:effectLst/>
            </c:spPr>
          </c:dPt>
          <c:dPt>
            <c:idx val="1"/>
            <c:marker>
              <c:symbol val="triangle"/>
              <c:size val="9"/>
              <c:spPr>
                <a:solidFill>
                  <a:schemeClr val="bg1">
                    <a:lumMod val="85000"/>
                  </a:schemeClr>
                </a:solidFill>
                <a:ln w="9525">
                  <a:solidFill>
                    <a:srgbClr val="94C13D"/>
                  </a:solidFill>
                </a:ln>
                <a:effectLst/>
              </c:spPr>
            </c:marker>
            <c:bubble3D val="0"/>
            <c:spPr>
              <a:ln w="28575" cap="rnd">
                <a:solidFill>
                  <a:schemeClr val="accent2"/>
                </a:solidFill>
                <a:round/>
              </a:ln>
              <a:effectLst/>
            </c:spPr>
          </c:dPt>
          <c:dPt>
            <c:idx val="2"/>
            <c:marker>
              <c:symbol val="triangle"/>
              <c:size val="9"/>
              <c:spPr>
                <a:solidFill>
                  <a:schemeClr val="bg1">
                    <a:lumMod val="85000"/>
                  </a:schemeClr>
                </a:solidFill>
                <a:ln w="9525">
                  <a:solidFill>
                    <a:srgbClr val="94C13D"/>
                  </a:solidFill>
                </a:ln>
                <a:effectLst/>
              </c:spPr>
            </c:marker>
            <c:bubble3D val="0"/>
            <c:spPr>
              <a:ln w="28575" cap="rnd">
                <a:solidFill>
                  <a:schemeClr val="accent3"/>
                </a:solidFill>
                <a:round/>
              </a:ln>
              <a:effectLst/>
            </c:spPr>
          </c:dPt>
          <c:dPt>
            <c:idx val="3"/>
            <c:marker>
              <c:symbol val="triangle"/>
              <c:size val="9"/>
              <c:spPr>
                <a:solidFill>
                  <a:schemeClr val="bg1">
                    <a:lumMod val="85000"/>
                  </a:schemeClr>
                </a:solidFill>
                <a:ln w="9525">
                  <a:solidFill>
                    <a:srgbClr val="94C13D"/>
                  </a:solidFill>
                </a:ln>
                <a:effectLst/>
              </c:spPr>
            </c:marker>
            <c:bubble3D val="0"/>
            <c:spPr>
              <a:ln w="28575" cap="rnd">
                <a:solidFill>
                  <a:schemeClr val="accent4"/>
                </a:solidFill>
                <a:round/>
              </a:ln>
              <a:effectLst/>
            </c:spPr>
          </c:dPt>
          <c:dPt>
            <c:idx val="4"/>
            <c:marker>
              <c:symbol val="triangle"/>
              <c:size val="9"/>
              <c:spPr>
                <a:solidFill>
                  <a:schemeClr val="bg1">
                    <a:lumMod val="85000"/>
                  </a:schemeClr>
                </a:solidFill>
                <a:ln w="9525">
                  <a:solidFill>
                    <a:srgbClr val="94C13D"/>
                  </a:solidFill>
                </a:ln>
                <a:effectLst/>
              </c:spPr>
            </c:marker>
            <c:bubble3D val="0"/>
            <c:spPr>
              <a:ln w="28575" cap="rnd">
                <a:solidFill>
                  <a:schemeClr val="accent5"/>
                </a:solidFill>
                <a:round/>
              </a:ln>
              <a:effectLst/>
            </c:spPr>
          </c:dPt>
          <c:dPt>
            <c:idx val="5"/>
            <c:marker>
              <c:symbol val="triangle"/>
              <c:size val="9"/>
              <c:spPr>
                <a:solidFill>
                  <a:schemeClr val="bg1">
                    <a:lumMod val="85000"/>
                  </a:schemeClr>
                </a:solidFill>
                <a:ln w="9525">
                  <a:solidFill>
                    <a:srgbClr val="94C13D"/>
                  </a:solidFill>
                </a:ln>
                <a:effectLst/>
              </c:spPr>
            </c:marker>
            <c:bubble3D val="0"/>
            <c:spPr>
              <a:ln w="28575" cap="rnd">
                <a:solidFill>
                  <a:schemeClr val="accent6"/>
                </a:solidFill>
                <a:round/>
              </a:ln>
              <a:effectLst/>
            </c:spPr>
          </c:dPt>
          <c:dPt>
            <c:idx val="6"/>
            <c:marker>
              <c:symbol val="triangle"/>
              <c:size val="9"/>
              <c:spPr>
                <a:solidFill>
                  <a:schemeClr val="bg1">
                    <a:lumMod val="85000"/>
                  </a:schemeClr>
                </a:solidFill>
                <a:ln w="9525">
                  <a:solidFill>
                    <a:srgbClr val="94C13D"/>
                  </a:solidFill>
                </a:ln>
                <a:effectLst/>
              </c:spPr>
            </c:marker>
            <c:bubble3D val="0"/>
            <c:spPr>
              <a:ln w="28575" cap="rnd">
                <a:solidFill>
                  <a:schemeClr val="accent1">
                    <a:lumMod val="60000"/>
                  </a:schemeClr>
                </a:solidFill>
                <a:round/>
              </a:ln>
              <a:effectLst/>
            </c:spPr>
          </c:dPt>
          <c:cat>
            <c:strRef>
              <c:f>'Pivot Table_'!$B$9:$B$16</c:f>
              <c:strCache>
                <c:ptCount val="7"/>
                <c:pt idx="0">
                  <c:v>Sunday</c:v>
                </c:pt>
                <c:pt idx="1">
                  <c:v>Monday</c:v>
                </c:pt>
                <c:pt idx="2">
                  <c:v>Tuesday</c:v>
                </c:pt>
                <c:pt idx="3">
                  <c:v>Wednesday</c:v>
                </c:pt>
                <c:pt idx="4">
                  <c:v>Thursday</c:v>
                </c:pt>
                <c:pt idx="5">
                  <c:v>Friday</c:v>
                </c:pt>
                <c:pt idx="6">
                  <c:v>Saturday</c:v>
                </c:pt>
              </c:strCache>
            </c:strRef>
          </c:cat>
          <c:val>
            <c:numRef>
              <c:f>'Pivot Table_'!$C$9:$C$16</c:f>
              <c:numCache>
                <c:formatCode>[&gt;=1000000]"$"0.00,,"M";[&gt;=1000]"$"0.00,"K"</c:formatCode>
                <c:ptCount val="7"/>
                <c:pt idx="0">
                  <c:v>585919.99399999937</c:v>
                </c:pt>
                <c:pt idx="1">
                  <c:v>750826.51600000006</c:v>
                </c:pt>
                <c:pt idx="2">
                  <c:v>576990.39200000011</c:v>
                </c:pt>
                <c:pt idx="3">
                  <c:v>675026.60499999986</c:v>
                </c:pt>
                <c:pt idx="4">
                  <c:v>701413.60300000198</c:v>
                </c:pt>
                <c:pt idx="5">
                  <c:v>594096.56899999967</c:v>
                </c:pt>
                <c:pt idx="6">
                  <c:v>707602.91800000146</c:v>
                </c:pt>
              </c:numCache>
            </c:numRef>
          </c:val>
          <c:smooth val="1"/>
          <c:extLst>
            <c:ext xmlns:c16="http://schemas.microsoft.com/office/drawing/2014/chart" uri="{C3380CC4-5D6E-409C-BE32-E72D297353CC}">
              <c16:uniqueId val="{00000000-974B-4FFB-9F46-D60AA3527E49}"/>
            </c:ext>
          </c:extLst>
        </c:ser>
        <c:dLbls>
          <c:showLegendKey val="0"/>
          <c:showVal val="0"/>
          <c:showCatName val="0"/>
          <c:showSerName val="0"/>
          <c:showPercent val="0"/>
          <c:showBubbleSize val="0"/>
        </c:dLbls>
        <c:marker val="1"/>
        <c:smooth val="0"/>
        <c:axId val="753600607"/>
        <c:axId val="753615487"/>
      </c:lineChart>
      <c:catAx>
        <c:axId val="7536006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53615487"/>
        <c:crosses val="autoZero"/>
        <c:auto val="1"/>
        <c:lblAlgn val="ctr"/>
        <c:lblOffset val="100"/>
        <c:noMultiLvlLbl val="0"/>
      </c:catAx>
      <c:valAx>
        <c:axId val="753615487"/>
        <c:scaling>
          <c:orientation val="minMax"/>
        </c:scaling>
        <c:delete val="1"/>
        <c:axPos val="l"/>
        <c:numFmt formatCode="[&gt;=1000000]&quot;$&quot;0.00,,&quot;M&quot;;[&gt;=1000]&quot;$&quot;0.00,&quot;K&quot;" sourceLinked="1"/>
        <c:majorTickMark val="none"/>
        <c:minorTickMark val="none"/>
        <c:tickLblPos val="nextTo"/>
        <c:crossAx val="75360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[Shopify_Sales_Analytics.xlsx]Pivot Table_!PivotTable12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D8F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Table_'!$U$8</c:f>
              <c:strCache>
                <c:ptCount val="1"/>
                <c:pt idx="0">
                  <c:v>Total</c:v>
                </c:pt>
              </c:strCache>
            </c:strRef>
          </c:tx>
          <c:spPr>
            <a:solidFill>
              <a:srgbClr val="5D8F3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Table_'!$T$9:$T$15</c:f>
              <c:strCache>
                <c:ptCount val="6"/>
                <c:pt idx="0">
                  <c:v>1</c:v>
                </c:pt>
                <c:pt idx="1">
                  <c:v>2</c:v>
                </c:pt>
                <c:pt idx="2">
                  <c:v>3</c:v>
                </c:pt>
                <c:pt idx="3">
                  <c:v>4</c:v>
                </c:pt>
                <c:pt idx="4">
                  <c:v>5</c:v>
                </c:pt>
                <c:pt idx="5">
                  <c:v>7</c:v>
                </c:pt>
              </c:strCache>
            </c:strRef>
          </c:cat>
          <c:val>
            <c:numRef>
              <c:f>'Pivot Table_'!$U$9:$U$15</c:f>
              <c:numCache>
                <c:formatCode>\$#,##0.00;\(\$#,##0.00\);\$#,##0.00</c:formatCode>
                <c:ptCount val="6"/>
                <c:pt idx="0">
                  <c:v>616.97417493864259</c:v>
                </c:pt>
                <c:pt idx="1">
                  <c:v>352.64435714285707</c:v>
                </c:pt>
                <c:pt idx="2">
                  <c:v>231.06233333333336</c:v>
                </c:pt>
                <c:pt idx="3">
                  <c:v>195.78075000000001</c:v>
                </c:pt>
                <c:pt idx="4">
                  <c:v>139.5086</c:v>
                </c:pt>
                <c:pt idx="5">
                  <c:v>993.00614285714278</c:v>
                </c:pt>
              </c:numCache>
            </c:numRef>
          </c:val>
          <c:extLst>
            <c:ext xmlns:c16="http://schemas.microsoft.com/office/drawing/2014/chart" uri="{C3380CC4-5D6E-409C-BE32-E72D297353CC}">
              <c16:uniqueId val="{00000000-5009-44F3-9DF6-EBAABAA8AFC0}"/>
            </c:ext>
          </c:extLst>
        </c:ser>
        <c:dLbls>
          <c:dLblPos val="outEnd"/>
          <c:showLegendKey val="0"/>
          <c:showVal val="1"/>
          <c:showCatName val="0"/>
          <c:showSerName val="0"/>
          <c:showPercent val="0"/>
          <c:showBubbleSize val="0"/>
        </c:dLbls>
        <c:gapWidth val="69"/>
        <c:overlap val="-28"/>
        <c:axId val="458049760"/>
        <c:axId val="458063680"/>
      </c:barChart>
      <c:catAx>
        <c:axId val="4580497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063680"/>
        <c:crosses val="autoZero"/>
        <c:auto val="1"/>
        <c:lblAlgn val="ctr"/>
        <c:lblOffset val="100"/>
        <c:noMultiLvlLbl val="0"/>
      </c:catAx>
      <c:valAx>
        <c:axId val="458063680"/>
        <c:scaling>
          <c:orientation val="minMax"/>
        </c:scaling>
        <c:delete val="1"/>
        <c:axPos val="b"/>
        <c:numFmt formatCode="\$#,##0.00;\(\$#,##0.00\);\$#,##0.00" sourceLinked="1"/>
        <c:majorTickMark val="none"/>
        <c:minorTickMark val="none"/>
        <c:tickLblPos val="nextTo"/>
        <c:crossAx val="45804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[Shopify_Sales_Analytics.xlsx]Pivot Table_!PivotTable15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0%" sourceLinked="0"/>
          <c:spPr>
            <a:noFill/>
            <a:ln>
              <a:solidFill>
                <a:srgbClr val="94C13D"/>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5D8F39"/>
          </a:solidFill>
          <a:ln w="19050">
            <a:solidFill>
              <a:schemeClr val="lt1"/>
            </a:solidFill>
          </a:ln>
          <a:effectLst/>
        </c:spPr>
        <c:dLbl>
          <c:idx val="0"/>
          <c:layout>
            <c:manualLayout>
              <c:x val="6.3369781312127171E-2"/>
              <c:y val="0.13707296710469019"/>
            </c:manualLayout>
          </c:layout>
          <c:numFmt formatCode="0.00%" sourceLinked="0"/>
          <c:spPr>
            <a:noFill/>
            <a:ln>
              <a:solidFill>
                <a:srgbClr val="94C13D"/>
              </a:solid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380653337686217"/>
                  <c:h val="0.1414985888507469"/>
                </c:manualLayout>
              </c15:layout>
            </c:ext>
          </c:extLst>
        </c:dLbl>
      </c:pivotFmt>
      <c:pivotFmt>
        <c:idx val="6"/>
        <c:spPr>
          <a:solidFill>
            <a:srgbClr val="94C13D"/>
          </a:solidFill>
          <a:ln w="19050">
            <a:solidFill>
              <a:schemeClr val="lt1"/>
            </a:solidFill>
          </a:ln>
          <a:effectLst/>
        </c:spPr>
        <c:dLbl>
          <c:idx val="0"/>
          <c:layout>
            <c:manualLayout>
              <c:x val="-7.2133751434155291E-2"/>
              <c:y val="-5.4668683675719692E-17"/>
            </c:manualLayout>
          </c:layout>
          <c:numFmt formatCode="0.00%" sourceLinked="0"/>
          <c:spPr>
            <a:noFill/>
            <a:ln>
              <a:solidFill>
                <a:srgbClr val="94C13D"/>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983408779801723"/>
          <c:y val="0.13242261678931125"/>
          <c:w val="0.40601109693341619"/>
          <c:h val="0.73515476642137745"/>
        </c:manualLayout>
      </c:layout>
      <c:doughnutChart>
        <c:varyColors val="1"/>
        <c:ser>
          <c:idx val="0"/>
          <c:order val="0"/>
          <c:tx>
            <c:strRef>
              <c:f>'Pivot Table_'!$P$22</c:f>
              <c:strCache>
                <c:ptCount val="1"/>
                <c:pt idx="0">
                  <c:v>Total</c:v>
                </c:pt>
              </c:strCache>
            </c:strRef>
          </c:tx>
          <c:explosion val="44"/>
          <c:dPt>
            <c:idx val="0"/>
            <c:bubble3D val="0"/>
            <c:spPr>
              <a:solidFill>
                <a:srgbClr val="5D8F39"/>
              </a:solidFill>
              <a:ln w="19050">
                <a:solidFill>
                  <a:schemeClr val="lt1"/>
                </a:solidFill>
              </a:ln>
              <a:effectLst/>
            </c:spPr>
            <c:extLst>
              <c:ext xmlns:c16="http://schemas.microsoft.com/office/drawing/2014/chart" uri="{C3380CC4-5D6E-409C-BE32-E72D297353CC}">
                <c16:uniqueId val="{00000001-A2B8-40F5-93C6-E1D87B52A9C8}"/>
              </c:ext>
            </c:extLst>
          </c:dPt>
          <c:dPt>
            <c:idx val="1"/>
            <c:bubble3D val="0"/>
            <c:spPr>
              <a:solidFill>
                <a:srgbClr val="94C13D"/>
              </a:solidFill>
              <a:ln w="19050">
                <a:solidFill>
                  <a:schemeClr val="lt1"/>
                </a:solidFill>
              </a:ln>
              <a:effectLst/>
            </c:spPr>
            <c:extLst>
              <c:ext xmlns:c16="http://schemas.microsoft.com/office/drawing/2014/chart" uri="{C3380CC4-5D6E-409C-BE32-E72D297353CC}">
                <c16:uniqueId val="{00000003-A2B8-40F5-93C6-E1D87B52A9C8}"/>
              </c:ext>
            </c:extLst>
          </c:dPt>
          <c:dLbls>
            <c:dLbl>
              <c:idx val="0"/>
              <c:layout>
                <c:manualLayout>
                  <c:x val="6.3369781312127171E-2"/>
                  <c:y val="0.13707296710469019"/>
                </c:manualLayout>
              </c:layout>
              <c:numFmt formatCode="0.00%" sourceLinked="0"/>
              <c:spPr>
                <a:noFill/>
                <a:ln>
                  <a:solidFill>
                    <a:srgbClr val="94C13D"/>
                  </a:solid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380653337686217"/>
                      <c:h val="0.1414985888507469"/>
                    </c:manualLayout>
                  </c15:layout>
                </c:ext>
                <c:ext xmlns:c16="http://schemas.microsoft.com/office/drawing/2014/chart" uri="{C3380CC4-5D6E-409C-BE32-E72D297353CC}">
                  <c16:uniqueId val="{00000001-A2B8-40F5-93C6-E1D87B52A9C8}"/>
                </c:ext>
              </c:extLst>
            </c:dLbl>
            <c:dLbl>
              <c:idx val="1"/>
              <c:layout>
                <c:manualLayout>
                  <c:x val="-7.2133751434155291E-2"/>
                  <c:y val="-5.4668683675719692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B8-40F5-93C6-E1D87B52A9C8}"/>
                </c:ext>
              </c:extLst>
            </c:dLbl>
            <c:numFmt formatCode="0.00%" sourceLinked="0"/>
            <c:spPr>
              <a:noFill/>
              <a:ln>
                <a:solidFill>
                  <a:srgbClr val="94C13D"/>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Table_'!$O$23:$O$25</c:f>
              <c:strCache>
                <c:ptCount val="2"/>
                <c:pt idx="0">
                  <c:v>Repeat Customer</c:v>
                </c:pt>
                <c:pt idx="1">
                  <c:v>Single Order Customer</c:v>
                </c:pt>
              </c:strCache>
            </c:strRef>
          </c:cat>
          <c:val>
            <c:numRef>
              <c:f>'Pivot Table_'!$P$23:$P$25</c:f>
              <c:numCache>
                <c:formatCode>\$#,##0.00;\(\$#,##0.00\);\$#,##0.00</c:formatCode>
                <c:ptCount val="2"/>
                <c:pt idx="0">
                  <c:v>619.16855306042066</c:v>
                </c:pt>
                <c:pt idx="1">
                  <c:v>618.18276298157286</c:v>
                </c:pt>
              </c:numCache>
            </c:numRef>
          </c:val>
          <c:extLst>
            <c:ext xmlns:c16="http://schemas.microsoft.com/office/drawing/2014/chart" uri="{C3380CC4-5D6E-409C-BE32-E72D297353CC}">
              <c16:uniqueId val="{00000004-A2B8-40F5-93C6-E1D87B52A9C8}"/>
            </c:ext>
          </c:extLst>
        </c:ser>
        <c:dLbls>
          <c:showLegendKey val="0"/>
          <c:showVal val="1"/>
          <c:showCatName val="0"/>
          <c:showSerName val="0"/>
          <c:showPercent val="0"/>
          <c:showBubbleSize val="0"/>
          <c:showLeaderLines val="0"/>
        </c:dLbls>
        <c:firstSliceAng val="26"/>
        <c:holeSize val="7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[Shopify_Sales_Analytics.xlsx]Pivot Table_!PivotTable9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D8F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Table_'!$F$21</c:f>
              <c:strCache>
                <c:ptCount val="1"/>
                <c:pt idx="0">
                  <c:v>Total</c:v>
                </c:pt>
              </c:strCache>
            </c:strRef>
          </c:tx>
          <c:spPr>
            <a:solidFill>
              <a:srgbClr val="5D8F3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Table_'!$E$22:$E$27</c:f>
              <c:strCache>
                <c:ptCount val="5"/>
                <c:pt idx="0">
                  <c:v>Vernon Brockley</c:v>
                </c:pt>
                <c:pt idx="1">
                  <c:v>Cointon Gosselin</c:v>
                </c:pt>
                <c:pt idx="2">
                  <c:v>Gerik Roussel</c:v>
                </c:pt>
                <c:pt idx="3">
                  <c:v>Vilma Wissby</c:v>
                </c:pt>
                <c:pt idx="4">
                  <c:v>Ira MacCawley</c:v>
                </c:pt>
              </c:strCache>
            </c:strRef>
          </c:cat>
          <c:val>
            <c:numRef>
              <c:f>'Pivot Table_'!$F$22:$F$27</c:f>
              <c:numCache>
                <c:formatCode>[&gt;=1000000]"$"0.00,,"M";[&gt;=1000]"$"0.00,"K"</c:formatCode>
                <c:ptCount val="5"/>
                <c:pt idx="0">
                  <c:v>3819.5080000000003</c:v>
                </c:pt>
                <c:pt idx="1">
                  <c:v>3979.8550000000005</c:v>
                </c:pt>
                <c:pt idx="2">
                  <c:v>4060.221</c:v>
                </c:pt>
                <c:pt idx="3">
                  <c:v>4272.0810000000001</c:v>
                </c:pt>
                <c:pt idx="4">
                  <c:v>7627.6859999999997</c:v>
                </c:pt>
              </c:numCache>
            </c:numRef>
          </c:val>
          <c:extLst>
            <c:ext xmlns:c16="http://schemas.microsoft.com/office/drawing/2014/chart" uri="{C3380CC4-5D6E-409C-BE32-E72D297353CC}">
              <c16:uniqueId val="{00000000-E2B4-4D24-9283-C82C20B8CCC5}"/>
            </c:ext>
          </c:extLst>
        </c:ser>
        <c:dLbls>
          <c:dLblPos val="outEnd"/>
          <c:showLegendKey val="0"/>
          <c:showVal val="1"/>
          <c:showCatName val="0"/>
          <c:showSerName val="0"/>
          <c:showPercent val="0"/>
          <c:showBubbleSize val="0"/>
        </c:dLbls>
        <c:gapWidth val="69"/>
        <c:axId val="753625567"/>
        <c:axId val="753629887"/>
      </c:barChart>
      <c:catAx>
        <c:axId val="7536255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753629887"/>
        <c:crosses val="autoZero"/>
        <c:auto val="1"/>
        <c:lblAlgn val="ctr"/>
        <c:lblOffset val="100"/>
        <c:noMultiLvlLbl val="0"/>
      </c:catAx>
      <c:valAx>
        <c:axId val="753629887"/>
        <c:scaling>
          <c:orientation val="minMax"/>
        </c:scaling>
        <c:delete val="1"/>
        <c:axPos val="b"/>
        <c:numFmt formatCode="[&gt;=1000000]&quot;$&quot;0.00,,&quot;M&quot;;[&gt;=1000]&quot;$&quot;0.00,&quot;K&quot;" sourceLinked="1"/>
        <c:majorTickMark val="none"/>
        <c:minorTickMark val="none"/>
        <c:tickLblPos val="nextTo"/>
        <c:crossAx val="75362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[Shopify_Sales_Analytics.xlsx]Pivot Table_!PivotTable25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D8F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Table_'!$I$21</c:f>
              <c:strCache>
                <c:ptCount val="1"/>
                <c:pt idx="0">
                  <c:v>Total</c:v>
                </c:pt>
              </c:strCache>
            </c:strRef>
          </c:tx>
          <c:spPr>
            <a:solidFill>
              <a:srgbClr val="5D8F3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Table_'!$H$22:$H$27</c:f>
              <c:strCache>
                <c:ptCount val="5"/>
                <c:pt idx="0">
                  <c:v>WASHINGTON</c:v>
                </c:pt>
                <c:pt idx="1">
                  <c:v>HOUSTON</c:v>
                </c:pt>
                <c:pt idx="2">
                  <c:v>NEW YORK CITY</c:v>
                </c:pt>
                <c:pt idx="3">
                  <c:v>DALLAS</c:v>
                </c:pt>
                <c:pt idx="4">
                  <c:v>EL PASO</c:v>
                </c:pt>
              </c:strCache>
            </c:strRef>
          </c:cat>
          <c:val>
            <c:numRef>
              <c:f>'Pivot Table_'!$I$22:$I$27</c:f>
              <c:numCache>
                <c:formatCode>General</c:formatCode>
                <c:ptCount val="5"/>
                <c:pt idx="0">
                  <c:v>209</c:v>
                </c:pt>
                <c:pt idx="1">
                  <c:v>191</c:v>
                </c:pt>
                <c:pt idx="2">
                  <c:v>133</c:v>
                </c:pt>
                <c:pt idx="3">
                  <c:v>121</c:v>
                </c:pt>
                <c:pt idx="4">
                  <c:v>118</c:v>
                </c:pt>
              </c:numCache>
            </c:numRef>
          </c:val>
          <c:extLst>
            <c:ext xmlns:c16="http://schemas.microsoft.com/office/drawing/2014/chart" uri="{C3380CC4-5D6E-409C-BE32-E72D297353CC}">
              <c16:uniqueId val="{00000000-13AC-4A24-B7EB-2F07DAEECD8A}"/>
            </c:ext>
          </c:extLst>
        </c:ser>
        <c:dLbls>
          <c:dLblPos val="outEnd"/>
          <c:showLegendKey val="0"/>
          <c:showVal val="1"/>
          <c:showCatName val="0"/>
          <c:showSerName val="0"/>
          <c:showPercent val="0"/>
          <c:showBubbleSize val="0"/>
        </c:dLbls>
        <c:gapWidth val="69"/>
        <c:axId val="459357152"/>
        <c:axId val="459357632"/>
      </c:barChart>
      <c:catAx>
        <c:axId val="4593571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9357632"/>
        <c:crosses val="autoZero"/>
        <c:auto val="1"/>
        <c:lblAlgn val="ctr"/>
        <c:lblOffset val="100"/>
        <c:noMultiLvlLbl val="0"/>
      </c:catAx>
      <c:valAx>
        <c:axId val="459357632"/>
        <c:scaling>
          <c:orientation val="minMax"/>
        </c:scaling>
        <c:delete val="1"/>
        <c:axPos val="l"/>
        <c:numFmt formatCode="General" sourceLinked="1"/>
        <c:majorTickMark val="none"/>
        <c:minorTickMark val="none"/>
        <c:tickLblPos val="nextTo"/>
        <c:crossAx val="45935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[Shopify_Sales_Analytics.xlsx]Pivot Table_!PivotTable27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D8F39"/>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Table_'!$F$32</c:f>
              <c:strCache>
                <c:ptCount val="1"/>
                <c:pt idx="0">
                  <c:v>Total</c:v>
                </c:pt>
              </c:strCache>
            </c:strRef>
          </c:tx>
          <c:spPr>
            <a:solidFill>
              <a:srgbClr val="5D8F39"/>
            </a:solidFill>
            <a:ln>
              <a:noFill/>
            </a:ln>
            <a:effectLst/>
          </c:spPr>
          <c:invertIfNegative val="0"/>
          <c:dLbls>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Table_'!$E$33:$E$43</c:f>
              <c:strCache>
                <c:ptCount val="10"/>
                <c:pt idx="0">
                  <c:v>CHICAGO</c:v>
                </c:pt>
                <c:pt idx="1">
                  <c:v>SACRAMENTO</c:v>
                </c:pt>
                <c:pt idx="2">
                  <c:v>PITTSBURGH</c:v>
                </c:pt>
                <c:pt idx="3">
                  <c:v>LAS VEGAS</c:v>
                </c:pt>
                <c:pt idx="4">
                  <c:v>MIAMI</c:v>
                </c:pt>
                <c:pt idx="5">
                  <c:v>EL PASO</c:v>
                </c:pt>
                <c:pt idx="6">
                  <c:v>DALLAS</c:v>
                </c:pt>
                <c:pt idx="7">
                  <c:v>NEW YORK CITY</c:v>
                </c:pt>
                <c:pt idx="8">
                  <c:v>HOUSTON</c:v>
                </c:pt>
                <c:pt idx="9">
                  <c:v>WASHINGTON</c:v>
                </c:pt>
              </c:strCache>
            </c:strRef>
          </c:cat>
          <c:val>
            <c:numRef>
              <c:f>'Pivot Table_'!$F$33:$F$43</c:f>
              <c:numCache>
                <c:formatCode>[&gt;=1000000]"$"0.00,,"M";[&gt;=1000]"$"0.00,"K"</c:formatCode>
                <c:ptCount val="10"/>
                <c:pt idx="0">
                  <c:v>47658.358</c:v>
                </c:pt>
                <c:pt idx="1">
                  <c:v>49698.472999999998</c:v>
                </c:pt>
                <c:pt idx="2">
                  <c:v>50836.940000000024</c:v>
                </c:pt>
                <c:pt idx="3">
                  <c:v>51015.459000000017</c:v>
                </c:pt>
                <c:pt idx="4">
                  <c:v>57783.869000000006</c:v>
                </c:pt>
                <c:pt idx="5">
                  <c:v>70904.745999999912</c:v>
                </c:pt>
                <c:pt idx="6">
                  <c:v>72702.046999999933</c:v>
                </c:pt>
                <c:pt idx="7">
                  <c:v>80753.892999999909</c:v>
                </c:pt>
                <c:pt idx="8">
                  <c:v>116265.09399999979</c:v>
                </c:pt>
                <c:pt idx="9">
                  <c:v>126458.98099999978</c:v>
                </c:pt>
              </c:numCache>
            </c:numRef>
          </c:val>
          <c:extLst>
            <c:ext xmlns:c16="http://schemas.microsoft.com/office/drawing/2014/chart" uri="{C3380CC4-5D6E-409C-BE32-E72D297353CC}">
              <c16:uniqueId val="{00000000-76C8-45AA-9B29-8E05D050881B}"/>
            </c:ext>
          </c:extLst>
        </c:ser>
        <c:dLbls>
          <c:dLblPos val="outEnd"/>
          <c:showLegendKey val="0"/>
          <c:showVal val="1"/>
          <c:showCatName val="0"/>
          <c:showSerName val="0"/>
          <c:showPercent val="0"/>
          <c:showBubbleSize val="0"/>
        </c:dLbls>
        <c:gapWidth val="69"/>
        <c:axId val="636137168"/>
        <c:axId val="636138128"/>
      </c:barChart>
      <c:catAx>
        <c:axId val="6361371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crossAx val="636138128"/>
        <c:crosses val="autoZero"/>
        <c:auto val="1"/>
        <c:lblAlgn val="ctr"/>
        <c:lblOffset val="100"/>
        <c:noMultiLvlLbl val="0"/>
      </c:catAx>
      <c:valAx>
        <c:axId val="636138128"/>
        <c:scaling>
          <c:orientation val="minMax"/>
        </c:scaling>
        <c:delete val="1"/>
        <c:axPos val="b"/>
        <c:numFmt formatCode="[&gt;=1000000]&quot;$&quot;0.00,,&quot;M&quot;;[&gt;=1000]&quot;$&quot;0.00,&quot;K&quot;" sourceLinked="1"/>
        <c:majorTickMark val="none"/>
        <c:minorTickMark val="none"/>
        <c:tickLblPos val="nextTo"/>
        <c:crossAx val="63613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[Shopify_Sales_Analytics.xlsx]Pivot Table_!PivotTable14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D8F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742582459494786E-2"/>
          <c:y val="0.21333333333333335"/>
          <c:w val="0.92811879899222249"/>
          <c:h val="0.57219947506561675"/>
        </c:manualLayout>
      </c:layout>
      <c:barChart>
        <c:barDir val="col"/>
        <c:grouping val="clustered"/>
        <c:varyColors val="0"/>
        <c:ser>
          <c:idx val="0"/>
          <c:order val="0"/>
          <c:tx>
            <c:strRef>
              <c:f>'Pivot Table_'!$C$21</c:f>
              <c:strCache>
                <c:ptCount val="1"/>
                <c:pt idx="0">
                  <c:v>Total</c:v>
                </c:pt>
              </c:strCache>
            </c:strRef>
          </c:tx>
          <c:spPr>
            <a:solidFill>
              <a:srgbClr val="5D8F3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Table_'!$B$22:$B$27</c:f>
              <c:strCache>
                <c:ptCount val="5"/>
                <c:pt idx="0">
                  <c:v>CORONA</c:v>
                </c:pt>
                <c:pt idx="1">
                  <c:v>ANN ARBOR</c:v>
                </c:pt>
                <c:pt idx="2">
                  <c:v>FARGO</c:v>
                </c:pt>
                <c:pt idx="3">
                  <c:v>MONTPELIER</c:v>
                </c:pt>
                <c:pt idx="4">
                  <c:v>JERSEY CITY</c:v>
                </c:pt>
              </c:strCache>
            </c:strRef>
          </c:cat>
          <c:val>
            <c:numRef>
              <c:f>'Pivot Table_'!$C$22:$C$27</c:f>
              <c:numCache>
                <c:formatCode>"$"#,##0.00</c:formatCode>
                <c:ptCount val="5"/>
                <c:pt idx="0">
                  <c:v>1955.2829999999999</c:v>
                </c:pt>
                <c:pt idx="1">
                  <c:v>995.3130000000001</c:v>
                </c:pt>
                <c:pt idx="2">
                  <c:v>810.31499999999994</c:v>
                </c:pt>
                <c:pt idx="3">
                  <c:v>763.46442857142847</c:v>
                </c:pt>
                <c:pt idx="4">
                  <c:v>749.60966666666661</c:v>
                </c:pt>
              </c:numCache>
            </c:numRef>
          </c:val>
          <c:extLst>
            <c:ext xmlns:c16="http://schemas.microsoft.com/office/drawing/2014/chart" uri="{C3380CC4-5D6E-409C-BE32-E72D297353CC}">
              <c16:uniqueId val="{00000000-733C-4759-9704-EC9C54B09D6A}"/>
            </c:ext>
          </c:extLst>
        </c:ser>
        <c:dLbls>
          <c:dLblPos val="outEnd"/>
          <c:showLegendKey val="0"/>
          <c:showVal val="1"/>
          <c:showCatName val="0"/>
          <c:showSerName val="0"/>
          <c:showPercent val="0"/>
          <c:showBubbleSize val="0"/>
        </c:dLbls>
        <c:gapWidth val="69"/>
        <c:overlap val="-27"/>
        <c:axId val="625870480"/>
        <c:axId val="625883440"/>
      </c:barChart>
      <c:catAx>
        <c:axId val="625870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25883440"/>
        <c:crosses val="autoZero"/>
        <c:auto val="1"/>
        <c:lblAlgn val="ctr"/>
        <c:lblOffset val="100"/>
        <c:noMultiLvlLbl val="0"/>
      </c:catAx>
      <c:valAx>
        <c:axId val="625883440"/>
        <c:scaling>
          <c:orientation val="minMax"/>
        </c:scaling>
        <c:delete val="1"/>
        <c:axPos val="l"/>
        <c:numFmt formatCode="&quot;$&quot;#,##0.00" sourceLinked="1"/>
        <c:majorTickMark val="none"/>
        <c:minorTickMark val="none"/>
        <c:tickLblPos val="nextTo"/>
        <c:crossAx val="62587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592BFB7A-F9DA-478A-B0E0-D53B020180A0}">
          <cx:dataId val="0"/>
          <cx:layoutPr>
            <cx:geography cultureLanguage="en-US" cultureRegion="US" attribution="Powered by Bing">
              <cx:geoCache provider="{E9337A44-BEBE-4D9F-B70C-5C5E7DAFC167}">
                <cx:binary>1Hxpc9y20u5fcfnzpULswKmTU/WSs2iXLNmK7S8sbSbBBSBIkCD562+P5STWRMd26s29VVZSVma4
oNHrg6fb+ff99K/7+vG2ezU1ten/dT/9+rrwvv3XL7/098Vjc9sfNPq+s7395A/ubfOL/fRJ3z/+
8tDdBm3yX3CM6C/3xW3nH6fX//k3vC1/tKf2/tZra94Mj9189dgPte+/ce3FS69uHxptVrr3nb73
6NfXl4/G9HM93hp9+/rVo/Haz2/n9vHX18/ufP3ql//8+5f/KseLaz2J+OKlv4jxP51erPmuBM8F
+MvuX9WgID88gPSEHmBFMJaIqs8/4vWr2pr8y+UIIXTAOWWKMx7vftDvuz+/beD5HxDo885uHx66
x76HDX3+/dWDz/QH3398/ereDsbvbJeDGX99/c5o//jw6trf+sf+9Svd2/TphtTutvDu+iWt/8UM
oIX/h4b53VVe2U+vUlsPzd33/eRvWEkeqJgKiQh9bh4hDmLEseJEPpkPrj8555N5/q5YL9vq5bfs
GW6V/pSGS29r/cl2PxDWf8Nc4gAzyrlC6nPM7ILmeVCpA44EFoiiJ7M9t9qPyfSyrb5+ds9C6f/8
lBY60/eFzm/N7zr6b2n3x+1D6YEUVCgIqCf1y+f2kexAkFgJBQb8/MN/X/spqn5Eopet8+eTe7Y5
O/opbXNuO1+8Sm87W+t/tCyxA0YUEQzM8PlnrywJdYAkI5Lzp6oU71nox+V62U77z+9Z6/wnzXW2
tt3tg/3dm//3kUSgMCnJWEzxy5kuBkNC4SKc/L7oUwhBjfyuKC+b5s8n94ySXvyUIbQBReiHfxDS
YXnAFGOIkieT7FcfiQ+oFIRi+eWGPdP8gEAvW+aPB/cMszn9KQ1z/hhefbBd9bvj/u+jheIDRRSm
hHyJFtD817hAsAMOVxj/HYzvZ7UfkOhl0/y5lz3bnH/4KW2zfbRd/o8ibHzAqcSSKvRiIpPkgFJK
BI3l0/W9oPkBgV62zB8P7hlm+3OCtaMagIDV/T8YNPEBwhRBCflyQlXPg0YCFKCSEybZE1SA618f
gX5EopdN8+eTe7Y5+jkT2pk25rG3/h+sNZQfEAgZStSXsEDPjaPoAVJQZ4BheG6VH5LlZbN89eie
Xc7Of8pkdlHofxCS0fiAIij/SnyBzvuHG3wAVwgAAPFiJvueNC8b5empPXtcHP6U9nj7ON3+gwmM
oAMK/AyV6OXSotQBAUSghMBPCQwM9nUC+644L1vky2N7Jnn7/qc0yY2Gcv9PczQMYakIh2P+7mcv
TIQ84JDUmIq/XN8r+D8i0cuG+fPJPdvc/Bwl/9vs7JPnPmHlZ3d+Jml/nKMh6oDFhAnAXH+kqa+x
MkRNvAMFRH2BBXvM5x5p/N/FetlIe48/28n/J0b6v7PVfxD6q1t/u/7ci3ip2fHi1c/bhS7J3sUv
GefFM86T7o4efn2N4HQCeoYex5Mhdy95lqv+QLN/eebxtve/vo5kfCBpjBQUHwywjRIIu/D4dAlO
P7ECIkEIDlGJJFwyO34JuhTs9aveDp//Mz7YeQWHE64UiEn8R9/n0tZzbs0fyvny+ZUZmkurje9/
fS1jAIft0327/TAKJB+Hf1gMZy6KGYeF2vvbK2guwe3o/yhsjcysrA+JzD+EqpgS31d2zUX83kT8
uhujQxMP7r1s0Ps5BLQZxLzpp/HYz0Kul8jhIxKa+aiv1ZIYFNiRGqp6281xuxKRM6kfVfdpzka+
soWQKyv7+DTK6/YjHAPjqwjPeLtEfliROixpK7XeZJGZ1kMurspRy8uw6FUlfXNigg7wtqFOSHBu
3UcYr+ZAu+PYd6kbm4u5xyxpPfVJWU9HXS+WN6zP2MqKIFI0h+Et1qpK83nKjgpdtAmN0JuwELbt
ff4bp41OcAj1VjR1ceZjjU5KAjLFsdGXiPfdmkXcXUoi1lTXN8M0JwOZlmR2nB02Yry1AyqTkYxh
1dF2utNG5SdVoEtC1GKTtnZ8y/oQrzvaiW0wc58GWk/rmpAHX05kQwecrXTFaZKJ4RaPc0gjPx6X
qmo2jXZhVS5Gbxdv8jVYNQmFMFeN6ze+njeLjS6yuazXQ+Smw5aokEzCoivV4vq9H1n7GxvLTaPC
mwX55qpiUp7qWnZDUkpRVWk21GddS/KwxnKMU2dc9X5YrH5TkYIekT7yKSFmCkmbj921I1F2DWcW
dkKreRFJ1LDuMPfcnWZFq8+BLA3vM4X7B8W4upkaUpnE2iGsuBXytBhVs+5DRY/cUMs3IoQqMTWp
8qTGIzv0RLYfhC4FT0sx1jemMuyE1YXaxrhG59QssUgWVNtqk8dtdyoclqtWEwTKU3hASTE4l/S4
Ncddn2VlstjYHLtoGVzipBEu0XUVogTZRp/H3tqTWRK0wUGUHwUeI76astysGdbZTYlrey1J1qyn
RttrVFl0TvhkT2go1Wk+TeXHts0inSgkdL7R1YI2TRlNax+T6XJmoz4ffJWbZMjptO51D/YLTXdI
fMjqhOlxXnVO0lsXk/pm1nN81w2CHEWEDGWaQ3P2MO8s3FOM0yUoMErHadZLAl0X9Ha0zBxPHl4p
8DAPq9jk8yXOwTXZkM3VIetH2Lyb8/lK1DHI2Nh4uqr4YE96y3iVkhns0MoaXoj8VLh13Wmznsdm
Xk2+aT8UEH9bzQEgJNM0yFU26Z4novD1TYuMPp8d7R+0W8YtGkj7yKZuuswG2158lqzMylZuxgHB
62uMxZt8KaJUs47xlGSFfEMn8EEa+eZT3RT02DAzvO1LGlLLZ85Tvdu4J818NQ/MvxNTAzfWWYmP
2AhJZCWJndex6sdtGWj58bOnlczDakuuxiFBM2YnegpqDZyHvQitKoqkyMshZYurb6gK+LdgIm3X
vqHiTcdyemSrbLpCU7CrrvM4xfkg6GE7glGHgZrjqFnAajgL7aYOjX/wotDnJrb8QiI+n7gM4ass
LuVVcFGzLsAjq2RRLPuocOeSwJpCJyab4EWjhBXFbKpNnRfRtV3cuF14aa9d7tTW1l6tP1urCY29
1vncy7SvMuNT5EeZ2hI0NwvKTpHraZZwWRfjiufw+iHMeSrqCbx+gT+0lB9kR+cUO6vTvlzOe1Oc
j26+HKL+7ehym4zMfjRaJnnD51TJM+yHizjkl8UYV0nti8Om7D6xoE4UsXXiI5UaLK6mnmzIWGw9
X27yrucrFk/ylHN4YZuxddVHCW5nm0ps7JWHOjYkmNhhizTiV7Qt3/WoROd8hBxeIZmvuGhJioSh
qW7mcz2pVZjKVZ/ZY2JEdol8NF2gCZcbafO5TILkxZbbqkykGul6bqsmEa3rDsexblMvK1esog49
mHxKR4cfnRntiSt0e1IuQ782uEFHBLP7DvlDI9kbKJN1Wo0DucAuzz5EOX7fR/J+HmyTLKZvNvVY
+6SZzbiOGjKvyn6pqwR3eExbzu31QChNx6JcHpqRpXgpTMKWot+0fro25dAeK1FtSemLlLEFDKw5
2kxuyJIyzNVpxdE7Psc4EcodVdPcHMUSk8MASXgVy6FdT6bKklgNx22+tJvI2g8uHmgyGRufzlUs
jjtw/G0583jFxuxDjBqXRo1LBjR/InN71WopHjUW+pAGF38UPLIrVFVvPerL23mOyBpivU80cTKN
B9MnWa/8MVUZdcm4LJAPyFgf5uVCUMJkTNPFrrDKrl3TPxSzz9axkfP5VHShXZN81D41HsdzYpZu
WC8jNqcW8fMacv4bcKtuHfMMXZJlpuuAB2PTZojKw8pU7Yr20Zj0CLePPcPVemnw0dzYKiFtezvU
Fq+c7NWqROP7OFvGNLZQ7RV2bBvx4T6m8QdXkG08u+xdQO2cEFKNCSOhSi1l0VlH2btsNnHKIQyT
EkDQe1lCHTY9WXkUy9Mgh3wNIEE+UMHGK8E0elfNbochhCJpT/l8HHwWWDLiTE5pPpbvSjFUCe1p
89hnonz0XVcfq64RCUCsbGXHaNxATQ+bqodn84as58XH5yIr7RtCybTKCwfIikQsCW0nz9uxDR9N
PNcfA0bknHtqUwYIK+m4XlY1RBFkcq8HkRaGuTSrGqkSPpX56Tj5Ch33OENTUvQLP8fKDRuZuyaG
kMhvPJ+iC446mVYETw6MaOM06/JoPVblcCpYR8FjTJYn1rEWJ3QJUAanwZ5bicQxZU22zhxr1lnv
shvltL8K1aLL9dI7YxKvTHTuc8mOAClUWxRbt9ZTnaV1YJaui276ZBqML1CT+3eh0+GwLYT7jTtv
kxpy4SpfVJEGEfpVRFudxmI5qhpAYc04RsexhQTWIuwObcb6tO18mZbZnG2sRhLEqt12pvWd6GuZ
9F0WLioexWddZrpNTWy3dbgY0yFUWQqY4Wyy5YZG0TbHOU9ruXwou862q9KMdToF16ULqlCii77e
NDT2KXRJ6Haxy9mki3nb2QjKwJCRDav78XKpAONVo+2hco3yYg6uvnZlHw4lqaIPxKtzZNr+MQgN
AITPfqNanm+GOmuTiLg86TqtV0O3QIgDTZKMMr6CCmovjJiGpFXDnPRxYDeknbZTmPJVT5brmRNx
PmmMEi9luZ0N2vKg+7RG3dqONn9007wlHkre6Gy9HnU5rKd4mo71iPp0KPvsKLjsVOfuimaMrUQm
y6N54dNJVspC+VUZFRVac7JcqQqyKzoRQ8T1uC7bokbttmpCmb8hvHQrCOE+5AlsmI55oqIoh5KQ
uzhOKhXnc5OKUM/T0QT4dzllAFWqtMybiq3nvhxXk2xxmbChmso6gbo92FXDdYWTPh+L+b6oZBhp
wklm8SFUw9+mhr6JYjVuGqOGNKdDuM7EsqzRvPTnecnsphwZPfNsee8WotdLy6+0slFaLt5fFcrg
Va1YeeFEy+76yc5pic1yh3rkz0Ijoo1G42OXz3gdGB7P5DiSlYBhimM6weknYUV/qUKNT4Pg7ioH
qLLG2UBWcyQ+UhlniWuG8jb4fE511FEC9T47biLNk7yM47RyvUnHUU9p1soCSmVbbydP9TaW6q2K
/JSwip4sBIB2XZcPAocxoa7pzjmq0trS+6LG/SrzWh3P+cLNukQ70J/Pnb+LafAPomLlaQimBxzf
00PCNTvqSnUdj4OKEwdYJlpVo6+OliWTPYAEOp9S3UVv2rpZfqu7uD7ri+YeDqB5s7bYDW0S/MJO
ZpPZlTbFvWsaqPqRax7EyHc5K/N+Mxg9bjoUdx8AvvA1xmS68plaUsBAV0SX7IKUS94nCNfkOKbK
rcS8QKQNJtzwIQwnriXmdKlH2aZu9vVFZZxg6SJJcWdcH+dJVupp06ACSkGsOmESOBpawAG1kg8y
jyFxjDlDV3rI5W++E+2HhTTmbils3CZjRmgEKV8okw5xMG8NgP41Q4s8yay3mx4S41qi5UjPmUna
AIcsq5fqXOdD+ID8glbcCVIlzBQ67coy2ATD4hcuB1BSWlnAwVcr/xaanl2erb11ZiE2AfTslzmd
dFjGakV6PySd68dPRd80h4J4fdi50B5OkXmspkUn/ZwJOD72p1U3NHDO6uQVb+LxMi98e0VKtayq
4ADdljRKWG7lusuIXpVKZscg2Ds4+GUroQq7icpGHtU8yrvk68HBZ/TBvW3nTsOrn9iEPz7+561t
4N/Pk4R/frljQ/78BDM+TxOr37wLmJLdJES/f9OO9fnjXX/OLO6Ylj8GGPe4m+cDpH/n4jPW5xnH
9TsFvWNJMP0m57NHlf3J/Hx+7gvvw/mBEoRwtpsFgYbRbmDnifeBObgDYGIVhDhhMDX3Fe0jEHA9
VADJB/Op+E8OCMHUCcBTGM5CMEOnYJDu75BABJjcrzig3YrAaymOCBZcEWgCP+eAalR2wNxU7FGi
zA9qjVvaRjUUylEvN4wNbXVLo471G+PmfqYrjydWTGlks/guNx01UWrxVIljVTA4iFYqMu4wqKbu
z2rWtNGc2Gpi7R2rgOewq4jzuiRpLgRFjwJS8HBVF5Oob6VkbXZPGuL4ec41JIWkQboHUWjLuuai
QLEPgBNq1lVtYuFA1ZwiMTsQOW8aNJ/ghpjyU9SPUKDTr2i8F5gymLd6piMVw9wCHCKp2o014h0L
+DVPJlCjh4IX8jEL1pTuEA6NNT2s6dh34nDpcw/k1KJbmLWs40zjbPPt5RG0C5+vLwS0rGB0QhKw
FAjzfP2lJLLnMdcPJapIpVNvCSNFohSOXLnpppB3HngCn9MiiWi0tOYyUAKUWIrowgM59rwwfQU0
jCMdOldMOrj2bSHBhb+WUQA8IdCJhpYCgp4ouOVzGadCR7joSPTAo26MMQA6kQu3qSX1JE5M5zn/
WLE480ffXnfPNrt1KRCqGLMYQ7N1f912mK2wEZEPgDZqoCjGuK379wXNsMmTUOpBX5gMxu59UhQW
Y/6UFp8Y3hdc4zmFCkQuTEXA+LjEigIdCzH0fNs5sDxRPBXkIRK1cATQeszZLQRS5I/sokV9riNk
0Rmp3DxcV30cL0XSF7oGpXxbEX+VRArJKYczmIqhMRA/l6QQRVaXc9w9UB4g5DYz4gBkN6wLQ0/X
WmaUf+wGUAHwY1wI/tHG89gpgIdQJ8N3rLJjjv9klkEtDMNECbDUMDkPpiF73uC5jsu5Mtk9AAHD
uq11bZPN6yhrejVvZ9lN4CLf3j/ay2SwJoyJQ5RAoMJAOJF7CsjVUjLV+uiu0J1oosPJF7uAaCZb
wFD9EEq67BiGfsZtMilMQBFMx8Vw3bS8nFMToc5cq6ZoOrNyzHb4qhm16e++LeYun36tGYRITGlM
GRKQw2Gu47mZhpDJLnbLdDd1vgMniIcqBvvEUyAsSqaOjNF1iyu3Cxof7O6XbvPhO/b5i7IQ4tBH
IDG0+SihkNqeiyEd7v3cc3tnahZBDi8hey0hGefYz+yEZAzyfp8PXXXblMxARu3apkPsUEZlNFaJ
KyDb7jL/XMBTRgN8O6FT1drmO2kF7bs12ilJYC4kBgtzvlefJhJMqwBT3fUZ5sCslb5v6+HSLV63
Jg1udiBcJJoRrtnZNUAcymqZo+sA5OxRr7q6zNNmWeL5pCmc8VliFFAQPh1YHNWAslS+NCkmaoKU
iKNyRuY4XlQNb610Bs2G74QpgqGQZw6AOZK7tkuMCHRcwFmfax4807jRjO1HwSwrWdrGkoErZtmg
VJeiRUSQ2rP5KXvWA4Vrw+d00qIMMHEyBU+42wyBfD+G6H4Wx4A2FAQSQhjmi//iFtVU9U1W2PZj
20EUuTXpK0nPMCrIfEL6YQZ1qGysl5ummOZZJAPQPg7wd4wDv8rdkkWHXUPL5aaLhp6fS813AGGi
Y1OrbTWwnXlsTxS40DzuWJa2K6vlZql5BY2AuK53RUuD9sFA1qgCviSAVZcb2UwT2I6wEiinpF/i
3APxz3rSb7gYdrarplwDwHCfl1cyj+aQSDuV8AoL4AEk15HZYQPfsqa6nXpuXLtRY4fGa0rs4k+7
rso6OHs1HW7SKM+a6RCY+5B/MNJk9GaMRwROJmQOOGN0xgJE+XZu2M+aoH0BDUDo7FLBGUF7rkGA
nsqRauuPC2r6Lk8maBe2fRJsaesjMrgAieLbK+5nIywgF2EEdRtBV/EvK/Zd3BehIeEDWYadM4aB
7tIf7kUFxZuPjvGPWUkWcEI46vs+PxOQWMBPvy3GDs4+CwoiOMcCagXDMaaAkp8HxULGwUWKNzcN
NY0nibcDix6tKxxko6LqDYITj7D6cuxlDhmnLZjN17n0eLSJFMAyjInHuTupM8mvJ9LVEpiTgPh4
5WUU69SxBTo34ERxkZQxzTR0ADOOdsFexOCHdiwAXRxlZeV3kT9SBnQw1Psdj1h1ZBq3397xfl6T
BAoUwA3YNeyWwJng+Y4rnhUmuF68Gwfosao16zoMIBbO6OC3dNewPSxQmMBtp0oR+JX7z8g24u3O
paFHFHB2nU1859LY6QU6S7rFZJci3dLHaOPqsd31nNhcQdRlodlhajTLBqJTIAdh9O0t4b3MJgEB
ATW96yODBWHeZy9VO2KaxZYGv5O+IBBbvs13AviIDLvQ/RzH0GOfQbasmHYhDrlyl1I6YO+r26hA
AOPRxHZfWVf11W2tSmjC6FDv9ODmYPl55ia4Sxdkt8UZGhf9popERzat7OAAnc5QL2C739naHsqE
rSn462cYQajEjALee24tP1VI1IOd3wHDvctUvnPgWku9aHvvY1lhk8xw9l9uBDa7+thEFoFBJt7U
+QxMNkc+3ygSDeEdoNQO1AEdRwLeR8YFsonRkQIXo6Fud9ltgLR5qHEbIK15QCSwoPZZDJ/gjIVA
FU1OQRUeelDQm2X1UEJIFAqX8OlJP7tUWN1+Wwl7MSoBLgC6Eng3eqDiv0BdFBZgwLmL3o6NsJAd
nuAtLuQ0Qj9R4iI330sLe+VotyQlAOxjKEsxB9T0XO1xaQG1tpN42w8IPMTPftfyhNoP+qFlSy1b
ZyGyU5/wmsyg8HrMDEAWSHqgpdBNtb8UvJdZuck8lZAMICDHqw5mbaACNBEEvp8MFKovZstdMKDK
qZYGYgWiaGeOvJp2hohKjeCXmks1XsW2sSAJqyqoTRX3u3Pqt7VNFYHNfYUUYfO7IgBJAsHflPvr
iQrgYB/l8TS/LYqZ11nih4q0aRbirDzneKHdvHZFx1sJTRCsygK4ZKfdcVzDZALMQgDaiU66vIno
WdYUgqQu2Cm/j3UdH4ZsoHxVCWPrB1rWS3fVWN7A3zuG1nq4oCOKp2UlS6MYcHKAH/thEwKT43nn
imyyCXBTDTolcYfUyphOobSc/NBliZ2kW8qkMGNHoUMyVSMEw7h0Ya6TKWIlLTcKo4Fe89rPNE/j
CQEFuG1VKFAG+C3L/ZEvBCCzVCwwFLLAsRZcsT2aqjkbEte3Jd+MSuRkxZpoWt4GbrG+GWidZytC
PUbpDOdTOyc899AsUhpD/ydndX4oMPErZ+OwnGTKxPEWBVTgTR71sojXbWUb+g6a9nkVvVPQLJ/e
Tn4i/izqvYmuoGKI4YF1nHfvFjHmBlqd1qKif6Mm6AZuMw3sBgxiUNnYRFWW4CIVHfRG5B1qSmke
CtzacVqBq8zuUQ0+BCCE6wCd0EOfGcfkCs4BrObbrIkqfg4jBVFVbUfe4r4uHgtpiActT4hAR/cM
GEZo728W1PVtAUR87Hm8Noa2rTgaVKaL+tSwqXL5uhxzH8bTwLJ8N1xDmzCwq8xg4o54SYtcbsBX
OPCbQA4Dt5rWvdRBJXlEoTWzKrJuKeejkPdRobdBN1Bt0koFCgl2bPXA3tto4Kw/AucIUZYGArAF
nQ8toC6V+JnIiV/UWAj45Z++jLSu4RrM6FJYbrE9dXcwnKEwzLrwrs3xIZqiSIh0Llk1iO1kStTA
tAQdd3UxZpGG7eSEQVG5nTJoeqq0ZIViObRe2tCKyzKLylBvREUi3B5Vw6zkeMFLwrRKnFI7TkJ0
nhXVjcizLFpOKK170FQ0O0jZZ5C1XcFOIpJ1oj5F2mlUXwLtW8psHUpIBPkamk4EZIeUtRNpHqM6
xus4L2btVnFblZ1cGR9HzLzHOYaRExgKqZV6B+y0c2kHR2/QLJaDhgqSIl7sXgLyA2RJnFM7TE+L
HnaftgUyhG/KIuw0RmpfwS/bFz66No3YpXw6QstNpCp4Cw6wGMAbWw/tR7ivfdpqAb0QUJ8rBfxA
LekzWK0uEBwyDdI786CWFpj9huppp2dDVQlcUjREHZgiMpUs6KNzcKBxG+hUAdJKg0SzcKmWBYOZ
FHD5wQ03vjSDNqCvqFjsthgWiqYzWYqdyBos3S7XHDwLViBwyd1l0bRzMN5FO8uzOYLvatXsVDOO
CG6FEitdABlG08Oy6Zf9dB0h7g4ItwK+Y1Nr+XXFaAbtWRoUEEBJKwoEuvjiPdnSK3ilKKPd5jI/
f1bGAF7TpV8wrmIL230iPavOSAztkOsvqo6ebv9dyU/3AVOAqzOB2wYEQCYqxrtK81Z3W23IDJt2
eIH/3UOSY5Lr+BoO4LlVCXsylF1GD64GJ++hy48MUnPGElQV48wvVAPTM8v1iJsabsEtcGxdCjRH
NqqkiqHhE2BKg2H4shZ57O7UkwZtCxEEee1pTwXWcEZLW2t4QIfzAO0JCJon0z65B8+qGvTDqYYn
1kzUu81PfIZu7CZH3W6ZghYcvpyti0Xxbok0Hfwx7JTs1PvkSAvMHIGUsMndW5DuengOJhcJeFfv
i53oTwqNlrDAh//L3bdt14lr2/7K+QFaAyQuegXm1fa049ty/EKznQogISQEAsHXn06ctXcle7XU
2a9nPZRrpWwzAWlojH6LAg1Lk53nR53gpzWMEqcP1QYi+bu5sQp7mvFqQz6GGe+3mZKwfw/iqsPy
GSJ0rLh5M6HZvR2AZW+/MJy2LyAdU3xpO3/bDnKNts/fWahh5ifbVm3V7Lsqxe+texJU5AgaPgnG
K/K5VhoOpUNy+PnIGZ8MPo5riMAvwQmgcHGuG4Fzfgr6Nfaf0LnxdCp0740dOOqhKnHxiNdw2Bdj
q4FttgAMANngNdX2lKhq284W5yv+TCw25uleoFl0y5mwoXXqCILflzJvGW3lBOVFBdgwYJBU+Vk9
9gO+oGmM2ovsLf65SDCPr5E/B4CKemD57WUSYwlQYDYcVw/qSk3Pm74BU0C5rNvanxlKOd870oeo
MKmpW5vuWokjFro2ryvZcIoYjir31YeQAPWmapUS4vgTTuZjWxu+t3WLefdjgdSBkKPmNR7HgfzY
Mz0EpHhgQwl+fX0mdarm8akncz3Hx/Hz1h2rBjwikNirwB2Jah6iXbz6AarcaOj2+AKnt1UDvGpb
4p/4aTqIGU8gsOF2v2PThPhisMDx/X0D9NGDmm8FrgxdrehYBshiieUN0YHBd8RLsM2wU2QHrKtP
kGUNotaUoCx7U4anquxX/I71E3orMZYDNewjKgBRloHA6CslZifIWFsAE9GVFPG2n0Y6NwDhKwhT
USpJXC4484YFlQYKJQJhkjhaKBLxfEObCmDxvIU6L7oyS4u7/DqjPSu981wO4P4vjPANpFQWx91N
IkoSj18oYKyl3LmSe0u9j2cNpUEB6CKAOjQBCBS/0opADZHhMGR4+atHV9xV3Mnt2JBRuS03E4KT
DYvPJ8lHBSSaNH5DpvO8QsyRfBGrnb0Hg2YaqMKqwd2+ot5ifXmzXvEEOJTM2zLSkAL3e4yXG0rV
NuhX0VkzqWb9GrOl7oN36tq4vcRxryHJoKEaRu/73ATclTucaKSNsgEKz97L0zZIzDMQyVmMj37V
86rKy2ghtbufE/Q2/Tc2NZBsfR3ATxv/YISdJMu9cB3E8wqJLFUQqcQYOLIxCBR6yiSJmA0sVrnk
LMwn/KGXTFkyg5lyxc87+XyXveYAiKHBIst2Wz/KTdtOW/1jS7VVE3T/2+ZtBrl9R/cDvYfmcPuz
KPA9fAf0lNs3lgTohNxhct+4jQZiDmzlCt1ieVnHJdA7jo267Uomt//yc8mip0QlYhHIHlAAPyD4
rZx6VW7cYkgChtz46Z2tkwos8+x3AOzpskJLC7lGt+3yyls3OHAAT4QvFG3ZeOpXH+ub+uAfLsAt
t08uGjCNEEX+uFBkGI60HktlkxpuhETX8DURGe+0pV9AK2/3Jz6Bxj4NNjDaa/sNhBxMbCgtZCV7
VWZ1H1vvwTaRxvePM1i86dyE1dbG1dThGtDrbh/L/thwnhI4R7Iygi4arUy40YxFN7ttTSblGopm
k1N0ElJJ3mI37j8fCHDgregJWB7xe+kQePyqDkkLufmfx6vfBnpgOagPWMEhilsc/A9YuR7BIQCv
Dh9qpWJ86qSqHHbDrFBme49uO6idALxAQ9P022f/8+W3wfVvs912eQQLxZG/edVx/d8GW2Od8uYh
AVT1WRo5MGB8CswB2El/vtRvADp2kw8TCa4FyAr//F3kP0MPmZZoJf+9RnzhlMp7XVJ6i5SQ7e2z
uN5eqoVQCIuEGopX9rM4/vmz/AohRL6P9ZMGW3QF6HAsv/DXeb6cSAj4llcPDKxa/NpEwdaPD0Oa
kN0KRec/Puf/eUHYygAcxCkLAS6y33BFURs/aKVf3veuw0FRCZz4p2QRKHM/d/afbzDYYLv/frHb
HW7WwigJwjQMQEf9dkHXclp1Yxvf/6wYc70JWTJItpYo2js6pNOe63I1X+xMFl5I2231nMBr8eAN
K4SK/4DKBb+udHwijFIpw+GVsIgCovsNaFyY783JQvr79nNTzejrsMedFSXqepNODV5BTS00qAWD
5wGfoPfq7YNwTXq7QkOLyX4fSaIiP3MoLUuOUt/j27E/yuDSLATzZD5/8ln6s8z++bH+/hrx4qhP
/AiMCTK50t9ZVpy7/Rg6b7rUg9gq0/qjEdIDZONfFi+1FJ7l//Lt3H2+r79bY/7T9SJkTv0wX20x
K7+u08ShGwlT315+HnsOOk2e+QqVVWVmQGDP/+56gPzh+MH9bakU9H+UAzKXQKKh07t8Hktokre3
kYgW+6IbIECq/2FV/Fp/gM8y0E8UOxB6FApE8zc8c15W15g1Esek84yI8kTKhLzGBhvmf1fqtkvh
1aVg8FKKST/5vdTJMpSLreLq+NmKTBHQEayjsJf48ufH+FOK8bf9B6wQl2IQyPwg5tPf6ULfBy+T
QLt5MGvo11DCRW5TI1hkuFj1fVg7cOi5GipgqyyT5YppMRujagzkFU5r2LCqXAkN5Oc6pMAe/DtZ
RlWljgt6g0hdYIMQgVvyMgTl9HXoe4kxyPCQdv1OtnYNR8iS/XiQRWoiQG3XxAWKxHfsk88TMYYR
clt2MujdjajghoFkxk5xEwAT4ZBqHDFoJI0sWo9rvIqfDUri4cfqDMLLbSmgQ09xWMQ/ytjnqCFm
H6V7rmWI0o3RcGsD5in00NCqMMWc0IUW34AWK7bJhQzt1sx5n72NBjmK3e5ryOCaTAyjDCBqGwzr
miLWSctt9m/Io8exWWc/G5kfHRSYtRnPd+3T7RBP+gnIEmYLEYdwl8C08iAh7kSn4IOtaKq8dXLA
PAU8v+XtE0wBnEHmvIyM6hOPfW8DA4bJAGddPucwNi8D6YtaWAnYFQhMApYh4/WYqjL3rKpmX2Y9
gXoovGM908m8q3pE+vWP0cKmVT2Cb9gYLfSAfhhf1DiARHhsNNDmqoAICXKCfW36IOC5DNB0fl8w
eg7pOYrdHL4GkVvG9ALYrNRfOsa4CHe8Gzwfk7CPeWnM4eADl77r1IJ3C99CuJol8z0gE1OO1gwe
vnyhSzlfCzaMw5qBjp4bTNMsNeBFm9ofDtRvx/k99qVY6qKkaLi7TCadNC8dkBfPZjCYbJTbz1rU
gw+v4utUom7zfVe3cWjRRf/oswB8b33i0o3bofO5NNof3WCXtAIjm2FQxEAVafxYBqhklUrwMUIB
ze0svIk9ooir9EF3zIP6uYmqCLaZan6IlibixdLM5aGhEzk2PllP0rjpCCRD3ScmDnPHovqSNGML
CxmdzGOJRX2kVaSGDLuvfudGty+V36jCsQBemrQl4wHDLiClEC6vVPuvSmA7drOOryFohoeQ1jXe
ru+ZPU8c3XHV2NuVt6O/Q1c+7tIF1ims2Fh+1No+wHOprwz1KqjGh3EXDYCgoX2pjpOyrKjZDL+Z
rnvw+rr51kDHXrS1rrKFdl0Rlaw/p2so99CBggXudETxq9Olyynvkv2MX3lKMY+9GwcrC3QP5bee
wewoXNDCB8h4tK+5rx40BTaftYBoBii8VfU0uzV9a70uwihv5eOchs3OD0f/TKFcbTLleeSaAqbb
m3FAggVPyi8ADxvolUbCvkEwTzHPBDq4n0JeN3u9dN4uGOR4P0wUgANKQTEszp7JYBboVOWc5mXC
YLJ6aaaQLScoEOzHEFIe7JTVsEtWjawXiE2j9K90jBJZeKVnzpJBjlDQYORf3EQE5iSprqJhDGAz
SGv15vNBXztExFwNcbCt0DLaONRqms8O7eyNn4jpBPTbOzewDYZFiur3LZhn0kFonAY1xmbtfZ11
P//Ve57LwyZY34aBqxCKAg354LoOWLl1q9sMiiljC73Owp1jW0Em7wewFi5BgkKMkSqfZgIxMTTX
rT4b15t9qG0In6CEsYNEz9G8fPi2LC80wPaZBjsWgBb9JqucnJIiWhTZ0WTsLrqm5uuiHXoyH/Q2
VMpWQAMhchj6Iij0LaFvYKZVRsK2OygABVnoy/GLCzrxZYD7ReRiHKunvl76F+O0DLPeWQi8A6M5
3JV+C8Y1BeaGjefqNYftbb6DN7Ju826d+BuXes1A8shnxMr0mdZT8IWBRDjpEE4Na/zyTJuOvg1p
7K458P4JtAO1uGg5ZiVUv5hIbXUdpx6MIW0g2Jvx0NQUKfozCOv50N/Fcyz2KPRw1bFmTY5joOo7
6HSg7Zhr8wQLsD5M1gUHrqf4zRCYZzAnP629XNNDr+mS8V5Wfy14IId6TKzdoQ1cHkYDb1tmaA/G
VlRj5tfTdIphFzj06EODrEoG9sS6kb0Tp8kjN6V6n9Zp/ctigRdTosIbCmHBwcdJUfSuHx/QX0Lb
PHfTtWcG8br6qjuQNiihzAKcfKkXn+Isc6hIPm9S4EGRiI8JiJlcDx0/iMiaJ2i7CD7/FJ4DvyN7
HpPhK3C5/o51tTkGS8sepDTrVTXwfucSlFyMwXCCdvB5nI2l8103lObRpCn9gHsIxSHsl+lCF4nN
A0zrNiCjvXImmU/N7KDzVjbtDmUsaYHxGApLwB7stHqmvC7L2nxZw7R+SgGdfO3XdHzEgV8dsdmS
mzXwRmiY4mbfsjK6BsMdkHyUrC3SdekI1rvp9mvlqTsBCP6uckr3OZQh/t7MvP+qR0uhi4/W9dow
aq8gVBJAB6R6rMjKJGq2dDuSiPQYgPPLJ73S23SqCJB5433zyhAatOslomvD8kU69LpFYgFpp9ci
IlMy7nyYXmB6a5kur2dPV3dAWdqLR5fuuR3NG36mAtDbBM+DRAfDbcIvjnHILyMdNGemdPhqvdLO
eVvP/g2kPvapCaepP9RwAdCc1UFyRUtl0j3zYeY4yzrVBXhcmGkm8N1FylaYqGDbYFMmSdldlAe+
/2rx+gTPOvbn0Vz3bALREzgTzKcORolb4qj3JelYo/PYmVrtaqbNPa+aSe5A+S71lWyEamAO7CKI
EMsy8A7JNAzr/ZJ2xtaHrfXwC9Y75PcJPDU1V+IMu3RsWvgT0bnkkbTldAO0hA85sUH1OCcrbCTK
b+NryPXKoJgDtIhXIwbx8TlqMP0Z1BGjxyhG41R1kBUdpzFOzlHo/I4/rmQpwylbXL9Z/EIUO/+U
UjACh75dOlPU0xDZB+ZVsDvOYdUykxmvrFqRe5S5h4ZANZOFNW2/qCXw1sOMQZPDPtWH/vXMuOty
2E/95CZpUU4LCOTWQgHZOvNwbHLEtIrz6C1u4Lft4sVsJXj8ne9kAZxGik2lpcNI3o4j5elYLDGP
2xAA+6CwH1LQm7mF1VbuaGDb+lrUYGcz2QHmzdfR9V0GBy+In8RycewaGqldBaLwRjSASQvuGnck
FcKvijj16wSQGDfBSVRGg460UbLAkQ/2Ox7D8eJFzCW55CUdsoQKAigOmN1zoD3zbYKlpyBGI0xA
qTIgO5iHQhvmaOFqT+Xg5iFFm+Fdju8Xj6oEjZlNl6bNUUlHfIOCP9o1HyhCfRrvat1qWCz6wLGd
kEmQ1DsdOhVFN4E3xfYJZK4sj3wzblfT9LqudfVU1fq1YjriyAOY5cMMbceuTEtzgPOm91EkYgP6
K1mv2iVsL4Y0dj/VhuW616vOEAgBo4qUkXwwXRsXxsRIF0gbivo6jfJjrMp1n6gWNF7lyhswjKmf
B26Y+2LFYUPv2FCTBzj4jCmaCVgP1gMWTAY93PwtUFp80X03pLshSarrQXVwrPYIPdhZV03lCahx
tZn4HTtJBUdX2PXtXvRl9NAJP9ixsVZXooR/MhSOXoUapKWqBpDXDGNREYYlUsNtYg+rC8M28xMc
wgUsWv2w00GsLtAPzuNJm7nMGPIPXN6Liuc0HiYN37wsoSGFINKehhg3t1sAcj+sJSIjS/De/QFG
tKkw2JRzti7CXHDK4/BvYtEWDUd/gY9Q3uPUaZBMweLcdrp+5k0VvAJ5c3uIdmC39ZncJzrhdx73
TT7JuH7xO/nUcijBKgxu+yQs+Vc1h7AiRgT2WuKX5mxDApdoaRxP8wbg6LnUIW668oFwN27KMeyS
W46x5DzNQfMhapK8irIKXkRA5usJzG0R6V6dCCDjZ4DvodhqmtMZ4X5/E5clQd+K4rgtQvpBxTYM
L53cTm0XDu9qSr1m18YNiFCAySo+wSLfqHwwjRvBNa0KYGEy8yAnLepIFnsNj25aPYTvdV2PsCe3
+AzIwkhqOD7xe3PAX1gT9aKjk4xtmBRjDSGnQa8lqrPUavyXxtRW50IT4r/i4J0N/Hww4B29UcTF
qLl3bPoofNp0A/sAtiabNYunb6PI8XcL9xaOB0yee2VLqKFg1CTXoO7MlV4gKslMhZbm2g1Wv4tw
dPCjA2acsmZq3cc4Ltgr2JSY06wGivltAms1ZWDkpl3HJ3IGSF1BMtW4Fc08ZKN/UUhIy71M6vGK
LpjfMg/tyFi0Ze9FOxjUoPn11yl6Hoe2/ZroyeViIEOBKITev9g5CR7ArqUMqiD0cFk8znV7gLd3
PKP6dfPO9XWN+ATHNofmOnjqQuo58HLYPqErWqQf6Z3RExwGUKRgEeW0ljWnYtpXUwwqRcLmKNCk
md02xk55ufRNiJ6adOX60g22E7ehCmB2xVRRCpQ0FqtV5yawVbscPD/kHb2NLSnTTAR9Q95ayEY9
uAe91HHYXk0nnH8jahUrlmPadlRndq3lYPMEB260FDX4q7TNLNTcdCm6aSmlQNZFGRI/HywGMH3X
TkCHSOYg82Z2b6zum5eqElRVxYytAhoFbhzSmWxyvYpHBG6IuDvZ2nry+9AjBiba1dA/SfiEe3Bt
D6Ufgns5aAilxq4wC/V8fsetFngP1INcynIomcEBTJC54/b/kh5LkIiiB94tBdO1i16QEBHWD59g
rac3wmFs2QaNhkHp9BWSrDbqHnqBjQfBPlyTbxUtfRcfoKtesd/6YGDNV6vn2quzLgXQ5WGyLfkc
44hAOR6fbQ1AIb0e0VC6i8+Zv9DcVoPtxWEFu4W3hSOPK/5OUttNsoja0S7dFbG4vTVDZn8YDjlE
L0SWD2SMdBPvYghVG5gbre0XBR1SM6LHwexQ9XutU4567I2qEFAh3YQQc6F1h7P3sC4Mxr8xpYdm
TOSyaKCwE5DUJoekyrYz3VWdQ9rMTs9Q3DBgB51Kr1e0fvA8e21cggWbSqYRd0F7RnewVRJ6AO8n
n3Vq2ycP6poxCxXMZxm12Ds7qE3kN7/bLMtQv9dG7FQ8sLqYDHQqLlvDHuTjGtvlh8r+zJpquoug
jj0CB26ulV+SXISxvYHxdEF6CJEQa00MRLD22gfO3JycerRwSUY6vWwRBbPoDmb0oWJ0KbyVMOdM
4ptefWRjlIZKpFfgHLVI+liX+6HxZocGwYNjOUHkQ44MkSg6mJiOsihl6t69tXSLzoJq7oP7VDQi
KvAXZXQfBmnmJoOhGKNBt3oTphHDg3qHdsIMR1tHYvoGu+aGuKCjDrt8FTXyWnB0ld5e2iCFOCfs
YRAtfQpzKF384RgMKvmK4AcKx3RShpXKASg2ESbUZBkuMo19W4R+ZMcXSB8gm4CGFSq7HJqOfkKD
FITQFQHculSYvGVGe/ThNw6Em8tmIpJdIuL27FWDgpTdRjBXQFunJaQb4WIRb9JFDJSUN9YH+Bbw
YhJXeRmBtu7YI0qI5xaA2fsKwQLWRsm+WM9XuE/EQ8SBRvQMXnaBAIeU7Ti0FX95EC8BPOS6QvgS
BGWvGC7n+kvCpdm6LhI2R3Qw8dkg96B5R4kksI9PlN+rmZQ3kElW3yoT4Mmn8+ogV0NeUCbWtXGZ
bvz5KXWRvZsNYkguGjY2sMOJVKimiYRZQUTsPgB8mBSMq/kUALRoihnamH/NhMJHGAk4lTvKOeSJ
Jnroy0rtx7DzX2IzBBlLoEOsTbtCoT+sSwbL0XKBpzJsChjPJ5i6WrjrM9ZMbDpVsYE6behWyEGr
cnb4uKzdpBGYhnPdJUu4B0MEntUnMBYW1UQmlF4PfocmG3UCeSGphh5NAdKZbojV9roKgykt/KjS
yR5CCP04u2SE6njscJdQA8D2beq0yiQa8Nve2zreAVGIiEPwlqXJYlEyyFFE39SIgkg5lFeAS+5W
CQQgW2Ot452YILAriC9hVodrHwhFBDkdZCNSFxPR3+eh7mAyH1w+j9HyNUG1mK7c2BldtP2U3g+R
gbV49CKkQXjQ9JyJDNUNacvwKq1bkUAmVC4yM0HJrjyvDt+XthFn5+nhDlo9nkMDFr7BFWM78AwJ
g3E9GriBa582S2HnhQ9Za1KEfNi6SVvUX0PaKx6ES7Qf4zl69pD55C5ArgQBGKCQVNFqGXxtGBQP
mYQQ46KgMPF3yRwtGApYCFdDX/rIkZABrx8FcoPmHOcmujr050VNkIi0Pbf4diYzYGgSqvKStpK8
9FBZVBkSwL6SQaoXAxt3ViON9z6BohJCqWrCkm9hQvdmWMbF4LzcQ+dxYyzsPQNwl9eush788NjU
hWlEcjvaUZ3HqIfXwyTiGrhAcvRKP30GYtwkWAZV/K7Dlewc9Yf7ySzhSSBgNsz5lM5bt+ZLSGcQ
XpUlw5AeB1J3cbEyD42TbJg7dMgQaO/hlm0KA3CrMFjqNO9JZHdoX4KrblE1tIFz8FKXi3th5Rhk
erA+rJOR2Mm0Lb9DVuwXNKLjU4p2/xDQMnhXUKC/+PiRKPMcHhwk/y/w3KQ3DiT/QU8jdl1q3yBQ
Hu+09ZcyS0flB9gH6x2rPCRtmYDKA84Dg2iqFOknaQJxCn76eu5D8y8OsKNIHQYVxAZ1a+bqQD17
aUsfeE2ozClQ/ZPWXQAqDEpLQQiicoD+m53QwIPMOw4oIacCHDhcTC+YaJXU94YOSGG5HXndo8oP
abppk0wP/zNEAm7hsgfXAMJR3dIFUprlMIfwaoQFUb4b65Nva8nXE4Tcy/hUNm6OPqKOKnGEBV+O
NC+p8UevSKeIzgbFS0DNAk4L+gjOggbROBDeBSvaxtRf4OMXsfHdyS4OKGYWhy7aU9rN6WvcdSOK
Sq9F61rUsaj2owJ9HnQKhbfEVQVBC4XGCnJktPFQVS3wQmPTQMZOI0hBa63+8ntvSYYChCaEertB
I+QHSRxrUwmohXRVbiJyrMEeNEjFq9Xvv0wkHTHCNMTFxjyrdC4nXoCITTH3wTLUOH7hXA1Ixxjm
OI2Dna+JHfp3K9YpWBAuUelmyWdF0ZJlKzI6+ulYwibJWQ7EersTGiMmoT3UlZuS/l8WKR1Iy2vK
VOC/QQufIPrDGwcMzFdIxCnbOHc+S5Np/w/03K8GEZB/MFAzeGVBckKmB+HDr7Rq52Pm4E6zD5/D
RfKT9Q5jEYF+MkRWUHvO6dTJ3JfUhEmWmBZGpKwFjzLkIyLokif+g+j68+f6le3Fx0rA08OuysC/
QgW+efD/bu9uogXWpKpJvgmlN6JFfgo/pGAtFqKnQJf9A1H5Kye/XRE2bjyNzTsMyneLGPj7FQEa
pqMPv8Rf8vOK06eqhkSdATU/JDW1EMFNvvNg+Wg4yMrPV/EzNfMnw/1bfMNv//f/5zSHX7Jlf0lz
gM8MD/u/tABbXsQvGZ73Nf5arf+DxMq37tt/+MGfgQ7IZghgVAsQ1cli5Oj+d6CDh/8Expv64K0Y
MB2stZ8xnvj7D/ATsA7F4OugSPlbpAPFr6ORH2ABbkkP/w4Y/eU1IrX0PwgXsJOwdP5GgNMU/8OK
ggEcCxokePjr0uoNTLuSMXX0kgEAwFKrB4aJu4FZDol/kFC+gMqablpPNxmGs5e2iryTPyeXUFmg
inKtRQFNsfzCgATetdZ/jkq/arYIS75XdE6L1XrkZOCHyinEdnu+ILAmHZKLhmAqC11wx91s3hiR
N/Hc3hBvPpSjLovRRAwubBlBWGVTUJDNd+vb5iI35KZPNA6jDqiG76U4c6Jwzhp/vcLwchcHA8mY
md/Av2wZORiqKZguMzbfh5aLQhJYrBKVXhLiYFJI0OxV3Xcmups5mO5LHMAZOiMIE8WNXdY7ypcr
v8J3GQ6/dd28LRrDGbxbH9EozoBNPlQSo90Y9qot4XuWNflX2cOPZdIYqryB7dRQgiD30kswkhcx
tW+Jj5RAv5rvfSNuticwSkQmUtF+51BP5giI4HvSLqogEjg90k2hKpsnYPXzfdq5GEF5cXUyLfuY
S8EOQU2PVbVcCRuq04q/ciCHVAwPBhFCNGrOYQ1s0wn3GNfL/azpS03EuXLtm+n5m1qjS4IuKs5i
Ouwobgid3Hc1Lne0xbtayLgHSQ64hIrzSpFBh8NVZl1YYUhVeFCIcCjBK5gtWM2vd41gMEp7yM8b
ccTsKm97lrV8A+oLXfmyQqU/A/7erqXRMQJ5We/mwb8bw/mAeeQK6X7orib/SidIYZpE/Z20+LYo
aG7As12FeDnHVAHB5qBjM0WX57WE46odYwB8UD4XYsCFEPfDQd9SkB0RP6sF/kXaQ5AYuUcgMYVb
ujkHvzMWpWreOmBHuzZ0H6laryZEYua8hs5W9MlL4/z3tCe3DCxNHiPOdgnH4wre6Ni76XHto2PT
aKBrhhwrQEuZ56ewgo6YJ61dr2IQCDukK3k5fLQEoX5YCQ65UlkfSoLGzX+GefeDkRlZgQ6t1Vi1
5yCZHntjH6GQ/S6RiAB9sxoLK90jhFMYyZoRaZKY0Hdr7NV5EDRN/uO5Bx0sQIy+IE2I76FmuICN
Tvbj9nO4zwyBKViKJH5pErMcY4fl6AXuokNPv8L/wvKE1wgO9coJ5iAsu9ZVZY7Ezihf2Dgd+2SZ
zr2KptMg4/QEVap3K+ql3fWrlredp5e9X7cTSJl+yEOvJR/ICnxFWER8HUDQDCTOga2kaGgB+BdM
9kjJgmb+DQZd42WYMGFj4rTvnhEA8Swd0vmKlQKWwZzU5K4GLduJV0OWCZ7tdudqCMqQ1lXocTG7
nqLfLOCzihFg6Ux1TtXIszjpL61X33WKqt3s0WfgxBVwrCiCCDd6c91iPjpIXLAreQ3YtM/SBEmR
0DHHUDFIjOrAZRAkGY1o67H8Vx5+KEDj2dBLndUIvY1dGOxJovDeFmwBu2IZItPTLxzsyreQWNoD
JEtlBs3NS+LFFwAG86mczHe0+1c0Fue/HTr/oY5vndCvVZyFCUOcB7Z+AjXhb51Sw2OgB7NQR/ie
NrNvD2Nn6i5N1N+sJTQSf77arw1QhDMDqnocaMgbgvoM2MWvZwajs+3iJemOFbZ60QXiDJauzmL0
0f9wpa2V+u2+CIlgIIXPF6H/P06vvyVOz0niCC+1OoajeGMba7mVYx7MS06GbFAn/Jv/2ev8P0a0
/Lg7AvspaBT8jXfb11/vriLIEUiHsjsusH1BFTI9wqWIzAhCjzO8FcBsUPbb9coMqG5/frDkVw/n
z2uj1QU8GyDx43ednYbVAQN+2h0HaUjBlUzvlhJMIMrFFTBGcfSZ+5iBpe7FPMECNw3YtwwEsNny
72KYT7v1ylZAIVYSHRmTSOqwZhem89Uco3yncahzAaaoV/ymi81ewtLqZPXsR7UsYkcvNm2h8FGK
HaJI6a/AF+KcpigPf77T/7CECAUpiKY+8KFV/m0JhW0DSwDYlGMdDnuYWu7+L3tnttw2km3RX+kf
gAMzEo8XA0lR82DJ8gtCki3MQAJIjF9/F+WqdlV1dTv6vV8qKizLokhk5slz9l5b97ebeqMz/4uf
83fvqG1Yp9IKcgmO8z9/mv5s4FoTp2fVr+yzYaHdZeTwU+gRBI3rw40V5aVKjfq2mtYbT+n1bZZy
htpb+t5N7MunUqUoKSAMcznH/clgah4fGKNeIcLdZ4LtnqZuHaZp5u67xVy+pI657rmdwGLN1/x8
1Pvhjgb849Kf4MBmbh9VLtDbuQo2dJO/J7mDiqmkMdAvot0vWvGetCAs0nG3KW5/CCIO2eocsgwX
UQpXOMAZc156JyP/uN0AtUJmYvJv+0L72jvlGnpwiX/xRv7NDoMAVPgeimwPT/dfPjAwI21na1Zz
2GZ8pZQTCzubI0030FAh/ucP7XSd+euqd1DU8WmBSnXM09f/sOoBG+A7QDtwoBN7Zw/5EarrLzbM
j5X0l5/BpQrq2um/PllWf/4ZedaVKM/05tD6k9wN+WKGdrK9nXb6nCH7XvXJsTTtg6+ZV/RMs9hr
6MAuydNQFK/CnZrArKceUVphHaaCQxy9GHPoFUuokb6fKFqxl+TlobLcLSgcaw5GfRsuKtr/zL4+
C2DIAU7z9MwG5R1WDnULKCAVdj4kBLM3s8DyO3M/LpL2tJm/Ow2PYJeXl9Ny0hjAjBRuQYFqYD93
DMkMAODgpKs7Bg4ZDaPt/Befyd+sWD4LruN0x7mBOuaf37DGROXarnVzMCouClNW5yG5yFTwWsnv
nPEO5JRbUbWKq9pxMZ4PvR4AJqGHw7OclE2suQ2+8ORkiXKNNhoz/ctMCwfpl3diosJqGOG4j4lz
dWITRE7PToSmosWPuT5CjHnbBtwzXn6PkoaqihlK2GvLvsx0cOi8TZLmIhKgee/L+S5FxhYUPc+n
Ldn4BnfCNqvZKOgT0DKmsz0i9pgu//Ob9DeL5LeUVCy93N7+8h7NaeehzZyawyyaiBJnwVnEy7H1
kRFO+otPBCX7v64TwSnMtgZ/R/zLmsRpj5TeHptDbw4N05qhjeh4HUFYHpiV55hteSS3lQvSZLJN
FQUVYFpd0i9loNMmbtA2vgRxNXWx7241ziQGQM0qXofSuIA7fo3Fdggzn2offLSFIW94o612t1TA
kbzTYcxjllrlSzKfqtSZVuemX3Zjg1ijhbCTq3hSeBgVH+nH9XKzFyvKHf6i35dHVzs1R+U87WQy
0prfaNwtYrn5uAQlDXCeWZXtsRnnh1xxkRRlOoZbx1XP2WaUpylNVdtHJjk9mKVxQzvzaFlUa4Y3
gh8t1+j0P1rNn5AowQMpx2ln2P0Qn5bRsDhXhD084PvnAuGUuM1cqYVVR7UEMYHuaInISfK3e835
0hWQDYBBdRe+s7z1Cp/kyBtcVPllbnFn8RdKcSB/X4psumNSAba+dfAi10dtKo5bzRQYTizXH1Ud
uRTv64SThXEZDyarw53VZWU4X7Nhbo6l4VxNwxRZZr+Gp4sRjVfM9F3fnoMduaqU/cXs6bb/4sn9
m+VNrePARMO/b1t/hbFUq1V0Jtjmw+Ctb80w3Q06597ENStxWNan+uvjqt3CFdghs+I8PK35JlO7
dR5mLON8Gxr9qFRNEfulT3MVk1pUqZQplSma2F/G9VAZ0N6nvAQ4ntp53DVV+gaRy7+UPYPFLeVc
VFvmX0CaoMr3rCtTY48p1PqIABVFVA/SwtXzMVxSBvFYVK7GlIsh52EG7BpYMGW2V4wPamIH7U11
1wuupD6JFeCC72xnhNdagXDN+9KKOtgOqMceCsaFUY0cKnDa9c0dGIyhwLrD6wBpPHevJg4RLpnj
g+UuN6dqXnm/n6//67D9IiXHtNzT+f7vO2w/0oWjl/IPWXwfoNUf3/hbh813P2FVc3XqSXzjkHew
tf0WlYOt6pMOuJQNmZvEj+bb7z02cpHQ3ft8GWgMVTfVIZ6NU3SO7YBNNWiI8W3YI5nx/Td9Ntv7
i62OwolwJmajHuZjQUH6l6PB9oUc3MUzLzBP2Om2z4cUa1vUmnpQMz/UlO3Hsub4gOntFFxI2Vuf
Na7Gxkn6fED/pF0kvPYYgF29S6FPhF67DZdtSg3dW+NRdLMX2ZXvnrdjg4OzGSRItFQ7p9hkUGTX
7j2Fx4IgzVf0ztpC2xsojgLGel3oDsMa8O8RbdJ1eQNcO7H2RecnpDxICPFOykLILl2r7o+gLbkD
d8ntvHXXC2eOx/sY2EzvDqhbLO4YAkF05R4ZP0XJyE6Qpd230THmaCzkQLu8L8LeatZLePJpPCsu
zZP+loEMD7pq0PDaFvRa9G3bOy2CmiY198jhmyd/nQoGJGUebZUdV0t/3ZfEAqB1VC8sdWtXebUI
pSPJTKldfn5tMNmljxGpRviHFU7SnZdmQMMNYzvI0vQZgjDvgvw3kUhTXPeY38JuKLe4huMRjCad
JluXJB5gxYrS/ISwrsclmNpqOJa5dwm5IAkMq75DlTrHKvH2YBkOEr9ykFQmjCe/xZVqpXpkJvoe
zZUROtn66KhpDSd1+iVkSQMJ4Q51E1ai3tHcuBLjK9jLyFqW+sjcLD+X7PchGP643bydlldy52wd
2iew9UGObRcfqHvwE/+oVij9AANkkIPWe1ytHCm6Pjrx0IL9scZl2Zl26gfaRAqT2WbFg1fI7Www
oBQARcNauRjOzhy0NRoW3Y4A+iDRFel+GfGSd9ApY98gxmaR9nmniTNI37AQHQw349BDdKjSfWaN
XkAN2+FF0uKy6B7awX0Uy3ZRmDNT0sm1d1qTQ4GAbLr3ZP2yOcXXolP2HnpTH84FQQK6X2jHzvS/
25tWRGhGnIhn4qEalsCdeSREn6J7L9rdmHLbMVP6rojKwwlHUmgPFQwA5Zx1ZmF8Xe3NCMt+OF+0
8nVbCdZZMoHhOi/Wg9Nwcm9bIwKt4lnIQfVGXioBqdHqjO1sXUK94s9Ko/8C1qcGgLQkkcvhGA4o
Y/cGQ864pbO+c5FG7BKr+Ey9mV42elbvLPGaMsk+LjhWQ0e62gPaEKqp0c3syKvyHFpoKUiTcPWg
oJu2l7nfP+jNIihb/PJu84QdoTW+HFRf7URRkraUZO5uw9kUQcXz4mZhwK1MTb/J3X6L9a2sMXqI
LByd0oxwgxRB6xXumWH2SZiDtTiYZnqmnMk8x5FEZWRm8vOIhHE3isSKcHx4oZv6c+TMnM66cwqB
cQr985rYGLihCbByu22nMglCZtywA21lc4+/cr2htNKPBl4pTCuuS10+a2UWg5qao0XV1PRVU8YA
hssdL5X0CI2Ohe9qnPJ5tW/hF9FfhuKBnLBoRHU2dV7KqHnSIm/j/ZTb4By8rKLDZ+nvC1aViNgd
5wiDyAwKV93rIj9De+ViyPHywO6dOzdBsD/r1knTvdC/m9HJ2vaCvKnz30ZV3eUr+UPGyMCi4X4F
qmu/5tr32t7WXYXgv1ceInv+/uA1aKRX4klw/ey8VGPcB0UpIqRsCKBkCcRU+UuHryxIxXY/4Dg4
eNMpnor7eTCLkRgeXQD+z8kj6ZuORwrdySUTxN1Ymy9+ZyGTySFcT/Xg3CdmBnzU8+NxxWDHUtsv
dvd9GirkyNuaXDn9yQJRGcYxERU2DTKw4nJF0YIqUZ6gBuKQWfp1W5lfXXe4ABVRnA3O8ijwjgde
7qqQOs89G/W8efD96alK+jmS0vvuZvMcTlCpwjmtHkxjPPdshX5WmMe87Wvqora6rKiCGr2/qbIE
gxzkDuBx3XvfI0HIfXpKzja2e2RMeZQ4axF3s6ou1or5OnZ/EThW4h+qAsmLlX31VzIMGMsc2qox
zkkzQuFsrt1OieoU88BPbLbtoUP8czOU7kWBTAkeGApbAEGsZyOtECA66Ldq557EiSxyVZefrx1a
mL7DrzZZNJbVaMIu4njJ6s59rsrlCxyz8eCt3rd2RERPnyejH6MosZtF26VNcjK2Tv61qqYbRj5Z
0DE044XPl7IbklA5NM/q5K4tNrrKeDGWLmfa4NoVJBXtafTx8KDq+WbBVWQvHMczAcqMvSZnBJUk
7oH9Nz9mE/U/qpMmnoXmYNoRNV0E09rTdnB2qTdbO7Mi4AiNprFPveJpZtqLR0Q8rGo4H8quD6SW
vlsaJqiqqZIdJIeNSy4pQQ6JaTFiDf2IOc5kPsJJvrGr7gAzcJkSCP6a18odGvXZzlWC/yQVGkK2
wzJD7ZHhojpoLI8qgdjHUsShQs5Gx9NXi2uGPP6M+Dwzy9Mia4saSeOhM1tCQkJPumby2RpnAFR4
ANaexgad05bdm6bFJgGgMDRKnDsEIZ7bP4M2azYi16wJEVGIJoPuXdBwm9IymFKy3/r+x838f+X1
L8prC1QoV71/X17/lnz7M4jgt+/4va62SBYFbu0bPoQRD13KH+pq9xMFLZhlQQcNlCfF8291teV+
QrrBl6B6MyKgc//Putp0PolTdAGYCRqJH9X4fzG/NgB2/7kJQufDsRmpe0QIgn3kZ/25L4WMRyO2
ptWBnqBGmjQbjWK1vn0okjZD6+JMowxcaCHeebO4HAY5fXGnoruXLVWy3g/HcaXD3uG3uPzQKq1A
dZL91BbZDeAf7WX0PBh9bqt3B1sk7AqOY6bDTeNBorm17bw060BrQNWcYbgT5hWDR739PFSdiYBZ
K7fW2lPlSXkpZK97mG0mZJHsZD5mDeIbk7Kwd9uW6gio5QyT8TM0SeXQOmrqyjhyfrm4BM3EV7GX
6fawyyrblEdlk97H8QdyTT/Z49fVj3OaM8bRa1fz0V7RJtL8YWoFM8lOFrHn+r86Z2OOHy+BLpV7
xUOyato40TApJzzT5Ai9FE0CGt8tUi/azGEZuhhjlD4xcx48+GT0IgqJFaCyB5ysLapBjL2nosbP
CANC5Y/u0CP8YdKLYgLRwSwjIv7kUKfMEpYmVzUKTEsdiD0UnM/CeV6RYAXCSrMDgYf3aYUnIVjG
Ai5a0x4oGR8x8XIVUXMRGLC3D+WckqGCxTB7woUzp2QQ5meeWC7hkJxn8zg+DWlNdkt1UiwuGdeH
yedASN03tSQzOKj5GawPc8rOZ5xooZ0sH5eJG9HKcXvEyPeacuLFVlKO95sYBw4ird6PvKU0v3F8
eHLeI7jxdsJs9pAF7qYtf8Tl9N5WuTrfhpY2Y5lebVmH/2hUz209HOupbQ4lAPLIy61oIagsGFbp
nksJkxai0k2WgoEszfJR4i2Kxl5r8RJN3928cS9rd0tuZr91gwF9T+CPp24mFwb4YOXenmwjWLbp
2gTFBQoPfV+KVzq05ym7QHfbXwo1m7Hn2Dp4MZCOzbI5AYKuLMSNJV5zzsF9PTn5q8i6BWfuusay
c7S79CTIbor0e0Ka0rWjqXtH5eTT1Wu11yXpp1Dm80NTui4YGN0NCFhElNU4I0e4Y5+xL2S7vjf9
HRA6m0uP5u8nd/7eOmUNsBMBRcLeEdDQy5FRL/lraxFdNjlNHacpmk/uU0PUtlYdcFitpDBq3EP0
qYoNbcgDYS4PhtMArarKR61KCChqwLkNdPoAPT45a6JDYV6KY9ahIdGQGrxbo9N/HTcvLAwaoeVs
l8EwdVxq4Jig5cSdcu66ihXPedxFFvcOVBAuZepEIIpDIS30NOqLiZAezIzawSz18W41ptm7r+xS
3tBfqBsmwEgHKJrcHc0oVPde4g2hgfvvAc+5CpVubOk+x8NMUzPt6xB9BT+NB6vcAnqob2NFJISe
TNMNw1wjnCYeCwIqKyMQy7J+w16r63Hq2etxVHnDUHReZ3+veLRIWFndk12KVwvAfJjVO+DfGYEw
KIKdu4xj9o4612etzT7JQLbeyfmKpvLwPKCBnMwTxm/bGVOtn2eNXyOMIV8p6zRzr+P5DbqSvtpa
4JsAgPSCYsfEB0canGMRn2nJDcu17KyY+IZqj/eGdFyxfVlAqz56OYrfqtBeWFJPJpYJ8lsJDa47
hZWws69wUpdRX5nFOQGb35JB4EozZf5YI72FHCud/JJO6GQE9bhZEQMFOr118rnDIgXJ1rf8C2lX
7dHwFfN4a7qYxlzeoXfS7kt78F7M2smjtPSJsKv9HkdJmrGMAS+YcdI2xF5Uq46/aiXaM1GovJVS
hA9iBuXfaXatphPhdlq1DE3d23qbrB2xdgvKlYrbK3VildHGzNfhMBt6ZsKMJK+jE5sImNs2tzB7
npuRVjBEe/+tN4dbuATZHKB/xiUh1BcXKSvKJV2LTWs6syvcjeVoWBDNDakYA9pQDDSlna+jk+0E
CalRA7Urlu2SB2sqUhitBvsBiYo55KbrTdOnyzX3C9r4o0cXfDEx7BQsLc8cY2WbXNB9TAX6bIrQ
L0B1oLner6f4JwG81h/ZtZh+rch5YGTqwI7PVIlU1UVsH6TGfDfCPAhK0WIFsXFD87v5qGGWPThU
/wzDTBK2xqLjUfTrtxWoRaxrDLVGQ9NQiZVdVNSopALG7sODnxc0OQR9+o62VTSo7szXfOTGmnxf
Ou8zouo23hi27vSBiL95JSNMsxF0ZM1C3Y4q5qiV3bep3C4rlYyQwLE8bjPKdhCyzTWjP/0CdGIb
E5BY7OZc6Wcb0+yD5nigXWUDaLhhoCrSEoKA4HceS8pdbKzsd52LU/MUSok0AdeS+mqC6TsncYh2
z9qABrXmlWFfYVzwDAz7IbdJIyzL99Gt/N0it68pkmBMDz57WbE6yWXSGglxfQVbP07IV5plM80F
1d8kpZmE2WQMV7MN64nMNhm4evrcGs679LvvtsqrXeVQMEyL/VRjOw7rcugeK8E/tfU2t4FxUe+Y
0ZmlDMjbbDbRwBvm7AY2WXFLaLc804W5XYB+5G3wyq9jnegRmym9Iar3J7G2HBjKus9zF8tYSpBg
saBdG928ejUJ5wxr5DBnkP6By04e/noym3bMLeoLJmC0vVZyUiZrfR0QmTNpcr1g9nkNM24vOjmd
eBx0c7spLZomnKanllLmjTiN51Ly8gmYK55Z9qW6JLBJPBDmxvdaMAP6EbtptZBsXfnp7cg95MaB
BvZMU+PecV28kFV6deIHHqxRpNyYskJy60h4o4nstj/7TjmH4Ip7rscitrcE6AgEfZwG4zSvMGiw
H+TuxIUybc1vTrM0TrTyOQemNNrrydjUQd8W7+Atjvg6l4P+POrLGzQudb3pllbE05RNh0Iq69qp
3Sk2NvzTp4ahIkc0IyDXnPwT0g6Ol9Truw5B8R1yFcyw7JoaJYYpcR3Tr3ofekvgfxqKlM8UFUyL
bah391IaDkumQShw6Ad/G0Nspm60ptY98jq8e0q/ABNVfBlocb82aXes5izZ0I3QRuhS6xt3PXy5
bm6+GWmh0ewi1KEEAzkuZ3JuEVvkZVaM0eKsy5teiSqS7TjcY1DqznBOe5dTplV7v3FvNrch/85T
XjRxHCwHZiUFj7M7ed+S1KtDVBzeta+c/Inuq31pgP2L4ApXsZMzsJGQajFR4MWPW2W1d71l9zmO
bH24WkqQBwzcWifwlBzTaMM+UkfTMqzXjaA7BGQWGLs3q52BSigGQzcwm3e1feEwttkzcM2f2M3K
J4648Us1L/p9WajkoBdefqY7MxVv0rlHQn01+kfIN7ifojN9TE1agOdQouvA37L+yJyfBZHpcxnL
vPKPZtdPYQbroAwWu5GRO6Ugk/Whv1Xbop50scH3ZnZ5EEPrn7dFoa7tFEBGaxE4xvprC1ifHdD0
2iE9nuqKgXOvsExzfRjmh9RghwWaYkOa2Xxp0Wiu5DrFecF6OAfSB+lQoKz/TP7P5n5JS41A10ks
nKxihEGEl4vu1Nq7Sxrbpe1euVaZPU/eTEu49cb7amtWI8INpF1WzZI/J7XT7PpEQEOot6U6w1ip
R4UoUrx+dqmJYKgJzNSTJbmd+KuHpWZ7RRh8T3Y1LZumG1+buiGPLfNQGKotPcddyFCsmToVqHqq
HxgHolnQPXM/i7q8wIDQ7dZaYWVKuyqU2lYNgdNLZzcbzXxb2fjPI2dLgDMxDoynwhgv6mYbAxsz
62HEwXZjShwhd8Ir+vYaotriRD5Op440cohvJsVCLTN/HQRyS9OUwzfKzZxM3qD0utm+b1XqlhAm
xrUVHr6+ws9qP5iLdcJXD/mBmQeIm2qTUBOsIWMfReW1UDq51kFlrvNkipMScJtT6R3IkJPGq++K
JNK1IkkvcoI5cfaSn1WgrkpJqzfHCWmV5s3sPkCRLialycM4+Mbd0inuAkan7TfHxT2pVprbcy/P
ep7JaFRWfiELJwcSNnrvdU9y5w/PZZ8TXLtfavkwlFDanxGLj2FNGPmlYj0iTNo2J0JDIr63QqYH
d6wpwQ1FcnpHotXjhvchzl125xh4cLkbzGF70Smsz2dc3eSsVwzApb5v+WePH15OKXP5JVvs+m4G
GXzcJDl1Zm3LyMkM+pQGIU4xSEQF7Rhrp07kxh5ivxH2fdFe2SA1IovX+HmgiozVsvjh1hhFnHLW
UZx3a7yYvYrHyjvTZDNFkIymO5Xm/q6HtfXi2It9qMteBknJzlSdJhZe3mb7PLUw9beOuLDy2j15
tbL5tfK1aV+ZNhCPzMej2l9PvBJE3phHpWmuh86o6NyP0G5QlYolMFAtxjw3WGz9xYm7teR+w0PJ
rKDIEerixoxRiGXcRrTy60BNH7S+Vx+0nN64NnOSNLPLqEBUagg1XVvhPFnWjsAJepW+p12rkykV
HzFdvrK6XMqxCZ20sXoqcCyq1Zpl33HwEa6QgLSHCQ3ZpdVYuwMb/yiLcK2g/Gx9BXsEDTGHzrze
0rz0r6YlLaGI5e6hdHMnNitABPrQtsdcN26EgAM9DITThqNMX2hXF6B/TyZ1aXTiqtQ6cN21XsZG
ldj4+33rOcWKEFgzMNWwzrP6GXPfcwf8BV2r2NsOyNWgldM3gNbDQSCqJ1QbErTBxTMPJgf74NKk
VbiWxA8XXupG7la94JPMTslwKMKb5YsUXCJSEa1b942u3pcPq21ljnobj6op22CxrBiIB+3Z3E+O
iLmdFxx4CTkluhtSMxt6qDWE/MY9rLIxtZfuonWLhqdl8PaGXnqh2dv5RYX9/Ib+AwSj0V7gVE9S
n64GRb1d6BOcoFP7ZxGDPPO7roq3edoIJhf697nhilaoYjrUtoIGrHXmbaFoRWJJe1PZoo5enQNw
FORUMnONsmyVZ0K68EuQOx1NusS3H6bgNO9eua9Riq0Nmgx7K+qzZpQEnKRIM58mmqwB/Z5LC/f3
I6XUQ64B9fcYL5xnrjWH3bJROLbZWcIwlYHCqPWY78evvtHhRlitICvMR4DK8AEm295JF8zTjC3p
KVuMOrBOZGvs2hM6wMR5gIjq0IQvTayC2QXpVc/YVAfmntl97xrvmJmo/8DHMFGVDSBb89nKDIKi
psb+NgC6jvQU0anU6seFEKJ3KbHI0xUXrgroelB8Y0jGmebWd2JVmCbbtDAAPYjk60QqHS79aULP
7a/zHXy8jaBukSS0nciu2DkDMjeK/9rgjrM4RHtZ/l3DhoVqy3Jal18v8SDX9aQVsBLq2NVLJs0N
pSROuIWrThLxUUnvskSJc03PncLaKDXSdbeSUS0MtaqJJ4DRQzzqmbzCiyPO+B++VDbi3UzNO7to
2TxEnh19qZfH1eFwBb7xlpRy7PYlTsd4cUeQ2RidcfEvR+jHYHN047HnSAorQwFNME+9QNmkKOOZ
c3oERp3WBFVebjgnVZkd/nBwAxSaZtyGjBum7iujoSMqVD2scqmDrNEucblS61ROR/qSd5TGpHY/
jd742Jeg83XC5in1QypTE8did9Gn0y3UpG/Yf3nicXSiqWluO1uCSq5XD6oRXL6fNnBvq7Xr2bSf
csMezlWiMSIiGD5MK6vZZ7okvb6tjcNScDnrnXE4a5BU0bkAbKKXzrefVvEimfMwa9evZYqxziSo
g7yMHj+Qsl4TZzLuZ+GUkbusc4/cGAe5M3jTPXufGbiugz1Y78Zj39GMAuEeGgkRM7iENfosMNrj
XoeA7rvNpa2qIUyAEqC/h1Q+xh6yXKhOelYeO85Hw9/aXZmv8mUw4K6c9L7MZLVteytNYmZCYy21
l9at+2tPr7RDwYHXB2CFl4MAFXzhlVyRENEXWbTk6bHX7DQGOLS+UmextFJG0QzoxfWHix0t2vhG
FPf7Dye7n2kDA2nh324LBDEnhxge/nSzmxi6t6uTepcI7J9udl9ZMtpOpoIflna3xGgvzbzpw3yD
38CcCH+MnmhXRCI40w9ze55MD2vqfP7pb0+JuT6wDtb4w+Q+++JxFsxZZNaY9ylMuxCgz7UwhuSl
XvCbFHUi4E+dXO8Vl3TtfDYpai4+rO+dmsBa2b5adh/+977I3fFoN+w/gat0Wez/xQpfkkYVNFxu
KO/mVjIjc9v+sZd2d951QjBHaxHRBCPE8/0qC5wj7AvPbruA6pxzRyf/CaJ1JGADP42Ibv+Ned7j
6elCXc4KsVuTX2xSyp78dYtkmH5MqZhW9GaGqWrFMX+qhNhlnv/gqi/HQh0k7MHTEO6f1vpUqyYE
7NZy74xS0XzSS4kZZtWJAzQ1/5GM9PSbk2GKjZo0SZeIntp6t2IxJ6SKhfabz94buHgvJkc0Jegf
zfaMCEAKU9ZvTPKPksAeQD4jE7486W4hJplPBTz/JXKY/nNfd4ybgeAY6Hs/7fjsZe1NBYji6Ycl
H3bwSDiFLy77VVNPpdT0K/Ql694EuepzeR2s2wGp093fmvXVIKZ70zwJIRdzZJW2DdtqUDuiMakZ
swwB5l89+1aPxvOKDj8gln/x7PeyBk+l+rSIlnK4IZvdxmED6Cu2aEM96JuXHgubrbKpsvX9w8+P
aZlCbXPJXPww9Wc+bJAgLXLMxK7T7maNUzcFXMhhj76Xyw6MSyB7wGBmoZPdUZ/3yeKdTbOuYnRT
5YWEITlQ2Rv6RYus9TMBMgoxyAL6NtNmO3R7xEZWrginLzt5hZxaHOrMwFA9bXKPx8wOLVnCXtB6
xJYfhAC6txCOyCV40KnvLvq2m3cjwNoD7UyPLo2W3a1ZAbrpxApYmGWEqRzqy1H5b9pkGDGbU3Jw
M4f4mxM4ABm5E1oF4uu8s87azBA3ePWWs3l1JqSuHrJnN6kiW3HrGKkYQ/rN/XHI/PHygycgXP+1
EYsRTwmWlkKsLyQUZ6Fpkx2RiIK2opHU9Mr69VHLLdi5PciSD96AJmyxzwjvC6ef0IG2bFZQmQIe
Bkzh6OQvBoHYUsvqW/+cI68PuSpsh7VfUKJ7xjDeCK+lD2z4VRX9gUWwZhw2BRTmkn7WVF5oXhfN
DuObn1ACo0Ri7LfblVNu/Lme3A7Wsl7PpJ4E5lQ++oP5xUrZrB2tiXOEbRGdkhe/wXYIYQC+x5yl
0Qe7oMFmsDONEqsNzAE7Le42Ibkq2A6YYgT0QZpu1xbwnABhzpMcuuLGTUcYiYQPdZ3aT5s9ff0n
5sDSDX2nb1TI0Ar+wDqo/aK7ncfulnjjCvxuKzjajdNFMKu0a2H5AJt1MzvrGt28wFH1zda88RIS
DDA99n+MZicWAjHTX9TsjOTsLBeTlAuWzO7pYxb7v7H1L8bWpCdiMPn3U+soR/aUv6l/tO//oM03
1q85CPWfQ+wf3/+7+9r9BObplFwsmFczrGYg/ps21PM+GcbJ1aLDrvINbNY/Z9jiE5ZJ3yczCdY6
Cl++9Js21BKfcEGQfIvjzuEc5Uv/zQz7LxNs29d1Bwe2gdHFsVxwaX+eYJMgXBqIzfQDE9WwTt+r
VLte1uSsECSDzc2Bau846EnsJ+MXal6QtcMv1N/+yQX1RzfM6SXANGCwwO+Mt+/09T84blraqVKI
VD+0/apfJfaX1ZcXw1TGDVrTk55QV90Icyvlsa9gCsq02DORR8NiPtuTGW5Z1KBKudTBZ+Utin/a
jNIzrrqTJ812GDHj/NSmlJurfLMXRh5cFccGz2z5lTqNDRFSkm1jvF4/DySC5TXuPi1eHYjQrTpB
dlABdfrUrMGmE/bKNj5YVqSXIzO05nEV+Lt5Jg4U2QH+bppI1nk6ojcku+TWVgMduEoEYGAvEbOj
hFTWEA/lha2Nt1XWjDFXWowsvrp1/WfD0uIh9V62gVdQF1CFXOLCXFo4HdD1LIvHtqJBWYf9WN4h
SnooKNXiciDgRcmvI4bcPQTAG66qGBWb1w3TgirKsKPruOeuLIIZFwDIq+athhSzB8+4Bqs+vzUQ
xlN3HC6ak46u0umbutxm2m0HIfk6PTHq/re5NCpX6y82F1o9/1ES838ERLfNn/aTH9/y235i6MjG
bRYMQA7kNSzaf+4ntLc+CQM1OR5cbgO6y1r/XRPjoTXnu8AtfMheTrvQ7/uJ8Yl96WSswnJKcqz4
b7YT80Px8ofFDGrF+X/2zmw5buTquk8EBxIzbmtCVbGKkzhIukGQkoh5SiAxPf2/wG5/Jqlu6W9f
+8IdYbdZmBKJzHP2XpvzWhQ5OufzU6ZI0cAXGjNnIF6vhpzv0PLtipyCoY2I5YLajkdeNdvOblYB
4hXyTh7hv8OJycq6aO+o+HWzhENtklOYSzDsQ7p2e9KvvU90iFiO0dCjHiXUuh6oje8sMtcLDGj+
hK5jGHCms3zAHXeASle06CTnDpVlfS7zKS0RKSQeCC6vLk82dJdjpRW9fmAbMp0nK+RtMpsa4L2D
5Lbqg6Hq3SX2k2hOO61PaQEGp0hHJSijZ8Zd7CRzuU5iNVB4AJawSIN7f0soXDNsEHJGdJCxe9zO
QAWf9Nqg+l92bX9OACJhi427QQFNVQnLF1TaeVCOfR6Mvcy9je1XycEposbFWt/16bqddLJkNQ2Q
lFNPHV2IjN63tiS/x4WV7WvElLt0lpjZELjyw2DK2JUWfYg8ww6pxgyTuB0cwk4DTOrEZbZtz6oY
EO0I82Ga6QoXkqVW03/upDU9hDNkibWMGpYWY0X8EBA8mwsFYKiMzyEroNNgizxoDUeC1M36rRPV
jVi1Qp4G0kYXID75Bqim6EAkGa0QJ2zdBx8CxwnpgN8iRbCabhfj1MtXPUMdKQJ6iBtK7Fuj08oi
MLs8XDuVPWIho0BG1lWaamu7B4uOzt9CVagr2sO10xd7Qp/YWUfAOnbGMAwI++k7Y4PtowWcgAVO
RjVLZEEf7wVrpI7wW0S7zOZt3GUhGkkSrKanQvi+sfNlYQeqGutPopTxBbuq/HNF4MUq1Hs6p3xq
un3ex4uwXrpXxK7JjaIGsIiVkFuDNMLur4tR9MhJcvoQdDW3sSv9q9FuQI6HkrIiZCbUVWwzVuhM
MhJmTRDudqzy73qqVQc6jcahK+DdswYIv/I2SEh9qfCfw6JnAze1XZ8FUdcYd2GeqMMgCxflJlyy
lV+G7SfIa9/0wdY2PQa8TehJOk28AcmBoruJ9AO2kr+OHE+cCie3jllse1+W9UvQt8tH025nITaI
taNVaxSauWnD5o6MAXnZePr8nHdFuCFTcXpA7lDsw5mMkLWmIZxHHQqDDLtIezVVY3nZ2MSRrjo6
VMtiPKF40eJsE3FY3TsRzZtB88sDEOzosWsWID70tvw2s2hNtjN4dkRqQVcRgiLd0FIr28r0Gztu
+O4SeuLvqtLCj+fZoQiRM8GuVHZXX8ki9Hfsh/MfmOWnQ+O3Fd1ZYLX9OPmrMuy+pXpibYh/HNa2
l1j7JfEUtK3xRNX7kVKkTeUr8seN3xuuzDZA0HiOxLg3ca2c66EFac1hidxTk1z976v4//NVXHKz
+Vr9/Zr74YcsqrJ7u8z+82/+vc4W/7JcVpDwp4XhLHCi//suuua/LOzjOnE+wiHF5M13EaMV/wMO
QMMFdoRJ6j/fRRBIhPPwJWN75wl8Ue4/+TCiVH27xjWW6DTfdzlDDrLIUt+vcT3RK+LXPQgyHi2s
Io69FXZB84/h87f0iI8raXhqgA0c/Fw4gLkTH1bSoeobgxiPcM8nshQQTH16RmNYfS27frwuHNc8
5HOTyU01d/WXN8/j+o9P/NsYquV5vb1E9jfCxATHSoLbBjTswyXGTp6PZobXKSLTOqNE0A6sVAXH
tfXsFg5j9RSRMUhIaomkCUJm8mMkm7SksOiYfC8hKE4qTYKOSvrabLTmqLIqvmqJ9qasmKOPh3ZS
szqO5rNq3fCWqWvY/BcXgYPPZyWEnc/4KZJJWsyP3YyuaB4NYIosgAutsA7UXCeCQnXwyCR1mlut
gAgj9CUi0wefZFeEZq47SIrXTmmM1xWNUXovcxL4Psq23svyw4hvFRXVIO6KRGFcLWdgMVpRJsGv
r4Eh+9NzoJfISu515/iRbtFaplKTO/h71A/DRuozaebUZgK3Sl9+faSfHOc8cVaOJoJq27NZ870f
1BTf20VL5O971i8QSxoenuM1R9mZzQ0k0uKPPcPfDu8PL9HrCPPxSVooOBcN2DIC32wUDdECN0SP
s++jRN4wo7C6U5H/z/LUlqNYOlpvmz6TZ5jWhx2xL5ku8kHzMLYPSYCA+KU2/WSftd7dr2/folH/
+KRsQ+hMTMu88NOkkEZI2wfG4B5+Rn6YXfaisc+YAa88bKZiSdkWsdOuqqrLbtEqe6c6dxBZpSK8
jRWwlcK2mxs5ORr81t5uabsmOj0hYdJqJErkiMFlChLG5n0fuSU2vlm38KakA0tsK+IgeOmMrSDl
Z886rn0cnDnZ//oigVJ+vEo04NAjqFUQV+b79sIXfPPUQiPMwWvJcT+kJkLKCLIuaebtge5wtquy
lj6NWb2MudQ2dgbkncGb7vNiceUgQ9zRFcULlCXISUHZbhqn1B8FkZyXtj9ZX92hKB7txtkSrGF8
EvCdwLcTULKW1DvvDD0jMWtOSDzu4/EeiKFBoT2ZgizaCeLmvzKdZXuns+2rSBl45pOquuDrEu+L
OqTEHDkJueJU5Co7IfwTF0DQmpV3J0M7PaQarbpSNDFUrSj8FvPhWRdtBlSjRhNdA6VvVjC/rVPh
NXnQh469rXvw645Vq7WjHIRvnSCtLZNVBvudJh+G9BW9NO3K9uvp+wRblMpB3CF76MzADi0At6kT
U/Cgi7ChqGuxGDL1u1q1xSPe0uylFnGFuF/3JwRgMi6xl1a6SRE+Hj+7Xplt3MKQe9v380M6peNp
Jkj3yslZknVeQiixWSTDFV3y5pnOOXsWghE0olLWcZj90BDqnLEaaBvE/0TQu8QwFWj2MAk3W+ys
C5qL6JOwDlcGMG3gVZKGrIaFjcbOabmfmypP67UJKAZ40tAiqTe/2LFDNPwY64coK4oTgWLTvZZn
HaXgQp8vBcEs+cIqJbSe7wvdpcEMYJB5BzVb5pMMnfY65T6hFNWVD5mvNe8yi6AxcMWyz+HXNab5
VMEv2GWxoQGRGHE8LcXUe8DJivi8ceDRjOkKEUO0Hya1i2PzxggLtWVu6w8dUSyrSRs7byVj47sp
eeb0s+ubSebnJLRjeHd9tumjXNEUzeQqLjq1ljrdGCNFlxxRVwI2Hn1Czn4OI+crCFZ9H3edfhuK
GXa5dB4RTKAUJtdrkFCOtdTxHzo79HamlEg8RzUcSzvzV1U/s6HTKTCptCFSqMdJ4dIoYIoiu0YU
JVEVaQUc1Yv8AEVDuSZtMkRhEU+czBjucE9Z6zgjNmIl9YatMR8jd8NnCGdk5DmAM4YEA0DkGIGk
/HRhz1V1InREX0tEek8pjYwblbSuh77X9gzIMGl9NSPHYZpqRXMxTcI6oI/N94L05r1b8bo4Gq7g
DE8urXK1NQZ6jrEbY4qErgq4NQWI3lvR5xQ75HfidKfPZi+HI+E+/SHrffzoUW2dpK6xb+oytg9s
wQ4Kq8eVNiGSUTnJKgQQpW4rDmXiu3OzEY0DsFmPCjx783hv9Xq5o5gAljeL6i1qbWudTtgYCDhL
AuE05SlBbEJrjtYelu/ylJYKP2PijM1rr37jVAqwqkPdoGn1bBem/fTSd6TvXpJ0n29CZB/ruZ8w
BFSIyWsDnEMS8eUQM4kIhq7qLSIMY8sVy6NLQMx2IPtsY8T6dDF3evuIyti6MnhRL6eEXvUmC7sl
fgf98g+CiIeNn+t0StJUfosRpu2cKnEfYpplp5I60J2ms75ArxRfZdnA6qRnyVdVIJ9x06acHTUY
Yo4F1ZRRd7LbPLKaz2lqZptMJ2Mn0VgXanY9BXkmzMNgNRnNaF89kD2YHxqadd9nLdaxTpJlk1Ke
RbvM8svJq/A44zXaT5NZkzcxh0eXuI9gGkwXXKFJRz4lrGvry54rx71/tZjUN7YyjW3TzcbWgkNw
Nbs1EhUI//yN4eftY0THHlOiyZlkClZ/33dckuYsXmPTnaM1cl17a/qxfSWYGJB4UZGpO2NGcenk
a99VZJCRpbyuQ8fHPZHLY+8wXoVJc5A1cP+QEB+wNSujOaYTYOMVaxsDUU/RBGGp2Rdo57TbiQPE
G0ILWF6EyPk29hTbXwdMiMRYOXF3q7uEbYX4R26lbjQb6cbiM3Yi/JGYZpFcVEGbGrTcWC+aF/ao
B13DpCCkMi97s6Hdj93lUJBOsO7zNN5VZhhvq1LdIU4w8DB1xE1TMNniebqWYUmqFBEAfSDrfooD
br+bfZOW18Qn2RZNz2hGyIJYXk1oIYmEkiae65OP6JLIu3FqcSF5hhVfYpsYi/nw+nn/X4/ot2Vc
wBxvVkI/sXlPFVMhBM8PldzXv/pzy+rRyREOjRxI3rR4Xvelf7aG/IUagq2HNShr7KVt9J9Srgma
l+oqek8H7OI7eyM/+Acji7qsruOb/CdbVvPDcluwaKNVYQnbtYXl/kRCSyY5KNIQ5MEuQ9cDgqCJ
Wx0t8ZkY5npXNaRsQZ9z9edWc8M7N/Ylar0yPGoyCY+tNHpAHK4gisMpA15yhGI9+dYrz8u0O49i
78aNMdhsK73z1yJOxytRauoH2CxxwjuXP1hEfIAl8RANxUV4rnQrHjel4SLIbAjVEpEuh6BDJ7av
GgAjqlTjb+LIP2xwuAOWBSGGOcDE48nu9v3SFQOh7Cu6q4dRso+lgOkH0cQ6w+i65bo47zdD5C/2
0B+2bq/H85kU2AuABcSb//54hsaOMsqy+jBokrCbKH+O0A2ugZ8nvznSsuh+U6ZfjkSiOd1HwcZN
INx/f6RZOYIISyc/DGHTbow0xXWDiS6Ag5986o3cCpAfhLf/+PJc2ha6cBhM7AqWy3+zE8Bs1Q5F
yYcFDgU8Kk1hiWp1wFAbNdpE0f7zoyFsIcpZeHTIPu5OI98jcKVI8cdTCc3OpSzmHdB6wQo393+z
lfsYpb7cTx/2KV5xU/ctaknvL23MsPMXmZ4cmnjMzbUZh22+IXEZKNpS2IineLxSUonT0Gb9fs7x
G2yTli/MP71me3E2k2zqUmxiUnl/GigQ3alQZnpo1AImwMgA3D+iseE7dfW7BOufx5DNxm6pntFX
sqyPhQbZ+ITiSic91GKebypPthv80OpHHddZfJjaBHQXCYc45f75RbqOIG3XcXzX+VhLI5NtSCIC
GA7l0JDM1vM0B+z/pJcsqU3/6FgED/D7vs8mnccLzGmZI98MWYucH9HHfnJIRBNtSD1BqlzrcrqI
WOrc//pYH+bb12NRc+JWekAOgUm9P1ZadI4mNcbQPMG53FShWxzzxOzF5tfHeU+Dsv84DlBSaCiv
w9V4fxxsYq1EIZccyDYhvGEcUi4K4iUGwt60P8VJwlJ4JLQkQTOGpm6rY3j+Dazww9hZzoHSKhMd
cdCGA//q/Tn0ZHAlDa5esMRoUZGgNsYqmmnih+ZUHKvIszfIBqffzOevt/DNtLcc1mAKchzC6/mG
eh8eJ07svmJNlxxiqDOPMnWKI7b+6bJOyziQZo3Miw0PRqphgp2zDgc19Qek9+N34eSN/Fb3fnHM
CF3eR7pWHMMk5B9zqt38+gn91Xku5AMqxosMRP8IOSbYFE2kq2l7Ha7X8zQpizTAJvd5RLkzOHvg
cLW7mlLNdbcaoMUzivNp6euH4YGqqXXhd354GBPPvPQ1p3V3Th9X6aaKfULPfn2uP49aKoA0oGge
syJxPp6q7pddRVctORS+PhExHNErhCxEpvWvj/Ph28ij84A5LJOb4fHPj9/GRDO4KRiwD0A55xvi
gSl6Iee3L/LWsj/9+lgfp/PXg7muZ/B1pK7pfwTOTl6LaHxMmc7Jlt1EXthvkLqqdc6rssM6F61r
mkUXQo3uF0q4UUDoZvebG0uPYXkT3w9XD0WOq9PO4EG/Qi7ezj65rAmZB7+wdxWbxsOSzOitOn80
60Ok6vlGMx392Y5DaKiJKrAa1jFCDXIYQd444OYvWiiPR8wT0zUcK5DjaNZquW7ACSZrIyswr8Zt
eIyTxridczN86UeVP3hTPp/nXIIZ9BvpfHIbqK9sa+2LHpMtHPJiMG5tAGCfnLjWCWmmjRjTPlUb
vU60O1xI8w2aeVPh0Ir7K/Yk3VOOrvAZmEF4bkG20/Eey/ClgEFDu70gvhlSQh3u5xaxOPHpMVJ/
02WbvNKqDABUCR3yiXap+IZs37wfzFeBKdYH8grG0HrJ+84aNgVNwXhLvyA+RyZvtmUztQjZJ88q
ZvKu2sh+iSrNM9ZlwbJxXZKfFK2HxId1rMeOFQwY09sN6XLtd89VBnGOjfsFtJ30biuRMt54+6Ns
l1VLKgECYe3GM5bMF71V7pfZCsH74689u8vftnbFaUzoOCB+DjAq3STX7vzKnM58Z/KHppmGq9fb
GzpDtzXKWL+pzQa1OZy1HE+GiBzzaOhFfKYZSTmqmReHKZAUZislJihRMzOUJ0bta1kBuscSj3tm
nefg5WjLcu8o0iTtUouK76wxsR4VnXYNYJleXpsZLuVNavE7A3bVs9PViCAbN3mWuk/2XSjlFAX+
7C90H5uPQhqZ5r1XsnteaQb3tjCN5DmPCmMn8Iw9oRvQ8hUvDfXbMCnmG6QCI8yBTI7Xet+MV8lk
9TGSAJF8zZ2OqYmK94OYdCvfmss4JDY0PHpg5DE3xF4HZQ+PSbwRBQ2Yss8ZSy5tmXM0TDi4Q7Ze
bHZR197gOiNqYoZiCNK3rad1ygW0K5Kq5nDdMsC2ehvXT/GwyMtGj9FrZ9bItjoelxQ6dgxIgrU7
J14g21TrpjOa7fSYefnWn7VsM0prvKo02vhd6oo9hPRqC46JcAKtkjdRF+PzJAr0YojQASdFnuDF
a/WzMMv5qBrd2dNyDO+izt1WlsqeqF5nZ4gv2ToMbbQDsxtkCWGaTRmOgQ6K64vn8drV6E/1iuxF
Da8Kpj8yisHdGGvhlHLnjxXBVqTvZmvuqvFAoNxVQg7cEXkA1cvG3A0qro4+L8kq1lS9yooBz3nB
ZVHplVQASaSderxURgs4q7OtL5K66Tkqkit8naSd9Oa4CAesNR8cc2c3yb0TUlSb2tq4yIHQY7ih
xNKVQ5D5BUGzM/EQ8aw7aPRIa0z8+Ja4+We/Np5qpbUwBCCzTo4FtXrujQNJFZ8bB8Y9qo8aL9dI
KTFUtfG1MK3jjEhp1RvJJeKaYYO39K7vwwtSn6LPHXrjbWxN4zHOCyZga1kj4Q6/dBLTxJXYNjcC
iDDQW6pP8+ycsGJOHjWQgvKgj/amgZzzo0GCv59Ehcq9JFMRG2VkpkdBVoNYhVrknpSdc0JVDqZ2
1U/GfI+vxtyNQx7CMOgN/6ITorlioWTFm8FhvsgwfNzLeorulaEPnyYEK0TKtjV6byBx0zlzkUSE
NF93VtZ539MikYcRXdAhJnuVg7KKPstIv/XsYYASBATFnEmuX74/NuEVdR+vk7oprtvOnQnLsJv8
YGn0x1ZGVoVrObEWyfAYllnpkPWpuwlTEUQSokb5IriR7+7rlK2PYvxhY5rKnU8XKFBDD3RLUq68
avXuAYwXpdMhIT+e9HfU5nlFjknnZFa6s1OjuMCol+3KNLOvdTW2O8dV0WOXRsOFqbAtkOl+TAel
w7gD8fHVTEdQ9XZptGDBmSeReMj4aIIEQek4eO1+7gsGZsragS1Crt3kk3S3CGk+kxpq7yjF9l+U
hXWqs8ZsWjmlMFCG2e7jOMz+HOh2glFLQbgOK8V6rBybfY3V5XLUGueGHC46XVVVr7WucffsoP29
P+LdoD2m5I8aMdwWVdl0bDrzTEK7fvYRT0Eh8MXJIiOPJUzpBsrN/RsiegmjhEJjsvlPY4syhaTk
mgDiE2S9Hnmo/qfRVjMm1RB6aqn11rcRo/YNoaBUDeCgQiBqjA3amm2IibCGzBHZweBq+c7xuh4M
W2LdZ1NbXUdda66KUKQH8IHGmTuYEMFD/ncfiqDHt31EK3N2KB+sQ0IZrzE223u7cc0T4dbtStYz
CD+7EZvCG6qAmjFpLXPrPWEZKElKQpnUt0NirgnYw5dBSvYi2y+JwS4HAam0DaOHUh/NS6V71ZU+
hyz7fROXdd1qabmdsLuhPU9RqOVZ6X6xwX/ecWkRbEvbg6gTAqKbNH/60bEdP3XmoG46C9DSyqz9
HtNqVvJNxz4s12XV25fs2OuAyHKXDYCojrmYOt4udHpDWuTXtWN3Vx55CYS5YlJYJz6GCnTvh8Er
ITiL0LuoGuLFU1XiGo364jkrG5eESqAVj1ZkNzsiWbIX3y6QHNVuXR00RIDbOs3lg9vWXwt+eiub
yqJmbM9GviYkqUeiZyFWYo2pHaJasZZFFgITP4bMYKUzjI+QOD69Src88QRGkvEN+RKdAlWj7MOE
2m5LopDOrq+qZ1eU/XHG3bbxfL6BTWzOwQQbaGN5WXct9L59TgHIHtMm56vBJCBfGaKW22T2Pb2s
0m2/OaDHrJVuQRx5iWGcoC8ghZsXuyvZJnXaS4Oc7zzatQF/xVb3WhT2z8ANvC+R8vEIIIrU8s2o
zx6VYHsqINTCGQWirzlAfAwj9aMt6Aj6TyK51KFibzRvwf2kTVqtkoUBxCoqupyMiQDuBQ5kEipz
sCtkHpxVN+6tMtXP1oCjOM8GvhmVQdTuOlfKcVhdVjFhv2kDrwG60FHIoiY8F2IG09k0R5887CrT
mvAsdbB9XMJrQXWIcZnTb4zaWbsDhKDvfMjM25qPQkDufHes50R9q9kbscOIcYpoBXdBeslXYrwZ
ylSU9HPs1tBvXYOOs6Ob4cNkG+aTZtTai+Go4RR6U3RnlzNewIqfHa3Rvxdl0q8MBaUpXHhNOcIZ
YB3JPQvjEDQPlNQ4a24d8wHtCbCuBfgUQn7SVPGgLygo3dNuXUxbeJLLeY2CYQfDySEDGXwUmjVa
USxONq5LtiKSQnSi7LFX5UKdgt3+nOVGXK419skrtdCpyG7cG6Nm7BTQqm42/YC9PGGcC9EqE567
xhR3NNoCOSP8Q8xVakfLL0LMRoeT/F8+0OkoLiYbdNgsnuaaH44r5QXGBJUNvWIeAHYZPzWOgcVH
edE5LfsXraZT3MyApJy+h7xJYXdLwux4TOSU732d8oAx9hPvs1RBjTn8OeswhLHH56vDQuhoqYo4
QD9pdsXQtSe9G9NTJohIcFDe0+IY12yqCWcfxqsBmRbMp9HZ27KJSVDsYUA0xMQqeBy0wsLrURC3
0NEv3nld+6NboGS1Vs007KAKo4X/ijut2MkJkFlXUzsAYXegQXmjTO0pgfKLHJQAK+VflgsCTWu+
DMV8pbLw2FXOfS3DM1MuBaMFmwa/9iVtogf0W7cuXLWa1fSa/veTrydDMGcUKd3OfxY2ltiZxLqN
rwn7HuIaotHKeCaenIWVFjHJx8Yhd4j2QoW/S1V9McYuyRvQ3+B61sB9FiKcTZQPwdGg4mZz/jbC
j4M/auwWlMiAr3eKHvW6XSKapZcdLXo+cB4gxSwcOjFv+yb5TI5quwcjfrKbex0q013jNf42BmDn
LiQ7lD/ZWja9+qwZ0tuOQ9/te/YwJ+hi2l6OMIUBDulH20zcz05rlfgdGscD1zHIQ4JR4EoNpC+v
8VXGY1ANgiU0wHqLOA1nPnW9rckdaJJbG53Ed91x4UlopOlNAtda6+mB0RuDedF5RdtCJI3pL+aG
XH7PaLL0CT84DX/YRWF3iIqOEU2UQy1XVDWtdIHh5mInWjjZmKXtYe8CdNYuO9W5CR6tCjQ52Tft
ymkHtpyZTwaHMsIvXpQRPxs6vIAclRYD3XM2IobHRmpjeBXboohhrzYV0wt1pqWnMVUq/KJAkBJP
Dli4rAz7Ik3m8bLhG/fgNeF01ix8v0bialCGGke/TDU76bedP7HtUC7T0tDCzi3FsjsR5Lv/SGdj
uEqdSZx0kcEzi8iZiLMh/BIVGkXuyHLFrWjtbosvmZ1INPf6M71axz53cb9sef2OgLrYrttHkDEs
HXLN0YNamPLA2p6fJsRE28YVG3R6ktG8c4XL/mpwuq9OXhibRLL8I/OuvrblDKi2R1uLWWY988k/
GFnLhxR439GMbYoCLZt8T5Gm+9qpeT1eX1vYXipHHkIHlzb7hD4gGbT4/Pp/8YE+3dJDdj5BdvYD
4hzmvWFmGKKLjj3YKA2qBJ45XA20ZTcam016PXPpEOnIzUxkDDE37prda6EYbwBtFITlgMSpG+dF
UhOvksR+oPmcIsEIRHTMXRk4oF4fq6TjApKUX2QemW9aCi/XdpKLzwVUJJb2mc45D6M8SPzq1xl9
zt1r3xrRwUyU+TR1iA24LmLcw7vaZtvXLPm3a1DBTcBSjb29gg0iN3225HwlM1URipdMBkqwO9Gl
jw2wt5tDFupFwfjHa3Tyq6h+oviXBHqWUlH05gtfSvRMIvc7SjJNiDe/jPCNd9kwWKe86fRLWww2
xB4a5i1AsIs8nDMYFIw7jfziXZ/yBMy5yx9ygsRBcLSwVvpRW84vrsMXDZMmRRG2WTe5Wu5Jruiy
Cf4rz2oEqdJz2yhSri1Rz2ejFGVQLaW4FrXY2Z3C4WrOCTOpKmTvoIPnc2cBfYS4v/xgnjqfIsPX
tj4wjk2dV9Tz3drbjKWrfy70RSlfWvLglsu/rTrulnBI5VkL053OPT+0nWYJLb0ZNP0zcijybrIu
80kbYNwDYRQn4VJn3bwWnoRmhC8z/NiLPmU0mTM/mo5a9UQpEZkXn/P+viOe8uSLITz2KMafwlgf
SSTDbLrSYl5hhI70JocuPIYws54yt+1gbYyaiTy+zxHCyTwUt2wOuEKYG5S/QpgdrIDDoQQslRgn
9i3ysfOX21voeXZUFbeph6N9O8ArY6XFiRttFn8v5qJ+aryEQ4+q7Y95h0Wuo+RarJSntU/zFK0j
nYocnf6U/M8ku2DyfVY2uPZYJGw9uvpbqXv+2qeZF7Q9AU96x9PpgHQ8EtyFzEFNPhWLEqSi7NF8
VXhSTErg5xoTxxc52AhMZ2cWF3lkiCtYx+HRzk3OvGPnY29KpsMAqSbFD9qiKFKXUTDg2T7ZtU1J
wbYsIgzBW0kAaYpR4s76c6Sn9ROtSI08h7jmna6kTSwEu9Od0pkfwdaUQeRE2t3MhgDjRM0F+90y
BqWOANYFSndMIqMg3M2cZmJc0cK6nsu2z3Pi/gdRVSZq+kGMn9sqGb+OvUcXqmVBLimlwoCIWVbw
ZazT5iTavrwk1UXdJfrgfa97K3xJ8PEfezvGJxsNfJmshJiAyXYnIJ0lI6D3m/BL6tg2lChpynDj
gs3pN3mdVNMf5ef/CR1+J3QghoSy9N8r8xEXyeT7e5nDH3/zb5mD/i9+QqeqiSnHoEf6H2W+5y4Q
ZwfBoUAH67/K7//tWBM41nC+YYDVkWdR1/w/x5ph/YslO5Zaj+WFwzLjH6UQfxTh4hiwsQcI2/7T
PPC+ExUBbcPmDSvFMBQxDjklLcprBjFAljJ5m1xblqfMAci5eZ0X39yr33f8sT2Qmukh8aClQW/q
VSL8pr/YNNHso+sDOwEMd0vz1tmKxKA+5ybFb5S4HxoofxwKex56YzqMvNXvL1SaKeAAoDeBJVBq
5QZgLNBj9ZbNVfObDuNfHQofhm86LgmdP5kAZzFmIHytLsiBzgejSW1Jdl227kZX/SFA+ltN+Idm
5utV4QTB3GgyKGhEv78q6Mkqg1DZBUysSL4m46aUynkZe2cDUx/vYAWNvwF0va519lu/fnofel9/
HhxvyTKKScT+0LHtyIcNzbrryF23HDa7Y7wtBaycXx/l57tpY6ZEPU1RhMT3j039NvJMcMGhCqRv
OUS6GCUWEhtKab9N6wLr1a8P96E1y0UhSufdMsj3Zph8bHnjADRAM3UKqQvwpTiTP1CSvHhRVbCw
KS4ohNW/abL/fBsREZCDiI9ALCD1D83gMM7SwTMrFaQ62r2SiigPy6/+mMH/dqQsD+NNM+31ugys
Hb5HQ21pWrwfKQRI43VvMhWYybKN1bRTtNjUBHV1qCr2b67pr+7i26N9GBqOpUdNZOcqWBwf1CmB
Ife01esU2WqFp3Mls+z51w/OYCL96QrB2jswuByfAcm8/bZdOMWZ47HQ7Ejldqwri/LWQ8Rn/OBU
s7dXVZRtVEOdYvLoAFrtd6fTvWNtm3tw0FXQK7/fqtEAUz649bdxNLUDRXt/ZYRd82lGnpO7kD1F
1sy/mZjEXzx/E7nbogvyqHJ8HHFei+S4gn0cJIOCjW1BRHFX42j3W02jCp8gLl7XhENsTO4eDLrR
+qrP7HyU8OpLnMQmcJTIv8I0/KdL/W/HjP2Xp8b8vLzhNv9Z/v2b+Tn1MVzMdt4FZI8vGTg2mywq
GY3nsKhuovZ+TEyo+oPj58jbiZUYS2hPLS5Niu0jLFbkxyhcl63wRKHIFITLhyWYGWLMEZEoQ14a
zqwd5gwUTdMv2X4sqtZNJ/0HNSTaA24ocrDMpFlLi1B0k74bfRM29hhUj/TXWjyUOSb/0PZXY25f
xFZ2ryixX2YWBLfJnLOdROkMZq67YnE075sEj/BkEfg6UsM66fGkP2rUCwJo/tqa8JSXbDJvOw+K
n+9G2R4xcnfFL5e7X4/Wn18Qz7ZZGPDWI8igq//+zo50YxWLdx56G1/S56Is6OkH9tF3ag7rrVL0
Rv6LI+LjI+F4AWf4H45IHbb3/DnrAolKQrQEYInom1+iLzdLa535zudfH+/neRsvPLMNQiXfZ+nz
YVprgaeXPJsuQGrMIre3hgPmF3PrgRTf/PpQPw9TNFhsYXQMNgtN5MMwjRRCnqGv+Ap6PdtLrRHI
JGDE/RdHsRyPZYppLoae94+sABZWdOyMUMNLXa4a3Ad7bMDe9a8PI36exxZFmcB3hILd5XP0/jhZ
olFrqrGIjyNRrZVoob6SEw1uFHq6hY2cJQUDX6fedZTeowQsXkEq+t20ZHKY9x8MtJGgB7B/YifF
FPb+NBr6A3PSu21gjbm7HZC77cIh7XbWQKrdGky/dRDl6G+lXv3Iq8G9Zc8Ie8vW+3Mxz+YRbFH4
mydg/OU5YSNFk4K8F2L4+3OK/h97Z7IdN7Jl2X+pOWqhbwY1cXhDd/aNSEkTLEqUYOhhMHSGr88N
KiKTYihCGTV+E731QiIBhwOGa/eec7ZrGEYiHHWo06E+mh0pfOYwbZa6l1eJQqEigqH99IoULaWh
rweymmM/M+1tFJKgC0f4W2nN4xUTQ2ak0+chR3Ius7691zURm22fMVRKBZYTXV4ZZv+74uLXHyBC
WuxQ0vP8r9/9mwU1sbqo0uHERRX6Lu2Cdj9MbvpBsIrFrQzybaJo1wHq6XljddVJi+U5zIIHJGvR
kUkLrhFEuWwcm+gWpUTzELrLt4WEg5MTimg/taneTgVzFyfv4TRlsv1NefReG0QdwW3x5hO8uzsB
S3HCjVYk1+cp6q+oPvWMfLe5YTIIhTvsDL7e5Ll5hEsBrY1h/m/uAueXdwGqJHCpaJT+YrUNNWuJ
9gZ1yA2xBkOWofeFsuomcKEjMzZ5aegGPQW2Jb6qLu6HMYVzZItt4QjaSana22S4bjvfJeIysyYi
2+0B4AIHPMw49vERpdY3XVsWS2VAW7nYeWbebH0jesJm351Zo2deGMQ/nGEReg5G897XHCh1X2M5
IuX95pr/tXQLfXaDq1oQPSa7pZ9vGo9ObpHkLAgyL5/qBI8F1hZjIYu2WTznN3XiL5ZtBIkeO08X
qdlfhGakFaOyYNHBalF/J9QZ4rk15lgpQB/880K37k3eLTAcKUTnh8x89af//LFkgogrSDzupC59
wH+TPuXlgpuq0uwmPF2AFDB9IzwlPgKLfz70L96+CFuJw3fQ+GNuX0/tzWNI8jGystxUzLn1p6QP
b+ZA3pm0XFAmf2HL6//mBfVae/7ls3qgmiybDTcC8J8PGI2GAlPMLcs2vL4bHOoeWEdbjUIsdsbl
m5lUDwD55m2qW4obF8U7ylBiYalW/vmj//Jm8sgCQNGPUPr9axnvNR2lked3CpseyRpgOVcw5jcw
ygKL+Z1J+hevZh8vPl8zYkKTTf7PH9yP8iKtkEzg6u3mQ9paSbww5vrNHvGX1xeTrcudxOUly+Dn
w+QKK6nlturAHrmLw3Em67vOo9hPQuM4KfwS6Ui2KWPkkrxprNl0A8odns1zpDK/WyP/uinHtsKu
kE05Lhbv/fOKjdJbhCKh2xl7cyfSIN2rbrnU49omhXUck2VICmyAzbMpBvM3j5X1qyeYaoiLTd1O
fsO7e61H9Gg7wAIPGBLFlzboVnZql/bXKrNWvoPfMKBuhnVYYuiIFuroI6bY0gwlwpYEI+RZk6En
CAROipu17wfQqSleuH++EX9xmqsGGxG2GVDnvIqA3zyDwggz7dW+PPhz0qHPWcadqxjlUctnv7kk
vzhUxPpJFOrqKgnf936IllWt7AJmHYTef3cdHdwutaAXzIDp/+NjUYMCdaLvSgzF+1WtrVvCJUJX
Hjwbl36Ezn3f6CA5z7v++Z8v4C8WMY5EW4QSEbfD+32jvSQpIcccKXMAJCV93d4TmWTveLstG3MG
cOY24l/aStbXf0Qnk1aLRVCAF717nlPkkz0GRHnQtjXG1dpbzyCrELRg/87NgcyXp/bdqkmlYa46
cNIIWLF+fqrDAihculjcIi6W3T0s0J74XuFOKI6qpC5jQnntrU9NXsbSGSdjz85xmHeQQ5zqFsku
DxeM+CU6JkqXj3Y7MhHtwLYNzHdKmMdQ5cVzQ1LQZeGEsNNSUaaYcgD/MrriIzkxgbtEAUajN1l7
yCiOPvcMxnS4w4IFUWMnmJMUwnrwB1IMyPxF0bHPrWr2d07UCvtjNFlZ9c3PaZYgiGMHI5iLdzDE
GJJ0AlRdY+kjIM7IO4jMqkAqm611ghMxGwdFsre68qp6CAloHnRy6yurrPf8f2NCZtCpYt4MblSQ
QV3gI74MA0yx2wGubL4fUMrdj8yLk1NXG82Z1RHGj9yvs7tNJLLHCoPBGn/vNjmBBJAW4nBoCC7R
pDwjjGl13V3kI9vJLPajlvw8pRitb+cRYMm2GeF8nVcgPUz6DlVrb1tYGxRXGcloz4FK6JcEST/H
S+g23T0+NyMgeEvl+mZKAvKpMxccgTZkFNyZTQWxEqdBOhwpYue9DOco27s1JpeNi+FziZmlR4e6
4xW1K5O1/WcaNpJGqbzwQy5AXMxl1TixcoH5bPK29c6qcLilz7sfRq99Slq7/FgaoXnX1z7aFULM
zgxNxL0jI9xQel9LtUetUN8l4IlGV6S7YiGYhPxXRJhRQQ7jMJ6cUYNkaNVzXsAu85i8w9SenX3l
OC+uY0w7EhIV59AFBwb05i5yM//gkpu9oWJeoAVG6bly2/lL0GOqdQcNKCoYnxfpk7zgrClfs94w
1X2Emr7zDV/eeFHV7SyzzgD4oPkBHWudh1UpLp2J74PdQrZRWfI4L4538AzrlgEymlc9J8ckcot4
zouBokIFcclbYqtUsM5J56Ps3Z4Zr/b4o7gu6C7Nk9udinm2t4tZENvfE72Ri4SJWVBU55NDbjHf
7E0SuneVIeadNYUCbiJTdkKSh21ia3vla2DqJ3fjcx0q86IWeCbJRPFRYPXdd9+QaHz6sd2GNKyZ
tDUeka0RcW1If4+OmdlHpSGo0qQ42da8z7zWIp9MM3gd5Mc6wwPguffZoD96c0L0JTLtDYyij5W/
8rMITwiP4xDU+9GQyXbxjIciCpkxJw6K5LQJdyaTZb6Hlb6WR+Tysm+4yzpjvJEp8nY1EIs5OeqC
uWawKeeFiDGj/qbk1J7B5srgI1bVWV2F43dXoRzW2UQc77YYs37R8YBtfnHYmttmlya7Jov6h6IJ
QSXa3DxPlW0iDguQKkI36lkk8nSYPrVc+ys5cZflGi1wWFhHc0g1dpa+2eNOROLXN81u5oHYJZ7t
aXURamTW6pMW6JUR7toJrPPtouzuk2E5exOeDBHLNud8CAy7+ToHBGWcOcirBkSRHYhL3eCIvDAM
nyFtEQDy3pTEqhgn2rOmokkrs7Ou40pt+qIutwt4iwdBV//GLnOC1qq6yI5TTt6dh8rpisCRcA/D
alpI+KUZJzJlfvHNhHqS/i5S/cUsz1tesl9JxU5Bq+u0ifMJKNHFPCv/3kVr8D2iuT8Qsu9XbL6T
0dwuOiSoZAyr713bMfzXlbI+1zPDdrZo3nXEvPRTFtUTeh2lDz0Vy0Oo3fwTudzEohklnPbelqcF
zXqczTU0RNdRT3ThGIPkiqyAfhy4E4QTyY9gMuRX2bpYGlDOfgwkOTB5l/RgGeY1FAJG0hORCGTH
Bc0EZSbxqn47LIqHo7TBBxemiznGx7OfU3AdB4nwOqCFvGNXGnX7gn1TdVYx7CV2PUvHR5lM6bIL
vcwCngcbMMOz4ILCrBgNHtsaWTf3oDGdSC4Q9zgfSmhCCHz2istpPNb4qMFOtQW4zxSW31nuF+Pj
aBOQcYnFMb3OQom0gSn8ZdOH4YUrXH6r02YH18z8+7GHkLChEpEoJIS4Ri3WfqZ1Rx7D2JD/0vGo
7upmVY4AUdlPDSiaA1Ta9Bos6BjErUfqAA+R5KHi26UJL09FFbnXqPraL92YdrfugjpYZVzvLC/0
YdGk7yAKI0Omc/W5wa1520Ih+oJ4lhT+2l9Ily4kkVdc2ezMmyt+rYGyxepcCZYhjy6WUbVfet12
H8mvIUkhCOTXBl0RARqD4LLKukpOKd2IwxD16iWalHftLtKADN1E6fWceRlQAB/x08uSOy4y8RZ1
lotTbELNemHxWl7R3ZiGDBFKuUlrQUpmCOaTtIvGtB5aS3vXmdckH1pfpJglhuazD9to25Ppg1bP
WBL0+iFF5Gu2Q9oT/6Q7M9mmsF3Pu4oPj3F2/hBiWPtMxn125rT8dGsa6fUQSdK/RehRgaONYGLh
oG3vigQ5QR/RxNmSG4k7qer5B6/BFmk6lf02X1pCeBeec9pYtXrSCGu/h8GoXoLU9XBWaDy/pPRz
lyOagTKY2959VonxkTjfIQB5wkmWayhZ2Hfts5ML/96IFpKD2noS19qvyE5DGNd9LEkBuwl9NTya
7VzcZevXTbhCeOGtEUzSHTlQYeg9Xlx4MhQZ4tpVXDUsSBqIt6G/m0uTHYwZLt6Gpn1yZ1e5e5Sm
qC8gsPAbm6W4o2SfP0QmExnM3q5xWjpa4jujIrMiaGnzIQ1B/rKh36K6Te1D7459owlIQwaDZ8SZ
4Sd3rmDLBY0P0tGxGoHZ89m5kxZCllh6fZc7jTVLXJdF3ljwoJbmxnBymrgjhhpaqSoU45EcprCO
I9V/b0KDPdNoVnksq0l+R3pnPb4mRo2Tsr6BMB6GmEdP3rJaLN8bkmC62LdrRNNd7g3f7HAA9ZqM
Afd+23JZQDJ26gDgzOo2RJdZD6iujbuoN1nNAn/8NrehvO0TIkMGabdX/ahB9uZQDKw+TK8Tf40W
W4PWMhU6R9axCKp5yPNdE8b5JLOsNm87A0zwyIay8o6Nbrh4hOFesidO9u2QQHVHSxDQN+2R68nE
CT+jju+vkqpND2NZjmeuX/HV8Nq8cDq3IG0ySLMb31Xtvq1dhcNjTEhgF9/7tOE/qbZtt8nYOl+8
KPX2blsuWFJ0s7Udkne80fEPFglbGyaaLjKojuewB/hxZ1XIwSlCEJ+S0PpoE8gSl0Zz30fu5Ugy
KbNIE4Z9D6BsGqL8StL/MQcxnvKq7Ths4V+bU2VdCSBBB98hLWw2M+Ny9o32mlie5N5P7OaIrBgW
WY8TC8Exw0aJevXoZf1p1GgHM57NSzNFE1oTC3YCSkoOve1QAkaM/2ihPkekbB6LoJ7vimZ0XkYy
QiXEJ5Y0JNOLA5m5JgQJZrt7Ps+5+0S9bZIjPTdfommdMzUEu9JZPkq4fUzLyHk4G/NGP2FuSu/M
Wkz7YG7PiMCS2wj8e7rJZHMWTssz/b/qE76ABb5Nw0WyAaWw0LPDiQOtIWTlRaGOhYFWeUwM87qo
3HavhoHBlzW0uJam6QaJvXlw8lzdDxIVtjNF6d2gOMjgJcHNgGN1Q2OaWCdCRZ+jLPIffdWXZxm5
OnNuIpomKpw6kFJuU2W62TTZJC6zkMZNY9nHxFmsL8JMpv0YGkS72NayDTNsWtOrHRFl9GaCvblL
tfbPKS7cp9z1DrU3N/hachbgJmd3mvoyOkQEj36H/ms/kcNmXUVVtKBaqNyHVsx5PFPDrt4b77wi
TOCRmI7gVo98S96oZrkPqAs3HWSMXTrP7beFURP0sbTPULByG2R1mWYbY65blrVW472ochXPbd7F
DBDADoLWHAI4ljagg2dSeYtTStx7X8gSSqBrXDQEhN0upv3UZyiteRT3mbPka5AzBFp4SVeV6yUf
oOlSZrjjvmAJJP4V695daHbLtqic8FzplbBsip3wyOIqnM67rlqvaWIxRRZDixK+l27GS9/DY0KN
ZhQ8cH59atM5vy5zZ8Wp5AuOv66r2ZaWRs5jxAxtxLLT5x8r2/UP5G7WvHLWDCe5tLQ0hsyYb6LE
kReaZja7ugDG34asieIUTZl55wXuqcsB8yRjH4+hKi5LvuVzVZPYrtyGuDEGPLhiVH9B3xf3kcrP
cFlGHzFqbdjnPHdk9cSV8JZYkj0co/knzXMce+vjrNFHNnbwxVr8bwlQj89UrOXnUlUNi5YyPgSl
Z+yhFqe7PhiqW+1TseB9gvMIFWcB75KIlnJoPhuJsM5OhtNM7nYMTAUItLCQotau31wbU0rYdK2D
5pr2DYo6G5ZiwxigZBGC3Zp/rqq8vrVlWN36GX3kTaZZQHPUdS+lsqF1qly8yASPUGwb/EKJCuDk
AdK7x1AYTh87Kh6+t4xNTkVICG8Jwyc6tA15o0RkXvK2pHe2lJY90PTnr5oksx+oj9mZkjvhntIC
Dy0w2/5FDYomgtJD9b1wa7oKaumTzyb4wy+FIKp30+Dou1G4eT7bBSHNsZtkRhS3S6JecAcb1Woa
jAJCpLz6vgRZxpck5qnZB2k/Nns3muhoDCjr843AywBDsS6be+FjUaTGbJLPnuXxM1FLwOAW3XKB
mac2uY1qh9y17ag4y13uIZfa1qi0kE9jvYALmbm1Os8Wr2ffaNajBSmtxb62p3jlNy9GODdHd6L9
uBVupA0YxGsJAOeKj8RmKrrIBc6drd9VFK1lQvj5xoDp5cflPMAs60a8IADIIzxsqVd9t4eBo5JW
BzhzAm7y+cfF9KDEgLhmPJnFi0J6jNh3mZsN+4nm4EReSlCqr4qYXhCXnhDt+t5DP1YfSsTSj6uy
IGODWcwEhFt0ga5tCWJv33uLd64JeLj3JhQVfIXMW2OSYPh8ReDRD+mAlOXnChUDhHaN8APCTD9+
H316o5vB9losw4YlHgo92od6qOsnorOD2yJAkBm3IPgeJtEqDRIBQvS1O/Chz+zR5BypyjnrDO8l
uzw91wbzP1jBMd8Jzy69f6G39GW4iqPR8+8XTIQvGbsXQrEmKmKkvepbBmwYNuzQSQYYEbQ8FNgZ
QealyfMDZtMjMa2m/3eaMmWYG+5DKjpPuGSGoAKnidIxW8HkRMBZx6PusuHmJcz7K0ZPvsa0hwOy
KnuZl/JajDju5FpClkGNibBEG/jBIstmJ8vGPDGT7s4mMlduK5IPLtAyZY/LIqYPk43g9rXf+R8N
6m80qGg9bXq/f69BfdJNldXpT+nQP37mv6kJBGoxhyAtxl/BBGsj9Y+oLaJ7+Ct0GoRHUzGuCdB/
SFBfw6Gpe1AwBlAVIochmWpw1vy//+Oa8FkiCnOT5AsTSav9b5K23o2IiEz21sBZWuFwwZk7rt37
N4OAZKBF6iVyuhqql5TcIFF+eXM1bn40jN9mM79rlP/lAO961t3slFU7c4CQFHtBAuYQPWP1zSLg
Ab8baqwt6Tcta3JAQiY+REpBqPCY8L9TTWiiIPGIu9Zl7kG3RytYGbZjMhGHu15I77PK5zT8Kpok
7M2D2drK4J1VelQKJ4TAMq1eGgk0NyWR1RWk8hwSzNEHHdbDNwRCYVZdDJ2rDPfc9NvlWKooTzo2
XKY+912jSR40UIHczryTAnZ1k8uGJqGmfKn7GFMB3juqEGzKI/sotFMjnht4ixXBC/cystORbYxb
jwFirCZErwcZgrZ+PdinzmqzD3ouBzwbkl3kws6JHvSYlU51HvRkHXnArK5CXg/TZ0Iz/U1hYKkn
0t7usASiQb5GwNUu5znjA+N+wncBwsYZ0yQy2jXYsJ8ZbJfs/Q7/WTX+N5ny3FXrk/T3q8bVt/H5
Z+H6Hz/y56JhsWjg8mGIxbwH/Q+PzZ+Lxjo1/nOZsFGqB6Ac16Q4lhaLaegfy4RDvPyq0Vjda4im
GHX9m2WCZ+jds8VQdT0M0ddo1e2/zJIFdvix7lps6ytLQ0+ud9SOZXSAV0tzq0UlJZHOzQmtsrQ2
jSXHnQkybzf5YXkYbCWhnpjgOzxB77XhZhPnch4dl66+hHDNg6UfndEFAbLCQPoVCyJeCSHRGEIL
aXvAIfMrQ2SYtMUUXzWf6hUxgu8H2kj4Sh4pXikkYC6mfbaiSQIyc+PhlVcSrOgSnwqygR+ZkxNE
6wqXkKGd+cbVOvD3Yg6n9CxyrQUyfJGbX/IBOz9t2qJ4kYEhSbrwRtqEUzVfJwmRLmv2Mp+9aisC
PPI5KwI2/51LFw+PWHtQGmQxiG1M0iecrhontkeLJDVqHljaYrNxCjnB5txNSKfZECRYEf+LH+A2
QgRzt+TFeC1X+EMe0HmaBJOaOFnZMPnUBWdVVNYyzkmJT8+yuSdXhOZ+vTVccjTaS0JWPvRtS2wD
PbbEBCV1llheNhyqxE6d4BB6cCbIyQdzbG7nvOpqsjQweF0RdUoLirj70Ti64EYHMsdSKQDVMviv
62KX4Qws5yfVIuN17saixo+DkA3QlAfBc74q5OhGyY44ki5iwwnScN+GayDF4CDWR+VgEO53nVja
2I8JUhdAGKp3WBzlMAb9hTINwlpS4kuC5sxUtApxM4ky2UoXLBc3DjJSvO3esjfmHLscfuSpHE/M
yYfWvLJ0lfcOtDql6I1Xm2Ky6Rl9TBNh28unOSsZrL30k+wrjJrFwvbu9j8L3v9mwWMevUrC/37B
O3+u1bN6WyX98SN/LHikjnrg6AKPsFrqEHtdyf5c8ExWOY8BDnoKRPqv2Kk/1z+Wwj/XO2B3LJbW
ah4AHkNx/6/WO3etS97WEvBVib9i8L1K2iHdvaslMFCGZZ7O/nll42SLkTNZjCEsYKzAsAmS6iXK
tYX6iVvQaZKrptaWF3eeaWDYXHpcP/dlI9ekNsWwt5t3JELD6jwLk4ENz+CsmfmBLBcayQLda7Cv
urFyp6ue7YQA/GwHpPpQbPh9uicQufIvRleqr0U63fZuFiSxZRtB7AqyXUpSBPUeSfiWmBp9b4TL
Yl2Q+Zwh5o6s2pQbBMn5crCtbh0OzhRJca5MItKDTmXqrJThIG9yIynuO5lEn7DnOiLulER70nVj
3p4zMwAy1OjoI7FfbsMhtL/s5qi0yUCm+0KHWdcV4cZZeF3I2v8kg2DaGlEzfc5GN79hLxvsybL2
YiTsbHty+rc9+CF0KJu+IWG7WCpy4YdSfPaVJz/ayrGbDfDg6CuB61/LWV/R2aGaGotKH/kjuRwH
32E6QNj3Wizv+tyJ4tkBXItEPZK3UEjEFJtaI4yc0jFjmB1ELLIIO9lGJdSEk+WNZ7WxVGj5B/U4
k/N6RB2N7X4J9C3oTk3qSS7ZGLK9MzZJYmRnosyzF+4H75bFeYQ21NjGtahIApk9vztTDabRCTHI
g1iC7LAw1L9pFjeIQdmLBhpvb1+63mg/GQ3JcRtf2s514662fhyvCE+JJBkzazkve0+PhHu4w86y
ofQZAj7pZCTz3pngK5RuDjBRJ3L5bOiKmALivQ4yk8vRFfby1azs4CiU1d4vpk6uBkM2Fw17ebii
C7LceVh83Fj7eXR7G5ryn//bF+waxaXh2S1a3sysgkxu5BgxjDjl5AJM9Ylm4FSi5EW5kUd7uzPu
QsMKJ8KKplJNyw64mGV+/c+K+r9ZUT2Evv+0oMbPZfa96eqf+Z8/fupNEQklhY0QdRskIe/NmoqR
ESYfagb3R4HJ4v3nmspqyyiaytHFO7Dasf5njbX/r+esgdFsdl5pfv9ujeUYPy2xCJh4a5DcSHAt
UtAVTvh274l5pmklo6KrenKi3TitDZTGIeYQ6cM03vqGR0gNVWexM82i/9Rjg/+An2WWGxXVfxBn
/9ZuY73fqHI2LrmXPGTQUFjx17N9sxN2a72Od4fxypa1dZUiQqGbFjQ++Ouxb5CmTO7wKRhXv35X
hb2kMUNwziZZVODCSg7ql6jvmQoQ4A7HnSy8D0ghGFlo30u+Ue4grHjzff9iZ/1qAHr7ilrPGBfq
KuL10Aq/V5PyFhBsHnR/5cxgwrY+LaMPFF+hs+8DosCYr80Wg8wAFsAS+Jq9aGE6h2rsaPQRLt2/
iFkpiyFeS6Oxz5px01cC73rQeQWt/SYXN0ThnyoVrQkyphk9KiHPi3KiC09zy1+DFcbqx5bxb7+H
v34NAfFmhIuz2bD+6noi0yOdCPVQV3WfRI+ksdJ5dgubW6MlZPuGoIXovk2s8uM/X8z1Xnt7LRFB
4hcNHFLlzPWP9bTefPse4dcoWNP6qg4X68oqxHBVIytHgi0e//lIq7z5/ZEik3buSvtBWvfuPmOg
pxcJr+8qxBX6LCckCgeKDW1vilbsTDnQSHdMHSLYcLyp+t1Ns9YtPx+eGwXRIr7jlXv7/vD4OzJY
NFV2tcY9PYO68Z4LbNblwVsqtfM7CB2aoClxmEo52RtZNME38sbUcYJ5czFTypixM+VNsQ4fqg9O
19rOVoRaf2sNFEYmL9QghiHpAntx/GXY/PPVey+wRUSKC5VlY23MuTyrrGlvvyjTH7za8xLj0hqS
6jnrevZhllH0tUsNouv0RKhk8SUN4fjOixQwKwigjNFLBt/ZDS28N9EExwjvxm9Z5wQvaNREcPrn
k3S9v3zJbGa4ibBEsXnn6Vx3029uJ59cKLMTvXOZu7JNIiA3sLgw8q3oQFQwYFpmad6OFU6KjRAi
iDsCGVATtYfShUBYlLK6a0sPLGFQTukTyWQNqdY9Jk5Pth9ou4db2koJ8qcVb5j1zpoelqv6alr5
h3IlIaapBRQRkcTaTh5FdeYBk7yDDHOT6tqZN+UQyCve5A/9K2bRX4mLVoaydNu5w4KIdQrzi1J4
4Sf27e5JrMTG5RXeOJnCrWicwXQ0XvGO00p6tCaYj/DNv7ZK9veDaQCEnCrqvoRC8ugmtv0ghTUV
hyQwwEguoki+UIIDl8xqaXweKoiTbavsYwG942hheXoh8wIZIlS04j57BVaOK7uyWymWmutwsLDc
Xkv24zt36uTeslbwZYmxK43HCYERMgHK1goF+nZoo2tByKK5taymP+NVY080/ulJhn1QfpwrU7DR
jNp7z+khcEZMkAE5VhiA/KbbKXPOSUgpwpRt52w+2yvLU71iPRe7B/FZpza4z3klf6IPnHY6XXGg
3UoGLZm9n9XoIuEpr+BQkKFARJkiABQNEgZ/AamNSONW4ijJasBHOzCkKRpF83Za2aSZIs8GU49L
d9HpV3zp7ATzBebQdf86/NjN6h97W8wE605XEYEaVIxaO5by5qv9x7Z4+LFL7ou+KuYToozlMEYD
kahVlzGWym3GV2ZgoHLQDqOjge8A1ao0mRQttB8YUyVASOKeyDW58wuCTeOu7JmyiB/79UIHk9jS
qIz6C+ba665++rHHR5Jh7P3XrT89n7UPIF+bApYDP3pPFhbNgvJH54BcKp85McZGj8RC2Khxg6e1
ikU0TMl+KoOy2qmEqmDv1Wm1xCEeWTLZ7MJdJ6MdWbCj0qm6UcyOq12TZuF3NAcATbZEZmH5dMMh
vPIAaSan2gn6wMvjelZy0WcKL0Undm2KwGGXEPEq4bFCDNzr0q803QiwTLFH8koWB1CJygMWL9Ig
+Vqp6NsKdaHj+AXc1KIyDWbIpqE2EK3qp7yqourodFFf7grR+3fL0DvOHtqqbZ2LSSgENYGAykvD
eWzre17GzilPF7vYDy1ngK6uXNVrFj6gOMx1O11WoebWNnhUum1iWcOpczyv3BJ9zHaCmBy+ziyA
CLYhbc5ZvpUFXT3yAPuy2pJyjsLCAkR6lmZBseblFdLZkvOFehOQlLcxpq6NbnIch26M/TdfNlWb
L8Y5uCV3j4049TjdKGh3Fha55oh2ekK1G7libVYtxsZC2VBz+6TOKm/FUrnp58z43NVIY+Ck8xzZ
VxYiX6SeIaoj54F2tj1c4btExFJHsr/0hppXUkrCMT8QofJ19kkmrPoT2b21OKELLOc9uPAlO7f6
tH9wGZI9o05ldhda3Lz7Ad2is1NA5Tj5wQKdVTqyUHE4JbvMyuSncpqoLPI0H++V509f2k44Z2Mw
ISINC5T4DOISfo9XNvm8r7vRulrm1nFvVe9ZD1Zv8C8m31Bh3Fs6mHcMzXMUnLNtT0cSY5V9jeo6
ItaSLT6JbjnTwqBEN3nDnL4PY1OuzGYx1ZxYQ6PQOucNFj1CuOPurlglu21okbZ77FWU2Dc5yPXi
zg7RIR5nkiKHyx6VJMUnguMbrzB8pJdTxaGbZlnGzWwTWMxcMlg//HrqE+sT59Ui3kEOxqdAL8ml
EkVTLHFUjDw6bZkWGQEWwSp5QNTynPJ3rKl2X4trabmaVEenxft4JKxtHi7RIrdqk6EEmfczOeLO
ThMXvi4aPEwxn4gFhHy6tU7u6+oRkWZ0At6SQQUVXsF9oVP/eaodTmPucn3n9LOpzlPK3BxUd13k
9yFvi4OqTetKRqn8hJ3KlyT3icw+NYQODueJaNJxixlA4kINtHNoEeAWDDyk/lqUxMWSl2Q2Z5K4
oOIJJWKqziqG5N812dKsIZlcI9p8rPu7zNZC7Vu/ip4M3GDI+2l6bgKXZQ4SjUAr16vzqIIAtfVs
PL8se5i9N6Owo8cuN8Z0V9o1j8liJE50dGva398qmo36FFrcUrtpXbEZ9Rtc0XnEbMNLZpLnFgpT
PyZzoh950zqjSekt889dNEYPhqZMB3TVd9YLhD5NsDQDgPGYTTa/aq4sscTuREDSqjOl1WFgIt8v
DVqQS0gR5X0+olMOA3XmVtgGzpaJECpUs5ZaDi3Kmeay9mf3wuhJJtkJtJzjipVoRYwToxIPVCLq
BbUSywhLp1oxUIqZVTSNoeQtoOV9mUor+2g1pCaPm4UKTH9oe8cgDZCM6g7otFGkJyNppy/Qqo0x
LgPlF8cMq9DtDMZ4OXSDVNkuW1YIeWbTv7mZi3Lxriofe8hGtqPpX7qWcOdYU90wSBAkQO1IYUVN
1S1I0DYhgXs7a3ZmstNKO+xouEjufkK202CrSX1XcdIqXz4RYGU95K+SD9500SP3eqVuanKcWGDt
Nsr3IVqTCUPGJ9SDEzHQRTEGHzy7xiwweWnvXrpJGY53EgwP6r+UO3rXokmSezYOUMUzpy+ai6Br
hXNjz2bpH5O5ifhcOEnSy6Iz4F1W+DXIc6urob8sy4Tz7yJ68EqEBWnOSO+OWro899r3A9pViQh+
cC/+M8L/zQif/Ayau3/fmqZSbbrnl+Ztc/rHz/zZR1kb0ICyAIgyycBOyZbtv3vTEb1ptuGe5bIP
J2Hqf/oozPYZo61NjtcBns2W822vGsAqnQ98aozyo3/Tq34NA3i7pQtX9s+qCQg5nBu9N9SiVm+J
R+D9DMJ8bczR1gn18LH7o3f3o5OHuDQUIOJU72fehcMKOO1SRMVesLIHNV6fE3ObsHAu6z+G5kbP
k8sQnTxLBsPDjylxEdJzzS68dBqlQAle5MlwRieSY30wvRGTR4q2CNOpQMFWeXopNlMYIIfGNRUb
ox/W1QlrLC8HbDWI35DDYj34BBUz6ePGRxSt73MJAp6sCjedgls8GIOIrrOs300IVVeL8n+xd2bL
cRvptn6VfgEoEjMy4sSJOKi5OBcpStQNgpJszEBiTuDpzwdK7i1z77Z33/eNw3aQrCoUhsz1r/Ut
WLPlhhWCTeB8aNE0Q1QDKEsxgYHgJyDoP1fN31w17CxMTuZ/fdk8rnaUf2xfcTC9/nrp/PzFP+Y6
3geIXwxRArwlLoMM/uY/rx1m3EwNYTFI4u7Ya//r2nE/kKjgAvkvY8zPS4dqdFoUmbZ4MCjI4/NL
//f//Elc6t7996/mFMSdd3IIzxsIV9hyuEotQHHvdB8pOnSmqDGuAACMD8ymyt3itO6pLJZ852Nq
3wqKAy524Y2UnTrLzhxneWIMxZAyr6enOffKK7uzyo3Z9MExpwQZ83mWVbDGTRBgXpXs8j6+xMo+
OjlQnshp4b071fM05PcYtXAtslXl8U09KZkIzYgX8JEs6ePt4DczF3UK65Fe3AQvrYX3w47LW2ca
u6eKrkiAhr2znYe2+C4MslGB/TGjNdp+G09FwwNU3/6S1Z57aCaXFgQ7G8pLClH8XON6v5r9ZKRv
qSnzw4ife5sVlb6eJ88/lbEud1m29GenjdAsusHG/1yvJmEO523rGZYOJweq+IgFGIO7buwE5aia
j4toxU4oBzee27jXog2ORWFdFKpzaPfSvClz84rkWQl0Uw5hzFSEXRGs/aYJoj22fC5uyaokALPI
iD0n5MrMDXpmu+HLKmkuJTXku4Z/LrOM5VMdYSpyoHloK9bVUVc2gzi302xJiuWxcatmO83JswS3
9XEqXY8VtD++VGZthUnXyK2Y1/mdamdL7Io6YSu6aYB8iquxwnD9WLV2Tn9sSnTDYFmpTagAdTEY
C4zsLsPzW9Ud4G0XdTo0nL6hENNlPdvYVXArYwmadAoa9JaW9fF0KK2uPWKv0Aef2t0qTElO3+my
6i+G39NhMLNrxcYdLJ2NHBtzq/ZzFLfMxF6wM3J6QWjflWDbM3BVt8ac2srYGqXW8XKoVbu07U2d
FalBgIkYXOC7IX+o83G1jrqCEeVHVe+1L7UVuZd2wVYKagk+ppExxgfVm02kKvLyUP3wQeEGGMdp
L8GfDgvjI9X2F8l2ZfY+ToLF9aMxzh4BUgZlRQlUd6UNWHsBYYdZe5h7NcujG6Cqs2r2LAvxLpuF
MD/VgdIPk4b4jT2qaqy9lZooJ5iW9JaYvIw2xtB1cpfiQnhOcjels5YVH70rXqlv8tUaF7JN/O4u
cbNsKTmILlWRYGWyfWShEF9p8hzhcChvjYydyIZArbhbxskb9wUVQchmTVJXocne/AwPOjli3DVY
igL12UzBMD/S0eLHcNpa/SlPC9KubuPZX5rEsbYsHeO7JpmbO4IhAcUBSm08dqbTgTcgbhbRuTuS
4GKnsZgf07lS917XVs9SN5omGXZSaD1z1lFcLMGIWlkWwe/1olOgfLJTmCFo9Yl7LDGmYfbIcGbl
85UvOcZgtKk5NNl1wKDp+guqRnXPEy8++I0TJpBR7iTN4k9RofSVKpTlho0RLy9vd/n/PBD/5oEI
k3CdCf3rB+Ltb9M/Xujk+vVh+POXfj4MffMDRizALvRC+pSorobPnw9DX37AIEpogLkHMQbHQ9f+
YyCHkwsQlMuwzkewp7TunwtJvKDM9lljmpSgAYziD757+v3V0/DdDITnqgczgwkfkDLWpu8tDyYo
ilGIuD6RLslT/ECxe2e3RN3ewM2/HJr/YXjFs/3XMcTba4ElAT1KfwC4rVVA/0UgH/H5LE1gViff
npBWYLjfZoMtn2eOwHXT/Lu8m/X1GOtZFrwLRGF0lD+/Xmtg0FWB4PVKE+Fk4ikT4dli1tPrNctF
04K9s3VgPk1eaj399Yd9N9NaXxz8isfojW8PC8u7D9sYgop3bgKnpe3772VB/D8szDG4nnHUXzQc
J/QR8XeIn//hELscLeY8aHtrd92fPzIOdiq8A788tSUNsnmR9N9HBj8UoKXkwGIx/9svCK9MCF6O
sxf/43vcDHqnxlPbymNiRPWVj8CLL7CXuzKwjS92NHo/7kR/Ws39unp7P7Klq5KwFBgqRuUcXBpJ
/vwJZ3BdSxzpEVyXpl5ioCXXuluWhhlmMDnMPeYhNW+DgiiyP+fmpRnd6hkp3p82CfJ5FcZ+51/6
2YLP3Y7uMLLESrprU0v9ebaCvzkLCEXxfn7ZqK3vl6AM1z5mJkaA76EhVSmDmKrN4cjAKHaejNJy
I3ryCvAaMVuXbdnE5kQhVDIXcfgmNHINzhdDFqwZqInzzm8ZxHJWyHM2WLKQhAznUkfu7qpcAvNW
p0mZnEdhIZW8iZYE4DkOjPpQp3FhElWhIhnpknapYK9cbd4arW+0u8EX9ZUyZn0xe0/fR8xbinBh
Sux+DejKIhjRLnpEGm3Q59CaqSTmLuFt02DM5TETowFAipq8C1UhLaccRUJsz/yOcW5NjCYxzd84
SzXajZmmmQb+LkfnQVfzdF2JBEXdcxlhsYt0EGXXG0E7l1ynmrzZvTFhb5R50wYE0xr1MmQE0ZdW
2CdvzBEY9Tiql6C0x3skegrKZEPtO2HGTO4ys3Vfg1boCyNO9F545urFTnp9MRrDfHL7Nde5pGjH
ErXnVM1Sv3ik2Aes2CaxLurW9IUGTD6pyp0pLIuOF0QXIz5JHJC5UjC5r8XAcQyWkePWOubTIPnS
0KLkM9th9xWchL6kMeuZxp5cez9TKRDQvoKAGnZjpC8/zlXqE9kVJzYg0pt0zTCREsFr4Lh8WGse
wSt104iYbNBNmJwlec3ylDdGg1Ocou+AhjDSIZ+ScZLPgeJ+uu3zAaUQoBfnyVh5zmvdBeoliRUX
f0NKSM6APtHUsjgkHcWZATnZ2Dixrq9ajEMEtVUN6HRg3LAdPYtDytVNNBa7aLn5oQ6PeGvhoScm
CfxkDchNav2skyMLckJ1e3w7/o7u3Y09BM4uIaoHDdBIOmrnpLh9+xn2X7RE4dfnvrEkwEFG9QCf
adxOsZR7VEJO4GS9PLw+hwkBjySKrsxuFGozdtNAjF0H8oKnwGztsCc0MdDeEojsllR9x9gtKHNL
PyoPKhOKea0jVoF49unWMvgFZk+mOE1m7486pCyD6ULH/MU4zIJKwG1Dkjq6KFW5BUU2Lm1GVcLE
7Npa5PzCiHr6PkJSGTcTycr0fpoNa8IbO84JynU1MtJNKOwB7EGGOhgNoAM5yUh3dDnO3ZOimman
UxKSUYWDT9qQdJJGnya7cXDNZvYt/VaEncfpGMlZXxH/1U9eORBiVFHK127M6PlMcDo/MT93wmq2
Kpm9sMf4cWcAT71MqLGEcaPR/cKuiSafxO4mmLUy1Vejb5A8DuqY7ZOwCB+KmgxBO8TfEWbNW7AQ
/pnUnHerRCXxwiwOqf1qKvnCtdHV4ZLF6WElLn2XaYJQ2hlDnG45ueXZAT8Ds9wZOxlivIiebTJi
FSta5yOiErnxtnmtTD+7zQqcn8dmsrllm77NSUfNJ6fUnIO8Skz+I+S+rC885jiXrahK0qNnRDyl
SaofmIirF9fs5XM5J/Qv+3EATNkdR31Z4GPj6WNtQbxVvczQehgM5tMrvR/xc+Z63DBrK3+CnJh9
ytqFC4sScpte4i49pKDrWI9LIH9SRtWWx2j95LlIAylZ0Y6PEe9NG8QRNQiLkJ+WTplfytYwltOS
OENwsst2saeNqTosey30n7NHaOXrEo+ut4OBdC6kiq7xucT3LXnIE3YFSuyT5rno29e51OvdPzWf
u1IO22zgOGmZcZ+Hy5KeZU1f4WDgPN0UySRulJz8R8sLch9QzHRy7cEYt/bUmBuuSx9zed0Ge9gd
Fc4/gBX7hd7GMgkUXQsde5GRvpOtM1sNQLICc2JY2hEuGN9wvhamzc/T4Ne3H91EWszr6TVnT46l
od4vAcy80IrzAYBtlxvXWL4HDl0ZqXDp3fgzSJn6mFKlB6bCFtuMj3TwTdXmTIei7oVKTNYiqncJ
vTMj3NAZw9faSAT2FHckNwuniNvbNuhmkgZZcGvomcdCWTMyMwqP8URBJs+NAAay01w4aZqBM6Vj
hLSNtbGeSgNMiS3OS/MWrYl7Ka1T3NMzyd8ZLd6N14Pa7ya+GrpLIVEwKaQPJfSBvYQpjWxM6PKK
U1Dbsbz2qHYoUT9wzRTt2B5nvE/lZnTjrjuAZw+uMXEamyyoeeWMh0nJbpTQqrJ5eY9pD+Cdmed4
3fLCdrQ4r8ucccN/uwXSOsvMxDfWbO08iSK576cqqMJB0d1CYZNgeOgy2mh7o/te2TlPDhMMrceT
tXFfiQcQY4Xaw5ABhhEjhKZmtIWL1GfFQErDO/x4W2blMlVtEkLt58gweHz5hJevmqJtj+OMu6of
WfuW1CjuzKVgemVNlkcv9TCXjr4xvZg4rWhl/TJZjUruLHfkXael4rNO48JLVm06+xcsLwU1HMrr
HcDtRRI3xICnQIy+T8zY8c5D3mXNhhLu+TEyaveF/TM31rk1sutJtZqKwGIgMW4PZvw0+Qs9LzUz
lWuHWRNTOqjHWKsNcVZDYvzet6TZk2HCo8B7ZpXzNne19MRpgXLNk7yRvflktw2Pp7jV+AZa32Hs
Get0PaINfTQhGTAe6wPGXh6YLbcq6gz5RjO4Ja/LUK7T446v0TAbdg29tSpcW7fDCrgDfxqJZ9OY
HdfhOLG0fPRsIAePo0eVidqQ34+T4EL7qfR4VCm5UI0axM2MqwDYcGx+zAJWy7Q4Tz1TdZPlRiFq
d5cKB0U7opwI/zIj2Ykw2KE0JGsQ30rEOYd+dmuX/Yh9L4FchCCx1Qit5wJEyQ1ff3OhRTM55WNi
fCZBTqC7Byg4dgmPnjkojzGTz3DWvrEvhsnlc0CLqsiwhnjzrpy5i6Bv2A9gjaiCbGkpNkWMM2gx
y7DVujnVY4/Q3xeU3DjcYuh47Vts3dQ7mjkrEoSa/HdSZu4+GOvoCIiLeVffjDAqaiIf3BV+r1rY
HsV8JzVwas5rFgZDI+7g7Yg7t8T/DAJk43VzedTg1HasjaNH7Q3zPuMhus2aZNppB3CLYDqnraF6
4NvmuVzp4syTD7NzmWNwN+x+E9BsEcviZsA8iqiTzHdiVvFHZXjDS1tb9m09lqtxJxYsIHVzKIjW
YNO5t0vzwsqv2lnGJH53IeWcbSJK9OeVlswwvVd49KPgaGTLbwhEfCHOwCW8Z+aDDYY4b1Gz0MYV
B3yLrvlwHsb1DgLAgaB/MnA3xC90BXTEAH8yN+qmywtO0jLhbpN6QIEI+sFJDyNNVfb9nE8ZYFKW
3du/3p2uu6Q/7UpWGdCH3AmUFwni/bYfeTuTPPHUUaG8segfNXPKdl34/vXr/LfdT7CCtenmcNn2
g+dc96u/bPkREfshq3t1LADJUCqFIfOp6VbDjgNrmwjlunV5ux3+9euuu+t3nw/MJVM6j50pvPd3
u0S25IWd1TA/dFZ4r71RtkdKOPGPTH7C/asuq/nieQn34mZcV7l//eqrH/H9qzNZYPIhPd7Ee9Lm
3AGRmEyvPk5uxAZkCVrrKVjvutmbPaePFfd8oVq2JevKm84Wbu5vb+E/it3fKHYILYKT4V8rdqei
SCsgfL8qdj9/6adiR0sQjChy2KjOb5Idf++nYifND+hkXsBc+MfkF3HwD8UOn7xAA0Hm87D50i/x
T8XOJqbk+QxsPVKU0Dy9fyu9jYb1/vSinIX0NubrVbkD1fnniyr1Uofewi4568bENjApfN+MH7wr
1fjYz9gIOOAOM/mo8gbK1Mp3jTZi5EG3jbu+bo6tSS/dJqgL70zwxYl2xVgvU0itnqbR0imdg5kx
Xn3IZdZSDcgknFplm2Y/doiYM0erw7sylUETFhFcxnCgn85Zy5G9a5kR4gu7qWVZbDK1Causlrul
8O12N66NNXglqV7vukiNoRMYzVeZzf63oEjGbR/QEBsvAhEB30ffbWamgmji8eRY19Lqk20nS+9m
csBmlONw6aDC7f0OkHU406Fqb13PTB9Vls0POhH9bRtb5aXMgNLsfF0bwHwCjY2tckUchF6mLoWr
RrBJOH4AVM20rXvybKkWf1lCuicl7ML+L60xHbo45rqEJU0/Wbm51cTn907vW58YFFhharfFo2nB
IJWJ8yUGJnXHeF1uoRTa94OV0RzGtH2bmNZ94i3dFv6ev2OO44VaGcW97RvFrV1NF1dM3cYt6OIL
lfaTb7CV1MGhUmjTQtW4MssSmJKnm8uIi5nDnqTxTTd0zu2UVDbvbViGazHtGquubyPVlr9noyex
sDokxVw6BGJAhhfLk99csqxbMwIxhD+zCT08/iGAmU/SMcywZUqFNcw9jxPCio+t7zFryX3aSGRX
Nqude8iDzYPKk68Z1T2vbu1NW1zCV+zr5q0L+YZdauSEraeMh7HW5WPR5uWmyjH4U+CIl5QjggMq
pzo761ni50SPuGI/5nqJQqez9O0M/3GrtGvtTJd3aoBx2ooxip8WfAUsL4PVdZZVteTPZhnFqEqZ
V3bSiDM7+O8FP7/G+YsHf2RGhDk1kheftfJDQNwJhSvKIhKuy3KLD7HfZGo0DjkwqcNCbfNFWJzR
vjf019hLnauZBk/V2nggOe1vasqlXsbWh5hs9GsJbZaYW4iGRROuy4Rtk+fTYcgiPMPNcIVI253R
8G5GjFkAbDwGvAzZMvyc2jjaVTHmIVHhcasF0MMhMvoNJZTPBm3dSbdc4DWLfcR2bmSh2zXV53ka
svvEbu8MGhtNpJytLJyL2YhiVwXqW0cs78Sq5nleufuF1X0p/bbYgyqhF7hMrSvXoXe8Wr+p+Tvt
zSRvTHD+yyA+OYPUG6bc0VFNo3Ez4YvZRYOKt5lwXrgZdneWKvXe6NqayrKYHHjTOc8OUAOop363
LSOKCNDbuawM5o10b0LoeQEw1qAylu2h8BvrlHXnpU+v+5KeyoYx11ylt1XUoXd5EonSKamwybB7
TSrds/DRdBln3QVLZvHAKj0+QeEHw7nk9gltWD+UulgOFRE2LOQKI1iuMY+1I3Amezq1M2vp7UTW
+GFy+ueBMM7RaGb3dsJfhs80rDtnEo9VZjiF3DZma2V0PU52eQ0e5rZsg69gIdyd5y3yKbNntacG
K8fRkkb3sx2kd27SvVaOck5uU0JHTM1XT42AHpJW9F+6lo+8WnS2rSqsq7ioyj35DE5pERcbIp8F
dM6kuJ+57YaJXj0tNSGMjV/NX5ZBEmeMuD+PA+dgOuv5CzoQImqZiuYRvt5jJTBFxrhq7mrgR6SU
ZDGo+5i1xslWOIvxRDIaZ4ODubBbsvqkcmLXWO57SoNUJS995v+uajFtYktDWU6CAvxcgEMWPncf
hMhmZR1tnJTJLkW6g5sBNUw9Y28uAD0Dqy/3M5IVl3gFp1gPzxQmdqZznMeqP5dIu+xw6YT5lhtZ
PePezKBCI8tY3l3eom2FLMxwTQxBtlxrhMoHzQP7kTpFLpF84tQ7tf3ofu7MtD0nS4kLktSY+7Xn
7E83Jg7jZGMake+wP1L+pYEzbGGHFu25pvUOm3Bk7HuZVTEWpf7EsDy+S4qheAQJaftI/oCRiSFw
4splSl5U4HQYeZ3yaKZx8spyVkjcRi2tFPHcO9cxUg5MI5KkXrhMlFuNKuD6sMdxDGEIGw+KW/vv
Ve4I6u0ca7rpx451u7YaAQdx1i0+SUpxUQcG/ACUOgyfBKyw16YV6QvP5LgiMDHcdPZS3qHYyd+F
TgZ4uUVkXwxwSJ8MDA23pfBPvukVv4EL8L67lXQJgCR2M8CYGws2Ok5KUfp4KrnbbjriU/MW3QHw
iow4imGWJcHzMM7uNRpK8d3IREbn7WCBGvFUyvi/cbxnniNyp/QS74d5tpAtfV+ROM7NJD61mBq/
5WkqHW5GcfQMAXu8p8IBqwoqnHGfZqiuoYUE9gJdN7+1CxXHnMU9OVhLlsuJbV7+HaNEflETXC2i
FNYmJW13ytk6bolecbHS8drcLY0N0gnfaTCHFrDlcjdbEsEL2evFJYj9WxQkzZfAAQFXGZmEKB9j
uMDOQi90a2bjfeVyvwkZlBjfHDFTuAbKjUoNYI3HwYdsemTirr5IXCPBZibLfVJmb0/bLM0amDF+
mX2id9VxwqC2cdE40UDNu7abW69XxYlrDvjTYAk1b2aHUCLvXO5svxUvkewjZ1elItdbczTIkxRO
eomkEofGnv1NNQwVrVyBkx24PWdB6OKV28Bs8DHf9M3ZJCOw9ZQDV2PEgVQwMyYHpJaNDlpn1wi3
2UBP7XdQv6UTwtd/MIeu33akQ68LYxyw40T0S2g/UyfSiTi3y6JqX6gT7/0wjQdCf7RC1J/z2VIV
cwM5Nxj3m+U3EOf2TSQmtbUt76sTJ/Kjn1Tlax139d5OirEAFuHjt8FRXRsbmOTcEV09i1PK4PVG
Lo7/ZURjOirYHTF+EHftrLdn+6s/AfzoI9N+ln2S4N0tbe2ETcu2mP7r+gjAin/NMRQGR+B78yXI
I2R1bSXm6yhH8IKVq77ECMsPruxJF2TaEi/DwgJyF4tp4FwS3RAGlW9+l43VZLuopDz2HNRZ9Bko
dPVxXnqv29tVoq+GbpgPY2YYsBaJuZO8tvNTFuf3Ajfy56byb2P0hzopRyB9q3+HhrBq7uWD0zO0
GHwn3saSfPTWlcq6A1JnkDqI/UODtVKFFGw7X6k7syj3qFX8TODPp5SnnKDCmoZt0lrcpQICYxzf
dohJuwmOAEYQGq8Xx+23i7KL/SDEcG0ayc4b2vK3JLMGwoiD50OzJ3WJjoOymXsIs7HrR1/J5Ef7
sRZQrvk2l26jWme4SSydn9DscvjSkStIhLRx5gDsdrLvSsixwoHMPxRmIW4t9nRTQ+T/VCA3PKWu
SA4idWltN6PhulUI0JzgXnCVtxh9YpgCSTnF5wAKbEc8ohmOQSrxqIE5yj93SHRtmETTCAs2dfto
h3XN2zXRslzlhqnOE9O1az5hcW0hp3yLlrTfl2nfQ2xuxn0s7erUFDFVzPnySc16wjcEvICZZ+Pf
201j/EZ6pT39Z5f8vwma45YinfivN8n/r3j9+lr+yeL541f+2CI7H1j0OSalFObK3fgFVRQEH6ip
JgdJnRr8oDeXx88t8hueCNmJJqk1iPq2cf3DHS0+WBbkI0RzD98EPs9/x9TyXt1apXdcLaYlLBiK
9nujSWayAOpsxzhSte1k9GXQFT1Ip3v65Zjc/xB0fvUivPfOrC/jY8DBaYEVx3pfpruYHf6+ZTSO
3cIEOK/LeWsPIrgrWUL/XQfXe2MHr/XWAeaQmcFV8tbc8YuQxneRdXK0o+Ns1vJOeO1KMTXts7MI
5g3M7f6usQmD5DuZQSIQYmRfWXEBjZQCreNX7U7nnYu+0EYY2tqIKWpT99c18xUItUZZu5tAMnaG
NGDj/hvike03kMP54NUTQMjGjeHMjyPa9aCB7ituYUdZa0TAWbYgQXXaXjeykwdqqeThbbRXondT
x6pXvqpZPhR5IQ+F0fYfsSdUZzm2am+QobiNZqizYGTdamsz7TmQVixPDNvnXdN35QMM3+U3yVAH
G6HTPsO0vhHDnO4mvyCgpgpxXLg/3uA68IJNwjzmwerAhS72Ut8xwcs+WiKlKgLFdu82SbWhT2Qk
dFtNR1GzGW2WxjoEo6iZI8zTzkw0S+3e7q58s69vWxUgpBC9exVFbBwLb2p43hjTsQFrydBdy8gD
XEVdQBeU5bW3lPpB1ksyhMTDICa1gbMXhIJf0tyASb7VCXv2BrP7WxUBhoW1mCCpVLb3K59H4hRx
nm9EAoc+FHZZfR1aX71kQxx8Aj5qXWQsJCxR0cnvWdApbugSLQExe67zEL6t3rdjwDIO8GACIZXR
BrBMp7gTxRhgcqR57tofpuFqHqrpOZiXYpNHKeUAVsG5lwH7Cp00A9lum5dEp2ITaXywSSO9HUad
9qX063Ff00jBTAC2Q6hrr/zelmVySKrk29xmahvbgXsVY2ZgvrW4CSEtDk5SRcVNU5TLJyzjxoNN
bvBaLFGAO0Ob+cmrRmFs8zSL2HXWxqPDQ/gUYQY7jlPV7ew5za/pZxjAG3r919xcu0eWmP03u/ZU
njkE3TaJvG8NPTaTObW3VbGO/Hwc1baeQi93rtiMayJB8UfZGSknqSoOBrRQ4l6l3nQaKHpNH9VG
Rqg4vuqvMjawdJwCMdt4Ishe3UBE/LCPCQpYc1J78077XnOJpsK69tD2afKZzBCd3uHU5upB7Rhh
eDkWBhYA5SVTGrc1+pvcqpavvWYgxjfrfgUMn9+hyVjbfOn7S+P2xqbqg0vTyHQHlP2zMbT2Le4b
eonmpbs1CMDvJulNj1Ulweeactwz2ntgqP+J4XttHdM8gAOP8XhM5m+VlyJoRew9SS0POfI5BnNl
ZeHSZbQHxGXOptgaAK/PBTj962AqZn2iAzCecWzEjRAhU8Z4ec67ia1CyJSmm2IORN1sqZzpsien
zQKGSGt9dTBOT/5M0600Oz/eujRt5MSA8xQ9k3RxKHvwYwfGjJ7PPMuJgz2WLgujfjB1YgsBZw72
XUaojwVO2Xt7fONLDJ/M5ScpYhgpEGjagdY+WGfTfUx1SWCzu2265EpGxkhJchdN7oulklW0ElXE
2mtqtbSes2Ey3H2juUd+91dLQZj0SW+cc4ZIQ/sIjKgqm4Mpu/wFanD+KEfw6C3NMeuL+dDHBQqN
H80GQpdtRZCHQBedXc16LaTKZGK/vbYauUSCz5MVNfjPtHsklI+0qfM5nbflIs0ni7Qj9UiYCYmM
R170OM/D9A3wPXiPin3l3slxLdQFFjDs8NW8zdl1nBQE4XOqmej25bDgs1n7yPGiTIx9HYe1rz/6
5t706GQk5lPtXCX7TdUJaMYGUD++gUh+0S3/1pBNf1w6EcHorowVeD5O5YO2HfWb4zkBk7doZfha
Dj6ymX3edvDiItlBVKpPxFrlXeGm3iu4S96fXYwmXAC/fFj7luG9BCXvzWADmnAwepjEQVs824K5
Nq0BHpTzpawf4xKkVYjFazC5eeTMU5Oo2P5nFfi/WQVaJNv+2t2MMSH5xwbCODOTP60Gf/7qHx5n
9wOWtHXs4a1Nx97qAv05MQmcDzYjRkewiuCMIFH3z4kJY5G1dpfbO+tBi1/jt/5YDtof+FGTGcs6
5yD1b/87y0Ff/LelDFQIYkUQLAnyCdt/h+bwc+IubQFYXffrqM2UeeJvly7GwWSNrdSrpZ8HeiD8
hBinNcfOCfOMDJBjOwoxrImQzt5edJnvareOm6NBjdjUhgpzrQhFYkMfTzG1zFHC5Vf35i2MaefU
OwPjv9nKiJ4rsOWAvhi2Thk0RewOPGi4yPGQ0LbxUq0+PcUjjjEJdzRcdZUZXJuJ5bz+8HRKbGqb
mo4uLxxqiJEHC0w2lIrcWH/FXmkJeZbO91aDNWqgXxjDpwL6GtIGpC+xdjFMpaa+tGj2pygvMTXY
DBnauxhhsz7XblsHZ0/63fcuEOYTkiUzSqRSY2NWMV5N5RA7nwvNyBRAEB9DydVkaFlxe6RC1XwC
LYUtxdL6vq6N4WjTZvhxmXDDVDamwM4W2HC8sgOzZDV8fuWjI2Ue07pNg00DMB52J6RLdrLfszc0
ReXU1lPaFUxJo9Xeq+2WH3ubG7P8dF/neLV3DDFvwCU9j8G74NWEHVtPGTFxIKC2RyeUJzWf2sl5
TZKOlBXTuRCF8s1bM0zCvvUQOq+oz8JbgWJ5HYxUzLRTqm+yKB0p1ZX5qVotThgL1uNJe+LqGtIl
/lDOa/7Pjy+0EDHmmjiFYGQN6zf85q7hK+26zx4QBI3PJcKiqXMLb4mg9zV9wA3MR6D6gL+icG2s
+eYVqu8iWKb4Cw3cKok2Vi/I7NCA5BuUhBxAWYKxU5DvxafW6xx7z0LJqKFVLb8n0bDOlkfAAgAW
Lv3SuXtKTz1aPyIMrIvVZUxFCJTSutVQjGmW1lOFmeNlfchx1lIZQTuTM0R7nnT8pSWy+CdDc95b
sp5EPSskpli0aIT4NTkbrLbjm5V2D3vhzU7HXmVwbgqf2jUKIjpOPsNiChMBZlGhP6n+uw9GP96J
XtErMjVchL7UfMHE03AhMATE5JRnCi8SjaJrKEEWWJuxJXO+wcaT17Vi4n/0s8g+GWAF7c082bzv
H7nyMsdeS0EjKC/WOJwxEULZd43jJN5VCx3K4bieJ7h+cRWvBqjA7u1T6Q74ic21PKBvRIq7y5I7
H4/sYR5HdNHVUNgqGlTeTuE3v9Gcd/VVvV7sJHvUS+RhQZzsgUMyWZBfNT0Z9+WCS9uh5CjfW9jZ
n3940vpaYT9TRbCaiVcT9g93xNslMWA5O9CiwMF784uwDrJPb/SKxcey1biqTFiZeeaTgw72jJY7
GqHCUFiHGTTrTdH6XJwe48fdYgXpAZrPNFK7XPJxwH+c0k7zhTZvZt9AEHRkbMNF3uXQc3ZvVuY3
m9wsFu4geNrtk5/UkqlIQT1U4/EV9lQ8xHxZJvADxHcc2oPfJTbs65EMvtF2M/dT6P9bUSj/6Lmt
2P+w7TWamuwpgR/Mk5zzhxB/PO0XyhpYAXJR0H3alrwhLF/6Ulo1EIa50+omzoY1F0alhD1zLeeS
23NQsT+CmlHwdxyPJh3S+8E267llCIFXtHfVwBHEw3aBRM4PWUnevOQiao4sNmPoW4n19JZD8YCb
RXty0u3y2CFQOHiPuEXaCx+YtTZOMUNSFYEii3mcDotFnePaxzRmV1QDnsuIQq1MUIwzOEhXm3Hi
WyrS/8/emSzJjVzb9leevTnK4AAczeBNos/IyJbZkRNYsshC3zl6fP1dHqnSJZMUafXGsmuS6ppE
IgLhcBw/Z++1iXppE4utmdwr1hRJfixwAJr8rKrN5as5BjzhE5nXD02vSQVyHinfVMEwqDAr1oto
sVFUJat0DAaeiMJtxHVSURUW2FnUhoAeuCVDoHU1nsirmfOY1g9ZEVEW+FSRtMaS1a3TjwB4IqNM
pEgvnbpXh154+A/Oa97BjtqszY7vvLYavf57WFzXfTIETxLvLN/T1NveMGJ2vRvIXJt2JiQ4pJZt
R5pIbOv1GMxQUerGD54MJhmkbJy3NFKCET8xMWYpyRCZ8QVn0MZYAf0Z1bbG7HbruDxdeY7SYN2P
3F4bjc75iSsG33kay24S66mRKt6dd9aqilE2MrFqnkRilzhqo2jOnuVos0/kjt6lxDASwRZ38jXI
KYHTvinuRNxbqC7LL3SCGS/VTN1XfoOVH9pQxA4cICK8HhfJRpZTP+j5lV9TcMZxKdA8zvF8YPux
ixExQk8JQSgMVt+1Wy3BZYHMmWQyL0TBC1o1yO+WNP+amknu+eu8M2gGF5k6lB0CtyNZIDw1mfYO
VDyTijSPMkEnPlogiexGuV8qwClVJNQR+FXPUInw+ok6xFYPyIQuKiYU4aplkPxAamh9yTvGv8Ut
aIY8u4O9U42N5FWI7pomGyEzfQ4Wy4/ix8RrULPPZfipwXpL/6EBuxwAr+084CkpzwAqDlHQqOi6
+aKN+/qS9BICU24Bf1VrEgafywZhMKCvnUFr77Zmkp4W3n0I49F8nlHKGrwnqgJXI7Stgl0VSJlu
A24W1PnMaHFfbSzXouaHRyCjlds46bquLCZvgpneKnFqLNEcaHZZaQ3BCpANfaVpPMo0zjgWeuM8
rKwSsftudmmmHAKWJTHTbS8nbn8cXHa2s9z4U+cdiS/lNZdMDZhso+5WxSgeHTFUV4bpljckQfpH
zwpZvQJ1oBv71Tby0xodZD1hRcm8/lJNg3mFY4fgp9aQ02sOPe5x9opHJ4Xge8oZf981WawbCu3o
r51FBbQ47OGvlrH859jngNuOAdovFtm2kcwNoKap3czM6mAODQibqYP649coYhwHJ25vt+mVT7zt
fMX9cr+knH13C/gr3uOJuY2S8TEI0pppvqf2MMQ+4SJZyyT1PkfNRMtFzmjtc3y1dualK6uT6q41
ua1uULpbORXTn2lvPRhMclZibNsrP4mXu4JQUgZ9fbED0uTsw2DwTnWQONuoaR+aoDdSVBxURtu2
aKorwpzZojL4WxIwyzaibjj2hRJHDGDGAf4fSVlB75wqezHX3LRyO5DAgIATvuCE0RvLMGiIlB0L
zG+R3TpNuvGoOo0lEze8BOZV6QzlLsJjdJEre76LUL7YIB8OFsKDva/fEIzikUtAAjpIHL/Esc7G
xzacmk1aq+BqSeVdn5COjMvXvGf25ZMrlXeP1mQZJ7C56AcM3+PPjdSun7shD6hLgKcdsS40+zTp
qpeU8p3yridpgfWNW0AH8B280TauGbuba9683iajS9d7UutSs+JiJG/71cgKehRa9Sygla0Hpdqd
4bFsyP0aCStbun5P1ku8lvip1mz+EbGpOS+iKO4uhlJ+qePI2Vqd0BYCM9e7lbiYU2W/Iq2omw3w
+emFinhLda2oBBOz3MD2zLYdw9uHsGFHYedXxTapGFgbieUdzHYC/clwfgPYeOZHy8V4invDE6va
Rh/Ws5EgS2w2nTTvhzHLxTaSuWLg7jXw1u+TUGBfhqPl5AdvaYfoC5t/RNIanhOMZ+TRGUNJnE8c
LmpVRXa479zYYGNSiXvws358MrLW8nnthZa7SnpBFnTdcQKJm60HdfKKqNxkk8C3e6pJDLhY3Fnj
6+aMqNtu2fax9mKkXrJzgeo/jtHks8TtoiKzkCkVhR8baQEuGrdsdMLedA3YoH2mr9JfIuC4crMS
PTnVwAdG3SbB0K2Lc5+zS3dEFzcnz61b9+ZFkblBdzQasVgMtGxYKnZg981IG86gcoo4uMGu7wJ4
BMz6OYbIpIKP2ORs6kAfxnpm+55N3DJS4ADZe2laLXJt5Q5RQBF5QCMh9NLs7Y9+XPDWtXqkems/
8W1g/GMoi8vG1GHbWUXJtTHJPPVZPRaWCKR1oJVUTLVFPBiFiDtoiEqC1H4+mtpGOlujeIA5ltPj
GSnLA4P67NdDDlufjb8Vs4LcwEcL0gbYo/ujmNXDc4WcpYkPtRvxwiQODRICVCgCCSBVJnZbfqjp
GzsXc6Wl+JNdtdlxcKwBD90QtKt40GMCc6Z4d86vaSz4ZFQm1HQEQVFN0LmnBAhJkKX7zdETkxh+
BoKtOLxlnuaOzfQpvrzVyEkxYs6DkqcDyerpPqYBla6GlOBM/Vp5TcosOJVELWYY+AlvXda/vh0k
7by/HXg8hR6NwLzwxHuH7RBEiYGaID8QKYXQAGlO32pnKRoPhaGwWUNcK7fu1DavpFHM903HobuJ
OZQm1aTuCwIcfvOJfvYDMVCztZHbFrxPvp/TGBL0Z88L8ACVjPrnbD3s6K08tfQq2pV/dpiMFrlW
Dnari3qgUC5HjX8VincLYd+1PkxgrPn1B3uvwQ4EICGoyrReLI8GjP7vvxlZESKKsr1L0kNYBfyg
RVXZ0/PiLH37Ag4XjpZTBNSxFTa7zCXEkLLt1x/gJ7+VA8zf4YMA9edTvFOBj7ELq8zqooOccOFi
uGtxNvSBCEERGi2p49gj6n2i6biXXR0u5bZ22/A6Kjvx4Js94Dx4eMNvHqif3Ba86PjtOfCR9PR+
AZV2H1ZxSswkHHrO8hN1I37AitPMQFtl3SUWNXNfLJTVQObq3/mnfxgkcj8ACuh/cXgTZ3HxN78K
KX5ZXw4EiEgIlw5mzWYmsrEluy/lB4lnaXD+Gn37IfNC40JovxXzICe9HLD4WDeOiwwEQgV8m/jQ
6d5L3URl+tfZNPuG9vv1j6iTt97vP57lMWk+z5t/IF3FwmhggnjG3o4le6BVLdg1/V4fdcqJ7eLs
a8W5PRgfSkt7+iayEl+TOemXD1NAXtqHyBacTuRCRHVKggnbq2Px74x75mh7bg/ZllbkjzAJpxPT
rig5VFq0t068Gs5fNDTqsMzaRi+tjOaNSw4dDxYHgi/nL/tf1f5vVPuWEAEL9T8LEq6SPxEzv5bf
qvb/9Yf+liQAiRJW4AUCNIDHK4tt8G/VPsQME3QmnDTJGww16b970I7/BzuhaQU8EC78Am3V+FcP
2hF/uDSfMeyxLWqYwj/ibLznFlhsRDabNLN733ScH5ww9D6mrslbKEicnFi7A2Fd00HJIdlD2iGQ
fQUCoKhOaUbZ8XiOUp/IUa3Vqg2w/nvJUIJpxjFt41mWzEdmwpnPD+ZbPxXPKku4AWD+r0Cv/4hc
eLdjgFjgA/vcWjQOUtL5/34f99seM5pa1CWnIVABuiX8Fo04eOb1iFU6/80OSdbK9888l3RMATIB
KApbFffs+0sahJzVRl9Fl65Lt6/zjHTN9Eh7Gh2HGeNKe+APOIXrj5RlQTOtKTU854Ddbgh3MopF
dRF6CS/DZfB0peCGoIysDsgBKEn6lCSqUi2R1/KQWwJsqhOWmHNaQb8mSkq2fJGF1CuNavRhZ+pp
x5CFwSZo6CZfDsVkQw6vfO3Kmjds2vhcijY+ewXdNzaIN9/P6GpWLCQgLTfrSA1m/GXMV7OGjShh
swhGm1aQspkd0t6l4lt0SxSNLM0MGr3sTmOiO6XoH2hs441Vm3MlIYTBXpSczUStYrqAvw2D/7kp
O1mJT8/mTBCgpl9oUlgEcRN1QvF27s/OC5qFR9WQykWvwLAYM6Jiby+tyvGs6yUbmTy73uzWL5bd
s9d2qmX9ERQIhwCK1XC/qJKTpJ1b03MNnxjOh9Vx5946i3NXgbBFBqGNsuReLuuQ6E5rRcQrv0SN
1g9Pd8rcZD2doR14sckcCAdBi4voC956b1VimpXyNQXN+9TPLt7dN+rAKFSxaRL3LnY1M99sG25S
Mjv8Cq7Tde0LeN2hPqCKgQPNfaRclokO80wM0PbM2Ltm+TDjTKRRZ0kQvPQpaeIt+ifxZrzgQZMg
SB1rmidBY9CuT2jh6PS9YbyKo3G5M3yTqJ504uGF5yH8DdML0W2RAlG/5oEGzSjXG71NNVj51gmZ
a+foaDiSj9P84HYWjgcZTN66SEOaDwsJ969R2smrGTjuk8Fk9nocakwhdha9WqPDqwiPtr8mZdV7
LSMUwbVt0uyGpVzBkUb9M4wDR4Y4HbnjRR5m8xEnCv1JWXm045h2d3dWsjCtkGBdMX8rj+VF88lV
NwxbgVO0knwyjhB9YwtU+bjRFnuTsiKtP8di4rdL7NoZ/5rTmR45/1ikf9UTZXhS8Pp9G+EgFpWv
rVViy6BbLB5mS//yeWY07soIOXmh7F5o4i9eVX/kzvBweWnJQ5nVFd1XyEB1+3KuIUjV4EEwyNKZ
DolVW+4+wxx7KVE01LgiIalFRHtnJERbhLjZsjn08cJr2y714MOreq7iEuVGEjlPW7B9Q1cg46J5
0DPkYtKTWeoBkLphPBm9tzSnDqOPQrMd8Eny2Wb7XYpxDh4Txyyy+3BI1YFpj2rW4cC0fRkc3aM+
lwOgfbiXkznqHmJwHpOZWA3hxtLGxCPL04Mni57qeSFnk8EPR6XHc+wO+qHolMMvMo0agvA27uoN
Ya81atB9mXK/t25ShMUN3QAB0/3crwbKzwzDxyVcr+DtptPBCyMFQVioMUKJ2kfdF5u0y+xZsUMQ
JAxrSCqsAmXp+qspArO+9dAmqS1OJv4mk+V0bBuP37zLFcMM1PbTs9+HTfZVEkFrNStnxoi7LczB
sm5ArvDgrjjFRoxKS8svrFVVuaBsY8umD0DLmCYPGevmp2RaoEUnkX9d2mbwIoeeSPNFfPCGaKLL
UVT9I3MxA1ZiG9MIqrX7O4ov7DwIN3YYgqkroBvgehez3MReIQ9GO7rjiQw/OvrPUez07c6ppYuw
uqrnEBtFjdmBKdKTDuBb24X5yQCLvupKHQc+l+RrxnRTDyKzos95G3pfJ7oWKClUedNhNu9HJF0Q
BNV051Ze9EnaQ7kteElxSGnte78Jy08Cy+rOKs0oXBObJ1dm56lb4C8ExmO3s3HnZ/lVUkf5o5W2
BEEDbdstWktkAE1clwqm+1CM9Q1Yl+IknaHf9gjT7jgg1p9oycQfBie/HT3CB/aKJuOumZtpZaZV
uR8wSX1gNpZDNHTaaKdocp2I4xKbPGuWY24E2Q5ZJK36BhHUigEc295gVw+8dOqXUhZ1vEmXtiQ7
yqyeIQvpW0v/ZOW7gFXXrkcqDygXexUlA5bl0Gv/SpTH4KN3nIMF+QMQv2VdAz/w8LKZspxX00w5
sGmVNVw2hI7v/RyZG0W2XTE1ggoYSXGXhlW9166GDX68+iXNVA112Rrci3IOyW6YC8Ldm84JPwR1
7O6NdsFNbQTkATD+9HfE2rvXRtw1l2zY88Esy/liNERwsUCG2c6tUuvOgmXOFAWYTNm6D0MyLF9M
Rk6XmDiXS1Wq4F+Kkf9YEr07w1GfaMUnIDMLTwcny3cl0VxEqMJVR7A7hBnCc86DYZYt+1wJiB0X
G6pIe20UA/9sGikP6TfV70+kp+8ORXwAQlv4P8Jk6G7BGPu+QGqqwvbTvA6PU4elIUMttzZHOi8r
x1CMwcyhugQxrn5zVV12fdMKOl9VEirFyVVwJAt02fbN2ZHMSnrBI8ABoqjrj4mTsDPVnT5L/frb
vZNrnK/jelyFKSsCXvNd+TegluvbgLAGB8gIm7qpeGnoSRi0f3asf34xrOIoXKnQAdO9u5WCTQRd
GM5PX4+LGDA5jD/cfH3uUP36Uj9W0riHfE0twxHPgeLdsmmiwKuNyXSPtgv7rgQNsJfMAXHsdMxq
aIVv/vH1BAchVNiYjgmseQfAExghoFwW8ngm47y9A8sYHNFali3lEN1zbu+vr/njGjmT79B409qw
MCl/v0aq0mnMiYbOse9R/I4jySKTQHn2/3EV2nB0JWH5cjL5/ip5aI1Iz1r3GHWxOhDmDFhBE1z+
+VU4UMJmJNSHdf/uKm5nW400+C5B04KiSrx8bU0Q7n59lZ+sCti2RFBBGgZp9P5XyjAQJnVSySPj
Yoa2537vMI9MXucQcUFXkx7wm87Yj9sHezpbCF+LviGX/f72lckQziPtnyMJ1u6LIKn2uJgDpUif
49Yu/RkdhtvqQe6vv+qPDzaSrgDx0Tlw64cFCTqL8NlaWseMPvw2rNimOg23WFLIK7++1E++IosD
ZDQ1ON2j93sVEUqKSxXW8SxknAtoE4tGR+UOC4aUC3+D7fB3HceffT+XlwNtNYmPwba+v6+DmZR2
jKb+mCM8PZQFlMnc9OM98qXfPmhnisT3uzHERU86joOTwv/xSYuRXpg8zkf8TIG/SkUhYcl6Zn5f
D4u6BgmMCxj1wXQ7jdR1I7VWe83ocQp3jtE6HC4qsEYRfWERt+hR/AWz9K2fuUidf/1b/LjCA5PW
B4mjWMho0Lzbz8tEjszpQKlYOtVlnYQJEvXJ4HU1pA5LLQ0o6399SfHjPhSA/aSutCHf2773bq+N
cvoljJ1Y4r5BrTuhb0e6Mk3dF1/pdqCmqbHeU6hnxK81H4dB4xLtJKBb31qQm5qop0dNlZTsu1kg
YPr1B/zZPdGAUp+Hgd/OerdPmoiQl8HnqT8zHFNTpp9EZNjHNkfsvhob83dtnB/WJm5z/TTQymGJ
otz5fm02KOko+ueF2YwWpyCPT8l5Klmmk4Y5/frb/eximvdi0qBhq3n/FvAXTJtRE8zHswoK+VNw
MlufU440a0YOv77YDz813wxjroMyQ9di8t1TB/NH1ARtzEdoPRwsI8a4OAztmFPiry+k442/L4Bc
PWbh3S35coha3y3k3I6TCdPxyAtcIeE3OcP1a6ylXfYI1GppL+tU47GcCG00GU9EuSGBsqGn5fo1
WDXMq/B14CgdOSytW7HAtNSqLhMZ9MeArpeNVEpLWcYm43B81pF1YA5Aav36m/z4+0jmAHCJdb6F
+UMlkpSI+r2ibY+EB/ubsexB4xGit//nhFiLn1+wBhwAqLT0fqDwdpFpdQM2lqPSSjaifvj+TdUE
iFBg3zjl9Nv+oX57fbMxOrzWdCyGyb/jXvrhVyqXwhaNks7RbSbnq+taw5EUZuRMuiHiei1dnWbJ
5WM1TdZvdjrr/RJh0mSRPeJip8J8BgNYT+u+rZHzsEucMUmPQtBJWjZm6rtZu0f61dvWepxC/7Mr
sszZDFUrWmjxiGNLaFvJweqQ5yCoxUBjnvljyznMqVGerut7xXa1eKwjVcCg3/f8/bdeNxslf9OY
SLxuUab9mr5d3UnIlE9KL6/c4GWwn0kUqo+EgCKHtFzwqpJ0on7dhhl9v4zGUbhKzuo9P4JvckWg
NYM5E2v23Ui3AfJ/Z+wnJ3Fvq1kYQOehkazoYpcMggA7mCfa0mYJkVL2AX5/VZ+6DHveWvuXx001
a2B7uSTH0U/E2hlyiakaNUATQLtr8IrS+zaBjbzaC0wPnhmR0jzqa5GLL6PySdlJDVTL4FNr3Qyd
oyy+JeeUf/aMhiwy4K00vQMFberwRoctm4X/dmkYd56LzyEL6bwEua5rmppnLS7Bv/1FtzwZgRBG
yKZA0U0ofRGfaMUg07dblAZ5dcqiZujuWtQ5yJdqj6e7EkWd3VeLHtervhMEZpkuskTT8k/Is6vs
3qsFitPW5FsgTJXLV9stkcSqBoLL2htzfubJTPiDfHUwtCMf90MtAvz3aIOd08Dd1GrYnt5cknWM
yN165vL0QehcdYB13b1fzMCr33TfvUsG8+dl1A7aKe2NDxOUxgUAsMbzBWbp0MKJcwIrbsoRRsW9
AB/X4uXJaLxyXKzUmjizEWIZ8LaLYVCtl236DnLpUgN42Lha0w12nxUE3pQjruWNiXdy0EmPF2/q
ZFR6Q3L9htv16568qSnnCLmykoAuY9Sbk3p4AxH6CSO0qxL6vXWNfGu6fasD6NmjHV0il1ZD7Fb0
zaAs2fNlSCMEzNAyV9NfAfqj2zNx960Fh0iaD2PHE9NrHQWXhDHxeC1+o/rw9liBoYFwqp+Z0bNT
/7U8kxJHnQwlJgFWlG4vvXmrc9jGFUrVdt/4LgejmBhOEjRb3TO307b/PCfVOOymhD7822iGaeVr
KG1dSEQOtZ1fec5rIVBtrWNFex5vPcefSZh04M+vP4gyNBljelfeCft2j7bBTKZ0V/kZGWhFEPGY
FrXBpCGfHW6sEyL22KWBFSV3bdnwQYRJ72QHUKS9LxfRTJ964u6MgUaPJCjOrwKUEnLKxYNLFImz
7lWYzF+hurNkU4A5zt0swN9tYpLCRpvnb/QK3seMAZAOx3QLWCsO0xwoJ05ne88U5gx5cbZrtfIq
T4YaNVgYLkWyZguX6TFXpIbBmbBHzESqXHw6AgATjoVpTrTa6JB3Gs269EM6vr3x/zsn/d2clG4T
ddt/npPexMl3mVZafMEf+HtGav6hX/u62oRKzpuf+uZ/fTo+fQKELT4pu5xfqFf/JpuJP3DOULjb
wnP5D/1K+9un4/+Bq4Z6yKGw549zQv4HWQQ/OI7pZeEal9KjEcMp4T3bPRwNPIgk/V4Mk1mHGytd
svtYd7k4BA1re5btc2ATygqia9kJ3qX0bDjSBUS1PkoISB8dN22f4Ye1zxFAw+03d/InPbcfygqS
0U2+/tsQ1H2vswl6X7HjBc5FOjjVqySl7rYx4/JUSu1qbpJ83ge1Oazbusqc39Rr1LHvihpikUDw
gFpzTYLaHe2j+rauIOMVC1GfNBeEmL7g6EOnDQ8nuMoCVWlwiPRO4G9Kl9vkepeTEySPAh/Np2kp
ly9e3yI5rZfZPkZ51G7x0eV7uv19tgWG6t55sIHn9YSk8SIci+4kyBfcOWbtrBbV68yEItAv7ra4
ia0ZBrcHt3dt+g3IlFGA9+57OD0rkBkGHCyGlZzrXOsjiKIMzlKKabb1CQdoiVLCatbf06YtUZw6
JeaDzvYZroIAjvHSxoigmbo8G0oZcOe9h35adHTS0ug2oFuX18pBLmPEWpmnKns4zOjE1hnZxyty
i/qZComQslWkI2trLMbrwprmlzLVG5HRBuLE5DrcuGrunv2RDjdhljnqTJOJKDwf6aNbtLMZJFLu
7vGBJgiSLTIQQfo191oOewcqOhGblCH0x7wyXeoaupMbAsuC7djbKtkN9gS6JuFRIuTBjyZ8840L
YRNF+oPoq3hbdt7YX9CazqMNJrPufkp6H6SRPbZUYa4wd8j7tb+TUB64sdKthcGJYrEvy0mZ4yqK
EmskmxH5JpYFh58VhtVBMpsxVrmDxHGU8sVLZ38bMxm5zUpFamrUWGgfmfiuHNWlhCCYgJ+YvCqm
CKO8BXJm7LGLgAGPrWHHm2kXdMOw4UkNLogvKe4XcPSQ1qs+PS6pn2582XmvENvrwwL8bxvkdUcb
TlXLrkNwBU85JTAIuCYc+PVAnbX3u1RgqvbJIPYFcHDoJgd/jEfM856MvwLjGm5EJSYJp8orvtJ+
hp8O6theNTIpIRkJ7F4waBZpr1xPuemGZ+8DYHGI6X2W9JIMIPAv4wcmxMlUrxqvrAbMt2ETwY0J
S6zWdZd9KVMUgz6Dt3RvmdX4BdtIIYCEw30hbKskgfKKfCiVvA5JnlNHlGiFbtpWhcelX3Q3x06H
F51pEJxmaVWvCwS5HphdPymeisbo/izDPs035P428drtKifZdr0qjW0V+vMVjP5yXrem14ltPyAA
+0AQ1TyDztJEOwNXMd6JUhURlSXU/k8YpWCVZUYpSz28L9G7jxkAAwTzvAq68qRiZo+bBrH/a1tR
7mpJH0t9IrMVf1J2Lzw2zWjCxwBoJylviAHzrq2e8xfD/ICrKf3dyBWWBCAtAnigbEMt2nTa5y5x
QccolCfGdoq85dBUE/FG1VgjuZYQoQcLfWcgByTZ8ciDvG0R7BuQ5af+s5mq3ryiCJLmdQBYjbRZ
q65eMb8EcoP/YgF9z1Ye8M1RwKNN33apllFkRjcQaWEtT3nL4J6EqNFeOEBNIcXcsuFNIOZX2feI
P3S2rMl/ZGQGOKyjWUTQPiqxjMMLlLs8aVeGIcvXfu4Klo7ifF6pxb1uWsEnRstbGbuxR6GopyY1
pZ+V3+CVQ1/jVokFagCLOnLyCNUbE061SkI/v1GSnHYgem4lNz5OFY71XmfhuOvi4sSUGPH9yCdg
7RbQ4fD3+MO106gJB70tw36DQMf7hG56BA+UqCxYk/Jcik3lu7MJ0XH2geg03vixEkZ1Hbu4qje+
m1arEFkRYJ+J3LSxrT63onsEVeBeDLgC5B4e/njXu7mdb4yM0nHvY5EBE+XDrkAyR7qWI9NwJ3oz
u4rtIUQHb8zlKaZL+mBl/cQ4Pu7ln5LMCNS0toh31ZhtU6symOIDqD45JFMQvjvEJ0bmCiRbg2B7
IohKbv1JAV808u4iQErvEWcVGg8Z7xnOq3Ywb5yAcdEKjLZnkfjRtr42sEIUmDt4d/tytGd2v8FN
1YZ9PFrLSDq7KWTDbwu7fT6/w/9bOP6mcLQlFq9vyp3Na/f6f76eTeLXr8XX//d/n+BA0e/+zuT9
rz/0vyZvi/LDdi3mBT4+atpsfxeP9h/wbenwUCcSWoW29N/Fox1gDZe05kwkb4yiiD39d/GI/5tu
GoMiApLe/N//oHikRnxfIXF5m7GoS1OcjuP76hHASFVVcyQOvj+X+JmGyl8r7XFayrk5JaO9nbA/
zaWPEYqJR/xoArhc08SsLhEA99d25aLi0i4qzmciRMol/dtYu6yY8uYPVanbM7RXL5qwewix3wCQ
65tX064zlWwUN/gRH0z5dNaZ1cXI2XOwDPVFanFZpQHfWKjl61s8+GQhmLFrl/+RnoM+dW5lfM0m
b3rM7KqYvuq5r5eS/eOM13HlbVVBjnk0pZccAmt/7w5h+TDaTtSlq8joneu+o/u2gRdhPBiOxPK0
xOWwJU+EuqlRYEYLKBkb5tnTtVAT76cs9j9B2PGty7YbfG4Lz+RB0FQ5pbUg0jtzIXvR4qq2oT+O
cgdlFMRvm312wDZcRlrxIv3F2Uis1S8qJbBeitDZGEgzsRrb49O5kYVRW0QXTgv4vKqL+jYMFtNj
L2fIak6D8bFrcxTZ7TQ9xiYiEIguOYS4ZWi8p7pNhm7tuYDst4vS6p8J3EuzC886G29xOuumOecx
GxI3rGo4kfe1ox3fOW+ocw9WM5Ue3uQ1b2KXszgpOGe9n70Tb73ivJZ6OGBrCIzShl7GIbyOva6l
X2bXjFC3vhw4gvtxQKscKRDH9HPTVKicxtT5H9+6VmHt0oJu+pL/HSwN/oy05wxXlR5fW8FCW4Gm
D853x9dj2J65Vzc4vPeITKCfdPbpv+nWiCcLnkQPwn+lAOoPLE30ipaQ/KSFHh2PiJ1otHQBZlVt
d6wnXGl7p/MB8qupXS6Dcub659GXhX6IRgRpjtpoz02xGoWcsdMtIiYkMx9gpKVARy0iSXJ9jkyC
8Ex9EIUDgjg5K5uiD8m0s/G9iuZNOGjbbNuFZnTR1Xp2GFVp9wXzC1EvlBpUmpP+a0nxwWmQpyla
gQo1TjvgUNCGUgeYIn0wV395f+l0kvpZNKZGfZw69+7Oxt5pivlZzrM7N+oJKzIwIa5CLD23fjK4
BDZwRcQrtMkGgw4zLifW5hvW/Sy7GlVGV4ZEWjpMzmjRZ1FKOK/mPNO9OUcfuVpg0KDoHCg2JxRm
II2cu7PtOLOJjbzAIqDabej2TK8aK+Hvj2wozfu58Gn0A8V+drp0Np7On9LPlz460MVJyjVtYj6s
rF1auEQsi+tA5RyK8qzF59u6uizKioH2XzdmjCtoOGqh6tlw66ez2V53c4AS0cVpPquK/z+Ytd/l
zSPPxCHZw2RkQQTMkPdvnUUvZfToIM2bd9op9NeC+stdpa7BtUph8SqOpOEX+6qn5Qq0qpjQ7NXZ
hB4+68ZNF1gLQDN3vDc1vGFIZzR/rDRSQGCw+KzTkoKZXiVNXr9fV7XkuCMt8pBWrYWRpy/KCEM+
TcRrTrLh5Tl5hUasG29s9Cz3aTyD/qV3VH/snL4Nd5wUpg8Dq3ifjn6xW2xhrc0h0ka+rv0zBZ5I
94mXzhMRDdMH3zVooVqKhW2pUfFluAEn13QMvl2RVfZqqRA3rDvqZohkATqHNbdsWA6a5XMYEdT8
2dQpGmBRVr6NQHNkHmG1GcUVoMQLhm96LqaThJTn+Se3bzhGeFYx3oxCOluYRhYH0M4eV1YTClix
yqkv7Cmx91Xux/Fa8ca4K0Vd3gNVd0uOFlROKy+LrUc4X97OGNX81fEK+xiSCnNIB198yaW3PPkR
/bwd4oz01Cg3+Wo30/jQSzlfYCgCg5rmqOcS4xGXj3qCC9JuyibrKjSnuPxpy6MwhRQBSIjwqTyY
yp1Jj3hbRubyFSVxxhMw5u2lL0cq1AG8uwN9JLQ/zjCWLzvOwpgSsfFc9IvKrgqaIBuJxQvTzNRZ
LiPbhbZl1DAKAE0JczR2touvhhwJWAOnoZv863w07kXBVGdrQqZTAH6GVpxyHDTN3eLY8cVgBvtu
cKfdglF20zZZfTWSpEvJ34e35aDYTWZvVSZG3d+Lsnyxo1FE6y5ol2g/9Il9qknmsR5DxLlPnNDV
h3x0bmM5NPjgKBfHqBX3ITOoD6WHI5uAts6/aZDjHxBu1FvMsOZLhAqXeCT/YYks97kn1nZfTbJS
6HAYs/F8EKF6GJgEbGFjHqYawHhfW7dtC/XORUBHaIoZm9AQAKHN8IXNuzauqu2ERGWbp0qs2tRW
E8enDoMsnYXShFcUj5/CeiryNVojme7Mou+Lw9zkOSc+AQt6sJtq7U9m9wCKhS4qs1Pa84lt3vSp
04MDMOqLwaWrpacJn0h8qS/HvO+vO8v8xHykuarbZe6w9U61C0M67E6tu6SbASHShzkwYJhPqbjL
hNv9xXlcfZrpjjevUwfj7Y7MkRDzk1oYfeQZ3PdGvcANC+/iWITQRjMmUr6YTkOHLhVu72rAuXns
OZrdKNW5wNrsaMbiWnzNu3E6NaRlbUM5W3eYaYePfuKGGxBO7m1QB5IwqjGC8VzGILNN6dXXHrCv
K5gMVrmJe9O448wvN57TE/NS5N5qcNzpWLdF+SnpO2ctq/oRKDlBOKZ66nglbrGiyk2bmh+FFV2k
5LGdjFk6L+MY2fBws5nJRtiKLVyv+LKNnOjGhj991Xvq4PcjKdyeBbHbFLS4kJ9OxC7FJBYMjBXX
Vuxwlopqq+94+RlAYlgqZhKfCnLBDlYunsPU8VZRjnFDoZxfl//D3nk118msafsX8RbQxMNZWWEp
Sw4nlCzZZGigib/+u1r2nrGW9yfPPp+qmdrl17KApnn6CXcYVb7B/6fYUFyyD2yJm9WEsHkswmjZ
xA5I6MrjCN9pLBCMdVuK2yB2vJsAJOF93To9B32FWw4NM7XOF9TWfTUcMZ91gc3Hj57ZQB5pjRQO
7ATrtppdmjRleZ9mNYquGUMzcKlWupnsIuu20tSVuPJcJNO7JLkppxZmvTDnB7Nth4u5E7rNxj8c
vLg+EoEGuPJd2m1UGd4KZQ57WfWMiQBXygtRLg0U87IY1nPVjVvUEFHtSsbaOu+p3W/T1DM3beSd
0eWBcp3H8yMCNxHuZSXq4H3ymdZMtEZOIiChmIb4cZBhs/K7SXHiduLcQ1z+MJkxiiNhEuyQN+E9
0KMZkb0ozXBZB37vwZ7PE3rDXqnyNeYAEAghkSKekoQQXxhm7OXoBE8Sp7rVIKf2Pspqf4e5T5SB
XbbGQ4Cw0qbR1s5BBCyTshX6qPa6gpHsbJY5pj/gzKj4mcncX0ytU+9G257Ejn8zHf1ySoK1T7x5
zZre+4FlxbhNc89dDkmoihfE99EWYQi5LXRqJcuuXRUDKsuIg5ao5peZt02NRm4zIMnroA/64ygt
pMshqK/pgqCuB6LuAn7ZcEW/VIpHzrf8CHZZJMO6DKfyJlMpqIHcre96/OK8uyJEbWMNWLZdDSoj
LahGB7VD24x3oVfhIT2Y5II582ZUnqb7eCimyyrvuu3c5+j9ZyAybjvSgCO9ZUnknUX82S+Hqkaz
ISPHcsIvcW/Vd0s0ZngUxckOWMJ86SI6fdVUSQP9FWHeTV+7/bmoC3UxWc28h2Iz3Viu6h6SsTxv
xuZCBsu0aUK7uS67ukO/zjf3cKDac2two30bB08kauPO79rN4LfObTbMBaOpIc/B+U9lXJwDlmHK
lIbLQseZAXO2rouqztCx9Ja7Xpjy25SXGKgS8gocXVFmWUEIYEFwXbvM+9YoX+Zh6m6McF6ujQQj
wW0sU7f/Fij5IPu5yn0aXb0TacMtgttZNHn7JhH+XW0VMC6KKbmoisaP4BmYz2oM5XHCbHyVBuyF
M6irdFSWbM5pWmeJfxe+iWKkyGOE7bhqwefeAG9n3ot7HuZHa1eOn3ANrNeOaIPYvwEY3dxw+p2p
nxocv1Xy/2ZwcYKPYeADwMOhaAdgCCrzFO2XkyxFXmfWUD41RQHRCArZHlf2+Kec8v8WFv3zQkgv
cSKAZARm9H5GEbQk8w1sjUPBAPWZOhUSjnqbXb6Z33WpFl/Dz5J89I0I8vFjns5nQhDZAHih6jka
9XWKrsXIFlWbearhQUv7wRtHbF6hjpJKaAu+yeCqnkJMdW2Mmjvx8cWtE2gQz04DjglLCNwWbvjp
s4+Zi6Vb1NYHmov8dtSUmPj7eYO8VtZRQWEbxMMPzgzkMX7zf2qrnhqgiv3iEDsMsT++oRN8GffD
uAIdZZz+wHxhRfX+XcTh2M92TDEDvsjBXZT2g5sm9sMyI/EWYmrwF+SLewIp4oIOin2u7SAVjBrg
KQoLA58ZIFhXA3tsw0vUMukScxo/09BlTGzX/UtSQDS8ioegB8TSIqtAJxy58/KYuRl8mTfAtYfd
UHtdtoN1hcAaWkutbcH+StBCQn6erN/BNYBcHQzMq4k6S0gXx1HLvY1DaLttJkQZ0r6ntpCZ+1y7
w6juOyah3W5RFron6wrojvN1oYjEaS+YqNJjxvgUeLHW5dGEJoThkVzC0eKVOFH9AHBQ3YswpoxT
jbalhVYtv5gIS02XMQWxoQ9Mk6oaT4rbxeigpKA9DJLgzdVs5gdb2scSyEYLbmPadqCyv7w1QN4E
nd5e+v+1N//S3rRAef32efzR3UTPvMvf9TZ//otfrU1gcIy4QaqFgS9MvhU+lp+tTfQd/tFcVDNk
QwNd/o067Fv/CE0Doe0J09sFaP/fnU2Xv3Jx52JmK3wArML5T8bieir/G55N3w5K9/RQocDznMzn
33/KgT/MZdmbzvcERHP2A7G/CG/VcaToVhulmLQ9ZQWdrF03C6Rnum523RdgdbK6tJCAQBNIGg69
lhyeKqrPGPtqz8egyDUN1CyNDGlhR3oLGi2IEYD7oTxr9MC96GdYYWnWAx1izCv9lsGhhB+Hqx9f
W4HMNBJgzhymIIyW3nSDvUBioUHnmQ5K2K4LejlBtKuQtJTpmjw0gjz824v8N4ebpXGr/4P2A9lN
sEdhNOD/XWAIp6tTd4g8qG5xv8tuHPCgLmM/ge7VOjAoj2FMC8BYTxYjxB+Nh1XpgwNOmVuzkx5y
E9wvdGUeP74l+49b8umhoX1BL5z+NgIq71+Y7miUddfGr5yxbn6UThrn54vT47G8TwwvHWG2+WkC
KRRX16BH7HCSJCCZCXLguZ66uSE57pG4Oacj2ZnJdonipd8sBeiubqtAgKFt3nqRMW0xwW28qwUF
JX6sDJ2OfN9EE8sP/3LAvU8iHN9kkSHQw+sAOYK5ON3/9/iDfErxoqm+m1C+vXuXMr2+g25aLzcf
rx4Dgd/fJxcC6eDg2Ug1wOKd0iFm1ILDBZHNV9j0tiW2EkqrY65sky98En7mXDP/ckWCrJBb4Jgl
ceEY7tCMRoXi4zt5f6LpR+YIBT9jcZCCKT1loVtUtmY4Zd7r0JHaXLmA8JRataUBleg8psZ2vf90
kRmIBIQSGmEm7pyn4hwGCHC/xivvpeibtp43aHNgArQaApS3/kZu0Zvwt++GpyNwOVaIagx8JMLf
+xdqp5AiSYHt18mKu9T5bqOpliRnkQTmgMJho5e4mD1N1Ph4Wf/YSfA+tA4DvqOkC8FpZoJXXteG
Wd69TCaYmmWV+UUwoCNnYAbyl/U8QRTpV0gGRFbmkZcQvE9x6FldWzlj6vK1w+e69A8pMgmPha2I
UWuFAm0sr6dwiczysk7byjO37pDky1PW+RLQG+7W0USlSPUa3mY4GwrM1OEVFJf5ELfBfOhHx4Hv
+/H6/PFiwPlACMIvkrGZBZj4/YtBnDhgzGtWL9jPtNxFC7Ez+zHgYOZ+rhHYq8UmKoda/Y2cc0KZ
YLHckLdC6oqGkMO46OTCkWGZk2xd49viGpaNOTo2d4gb+YFMWhOACsjDAo0FJ/efcS/DuXTTtG0b
ynVpwOd8SMtlxHYoCaZFfUO9TCtpVZ49XyB8iOrK5i+rFJx+ntyg7759JqEeR56+WzfGN7rs2xq1
vdTmU8wCOss3nTe1bKplRpF+2IdMcKCPiijla+qwLeYwqLx5JliGuRPPL2xA6OxUR6wMxx8m0QwO
LcT+fvwMwE4kiS5IQMTe5w6cQQScpaRRrlCRZTwkVhVdMI7hSlgDbyRBDpQQjbhQwgXtGQ73bZRI
NX1BaY8UYtXgccha2NhME+SRDfWabGc7DfKfK+yNqZyl52Tld2/srdQCTBV1C6DXKHQ/V2nF1myX
OuMeLZmFFLhW1Vuf0aGVWbXt6T4tTwvYzeFhaBtvuOsy/su4Siq6zBjNAazlndnJhObuqoTLkM/r
DKENPnScFTTKs9ZiDDHubpVXuQgYovSGO6SVRvxICnK+9PYuWH51qwCPcpjN4I0JwR0Nj3jeZvAb
hwcjHUN+HBEhfTUjnqV3JZDxbb40gH+HQ+QMTXos8Iif96PVTdVFgtBCf95P/cRemgKKqHmTopU9
X9BBTjgsTTD1/E8TRDZfmwwa1dnr2qlknmMc9fYAbqZoEeDObIYaGmRGBgvqmhXbr5tiHcSK0jeN
ctt06FGgkufLuczA6uWw+3/9jkY2MIVEil9qsmbL1eMEvHhxWYNepDOXnmRCcASywzOheqRX1cHx
kZVzgT3zA+OokvycgrOnyrcSJCrLrTB8srZZRh7LIme/4fEI9Hq71JhUZT9Ejh5Jt80iLyvv0AnF
eW2XCUZH3kq6mc03hZxzyK6J7bbgnQnQkfwrDJcif6diBeT/3HCmdH5pymlgDesJoyu6DARGK7oP
Clg62WbxexiuZzS8BiaPgE507pZZk+DvUOgr9ENkIQTwYyOioYq36Azq9+7bA1Fg2y5i4GFqO9L7
txWNw5/wU2jEcB52dGozgP61w6fQZ2hPZbx55XN20RxV3NLM0/MfMbDU90KXD2lQpnY+n+AcNDk7
RSweelSDBwAPhHGZBjpviwYGIledE7D/ac9o6mqImxq3lTng8QoQZiUriExoz3IujCb5TQUpIMpW
akJ9YxebWFKqtU6thwcZoDD50FjARhUQNUVsIHVcyDKgbPCdz/CjdPBIGMY9Z41o9SfthPqXtqYD
yBlwC3ljtUKnRQwPPl4ZrALzedmhEDuZkASOA8h3fmEDsIr7wyGl17tapGmrNjIPF8s9TEHBmBGa
9kOIplU4bADY+joyJUUCJsozsf7IKTnFTuVo0Zsb9jbw7BgpvuXGneeJ7R90mqa9DUtK1YpEYay9
K8+lZwZ+CPMJlCq9KBPpdQ3OHUAXubp+wzA/Z9PaoeXfDQZa0GaRwuJvGxhT66noOmO8yPFo4B4j
o+PdMD6BmfpcdVbFw1RRNsf1PcPGyKmu6g7IOfo2qEqPxZZATLjZKgrpuVnHsq/DkCaTh8fbCh6e
Sg6RyHoXW0Bc3pzce1lG13BwNbOcWePAsomhcbJqE0R348u8TtAovlJTiPoRA7xMhxRfjXODAuoc
6X0J1KxjD0UiBRx6US/1wt819tDDdQQkSKjEMpVV2pQ576OCcWFYfXOFggROcbsMNVveUmXR00m2
9YxTm7cOG1NHwZ7FZ+eaqYzUsDOVHPlJSpiGv1NggIlLuTlo4x6armykhNY94Uk6E36oFyoxiA4D
q8i3YNmqY0MNDXKmNeqoSzO7FwFKL84hKFA6iC8gUPRc2rHQY8ffCBsVzvpZ+pzyZYSIdbcN0P1h
EZTqG7bj5KE/aXAotzPxYQ4Sw7mezLlFf5AQhXq1bBQWnIjftDXmk6WtUywTy435pQxQbz7+qkOI
+npxxrpB4X6PKEMAJStGRYbmZ58tSyvxphHxpolgWm8dEz2Q+wiV0fkirTn8562mKHPHfjaC2Nvh
ROrzYWf9QjqNL1yvV/DXti7TUf8dKj1wUNYLsiDcOXgXHe47pBSXJ8tgV4qt8FvdLyUTjU2+TwOp
RbV2gggY6mpMLAZGdkrY3XToBipj5S/W7KHwMTIKNHGDfQB/FoI2btsmbc49wJz5zquHXr6gmd4Y
F21cGs4x4k4FTgoybb5iIOQtuxyoaPGKp/aCPiMGRe3zuFjFeL2ERoFdC8g27E2EO8pqFWR4b8p1
4wgwLTtwMaD72iaJJj0eNEvrUhQcq0BmFADphnfUEuRhsCwZp/DQOtM6nvJBp/RLO87FyvGB3oYY
DBuz+kJrsXfuvULNDpjVxkEvBmVqe8a7VYY8f8Q+jWJ1phJOsgL5kWJclg20wcVsd5EN6PAC75io
p82ZH0ckD+RuCH0s9VwStOUhzoAHcfDRBD3vMJIJVgIMjbWeoQzg0+rFqgs3Rm37GYrQjNhRLS3i
A5AhtWlqc1xQlKhMc2+NuFLsGGhakDyUXyzpOomEa9xIHNCcR5DmbVbvTenPstmGtTlND5OahDoa
naqMO8dw4Kapil0Nt8Tz2scFPRimwIUC1iv3weTGC4ongy+9TTgtRb6PUgV7a6mdoKxXITN+O1n7
oDmb4JtVZkH1moAsHSamlWpucP5yRQ+AyZe1v7JF5ypzr6KqcYNNn5suwO6ohNN/FVq+kef7wZOk
tcn3hFmBAuUOH6e3Mcd21bx4Ww9vACO+am0eJsPY4i37NmdGW9bdGCNp2a3GOtUHqixFKd3HcXal
dDYyGtsIDpeJKUQOutd3ycYic+SDabHOZP9XBqApPIPENOhjJSSQ8HE3gU4fWw5wPofE8XSEK/Gd
J5SkcHOsaJdh6xCDWBCdHIMLgMAGKambNANHD+5ZGaeMqtzYhvSHA4OKdj3GsIQAr8t15eBn1sLd
zs5Q4q7WN2XqfQYvARFuDzvIz8N9bCh6DbJvXMKk23Vk9kEOP9XeO7ZLFjya5G7GOpxHSSzLArTg
R4DdYzRyhpeda24Hq/IWcQgduyAlqpChJKagqGzyoOQlAFsYBZatDohlYXNGIzfpkJqguaRYIFn5
+uQMmnHiTts48bk2qFO/Xu4HB7XTYl1H4cQvQxYHdNKqY4DP/Xe41RNRYB7ivrG2MyvkjqpIdrhI
MpfT+WoIamkBoNe33rdxbKoaaeHMry6BLg0ci0pKnUtV0tcpC1M9vUaqrjxl/eiNbs7DDeiiAfYi
5yF9gxUOuRNrG5qty/ITw6EjbIF80+7xulKfUr9OMMeqWUckfnXHwgtHffeWiAwWUgJaDuv9nJYU
HUXPhGokzGT6DvrOQPr88K+VWBo+oVUvxUJG6lcg9R9qbK9KZ5ODKg9ANRo4iqfr1CQPuHPLKXI/
o+jEzfx8jRyYlvVE+derB7SMEM/ciayyeEd9h+4YLmjIi43JzTJmZhR+GXLfzfJDgu5vOZ45pKPD
w+LDfk1WMEt186ltwaElZ9KsdFJhKjz3xtVoz7qQD7yGzVLSr7OmdTqara82Tm6TpcR2pLP5oZZt
6x5MLEKG4GbBj6FOLz0If9zPvDBVxsdNIIzcAKEhyXwoOkd/Iqhl6IZXxdwNRBZMHBI1XCBIDxsM
56oVdmtpY+8b28cSATzd2+maDEPModlD4uODEkKSBXqCcdVhUBBc53UEQI3M2mQFsh9gXSr+wH/X
P01W0i43eMv4HJdWwn3Z6yTxdWoIjSbWybyQ+m5/fh65wsftoehHWNv7FgVuVV6KSQzx1yEYYziB
CGTlPl81ru1s03QmJ0B5tXX03i0qO6yOqNXHg9rERRdYDFaZ8QuS2rGeebe9MZRcq1paHsHUuDua
FZZOrUPgRsNd7Idp+zy0wGXKVZf3UhFc5tERl85oqRxBCFgL2Y/StHURmEEb4tdYk34hnROSXlJ4
8p7V7C7zhWD8PV+g9j9Pw36yRZM/D4k1sSjRz8yni82BXKOrg5anTSHQkhj8qoiRkwhJDKY4Nqm+
qrgR/CmmZmm3s2EY04sY+maBQz+Y5lokMqEcGZIWxexD4EnRP3hLIcD7GSOy2jeoeuui2/cCnYW1
k6WLfJTidCIfS5hAD1EXxbw1hUUt6foUGEu4TtvBxSXND90aRzqSEGLAYjWUjGeNLxHV1vUD28lz
uTytvWjRoVISk72DxOMDa7rKn9j6B2xQcceb84A86uenVw2FTq0KowQTipJCXXQoqQ8DkEggLqPu
HxmRwH56xcAsGKtrk5FR1bAgcEawPAsNxUJCn9KfONVyLI8exoMkr/OYoQufVFN/600Ir58F/WQV
h6CzqSk42AxEMCkC1UDo9Iq85teEjmqJVVlT6UwUHT6iOLDUt6oRv5ecr7TJBqTcjyT8vbfu6Fwh
TwjrVFeBPwuLIlr0TdfLNOLjzFc2M8dUAZY5584QYOUOejI12f1jUlW80tTq9a33FaDhEoP3PlJq
a0yVkx99SXOEH1xmdhTgLB2wFK/RQI0uh0FVgQFNu4XJQCKq/FnUk67Q55+RI0Q7mzWEBaV35cdd
o3/TM2JIjGQWAx0okKcN1mCqoX3hC/JtipSuM/FcwiBnY6BwV4Srrm953r9c8rTdSZsqoDxl/O5Y
dkDi9L6dN8uqCkyFDaXrjXp683NrFKiScHR9/HR/Xkq77iKwowdGWqHs/aVsGEPLQHfiW+oALiTz
hEeIxM5EsCZ2fXytE/kZB64o1rdol8DEQjr3j6lUZ1q4uGN0+m0SJdKLF31Swh8A3ewkfIZJW1qc
hYtXEzT6ynE7mihDAWtkLZVN3U0XQk82QkpeHXt+RuZfsw+tkqdTJLhLnAm+14z86ePb/2OpQHCb
JLZohlCO26b++99kGqY2KlU8+ki4ptbEfXBA6bKQw5US6uNL/bHnBI3hkFEQkyBIraf9btIotDtJ
oJ6BNol+PkRzkI1P1gK8HEJMFI9/3XKnIxS0zDRVF6Iq0wSYFSf7oAVSFcT075+Bw+sYpSY+tpse
L3EOCBv037yJQvJ9komZP3/HbN5sr4l2pfsXRMjpMjM1BdVFk5YxqWtZpztyBBg6jGEsvtKToHSc
sYGfXwKca4mA/9kq2+iY8LSImXA1mmMnzeucxDAQVmZ9BVHqA5uShS7N04xK7TAkts4aP76gzw75
fX6CzLR2E2TI6zLho330fgcBdFsIJnP7ta2YEyXbFowLYY6gOPNeo7YpJlxD03hOwrWfuwkn48c3
4PyxuB6bWOM8ACIjACVOI4sTJ4Ul/eprk5hzXG2ZZS35lq5HEmb7n2nL0CY6NQYdpOP3r6a44Srd
8io9jBiSM6Ro9OKU2CnzP7T+Z77iGhF5qoWlCCqOhC4f66DbBEJhIgq3NVdEa3909WGJAxFEOlCu
Jh/+Cp9H3X9Vfk/zyBrbaUSOMqdFB0ssT20F0GJoAuRAckPnVh2GsAQLo8U+iTZy2ujjHEdQchu/
AxrFWSxbyW35Pxv0Hak9UTPPIYbSwwnUW8Znw36Ta3SXMyKJ2cUj6x/EWUtn0h4mlLcukiqnLfvx
8p9+1sQ9DH4919culX9u7Z7KIjHMZf5SJ40gZ42l0iVQuCidAfxqWX98Sf3dvttyhNrwbUYTgAUA
1PV+yzEom8GgBOOXMPZ0jxH+t4daCzKVOe40nckdrJwi7CmiJivSSaFRlPpuPr6N0ycXcMlMIqdm
z/DNvY2/f4udFRidkXeZfMlr2p/n2Fip8tHOR7u9tDt19fHFTje5IDnzBZ0iTyCs5pzCiuBDx2ki
u+7rAGx/eXIzX2+LLJM6s/r4UidWA/q3Bz6KXKbnv2lJmXqu/9uDxeNkFkU12I9YepnBJqJ9qeJd
TBuVSjfNRk6HFQPvkv/xadiwLydXhE8Ua24brCRtXVowlDx6fi/R9iYPtRakCx7MNKZCQTyTryKp
s0S3tSZDtwECiF98hEPg6TYxvsL8NNLAgoczcpezKEYUTIeVodTxmoIAL9MzwyCOFruqNmPn+PEi
nKw3awB4TZh8pw6kjD8mpq4bq7D0+ukRCSJ9Mkc1owoEfXF9WZ4+vtSbZsFv+1m/U4KXB+DC41hE
Len9eo81mEhpOdFD4NRv14LF7V3lA7wGjiZCPSHo5+y9AKTDKlRTpbukv/7UDr3uEBijyeK6jq/7
mdSCkkhnl11ER8HIkcNZLjs+VY8JlizzcT+LnoJpCyaT8jhdCGrD7tfgj2mRHiIZRWbz7SyBufB3
Q13qF764GVeBmkA67P9sTQxIqNCYMdxEv8nMImsZV/5A4K83qk11Y/nXCI0vkr2bMfPg3Isiuhzo
DVmITNd/OW+D96/P9zUH0zY1z9LlLPxDeK3hCYYA8YyXYhD+56ytXHtnMx49eHkgHXr8idqBNgwv
5iAtoo1Eo/qAy1XxNMQpNKsq6CuGprFYhZhra2801TxG1K/dTTF1Q7JOgsE+pLirlYzaXgbpdHLl
tejPr5nleNfgeVElxx/wyImULFTryZBvDFgRnxbmyAOkF5CSK4lhuLOha5g/GYuhKA4A2I7rLmxv
HE6lfOcgmHb053bYKDk3W2bixVPCDP+8KGymBJlUtPNqlKuytbKKr6AmXFgOMcSxHlV5dPxk6z/Y
nM/PMqktd4Waf0ILI+66vZ1VUCd90T+lQiTgoEzDqTYgFeUXjG27VxSz2nvP6TrSoqg/ZFOf7RgT
zHJdMS+CJjWGKch6pxzOgSBvwQKjUY19ZPapDzyPrjkOrBvoR/XDkmGiTvppJHT7DGdteuato2bz
mz2r7is62c4jpGvYV5NXXuR+l24dbEv+opT6PlizIRgrk+S6pAqOTaJwEtNq2j9+42rrQ9+cbkIb
m4itV9TwRj0E2R4//qLfH1A/L+YDlNPHPDncaUYSLQ6pXRtWr1C/SjBCk/mAS7ndgeLPj4Mjeuq/
uC5vGRHiAP7xtf/Y+W+PCVaHkQ1B/BQ20btdiO5KW742VUXhKgo4bbtSWADfPr7Q22/6n7D19pSO
bYPPQa6GA/m0iETgObcHsDKv6NryzQib4wLvglJzL5LCv6tQgL5LYcHLlVm4odyIQaYF+t2ut5kK
BewLsJ533XpteF4Zjf/IeduRJ/WFeipLkhdbVaVc2cpybs0hq36UvQguK9qzt4M925/CjDoVCz0L
JRY8eq9FGbKPDb/06N7kzOJQqaGx1obza1bHilFC3+4sPMiezUmJNdqM4i+50AkIjyXRaQBpEOsC
kdI+TQksAy6HE8zLq9PrxU9SkewFCqSHaZmeKyssvggjnDY9xrio/7WGd8Ct3q02H78Z9z3wjtvw
NVjTAQ+C5CDH+MmBgm5Kyfgg8V/R7ixy2mkwn6fA9UOkjotFQYmCZ+KXCls7WGYl0566PNT0rY6D
9AaFFElsXC/ISBzEMtM4a6Pwa4nMBj6ZuXFM58q/nAWaBaIUD/RAi2ucrgsyVgZj83pRE2OXrO5Q
hpehJgFQfO9wcPgxe1l6JXyMfWEuuYc0ruV16apCbepIi4sVSf9ounZ+a1TIlK68yRp3wlZjv0JR
Jn4YsSnM1klj8gConYWQPWJGABA9MwYhnIn3jmsEl2kyO58sutpwbPIcU8yPF1ev3btdz9qiHUra
61HN+qcirj0tYd67H702qeNeGY3InmQqZhwhm8q8skbNCPr4iieY+rfXSW5AiWPZOGYBV3ufH1im
XbQlR+f3TGbOOW0zo4T4OxsXNCqzHYMIRaR34/ZVCrN4SuNJXaZpaN4aQyh2H9+L9+fWItUkfNqB
7YPEPQUDtmPpdngyVt/jiQEDdXsdfUVNJBk2TTm7q8a0czocZQ2hX7n0CjdZ4rmHRDuO0ScJQ3xY
DHDwbe35n1NVDLr1Swu9MrrkmHtpd2gE3HwP1Zez2PVjZ4VYpT2uEKu0sZuVkAZXLdDxdVAurtwb
LMsuy5VxRG0Y5RpaGbBgu2TGxmLkOMvcVGJZw+m9rtGhvCwZ85JRinKIV0VTVEBKxowZLkPPJ3eg
NCUX6e6VPVVnSVmIdtX6wGXYiYyL1h5dvxsRphUjVxB1ExNN5koK7/Z4jeiMPI4y7LpVncJ9X7N+
tXUGOGVs96YX259UW6efe+hxPxyszWj1DBkacx+/nT/jD+oTIaA5oGuwh/7o6wmbSWg+jfn3wKM/
gDthmH0D5TEzNeSVUVP5r0vXR2deZXyb0aOrQI8O8m+qqv9uw8J7IW0WWkme3sD7DQtSqiu7xS++
o0Q095u3F4LwZ1JcpoWnduYyhA8NvI/djGTjVmLx+wUV50GyT5a/EUBOGnRvXw+6bPSWCR1gLU8R
u0vZj0ONE8r32De9+8azuju7MIyNT2P3gnOxv0L3WJ1LpyrPiklYUM18DjK/UIgcoggGIBm9yMvU
6MUPkPONuwowx7n/y5v7I2XwPfCuLp84mGmKypMlwyBhLsPG6b/T9W7iRzILt0O1y5lXfWcOVzYq
hMyUusULcNB16x8JAhK5tqWX4x5eevfkIqR1afpj/mjDoWRCwimwa7O2YLnjzF87DePen/vt/3gW
D7NEDOb5tUyrTdpRpLyo3y3XYMpATvj/yw/+V5uDBXru/vw3/1IgDP/BiMCjdRA6dM+wJfgX08II
nX8Iq2i227QKQc6HJHi/FAiF9w8zbjr2kIzIL9B3+W+qhRD/4BTGTwd0o1GBptf5H4jIAO9+d8rp
FiX/R+FEe5vq2j0N8wBHbEfavXPmFgHG9q4BvqNSw36Jkum8iBv3sBg1A8N6HOdXt+5gxedOA6gJ
dtFdXfdoOHXSeC78wjzm4OmZVEZCK3KmOF5Lr9rEneNfJcXQ3c3ZkD4wMC/2OWPUs5KeztdaRgG8
CpRfQHdt1dw132iRZQdoFDA5aUFM+MH1cnkxZY7ORhR7tBqn3L6ny5efh1VRIZkqin0vEC6ZVHWs
XUTswiIqN0ZWoqo6dONZlZYlVlGIZWxsI/bPy6bHAjIqputaBrBoiwBxsw6bJcZtk33LCDW8Aupm
Hq05NY8kQIiODrXAyhbf+T2T7fizFaYhnpr5jTV5/THCU2wxZ7ofGK+tqsYJjZVJzfuDdAHvZaRr
14EFjnqNsay6CQGgrCwtyUBqOcHGLdJ+7xamfB1HLiJaAfQzRW0Dler8Eddwr1khL5vtIQ1nh7BT
ajM6Y7kx/dmiGrT7T3WQRteqT8ZbVafLCxN1NADbXtwigzAfBK7KV55A2wswdLqmFZLumsjtL8zJ
a76Vop82wB/9nRyKYe/juwRac5oAelbFAd0uFIRzp381QrFC3Aw0Zigv7AqRGz0R71MQQ7lZY4rj
Rscyl+UZ+vNnRY6kbtzUyycHZO6+aQb3RxyiC9FB6b1QnjPuPRyEz+wyKW+YDCz2LjSy/JxWcmRs
kUXuLyQwuad4TsMvfuOV2yz15DliM+O9HMbmIYyc9LhQYB7HDmGdVd+K9FOknO4y683i3qkduS/J
7sLVCJbn4E4FKhA5euO38AHTY4wT7w68CKxbQwZUMKm0aAYg8kWUEMMlIvjmTdiyV6gnvGidLU7x
0k+TvIo8rzjggSsuPFruKNh66Zc+8NPPjUywOImle1uC8DpMONRdMesVF/boQtHE3O9aYdv2kKER
hmVnV5yVRn8mq2iMVmHlBld2I+0vFa33Y4PC7llKY+eQIQ9Ursq8K8irE/e6kOOFnYxw9lGZORim
2pI/qWeGHiaiBFNubW0Z+c+NGL+7zVSexbMcViUwubMaCOOOjkSwmfG4ehJO/jKPAj0oI3bsL35Q
PdSDAELYyXm/IONwW2OYBIgwiYxz12BytWIKZ+I4TfW9Hg2vee6iNrvx47wB1SVE+IJaXLKvBv5R
vKTFI6ZLGOIJAMZ4QZQXuGeV21GI9AwpTm8DGqq890WnvpFYDO1K5dYDwBME30bvvB6bPUNEoAie
X1artMjyWzrSxZ0bFQdvHhXC90t15uQl4gE47K16guUXVYfpme+W0W5ORbPhaEeLspqyO9lBJVsm
NCdETgGxJDOm7NLNP4Mqmx596sxbacNY54WSAmJHYm9IHiRS0RMOUF5z0bSMg9dhuHNVVu6jbjSP
TEBxTChuhygaPmP4VgPGEtZtZsbiUIG97aCCcZpjltS+CDVzJ6BaR3Py97U1TtuhQOhom6Ae/1n5
YDxX0lwKJIn8uQbqMMfXS1fnexw0cSycZ9dftwPSCv+PvTNZjtzIsvartPUeMszDojcBIEZGkMEh
k8wNjDkQg2Oegaf/Pw9J1lJWl/TXXmZVZaUqZkYQg7vfe8/5ju/SlQRQtIQDic9k6VXD4AaeN77E
6wIJMBfU3nkbNyxz1H8br27VU1w39RmSlxqSovia6YLObQxdM0xzz0FdiXDWwwni5ySMCXdSQT52
aogwnsyzTFRfcztBCVcl3tUqXPvQddZcbFbG7de0V0TgOKWP5KB7tzNn3hHr4D6oHcQCqQ9TLwQ+
qL4bFSsCLje3Q4Qd3iePXeMCHzT53Lpmeles4xeGCPaeHXH1l6wbL6ArUh6lKbvrMrv0gb57d8Vg
tg99FjXnDFnZJyVK8ws+4xo8OdlgmleRL68DIWHwanymUabvbYLdQsLsq20yZ/qP1YkhENCeeDeN
Rm4uw2q+cvhPXxAFAnaxU4GBI/Pi3YAeGulhPIEriZIHwPMs4p5pbca4mZ/UgUtfJtYaLEtfh92s
uyeX7IGMXkeV3OPYmnjQiLWHRII5rVYhHC2xMezABPRSElu/5EO0S3E0hKgX1wcxGmZYj4idQQSq
a4bmpTQ3VgwGHRbPRYPAc4QGKr5MjS6CCT8LImK225RX/NRxMNwzJUeQKZrWexO2nQZFOamvZJhG
e1YmLE69Hiy6bT2sQ6Z8qzHGHOveVbbIxrt7nIL5wTKVaGubcXfNl8l9YUQLO1Ft1KcE4iQfRzSy
vyyKvTUQAl3apflagmD5pq4Dyz/NmRXB9WzGu9mYNFgKLrFwnXKyoNfQZCjbdKZUrCZkmdLAoaas
aKl6ZaAvPZVZFj8PFgeRTTY0+eKXhtdfm7jJ9xX0snQz1w7Z5mvXUsQ4kdt8eG0tDmOe4I2eJ+Uu
1YEFwdZ6GMdS7HtreLNaCzJC1QF0A3syfBW9/YbF4V2Nhg/0m29uNT+W2grYbIUCXxpNcWhLZwEN
nD7rTVwf68Rxnsda6J8EpdM3ckbmz2hl3lxwkQqPeopRSRxrZCbqcKybDmL+LrfnZrXPHLVgZUq0
l2qFKV4AM5QDj7tZt8AGT/PgPjR9s2CusaOPIV0Md5+PEzdOWVB1bpVxBeJaqbuB7EkA6UldEa7X
KNVbzQLK2UuK54FFAqZY4uII7bwNZM894JAnTlq8lEeCE5w3a7GaLzQv4uwhokd3AuOhtc8kRybR
Liexby39uZtW5Jxxb2Xf4fl2youFRs4KtQTW3qZSUlEhGkqNoFTUZYfeqdyOdve5c2IID3OcB+rC
nexj8/Os6NPeTmvHX4p+uPCTMnvA4TgJbC1tzbuBhDCCF5XK2oiYXUZxRmXPWeSlXJM8TKhwj+wg
ylNCjOIdzDUN2ou2XMYkBsDE3Tyu/bTpk3R6N4W3HFvPVlBvKcNOK+dlgzaH45ax6gNsVqM9pemB
igj10wLzNOoRnmNjwwuMYhLDPs4M81qskF4IVYwPK0jBwxBF0bEt9PTYq/GdreWkyzlaDenM7oMl
dpovg0FCGlLdZUduRLrFSUGeR6wCTUzzKpwis6ZLkOBF6NFf+tin3P2g1gRe5nqxs9RI/TAHzAR+
jQVxhrrI6P67Db3a/QxCljL022A6jbBeosaUHUwGwylIj1tp8k8R9zdFHOZkiux/X8ShfS9/fOvT
b8Ofar9f/9jvMFDtF+beNFuQf9sGMgjqqF8d84pj/OLw8qr4S1E8kZyNOuV3krz+i4oQSnfRHf1W
rP0OAzXVXyjhbJy2Ev9OZaj9J3Ucnck/13GmiwgEXDt6GwjHEnj/506MpRMazEIz7qsyllzMlPcK
QSLypP51scVXl8b6pq7WPiQK2vNFZnebeV7E0dVE7au9++yOrjii/RfnecjvRpewXkexOZa28OhU
hcU3Gz0IoObMqlquW9Mo1IDV0sAB2Xjb2lMovJjq+vTxrjVGJoDVLCQZ4MdQa5x5E2t8Ji/N6GcM
SXyV/SXAFvs65h4bQFptmrqSxNzsq63UapCDvNgIGIV+NTrtoR7bV2JiaxQbgLkzdBthETmfGIY+
Zob2dQQUxZ+tX/Mq/eAVMjZwikmVtvWrhvEDiSC/j13Pfai2zauNWRNri1PiduDXK2OGEHMBvGxU
HFAd7iEu0fZB/6z9EcBR3BcMRDPxge4AWLLNpUQB2gVqw1+aj1wCIjFe+BW4DKp7KNKuC6KWnxpV
vgNDQ856EVOhAc3vPgPnA/iQBdRubP5fYV4nd+gBWLkH4iTcTeoNGRuIPEgvXII6N/rQ6rX1Glf5
1VvyMcw7PhLesHWyzIavPxl6ODR8IaO2RUAb6EV0HmdOHHABq/HHUjYV/dZW961o4QghIKXgtIi/
RbmicR28Z+bifWiUOQYVLJE+unpucO+6KPpHylYCy54jNxJ3jUc1hECFTALyYPaTy9UzOj50spyD
qynPt4ckbQhZWsymCzCTqoG2GNdidNG2q97zRCXsAycF8aRa1zHlS8UZNEIqBW+roSsOqriYj47X
6+FYy6eo52fJPrqknSZwZnR66IzMB+wI7v6q82ARgYwnF0YTz/MHmlxOHzpfPZ/Sr5jBufcr/5RF
TAhGjfigqXcx+SLH9gsoU0jbKYp0p17PZJR5PpLT19v9LsD5Y3rlseonfl+sQp4U4HLrGw4Wg+3m
R1WLP3jJeapZy5mJ8nS6kA6xOfKn4qZfXvKEf0Rx/ZWsCe7/TG4d54r0MnC5aPE+Lyt3fiJnd+M4
U3QECLmeE0oSvMjdKxDFGs8gd9gdeJhc3sbbxShrXopJ4UdrUXwtqkkPI9VpjviVLQCPPLTwNoGc
U0w+Fl1W+/QOoXS3C4gLJP9bTFJ62CLOD4A5cknVke8QJ8ASO2Xe0WLB1tNEqd/0K/Rth5eSUhGg
MBx9WhI8ZURRMhYuxdnVeVENlYXAHdnJOZPkIcDeD0h76XVMrMvt9YJ7vu5VDeT5bOa4UiqXzXKg
G0CTvwtMlM5HWIXlbuYMI80UvIaCzv/t3tL4l7ri8g4CsFxCeATKGpi7MXFtbk/56oh1i7be21E2
COJ1c2+L7CAPMDLVYFC57vIJ5xW/psB0dsbCMuaNvN/m6q37223uBxJi+pbHiN5SH46ZFr3DClD2
FvR8Hxkvx8RBU/aRZ7B6WelXDm7cAk18UP+iHTB4e8g0AyRr9J6vl1p0VNuhvHNSdb5Ys7Vzp+wr
9q6FqeVU3kVCFyEHJJq3q6rsY4v3tFot7W5xEm/r2DxkZWGUdyQ48OmY+lh7CxqRLA7EoG/S2dyh
IyWmAfXxHRkdo292BijEXjUCPAbdptG79jDZ6EOckrjJmeTyvQpEIlTgpvhOTIB7NHHrbgYY0LLX
hBEYSnH45HXPYoJfYPSthl87GvkKeLN5izAY7QumHfvCyQlNlmuT7sFnv720Y2qP9BKUZ/7u5MFq
eSRay7zqhKjvAHe4G4v6nG1n4mFq5nrbcV70RZXDi2zU8m62zfkyOOKDMotLs/AG3K418SQiEAV/
Jfwub2uWtgiJWOgCBX3gBsYBxpBciR50jvMB2tt850bNR+PwPxdDhsWYmIQ4ZT0xlTzdam37DfmD
xRQK0GYFdLmozCoUCrlQ03BxpErAmAgHXdIZKqoC/1EL7GFRQ9RelYocR7EllmT9Iqwc0LzNicAO
PVfrlA0OwuyrnlVzQGEHhDtV9WcrFnmAfq3OzsD2hiO2EG6hoRJpsoli6JhhpjY45aq0fyBWCW0s
5vOcVhw+ijHzF9Gr4bx4oHgpl2vNt6HPHetoeFf6qvreeeM3k2jrAeTiLD7cxlBA2uADWDuUJfO0
78u22nqFwHcIVKEx/Dpreeczc1SCmK0oQFQdnXENrcqWFMapuwidMcihBKtS7PGD9cordtzRTwZQ
endR4hl4BtpcI+hiEU16sUZwB2Gsl5HyWA4cH/BEPv/hKPbw67z1v8qheKhS5CT/899/HpdweHKk
SAh1A3MsBMU/Kywg/umrWbXD3kkXqpA1+cDF77IEuc84cLFw97x1Zvq3cu8/T39/+1yTTg3ltJTz
/nSe8hZTx51VD3ttui12vINGSpzGxGwFeM3HX/+Wfxat/PZpDIaYBRBd/C8MGMLbFDNdywGKMg+I
PAl4gkZoTOMt+KcIuGH9/6YIwLv7l5Oc4Ef+Pr23P/44yfn1z/xeAVi/qKZnYjLACoAFSB7zf68A
LIoDOO/wtJjE2jp39/dBjvcLjy7VAdQZSgRQzv87yHEBbTF0gUVgwaPRVeM/KQDwIvxUAEiZLIMh
5CAwhJgz/fTAiowzkbZ6zX6xl+S1z/qyDuzaQFMxrzQ3Z6ct+m3dLA95hXPWB1/HCdwBARypTNbH
tOTMaazaa5QOBfqtUgBB9tTpx9zbitzdM/p4DCbyuH8o8XJs2iH/cgtfNwZG72XskfloqHEIS9gm
Gsl00n3Emewp69nwiKFdL3lmUca7A+dGByqFKRXM7dHWVNL3KjZ3xcnxDyZts6Hh0p5mfLWYjA1a
9LOV7UhFgYaHh60+OGsaHaA19I+lF5NJ36VfMqdRXtO8YP9pSntjNnO5o+sQh7UsUGq3q+/XmUWi
mLvrSOwPKdf8klijN5h7r7zrYut5gnQ3y1A2Gaf/HUbWj5qpwrRRvR5fJdrI0KrJ4dKbHt/9yqcn
o361gVNsUqc/9ygONoPOIUNzSUsYzhr24U2CWGVqVu1uZhOgQUsClO5O8j8g8CzFnenWrzgzcIlr
/Xzk/PSFA/ZB9v02clghFvGlsTj7OVX1BHpkfYNIpQY1Or4AfeOwHVQOdfiLfB7B59mIwsjJ7I2I
bPkVQJlY/NVeMxs77KTqvSEUZdvDFXyKOy//VFHMfdJmgzORPPk3cWRs0WHPDEKQKCZq8dGt9QO5
sCsQE+XYYxp6r6BCPNcY3dA8RUQBGHUeThwDH/IJhoK7uhuSkpr7BWfbqyncZ7tLqx0ETOy23UJv
JRJOuDIZJ4rQdsM2d1/ytSZFyzSml9iM4qMJSczhiNIVV92Lhm+KioDAdxrVuPZ6blzIdUg0uqDJ
THGSNGsIoP3JULQ5REPcSvCi8djlvbft3KgEwZ5g3uPNIXxmTMk5VEZ4NnPj7YjApI0Y15rGAWGp
kLNaxCS5hGpcdG0eTuiQexzvrWK9OPjATmZhq19MfvGgW3oOemmmpwH4iaraagSltYwfF/UEsMHq
DxV98I0FomX5IMloVXZuW1XRx+I50znXWyRPMa4xToApyhM2fJrlmfar0OCfbs/fLPQst1JT8e/b
PZ9/dP1//Z/xL7/+yd/Xe4e2jm0jbWGRlkN4/tLf1ntX/4U12+Nsh4Djzws+bR3E5FI4xQ4B9kW6
337PDnR+kbnALKqozM0bWvE/mNxj9flpwWdjoa/PtsLoHnfKTQ7zR/H+YhKsmsXJoSuc4VS5JQfi
Uq+7k7HgkM5NECcbMRjaI8xRQjEQ0JG/mQa5JEOLpFXglkcDR83ea584woJeMHLvU+r2+S4hW5fj
joRNQ4tvtsMNQT1LGnWHWbjdDtkQSRCzCbAaJxgJXKZA7Dl6dBcsybZm2ngsIQuQL7LEUBQLN37R
ys6LNiMiQ/pE2as3YQq7QbPNqFtekJ6vPr8SKQ6jAgEGQ/Q1lsBtxoLMX2aJ4e4jDN+UY1HzaC1N
SpLIqtVBqzrAuyvlmkZ11gUMe6Y9vJ7qvE5oGmcJ/l4lAjyTMPCoXowtaQ3JA1leDNbh00joBJTo
UC8YnaQSKw6HC1B4Mi3FU5xY1laXAPKMkiVw1EY7eVr6UkFu38QuwHLXXLYucCxfgaaCtbRCcgZf
rn8SxC48RJVmXCOOFZS8dgsNnUWX/Qk7JCSLIfI20C5NprYg1G08mQHfWQTMRU3frLxioyuOQySB
8XkQot4ziLpzJJgd09V9DKm1D4gnNPOAhojumxaD4ZK2kHnXK+0Ywdq1pS997TdsMXsPc9qL2S1w
s9nGtFAZQV6Y2YJvuu1Ki/thDXerq+97+PKsblYwSOS8iPpPEX73I8lsL4tYTEgIavkFWfty1JLa
YbzsJoElqAO03gryLI4fO7M0iGl2qvzsZkVzyW8EfC+HRLKpIY6QkNvZD8JQokBJnPGNSZV+xVGc
hQAX5rtlrX/0N85+KZkUUZPG0qPfHWdwl21ms+u4IPpzCeunGImCoYRFqxn9a9xVbIW9Iw7JjfM/
3Zj/843/38Zx94XR4fCR4gy+km4AzQGX9pMAQIapoRwAfXeN7fdjwSWb6qI9DzJxYDaHi1LrSqhP
6g/EY1+caQIfVFhlcxgzAgvylOgCaIJaR0Nlcd/IWhqeV2WofNLR89BuIpIPkKeRgqCaMhEhIvE3
R607TV9IwaEPoy0cosJOaboZOCaxCit3ObScHnBX2Y3qdZQBDEJGMdD8AOcClya6jiQ1TJb2tnbe
G+2GTYsTmBQntSDHj/La800nadrdKFMfYM3bny2CIOKo/qHqQ0Qcm0yJaJEY7q18HN37JCdUriRd
w0fKqe9j1pxH/gYClYwuuXRNeuIAPBEwXRaIH20zmf0h7ib93N0SK9xobmN/aOu3Aq3x8NjKcItW
7baZjLsYZfBFKyMwllGGYYzEYgzkYywyKEPcMjN0AhmL/RBpBZPuYclOwqCXFKYdgUTQjCrr3Fmc
cByjShBtRlrY1JwnbQeJn1YzSUELjzC1X0+l6tBU6btkJ1wY6ZGtw5eKFhKF1GXalmaWAuXPxStm
poVyuJlOburQWyCXu44WDYx6Z2K6azPrmlSFCGmqUusTb++7dGuRlxfNMRMGrj7Iy7sRLbs/akV8
Jmx64grQ7XpuAKEeLKKJzrPaK5+mmLyH/EQaXRwUdG/zDZpoN5wRqG6z+mQv86sOgT2A66EfIOat
ocVPnXJLrc5abhAEyYQWKVQD3FYNrMEynIOwR5IDnLa5Gl5rPLsWoZr4MdyAUR/eEpzoyy6C0e0g
hxLibc0I0DRnZ6JnjCKfBYI4LJfmwzgk84bjY7sFKqhRLYyXfI2XD4aFHPJG2GyJFQOvcdJ6IMmq
+2ZGdhPYdKpITrZllJ+uDoeoWMCUAARH+Tl8YWOxtxOq3325NghcwKYq2HLraQIEgcD8m16y24R0
QLs7SL3edoy1pxjR/R7Js3pKVaf229LNdrmDBBp8/b6rXXWDRdsFUFAtPniucQ8pTj2oC8HrEWf3
gz2Z8GGRNCPNmWjWVK277WpVJ8FP805z6aTkluSPEJAw73Sxs5MyXherTCoHsUNFqodLSEzN2jsh
CAhoRjSHxtMK7He0+QJ1Nh5arfKVatYhuvCKnpM6Ti/0+Fxf5DUj8hViCgI07YhvMdpOQ3Oai6IJ
VWoPxHMtNKSinsKMpM273jBiGMJmcmhX76sLewUddPu98eIhHMT0tShoD6naQm7mwHajtcmBkUMM
gpOcnyJyL6MWPfZdaVyMQqf5PIzWFe19sW2V7hIv2eOgdsp1SrKHmet6ZLKr8zbml9gp1u1sC4oT
Uj0tNM9jZ28t5uvgSrwYE8A49H5LmNWLKRbSBwau62NDLKRNEmq/DOelU+MqJNtLawk8n8lspe+I
+2ljguxQQ7t0V5V5B5r1pyJVPeV16gilDVLMOmuQWoxaUASVzrpBr5TnZuj0mrbsayt9sm45p+st
87QTuXkZBYFjPplqtPQRCtAxJu30x3KLTUVX0dzrODITEmHb9bNRD/PnAv7S0ZHRq0NDCGuzKNMN
YDnbvraI8ajaYmLpz5lfzWNChKsMcyWlvt5L5s/7IqNeOc9lxxFWK90l3Ske3XVIj8CuaHwbVsjY
cNouzLO/k2Cq7LqeONkOpN92chv4Mre02aJkeaUxzAWigpu3iRrHn8wlqsERFbTQakHD0Ctwaqft
SqKtuloDXKVBmzbsbpjqkK8Zp7amEg97va1l93UZmB2wc6kwitjbNu6SIErqnIHsMMGcfQHRgwTG
7cbhcMvzyBOhHBSwFhz8IhWVlGqY3r1mKXbvV/3apFthgUCrXG9tg8QY7EDEjfrWWRn11Zyp2dWl
Fn/MvGwi9BQNNcp6z9p1IGK3LWaU/XoLEYZlOBIovLQOXeqWnOHc87wg6sgehlVFDHHOzX9diTne
2p21M/qIujRde7KLie8g7VakEap6oo2hn1EZw8mIQ2NWiouJjSSWJ6AGtzbi2oOZmurnSIYmxzVE
bz/GJiS29S1XuaNXCv6EaSeL9xoaXKRT5WlfTSkeWRiZFtTxMN2owclM2HjkAYZTP2QLjQxL9/ve
XmvftJPivsRxTKtVJEPYW8m5tqZ668mQ6GlwrIN9S44uDde6dlAvsZ9bZb6jL92GZLIaR3dADRLk
pbl8Jw45+eJx5n5hOOucIhPKKCaI0bnrVI5mAR3g2DszBTN8fXFemTF2n4mjpwcckwiay2xQfbbU
Q0s+UeujirXfJMgH26BbQ/0HysxeonvnPFuWH7oSER3VpNo762lKp1nRwqUx7Vfga93ii7Zwoq3S
pIkb9OqqI/soyJcpe+Nx0CojtGzUNdXiiFCYqbcjfGUIrXkcT8DKpgvi2Omxc5A3oJAnR8US+qYS
dfK+YAxFJ1ZV5lZLqx5+p1aTSoDqxy8qdA4G1s9QsRN7qzMK/Q6nZb6ru3S9uM1aP9XAYCyf9Tz7
qHqtewa3lr/GmkpQtLVk3hEJVnQky0o9YvBstkAFmpMKZelqoAfxJ7WuDvqq8gEMgzeaY9YhhiWN
s79qhxbZs35FLpZgaS7K7URi+C7LlfIwq5zFa5goz1WbG1sFEVIP7Ow+jVuMljKNJgNqcmKRGANe
QF4WZ9Q5sLDyGQRf+mR+16GQ6TbLLehGyMybSqbfiFbm4KScUfJCbThAkZKT3AJz6GyRndOQojP2
hDDbt2gdTKHzedR1Ancmmb3zT6P3/6fRC7Vdpej+9/X/mem7/Fddp39s9v72537X7bu/aCqGFoxY
mDVAff2v3sPTkPSbFr3cP/R5+a+/l/nqL4hAOFGQeYOz3LH+I4H+z+MPWAA6vWPCBhhF/CtMZ0CY
kfTooA40NBlQU17sDACUpEnmyMgDMt7ab/MwNt9qjVjrP1yW/2P0gif9pxYDnmosn5B1bMQlJraa
P4tKUgdsuKg7cSiyaj2j9V23it6RFAoSwA2sPlH3fUPg6UbXeuZlGlMhKU3WyzvGapT0LPW8Gkxe
Y5YLm2BvT1sqgvIifX5oU0bPzqLUbyt5sqxIXYYi8xSlzjKEZVfroaH16xmeI/WJh6J/syTmLBCF
leMPJ4Ms4zcp7diW0WWHysSwHxtlQSmbRTPj1ml+uA2GaZUuO0rs6FhZMmfTxj54x9ckXxzQZ/1u
eBwFXNVjrDwoxmGh7qAST0ylrBnG1PHQPmnROihHF8O2tlkU7tL3MTZizreeo+if1DGK07AYiJ6R
8QaK9Zao3lKh8Zq8PjlVYJeQQ07416YHIG0DWNcYMNoF2CbJX5UgxBuyompv1VwUjUlhUKjuVu/G
nvFsgtH5oJnyJ2Poys7r3Iq63CHatYnBJQOApkHSkuyiIcsLNMg6hutrwtZi5L+FjSoAAncZfy2k
pniU6uLqJjTubqJjEubd13WYewUuLKrkqWyc3WCvQc8/SeVH+83KmvHiuBmCZiG1zblUOa/oGoNJ
Kp9bBClSCV0w7z1rHWYKFwnMTS49SuV0W0zbxmzqh0aqqq2bwLofCDlXFo/6lbrnRUglNgcWwSC3
THzDomzuU2H9UKR225Uq7sabm6D0FG9LrHt66KXaO7M6ASM1qThXtuUh9cr+aCIP16VOPJGK8RE7
CLIKDB9k1TU7RUNZTnvgMHvLs1O2iM4VcGFfrYpzdCESJ5ilOl1Inbo69cXJUfMu7Gqz8BOpZ6+k
sr1RtGQHbs37Zt+E7/R9swdSWJv3+CaMn+uF9PfFXRlkZJpyLG8ievol6rWVyvqpadZPhp4/ZzQU
3mw7RoCvI8VPdVuCCnmpzMkwt1EuI38ISt3YUsXfIueXFOr3VSr8vbpC7M+a0L+3KxTtFcYeBZ+5
EZgDxptLQPoFjHGls2PHEeYD6SfgMGSfqQa1txlE7kVzSuoyfeoPRBPkB84rnj+Y+BM66VQwpGdB
4Po9TdLHkEtHQyG9DbV0OQxjnb1C3cneuKP5bpZuiIEGxZ4U4PoipFeivtkmIumgSFtjfaArPt4V
0l9BFBVWi6jGdUG8BCJHhUy3rUKi6NkldPdKYLKNWIVXYp9DrVIY3qTpsbRj454Iue5uZCbzeb6Z
PowFJX4txvTMNt88D2KYnkjmq4+GgA6kzHhHyLfLPrWj3Z/AjHtKOA9YjdSb4UST3hNLulBqCHC7
flXjQM08d9tKt4olfSsmGtLPaMfxsnjKoZTulh6bC4lfJbCUBFauZ80h5+6DjilmsVTAithkaumX
wQHKuEp6aFTppimtGl+N1o27Ni2drZ6oc7BK/019c+I0UwrlgzO2XZrTNaus5pJI7w6Tb9qH0s8z
SGePFWnjlQsS3c9VPYCYwAE0Si8Q7wnmaukPmm5OoZtpqJD+oVo6ibjtvC3K1Gw9R9TfDWqA3eoy
DNvMkUpOuD2TQi29Sc7NpjRKx1Km47N1O0v/QFcvFbbS27RIlxPc3ucarO85iYqHmijbC2VY/Irm
Kt+tlgfy72aZUqV7ClW9evZ64V2UqtCvgBURtzEK8u6Iqsh3RNze5zc7liadWcMQE0xoeti1oqmf
D6nQ4mNdZdjIXOb8XIzyPDT9hhYYS410fynoBY96Y2pPNjYXSsteoZxobLgzN/PYdDOSDdJT1kl3
mbCdcKatdGQv8WgtVvqXTLrRculLa8w0fdbg1IKV7J2LLo0bCtBGSKPoHV46lMaXmeza8yg9b7V0
v7F9To95WmGJ4+1x7ujpLd+Xm2WOcsral6U1HZW4GPGNaONl7FvjqOd6uXXTpvk0WVb3gKo4Qi1H
TrORzgmyeOK8bG+ovroYVD+WVPSYE/oOxZ4Xf5/EnIHNWL1NxBhyqtwBDkhHiKim0oGu+J74DjoF
LR5aG+BQ+fheF66W+6MOoMe3Jd0wT8zmUzSUfYiZuTq4VkEJZtnotkpTa7boSprPWL9tO0SMXHw1
4tjdlc0cnQctck8joHrU/mt7SDx37w1CzzeLzv6GHKfPL72pevcUft1ZaAv+JIIWjk2l9OeoV+wg
Y05wmXKHOm8sh8+MN+yNXnsjihUaXO6mY2B9hZDq3q2AYX+oxpCj6h4Iu9l4XONTPvXKc5JY9luT
Viw9QqlwjncKcRAs2jXC+zWKQmBG1b0j6I2kKryXoRxx7eOOZgoYWe7O6Sv8H0M3kS6pe0rjF1rC
hLxy3HdB4tRWTY13c+iqsxKX1pNL33ij0fy5m3rPZBlc9IelWVWC1Er8JFZ3bHJD21HR+uNSpoGX
Nfp5IBgUMxMClTYpq4cq1o0Xh2lBSIBavm2aytopdlbWFNZG6Npsjrkgi1SpjPqwrGp3dei5fWMY
Dm1B6+sV68DoPZGFzqi96fStmrTasxVliYmvsTYfRNQQcQX9y7vmcUlrK2GTnVTjjnSJidtemOoZ
TswZBOd8RFrphlqqND+SISURlugIb0+l5uwdBbVgl1Mw0sHoHuo1rx8EKOh9luj6fjasEvltqvjT
hHRuF2mt85mzgM7k2aOSlm3JDxdb21tRudYWIeKr1eROqGTe1dDbji57pfY1wb1ut9dZ8uJN1mfJ
cQIHjlNdp48KjIHehqM067e0bonNpd0wHXUsioThTqdFuDGPptlti0xYD2jtBYUnm/UASRRCgts6
WWA0K52RmUX4YsRDEwDo/lSqbXE/TqOJrmxVzR37HXYGE3JN3isLUXyas9cJtL53NGdmV3DSNw5o
ducrmcsBZIn2Q51FfpwIT984WqsJDLMxyPNKyR/gOkEKomUG6cdBjxWS+r6gKhPTo91SVE7QTg+2
upT3vWgm3hPDbnk4POc7B98kNMEEA8pgWYFCwWF65qRK4oKuTk8jtfCLikzuxUSZtcWgsxILHDXN
fS1677Ti9iGUwooONEyHgrAyZlwbUbGDbdwxOqTD2K7BHBvZEb4yCbTpqKWgQGIPEV+jx90Po8ic
jkau6BfNBSLTuHfRiORupnV9tPKkuWJ4Mc6m2S4Xr2m1gGAT+gz4oI5JOa1y5hO/4lU/Zab9HNvp
FAx6eilTS+O3NI+FcLQvqWPSeiTh1G8im7Yj3JZXZN36YVEQYI9TYgQNtOkQzvM7aeJfU0e5wm4C
M52MdpDTZtowfFBpWpXTTjUAC6G+w75S66c01wosROidgY9sh8VlOtV5Q2DkHG5Q/N2PZmowNjDf
tM4ENz72iOUEojwh3Jape86FKSZvkxcLICM4yVAozBI1amNsEbRtE1KHj2463oMawTTZEiGFC6Qq
QBuVIGYcHeEGqHk/YtAarBWh1JVZ7Bx3njYEQxM2ruiY4lJaSwX6Sg+w//1s05LAGC3OJY/fu9I5
IeTW6LkAtrSvlWg5WnqnnqUxLRjjyfSJHWeb65L0gMPG3S5dv/p1F1kwzYcJSX8fXwAZsrOLbLm3
VH65zM1DOmwFdULdgt+uac39dWn4r2UpoibDMCVvAdrrz+yhJDIXTMtuesjoe0iBjoN/ZnVZpa1B
2E+mWlKRcpYq2bKR9/z1h/88+Paoxm1cyoSfEh+mebJq/cPge03L1mZEmB60uWq/rTC/7sANJfeu
8MTjX3/Uz64KPgoUH/+W1e+/AgiJU83sOSn4qFpvypB3BJxPucTVj7/+HKkD+wNsBl88H2Ri96fh
QEaN/TMzVVTLYrbCiQ8DE6gtjAzzYA9oa/MSaWjTCuHdjR6cMW568V47MRX1tMbJvRIlsriOEr7d
7Sv9ox/5G/2I9v/YO6/tuLGz277QgQZyOJcFVC6moiiKusGgSAk5boSN/fT/hLrdlnTsv4/vfWG7
h1sUKwAbX1hrLstduXz/fn50QCeY/TI6+vNH/hwdGY79AckodqD/Z3RkuPoH03bXudIq3EAP+JdS
0DQ/gJNi2MOzxf6BivhromT4H9CEEiJnQgD8j61CzJ9+vtRgRXHbrNcb9xCIZrI8f719cNmWKicw
4RGvdztuWlUJ2kmDdVmoyiq4tHbSP+Af6t8wXpoUW4V2NYNu4ZmpAYUrM98JSyHphnWQg5HmAiEI
NIy3cmpfhK7z97jaeoFqU5Pd5z1qWUz2jnVsUlnsRoha2xb7zcXU4LOlQT0TuFks+wYN3lXlljoE
2FI3qaGN32qlKeJ97Nm+o5tL72RdMtdI2bm8kha0vJKLtGRImfnYwjSZGO/0PFF3TIy7EyH27dfR
TPNXuMfLvcagJTJB3L8sPdP0APOmF1pInL9NfWJQg5Z03KZuPCSp+2AMWpZtAJybT6Ml1d8dYD9E
y/9ES/34CrjFPb5VHbEvKPVfv4IKRmauxcJ9VL0VHB1rdLatKXu0NMQ2FwDWusHbZGYV3FOgm/QU
ZAVuWHE3yMpJ4tmrFJYRJLzmGKhxulGxk97C8GjeQR9pz0R/iGu6wpZIvs5vRrxDNHLpUH4qy9jf
MzJsd6Owmjvf75+G0nIOxHNfsHWaH83U3LPYJfCdzvSnm+RfTBOD3/jByKVWHTVzTF8n9hjN869v
uoWImaA1Bd7VVPGLsX77CT3gZ8O05b0GkJkYHqtn1DjjzEjrytxUJHPsBO4RHGlS/9oWBh9D4Mzy
bpXPnebGch7jhX/qLNP8RiaKcU6wot6lo4uDhRrl3vHjT4ktzX2QZeUnKPUTi51SP2T1XJNM2mv7
YrLciKHksFV6xTVtDfp01pX1XrvjZe5N4zCMsXNY2L0OGzsmHRaT0VY6eG70NkhJOH8p2wBivN3M
b1lKwV8O1vzWEiV2JOumP/TYlzZxity2ncYduW7yyk1Z3HqTxs0kiow5y7uOnLAHq9a7Iirwtp19
O6nAnfhyjLJMdJQlebDXFWYpk+curo5aXoHrI2CCaZzfVKnVXUjEMJ8XdL/f/JJmHltYL1xkiGiC
pfIM2PNCHALZZmeow/pNzGTn3q+N6cYpOt6cSa9FXFyq8sPSY3YKscaaV0Iq5Z1gQ3uxzCzZwQ/F
9eWs96ZWKFxds3i2U/rqADDfhTIxCNdxx98wcX87sxxdh9SBEBjMtcXWnYn4r9eOmcBZSCZPu6Ys
rx6GAGinhnbsE/Avstk8TIco5Lh2+ka9zaavQjEwbkNOtqTvedvI29Y141M36N2z19lAEojm3ndo
b2WwGqDQtz0BhcGfMvVOucknJLEl3/2lYdu40YdEseZLJN6ixrxKvWfKDatzNUNqy429WoQ4rhb6
CQcPcqua4tQ77WBsnUEzt3jEQWTkcpK3eK7Uw4/Lts3xMDGrWm56BugXo0UeSvuhf/a1SjwHuSGe
a011eN4yxspVm4JSs6w6+1rrxb5req0KMZMxTLbG0d3bCA+8beGn/p2vd83fgbd/mEf/eV6tHz/b
Dh+yFrAiUEXeemv/VHHNHQaXRPXxlV00avDB8JiE9532mKuAd2DkJulrndA+5kvG0MiRbdDeEPmS
MomHjbpsLO7BcWOWXXzyi6l9LSa3XzYBzRDaVzYXL7298Gbg3xnHLhu1P3Zhb/L/Jt9onksKrvpn
E8m/egP2+njFYMFzmdL11zdQq0L0Rpp41xI13BbIm7zt2iTZdeQAAhiqOWdiVpn3gMU4YoA7aFsc
fS3EAN05MziOv3Pv4XQ0l+bVkp4BIEbidjHbMd51pR9/LL0O7mZaJ6X/d6X2b+Xu+uFTGSLyBEXI
Tun31z5X/SoSmJ1rMzoU2LMQ8Xeu5tg/YFUs4epn6iaXgjmaN9X7ofJ5B2Zdu0e/zaZTU6HnmgOz
P5bO3B8bdPIfidBhxTvbyJj7bqzvEA1kF8/k/c8V+VubQcziOwLulq8os7+KeEZSoJQ/4aJX8n60
56Jmp+LRQeUOMg4Tyf4wjvGzScTzAf6PfwJtjikR08SuFFaya8tUvvRurfb9vPalLC22qvZqPxzY
f36DU8t5ZVY26mzaOmOrrBYWR1OQd4X0h8wMPAFF2x5Le4pfao9bnZpA3v+49WLEqu8MitNpyxCA
l1cX8UnJ3rzihwRKV+VY9QKzS9/1Vqhdjiv5hStv+gaCZj1B1o8mp38ZMzZstq74+OyKk4/Bqb4O
tgpiZ0zFeA+37mevyt+spoKMkKTyCAJchH1v4nyzS/NC0KiIHK+UtzgxeJb87w9QikSu0l9uQzaB
1AzQv5wf5eBvZQNnNX7JYurYbxgDsAWdG2zz42wmd7zbL3EHHhNgT4ZiilRTSrH21TUH9aAMzqRt
Uokjy2sPFXxenrqsFDO6YD0rwknLM6YHSb0bOtQCG+4k/SvD9fJpzSj+as729G2kjdciHO2VF4nU
bwC0UI7dTOR3bkEnLlwHqD5L2v4yLnelAcQCcW01HvxEkxH9mneUdvUkkfRavEqBXEwzsz02AO0B
sO4yR2LUx3cWjhyRRb2SIzEtS0OJvc1de/DKbC051++1nbPhWcjigIuDyZ40M7UNrOXZaFsU/w3r
Nl5PShxQzg2BQ4SLNTeFHdLJem+WZ1dRjyri1Bi5flABGVYbRDfdXnXkxd2YMraDEKpQ+onnQPaJ
2SKUKNXOFn6DrMqfBbAXYnCKzk0OKXWLxPTJabARRPpAyfKMqzbNa4HTy+ak+xhRNHJko14B5ide
Fb/vQEup83YLjrySVEmd5Nmef46HkdsADoiKQ98VNipuLJkfE6SMx1i3eeooI7e+pqT7LiFu+rY4
a8Owlj/B8pAMWaNtFRKer1XZcK4OXYUJm5NdD7UaB0rizMVp4UKA/zM3zZkMGKaeSKusz0ajMp/r
aVQP5P0x5je8XF57asvDoOGx2QhCQ7+bbuETzaO0bTlWBU5DN2Zapfdq3mIXRbOJQBoJYh97G2wT
XIUZuRzNRiZ9NGDj1DZOG+tRZqnyO2bnK4aZMgsdytZ4MxNJCDGpqG49r0KaXXlzyMMg4JMJFvXw
40b6b2f7d50tDxEefP++sz2+v6bNz5oI44+f+EdjaxhY4HBC0L8ioaGN/csRYRge7SsJvauvgTnJ
X22tHXzQ6XEAUmBgcGzusL/aWtv4EIAwZZIDAgOdw39mgMNA9tvpuP4NOi9rZafYBjCyX5/xhRF3
uOpjcuvZ3h8ZzsvuDNUHHbXmGzC0GKxymFv1iRh2t3xUWesEX6F0fkuxXj+iE7OcECnUR9c15HPh
admZcbaEkQy5Kt60sFoqDjSg2xELy2W4aqWZ4JJKyNV7Yt7FprKestKCbB5kYj9NkI1uPTZnHQi6
0t9lIq2PwD85/OAchRV7/6iuSpulILPyNOPxv0Wi+1BgrkJnpc/xpbTa9iJGc9gv7tSdzKCf3wnq
/GJXg/9uB0J/IX/B2+tt1n7pq0LHAVC5R9cSr1afr4NkP12wjpl9elZLKg8IpuwdX5R2W9N+Sthd
E9JEn/or7PHKTX3IFNmoJhSGJYNSE8f/nZam5vO0yIs9Wm1kZBghRJbq10XUzZWEVmT+g/5cOlnw
JB250KJjNmvN4FlK391O60bUmqoH+t3uYI+9edtXFZ2eb8WhnmfQv6ZmPjpumt0QPvoaDB1KyLZm
moDo+txVRbAvG236KgovPi6xY+2K2ii/MRylgMh949tauHYcPX1zCMzs2ziaCPHmTH52DDLIsHYh
Iexan3yvqvS/mCaKPccjM1X6zXOVVc8dyRI3ddeSGZvOOBEG3OEU2s3WLjIvdNoVQIdlf4LzUU1M
ta0sAFynpO1uYj1tj+sV+dStElqip/GpxGNZHDxzRLINRAosFPASCErTZO11Ws0lakuymzcui82r
XRjF/bIIdRfPqY7MwO4uqQW7bYOk2OG3WM02AAG+h1pMuVxpVvaIqb+8OFW7XNLFtW6g4OY72Lrz
/dx3/a4WQr4NwPVIW9StIRwLrf0eCJEz9p5tY18BJ7v0Ks4OkhDMy4BhjwPanRMiRUstLNsWhLMx
1MlmGVvvbNDhNpts8PTbGQvIxu0DdqE9CZd1SN56gAFGjJ8wvjGI7qzF3BVW0S2hZH0SmUlKlkRq
OmGhVRrUjMoMzlPFihodONT0cKKNQVgpL1nHiwLy2J5giomnBCxLtZmwon9vRtVs2SoHuL8L99I7
2rurHJ2naIqLBcWju7F6jT27VLTLVmut8bx68EzoM3mLvXdu4zq7r3w/3ZVInb9OuOt3yLPdt6KL
FUVixd7GnVJ3zwPL2fTGMH8OGttiWhR7ESYv0kTBFiRhXczLuZk1ewh9P25ObOzmFhW2lm6X0VT3
ngNGQHVBjQJf1tEgLfMozKK/YgMA/lDO4ycndZoHnJopxouYh6EXJNlZa61l47AbwFoQ8JZcMl91
+qQAe4k3dxvVT8uWXUm+h0C9bDMEPk+T7ACZ0JOhy9dR+0OE2fSDHd+Q6Nrfu2jz2dL2H5kEudfA
Gg99bam7edRnYtK9k8N+BpUxotxjFlfzwZ/d5j6vcLeQc4v7BA3K8oh+pL2pxMRAiJCwL5ludMz5
cNuMcz8f/SVL42OtBx6W1A5/KWYYDFL6TeVpW71u5ofE7vrLAsQ85PDUb8XI1904qHvqKiNZWu+C
KLFADarOeDdmx71t7a4+QuEzj5XAHpUZogolQQpMDuNk35txGsVZ+1Hz2gUdGAm9jypIl2+V3sID
0rzlsOSV/YCoqWIECMCMXpnMXCNzir03yjZCszzQXarhnKVEvdSlbu+6tk4oCSf3RpdstJuGgyhI
0jmKi8B/sRo9PSwtu1NNlrhqbCCEUS4c94WHoDrYQaB9M/JO20j2V+Hi2uP3PNaaWxsK0BX9gRGi
HNpQ4+iviaqSbYfUHW/qNO39SWh0ThTrL7QVw6WvyquApHtKA1iHVt+DV11d1qp2oOkTt3qvG1lw
J9B5rW0W3hA7cXvopk0WYkzzI1H4KFW91P4G/m3azp58G1d7d8GZCea2mNlNuo52ITmbQRJ65udW
AvWwjVZdXX8OosFq3JfRT7k3LLeNlOOXRyaJ8qZOR40DC+Db7GT2l6KcMBp4gB+MuK7BhDbG61yh
2MDd/RSPHOnmvJgHqBCQxnUtdlDjGDKCbQkTKSivSjeOVA/0BT12xi1CbL7gmtyxyMumh7ktkmes
3lWYjxiMFrdO73NW0WDcu2T+pCdudwqszjslftr6nKAxS+s51Zj16BfhadZVqfF+JGpig/sGs80q
jHO49phKmNUpRpLHLUHbEhjQZFieHANfuxZLwKVGeglcDgsJtV0n/iED6rvD3FduhTWy7PPjS160
xb5xBU4XPfc3tdKzaG4ruMnMmHdw8LN9gpx8Y8qy20qQl9TbPcc3McGvaaZDsJ9096wm4b0ZYGe/
IgfTbh3RPwirch6Vbz/piw2AI4i7yzxj7yHwW+390Ru3neNNT6JKx5PjVq85JoxjmnsMLwqs1ROK
jwPhDwj9pJaIU0aGC/qQxL4KQqbvFf1U5PPkmpA2PxgJqjNtrudLwFOZ4ZERT89GlmmHUk3OpWoz
tDSZs2usvKP+1u+wxn2SGtoy3a/YKdYWu3lQIB8DP2n34+Czh/YHY93FWju9i7/5CK9CN0nTvU+O
Pfo8UR4EQUqX1LbnM0q/5PMUEP3hCSLUUBd0ke066jsqgY9pVddwoXLvsYh5CQOhayGvj5zu3LrB
LVZvkZ59iZGJbIC2pHeM9S7lzPwN8dKFpGj7qeyK+tQROrSFSzDtsx6WTiaL+Es/LnJvy6z/IjXg
AElAmlszmdPRm/NxV7riy4ydDndYZewSLAgFw1d6nPRVG50l6sEabJBAqlMQLBuvSMqzHM4eBjgA
lA1ycbtsEnKC9CZkEVE+5ZpbP1JUFee683nUOwYNEcmefn7XIHPfo2htb8vE3lWutcZ/6/0Nmr86
qqWj7dPcrhB3mMnFoxPb9mY+HpI4R+gJDdVFRtfKY2qXxk76Yx/h5XRCWNBfYFjl6NSZOu7n2VB3
7UyoeeH0xqlRfb1z/Fm+jn5MZLLo0CbGhXBBMYL3JpgUlwDiCiXfyIxrv7jwBHTK3NcqCeKIF0IY
S9Xt8qoOmnAhxPuI/ccnPa/AYqd6KBFwCyskXeCib1ppFrBPYeLMxMymTEWS93jozciuFdmzlUuM
ixPo8loU+R11L0JPHbKxSSa9Hrc8QefYOCEHhs1jU22mrBIOsaXp333iADcD6LPNOMDabYgpQ8BC
s0zp0W9FWTygyoL7JfB2nJFK6mFXm/lR56v+svJhD3T1OAfrsQV4uQjms2IUqDk0EXVzOSJ+82Lv
c5fqK4MMmwcGFf3BQ6hobsiGzW+NeTDeAJGWUCQkB8JklqEFxWkX16qsjUdfxmMeR/Hkp80bAI3J
xUhWl0H10ZNkxtonZEdZcR6kHzQf52XiU2uGd6lpTNhqKuVN3ruGwhBWGt6EXDV3IifICi9aUCBE
2hDnA/DZRX5rXYYMCI+x1QTCQUZhNV+0ZIZ5bE7tMV7wYG6MyZeRLvzsNE5+d9MR7ItEym1eLO48
q1j6Hb9RuykQhETEFpr7zEOcSOaGrJmjIRIiIMY/uiCVuINRvd96o/tRpWm76XrHfbdL1AcbJJTt
OXaCeeuooL8i1QHK58Lz0Kq2etBR5kauhYEDRsM8Huxy8NfTACIniruosSlhzFmsM6esOKAMxwVW
OuZZrwU8D51NWOagS/QZG0YOwj4mOhq/Ty/a5klmk/0MCg6cGyL/ytvgb4dRjnyaOOs5vzKoYU1W
DsvL7MR3CUpxhhRYLR4lwZzRlCeI3Qa4Wzeou80wH2D19UTXITUC8DLCZWqZovMUht4nu/GYC4Zn
Gzyo1UlWef4x8cvhZaD0pGcCVbzUKnmssM/hAefDhiiS77VgoPtygJvfavE09xuAqAwnx1Y/gjfu
HuO4Itoma/ijowqcI8Pp+jokAT75zug+EWHJVqz1u891k3yKGa5dbAhu+LxqYGGWuW5t6wBa8Djp
Zy+o2kdScgSK1Jgk+ZtRpvZDnXavnurLgm2ExJmHkFyFwJ157GcqsREGlrF7V5RL+Zzrbf7k53O8
ZwcDFWsZDXNPKzQ8Ff04v09k84WtaSdngQA44hXVu7zPuQmZ76tN7w4OFqqup9ZZswSiOHXmrxh5
dSp+DRJZ38jlvvN82Cp1UGbXHlfMRgefQsx5DhFO+BiVTE8Fxxnn0TFVKr84UIePlRV4t6VD5+Ah
mYlcXfta+o16gpMVI3s3CILeWAuHho73HHI163Ou/FkPVe6pO21pVFQiptgP5lRe67VOshTXFaN0
FHWdnpxikyy9lsqXPQx6qDqPjTCnLWvoP9dC1nD6CwZhrLq17qwnWLIN8Dt5qJGyvOo+NwO0vjtk
lsICWObSjHWQJnX8D4xHwzF1hT5j23XVu7bU+nxvQLg/uBiK+QsnbXkeatnKj2rWcp6v2kDDO9zj
2WR9gePTg7a2CSzyRM98JL2PUyDpQJlYwmiw8v2fyp5Eag+avFWJxObrdR/LspKffhr//Iu9ifGr
VoD2QWf5QzYFOAvECs4qjPh58dN2cs4RN863kKhIjQ6I5jHMiW9kxfwTGJl8MStrP+Umkmtnp9n9
zkmNre/FN+3IzqyBNjpp+0DlhCZl+//9xf2+F/nx2tjnGLYLUYPNyK+vrTKmrtZjc74lMvXWa6kV
40M2/d3m8beh0vpLDGiruIYZvXu/fwAgXCRNLxa4zATzw39c5Js41v5YUP13JPk3I0nWWS5TxH8/
krzrv7Hb+3km+eeP/DWTdD/YfPurcsb7Qeb950zStD+gqvL9Ve7C1/czl9f9YLpMKoPAW4U6P5xc
f9q3fkwliQL1gLewdnP14D/Bclnmeof8vLNxbMvBBGY665iTM+j3qaQYVTGPAUKYIgAuT0mr86jp
k8K9C+LWth9sF3DrHhAigsI4DrDYbmZgipikmIyxpkQB11J1diwYsMXg10z9Uivls+NPGiM/t+Do
bVfyecLjYb4fyk5/py+eOXw8UTPWpx9eZwrYPHkQNKlJt7hvAjvZVmmXn6q8Nr5bSc2cJxCd/1Vb
T0WJVOPkFWu72CQqlINH9gJB8ntgFSqygpLOgOaDSsVyxxHaJNPHDVrh3oEhZmtPBCt89ddTu1rP
b4Du3q27nunZerojzCWnYXLGL1Tf5tZGRsGxXLvptf/xmBDrE2MaVRxErcn2c2sR0qJhcFeDvxVd
2UaBnqbnDgh6Mv0Qo87u12x9YAGVSPNbx5RaRGXg3bHA41EHyzHNwtJdnHDwUoID40AGE6XikC2P
HnzkOuKbWD7HS0OrqQcTLgcZJ49kE4NnEQ2WXPr7dDpmbswgdZbyMzYBw9m7ttQBBVvTllRiUYe6
kdNAeIO7IjMyq31eetmHSdLlAizsVJ00UevNRnMAd4VVrCgzitkj8660uSTw8Zjrs45kLNLMBHZ8
t/SWF3zSnXvPO2HFbhZTJaNgLYoQFVhbsRZKzNbS795aQaVrLQV5BmpVgqgFpP4IWC31Hjply4St
NvAJcxmah2Kt05YGQaxedcaDtlZx9VS5p9jGkAfhkSoPNgIu8B/V349CMF2aKi0ontEz7bpaay82
auPlRofn77Uns7BnH2otU0UfbTnTGCSvWPXae7vo0uao6sygi7SyBcJA6mduT3acsC9zzDyXUSmZ
GT7FCosHO6oUn97DKGgjWXhN3mPV1giLPQ2O5aeyn7xuQxCRTm0MK23T6zxSmT9JT0QukubmlEOh
CC5um6TvVechWctLr/A2pb9U2mVyskSECGuaW6H52YX9ZXp243p+pVwjzbQQ87hdqPaWoyTK3MGa
btZYxUp3nQcxN2PODHEHajLuBpJQ1iSMA+JyDwRelt2jDiJALu3g5ZGQGVfc2WzB443VLtkQ9Xkz
zox+CHu4KJWhTTc12wqblG8zaqdqMihhtR7exLp1u3drxBNhTwPm3QDxm28xqej7vvDGKMWBuHDF
rRvz3MM3VmpehsWmKRm6xjEgPcfQ3R6DuD9/NjPR7AdMdNDVdHFVcsjVQzBqb5oKau4pzW1k6Dv5
4twOjcWOfOhSYIHJuDSfJXtcG9jAmH5EAWA2eztu+3rP/8lgPdAgxR04iZZHG5MedmzHJYEvI7TW
3Ze0sfPRyxFCWeB5vzM9fXLAJl8sGBDqkQEvOXBzkRrNsY8XGfmtZpwtgfZZxbn5YNcz9yO72Jzw
n2QtpUa9BqfQEfUuLf+Uaz6kJH/WpLxIgknPniVqkCxtX+yZ0YptaSSkVmR8V80uIT8xMpVtPWg4
9KYdwazgt4PcPDcubbbl5xo8f7qJFByxxN2k7CzSrdLke2YakH/tOy9/zTEXPVl9OSFzlFO/7Rvb
5l6z5UTYFFkjleFqwxHOkB2W1piLrUscYn/mD9isVDWw2TQFbktT5PqKcCpbaDQJSHrpv/RNvqBu
iOTopqEpXJ0Gwu0TkF5AsA8aEPZmGw/VnCAxd6rRvmnqdvRBKMTlR4N4kU/TrJ5tLuFhk7Ea57sh
fOPAeM97cJ3MiBLmx9Fgpt3RC0jG3dYKvnapOYy8GokmrWaycltW5kheUO9Vxg0jMQhag3Lzvd81
1udukJ9RdjH0h7iqDFZBcemHpJYMcK0nUoNvaPyMW7UY4opdOO+hwcwyeTDkFPcmBt1yUcuhsjBW
OXlI3gje/k5watyihjP+W099+/8xv5PAuCa8/ft66li/Z6/1688F1Z8/82dB5dsfCJb0UUFQsNiW
R9X9D+qd/0H3YXfgBfdWwKj505bX+OA51FI6mlPKcWwBf215LTB6/Iv1x3ACm3QS/0k9ReH9az1F
vAGCfP62wKHW8k3i737pSEYTI4RKpXaMLSWx+pTlq5MjDtyMAJcJ4sVXMm0WsSABHNFhhEWCjM9N
++pGubEtQ8MgDzrWs+ndY9V5p2JZfwl4kDH/CIok2/BTVSSJDdlVtaq/VA7Hl+4a5l2fzdxb+dRb
N+xgkRgWecWYUASlu89c/9Hri/La48W/06fXqunRLYu0+DRMev/SFNmkhWoCO4PRp5Wv7FcryY2q
IZvRrMSMIxnQo6I+xWS/bd2u+JpqBYMLq68w1i9mH28RSGNPZvkjiK4LxhvGQfA6ialVzO9607e3
ZQNNOURSjIUdkI217wKEQGuGV3qxcm/ytxbhZ95Gq7Fxs5YrmrcWDfhLg6jydhSLHo5WKc6gXOc3
Zsb1CwoxnDaTnyxnBpjdw9LmySsaYRMQjdlskEzuphFougsnLZSZP98qRzb3dM0NwWs+BFcERrO3
L2VW3PpWJR/sErNvu5CqIpojKpCR7WyBca4ekb/aGKTNzLs3OoHLKreqNwmAG7Bm5d+7jsF8C6zt
I65fQUqbEFvkndYhVq2BJ0Nj9usMiRflIPXPGHBAxCphdKdJAcLZ6ImDjCVzOu/i6/CSwl5byk9W
1Y6Po71yTUZjVpuxmIzPmVfEnweNQWs7O922xnh+mRW1GUpbd9OQtBXOMlYXlRjjc7m640InqHpK
mb47M7KcCCii46VUWvOxyHBPcSHV5bZlPZhH9RwwdEVPMd2UEL0MDIC4gDoqi20iZOfsoZUzIjCB
7nwh/Q3T1Izdi7qksxLAu0FtHGg/smvaFtazmVQZhmmH34byGlJByzZ47FL7bJiQgjYp5d9BswYM
jEvTRuYwdYd5MaZrgr0odKtcvmh10p8g+AffWO1BdnR1FjobAwp6tsWtHlyD3AUXLIakIT2MuvI+
tbOa7aofEwkC+K14s9vGCtZsCyRmOhj2AME563aUS3yPxRNrxfTek7m4EcaSnjzkcsHWIOONeJ3a
Zq9IkBGWpbz56Fudfpf0AxEDWse/p2Oxbzpces2WGq+9zWm8MwFLgbv8s6yNfM08S0je5OORjJza
U0BcFf/T1EYyDBvK/CV3Wa4FUi8vNdyXGpmzQFV+qGZW1vGk9Pi6zJO1nFInzQ/d7N4bfl5EZGSp
EBwAe3AkzY8SgeC0FXIsX2jRFpCtMXwwb0SDERat2bDXFM7jODojEV6ZMYQDqNwwrTP91oaGeRkQ
OOztDnugaAQcPzi/2yCeii1eXy5F7pdrLNia48+byicZz1Z1ccdBz++9TKgyiOxWjfqjrQT9ECQ2
t3aA1HbaYR77TzZsmQet8EFYSEgBR6ufThPu3ZuGwci+GlZvqSzVHoPg8tA1vonOvqSz852EVa4o
H+beYlE95zK0izzbxfR3W+Iwqojc300VMzQ2uvSWRBBK9mGVQ1M15ycGkvxNltbtRy/utkEGz4Dh
38bJtVOem5uR3MUN1geoWa42h5Jn/aeU8v4Yo9UIDT6WHZE54i7T7ZdgbJMIlyRrmXnSbnJlxGw9
OK2XUX+u8b8ylY35kpf3XkznQfEZxoN+zjGvgoILCn2ni/RJWmm9KfPmk+8t3rHy2zdymMqtzMyr
jlo7inFAJFZ/5855fj909WcGiYyhlzNoeX1X6c3jlIFMqKQ3YJ1dWGHOxRSZdTmRMChb/+ClxtoK
QiMcJ9F5G5W6NxCXxKm3xJloumRHdzTtiUFH1SMW1rW26emRB5zuBAnBznh7rXphWCtu4PMDxIIo
AhLEPrt82xc9oU7StbG+MiJo9hAptVXZzdXEMPN26eMcpGeDm8DPnPahW5bgykiTwSorz/Kh0OR8
5wb9u0c7ccKlaZwVQcNbTTCmDFtHGusx24HT87n8Pnp6D2XJcJqogwy3VQQ5R4mbLLc4u1mxT0b/
pIpkDDWHraQZZA9Oj1HasgqWydMkbqu+qGhNSHGcyjh+cMzY3qDvyWnN9AWA6XQOYn2OCtNKX0sZ
v6ZC7x7M1pvvTRnIc9YL6+pC7XgcZ9q3wYLNgdQmlCOXTq7pz45IafM0/ivN5QqM5ZWahfc2y0lc
fWSWIeCSZYeDJ9iNs1d+d0Vc3yJFZOCCcWOwkaL2IzUtZ4x2yYfMY0eQVt0VU2sZdV5dnElTtjDT
mi24K5G+2WXJvYWYgXCYYrxyEZZEmenlfe6sA+cacEDmKoFeS7/3bGFTTedYDpRl3Ze+FUTauLR3
zmx8cabeZd+vFY9VACjLGTzzeWDlsRMzuTdcGWlBZjrr4BD9XU1apdmjjbTcvdH2SEImNzg5Yl4O
tZ/JozvwiJSFco8aqFPjDyvlf+eOfzd3NJzVgvnv6+QVEtWQlPdzoWz+8UP/KJRRNiJftIFE46X7
Z5kcEAaATv83GSRYaMPA/md6/or6X3/5nwNHy0UhaZu6xx9A6o9N6j8pkB3rtwIZ1Y1nGrhVHWy5
OBB/zxfvDTfvRtTpJ4RSjJX+h70zWY4bSbP1u9w9yuCAY1rcTcwTGZxEkdrARErCPDsmf/r+EFm3
Wplt1d1117UpszJLMUhEhPs/nPMdMuvdAedSGlozFjI5vJtR4d0bjlM9JfW8fGVgezR+YYp1SfDU
VpBZA7Q/0+QhWlN2jSEZZIy9yQcIvHaPcsQ+KcJwVsVAMOHG8Sf01lUYyGWtPHo7ZibxeUCYyHnG
2HZVWfmlRorxwLfN3xdmEO9Dlq17Cd9RwcOEAYwS2t3rJG6PmbTdOyrRcKN1h7TD7klaXBUA5s/e
VI3fMmLmuebINVyjpB72qWGpw1BW4VPVoDBYQRCcjr35AVC2+u5luX/HVjgEwjD5mMrkGLGYBjyb
wVq9juHks0XGDon0jinHEQ2APGStZXyOOOh/eTWqGzst/WMVFoypJyvkTi9q8ZDEkFCVza3JMTCC
gmXGvJqxXzOHImg0NSsTRh73ZZ3XdgNeIXLvI7NkhVZr4xOUDWtwHD/WPQ6f8jgnDaKICdIii/B9
FvvDl7hW6jkIFEmrYADbDxl60Vtr4AJe9w5J8YCDUPQR78aV7JfH3Mw8PB9mApLDCfA1WpZoqSmn
sYcuNH7FCgrAri/zjxw5/yHQidoJZpif2iTpLTHbK6xB55S1qj4Rc6mRzYHZLh2v23mT31mblsRL
Ln6kbuwyrSh7C5KADCyeUs9PK4wOXpWdn2fhoSStCpc/dArSVSfC/oIIyzikjhnvJzjIL1Up46+Z
SjDBg9+yLWatVbUtoLiIDYohtpqxZWcoIPnsHZtW9ndUWQTa9BXhUCtq13AXLxaNPJphUo0dRoFc
28u6lRsVsrPVo60i0gAXT95R9KRx+ZC43POymb1LhEFs4+gZcWvrF3e1MlJ8qLYAkFiMKEsqOXsI
8pDPv4aEUmPIBEjzwRZsKTFrx917OWd1VZvFQdeabmPwZLSBvc7go3CCR7J54/XoG2hVCmJz5mHj
ts49SbvDJ66V7Gi2XbMeUwNm6dD1M9zIeDprwm+hJAeq/BJUafhmFG5knMIG6d2WWY340Yxm15PH
MPZPgx6rcIu8UbwrmGglQZlN/yj6svnWziZaPJiK3zMKOmIOZjU/dVyN/kHa2cgqFvHBIbFmaJ6F
DfAnVHEMBiUU9qs9mEzUzVh+9LDF6E+w+kZrr4XpVEelT7yG6RHvTsIB+KwseMHLUIG7xTZTrGSc
UwzDbKl2PrbN704UB1+gu30YJhpJt6ZhFr07/3RqcmP5TIiqxBkUlnQTfSfWeZtidgXl074rT7Yl
sM60PiKyVJvCoLtcKdTjl9ia1KZW7SOQsQC5Bpj6bWs6zRpjpkQnUOt1YXngXwYSxSZZJ0usWI+g
RDWnrBLoHk1SJbQdo90idTjdg27mRGtpiNdGUJv7IZfJkzUYzr5KzGxi16lChERea75bWRxsGaGz
sbZMXIUBKsYUiEydk69tN/eZRPRL4WCrp9ZPJA8Wl9DXLEmbedUI3KAcZiG6sWjC70SEc/1tYCrd
HqQBBqUxgyhcOebcXWXXGp+V4yFr6UQ6AJmZKaUzHQes0lPUAYGUw87w4+abO87jz4bC/x34qbhD
2BEWWzV2Pt4dh0pxjb6rAVoRhIxIrZporHgMj7GFVnYtzPo5yrp6Ay9hPLcuSMsCN8vGLb2TXFrz
oSzBuiHdgj9BF51mHJuVkA35bMULRJx+TxZvuErwCbBGwZ3GRCGbyzXZGNQ95qR/aHuYiu0g0KJW
COi2ZkVUCiGSSKAmU+RDf5Z545ZqLduxTr5qI8rLwwx5IzPfmOq6VE1xawul3vp+7tJrOKGut+hE
rwKhwo7KrH2Cz2k+ucKLHjgWJ5gbmT7Cy3h1ZFk+NYHvAzYlHHllJmn4OuI9e7ON1kc5AfiMnPko
e/VLl66+G/la+UldPpj9VDww5aJQiwqWRUkm7wNMU+RPkoOXOi2zV8Ftt56KmQQ/K+h3DWpIgDNd
Udyngcmv62bGDmNqzIPJ8feOKXvrlcCHe2kEvz6jd+sOF1+IckKr8Fn6rXtMk2x8iXrDp9Ydwvin
rY35WhpRX+yV0VQXmFshlWhdPxPc5x0j/vDPOmn0cZxbB2EwU5gpbMgkk+lEal5j6EMkyFFIYciv
JqFQEALd3WYoNdCJJkKf8YR5xxi38roY04cmZ/jiNJZ9DbG8Sw7ZLHwaNRE7bmrd4WKKaHC1xHDm
99VDxHYGubRbviDtEJcgBc7NceHt06Y1WAuidN9a1ug85oGOUX/JBDmlMbJWIvaN1zHVjAvJmx+R
R4/7YA6C4yD67rUNKyKchTMc+D6RIETSIJkqNfoW3iIWfSs9z8RCpCVs894OmseRqQXzutTGeYTr
ahs7iXlIm1xe+6wI77QXTEdsAxj5WSPew7X/NKsk+BSdzejK6ZzmLUEmSyJAmB27yqj3pR2TU5cM
HDV8/GIuaaZVzhrTiUcmRZo9hAElSM3UapMp4b5bVeJfrbnkmxcvh+aIdzLZ63F09BZToFU9l3Pw
llhlxIkdI1o9N13TLyseH3HyAHfmPTHC7NkRbF4f3BZq6YEYWTTF2nUzB40dOpWL5aqEewzRqtms
ZkKQUTyXAU+eGKf5uW0iRoe2TycUu96OVarH3KEkpDONRnx/VpWeVZt3cPWVEb85te0k3y2Xr/ga
8S0R1e2o24jEIHdqSK8Wggm/2ld/JFvzkbXIucZWCgToO4r5d8re6WuWGeVnOkzWa6B670UsidkN
0dnNkqFdLGnaXtPVa68fCmRu05NL5DYH4C9JBHeq3HevJ5PbvsVzyyWpu3P6d+8mjvH8/AGh9HaU
bOp4c6yVDysb8J5qftl6yeSA1AvPeWxsfwlwT/JDC3Tn0cbaNq97YOrkrbdBFL2g5Gq3hbb0Ywyp
ipjqP9LHby3Bv7un/6F7EugpaDv+efd0rMa/rBhu/+DvnVMAIdcBaHujB/3WOLlwdS2EWxbw3FtX
9Z8uMvtv5KQJn5W7Hyzrhf/cLxC4Y7vLxsLEWwaPEYXOv5CqI21S3P6k1whguNNksPsIaNZs+y9O
8blQaiApwD+ZTTGdjZR7ciSt82mynexHUQ6cupxpBFTlThQxkQqze9su2nfo3B1jKq8zHkTksb2L
63l4kODOXzPNcOTcJNP0GSv8SMeqIV51HZZMz9YN1pUdXD1YhFPuvc6OGh/7trYp10gyDU8ULPmP
YZidy9D0/ms8sVlDakH1SliVsGYUeQhSKTKg8aGrQOidb1NoEFiMysChCi5s9wfEofwnqRjHKM81
N9U0fFVJI5/IGOxByw11+EvZurhGxnCXIXymCIMqwZfWbr6TyTV8naKmWFM5xr8M265ZLkYOZN92
8h5qdwhYmMx2x5wkmjh2Wyj2AX7+X15hGI9VmaKoRv0Q3Q+GRbSZrCnTIhDrCcR7W14gtGQpXjAt
ArwUiK41FSecWTa4DrfhO+HB0UTgS+HvO492mOIV994s4vjKvPXoVPBKD8mYR4hTAv/kWHLYm9VU
w+MqCve5IGCFQ7mMc281Y62FayusXq9idAcY8AjZ+TEjyamXQtKjEVyKE6Zoam2FWXPqw4wQ0U64
eoGcu+u8mYLz4uRlzMkgcGUGNftLth2MTQeP8twr4H7jqz1khtmxwwl9tQ6Icq/WUrv1cwO/8CQ8
31hXqFQeqyCH72eQb3KldcIY4UcaELk7V/06QvX/lvegXt1eKv8MohDpYaznaWIa6gUM7d1QbSJu
cPKgy/aKWaNdQ5un6sTFgbJ+nBD1oCBQJ5UWZI658RQ9+Kr+1fFT+oO5ZABsDN+ufo3klMqVPeqc
Flpq9Vm2DG0PMAZyOJFTegSI0WxhPaT2ESMkSEkRsJIZ24F9e+nsAsOmCExtqGmiClhbTYkYrxpm
ZframHTbw6NGbFHleJlwLO89MSRPI2G3D5jCZpH/4N3FZE533SY8W4zkKLMvIBfgKN+brleE91GH
aagQFSJPqQakvSOAg1lYXyKf1wi7ZpPm+ll2Ey1+iZRxrQQo00NYinpn0MCvSr6hhHlbHtkcMtt1
RVbw9bbb9UKkhgaEXKokrwFEV4Wwpi5IPxbhLo2zJbOXXXkCbgPdll1AahRUUAE6aZP5xlTJJ7SD
h3w0nYuuZYiPuiW21SznA5cqz72fJvwwA/kPm9JnprKSZWMygalmd9N1PWlGLQkoSarVyQKkvE1S
xtf2FIyX3ta4THBB7hun79n8F7o5uxQRJ3wBxdMsSkkacOWiRUpLHKlB96hjvpgZRH3t219gKK3c
3M9+kD8nN6nr0rMnafdi9FZ+DzPAW3clfXwyOeKZJGhOLR/VOlsdGayg8E5w7VB8pmPEot9CNzv0
2QNWhddAksoRab7YACsPqYqeXNw62wJH/TpsqC3SxBwcorfoPVvtYrBBcsTTrsYXGC/xxhzm4OhV
5DRYuYsjykqtJ7emc+N4IsGZquCIo67YuviGCX2WXX/HXMPcNlOK1wO19Vc0UxIYg5Nu4oyp7VTH
bJZ65b2woe7P9ejmZDxEHWfKMnZCcuuExqepp4r5Qhbpq5nx7U3KKH3QA2djFjHer8AyHXojSC+j
MIKJfVw07UJL92tVmgWzBidaI7Fq7guAsXvyNP0z06LvALVAX0bJQBVOVAy4HbXFO2ciT+ahPI6s
H7ehJmERY0zO07bslC8qI+zgM0EOxTO3hwQ046Qm5lBGeUmcuLumxAb/GExAJGj7NGscy9yaPnyD
VHr9ru384o1djv8Qq4iWNOLtf0vxEVtOj60om8qrGPpkM+eR+YJHNP/VzVK9eyKSzx4o+UcizCNw
do25yzFj3g1o646pKWFq5+yFt45v5Ry6cdI/J9LG7xh39nf0NfPBtpvxMgHDu/NF3R0mwxHXrnMy
RIL0IV0xzs+RKFwfXZpI7tUQsNdg1XUBrxsezBjpx5B2GQ4AnyMzj67UvukhgVmB57L3/FU2+N6a
tjra2ClskGVIoU9mXse7goU7Mtw8/BLjJomB4jjdN4bnCdJDY0gu1pB1h44hXYdqbPooVJ/R8Nf6
xR5sC9FV6rVMQxOFOK/pvmApsy4a4+yFiQqJbei7Uj5vTfzkuL14xg1t7XSV1pt5JMd97VJ5f62b
unuwtQu2rKuWrObltOdGn77HGQ4mOybOaAV7atri4MKNYEmNOKtXJ6dVjwj56GSjP9pas3GX1cDM
AoiWd771v7gz2+SrZJNCY6wqt+cmypaWWd+653JppPulpZ5v3XW9NNr+0nKHS/Pd3vrw+NaTt0t7
HsVzvx/p2BEsNntazGjLhzQ88lbmBKbR4qNJUxuHrr+PjHrTLIOAf9fH/ysVDiUqOt9/Xh+fEfP0
n9n8+3ZB/PGP/t92ATiCFyBMDpaS9rf1gh/8zaF0JlrCCzA9iUWRDppPxf/3/9jB34TEowFwgbhs
SyBd/m3JQM0e2AHyHLYQy7/6F6pksUjrfxM1Sx/VPYE7DsUyWC7rr6JmdNhx62vCWsmgUjD74cU8
jiLSO5uMwX3SUJ0M5ke6DOPr21w+JWXoaagGdUBbNuxtbC579sim+ccn7p+CnhzrL/U7vxp/HFsP
gBNkaZt/1QeBwp5Jp/HdRWFcV9eAa+Pqa5dtP8gDJ1uJvnpGimrIbQJoWEUoF4wa/HTB9R7+8MtS
PHbC8Zt2W89e4X0lnDa6n+OGGCk4Z+K9iGNF1k8+1HrH1WGgvHTAX10RAPidgZ1RGT6qxlBvpJmh
Ld2IfJTMEysAE+0XJsLRAcYfkDu0snnzhFAxnzecGyyekbAEJ7/txSL1SbdTG7w0fh+3/TYYfftB
C7dnQEx23Ng2RAMwbSDcrh/T5qOYC/MJOF2FZ0niXFoz2qFw9JnYCuSgVpyf8PjmGWMMMLyIXWws
Qg2ouTEiD68NX9E7G/s20e2piVKx73u7+0xgTF+Dwpk2btqd8cUAYnc7ohOSCS/LRKpG1yvMdvFw
mgwS5RNPo/fJmdLdN9KeL2UUw1XGN4sMRVRPhgzeTTvtVgZq1Gqjyawi8y4kQNLsnRHUNgGeumeU
Bxxo7rZjMkyXyNPPZh/l15Z8REz+TMMZBpFusfMzQ+KhxXgY1DEUewdTNmMhM3GfTD+rn8izttFY
+xD+B+1hhrZBNt9xCXf2l3QJ+plgCV61braUZdauCYgDmk2CgUpgU8dpCQvCT1Pu6luCkGjdft1R
cC/QKgEHO6y3WJaMla2JH5rgahypmsc1oxD3kafekJSYtTsCFs1TBNLuFAgi2OJbslG4hBwBh+te
qiX4qBkFGUhZb9AcLMFI9hKRxDje+xF5xCZJsNxbdFbY2i1ClfIZ2al1S1riucudbkbG0vUSxZTx
sQdQRsac4pO20ktkk7mENzGBHM7O2PVbRtzBXjZxvsVbXGLAw4yvlwioeAmD6m+xUO2SEJXf0qJG
LtSZeaJ03xx+yBojvLEKfcbqCMbFdytKY2ZUS/YUydF3TRHLjT9NzLXrJaRKLXlV3S26KkQ4cbQG
N2031WizIdHKK+f9UFnMXz207v7KagrPQkfV5LQs4Iw2eUSQ6YqlvvHiTB3SGGnkZFWgmDoHtVM5
24nneBwwuXWrQuTxBUdFeSajhacnl3BaOSyd2wD5YbYcTAh+KD/Z8YxYC/OxfdFjXV4Cssp4fLrJ
GMqmIcSxAA+7nyzfrtgnjCXKZTjsqRBtzPsqGB89JNnO3ssq95ip9ksQj/rDG/S0DcdOHom1BZfh
Yinf1AIYACfh+D7EtJar2ncBaBSYNMQmS1o2eRE+7BljZut9K0MPaLXTtMAxKnyxA5l+tSRpk9pk
BR3Cw187qLi4zCRaWatgHoZjFbmVs6GsojNPadSuDg1qu8IRYV0RnY2PbjuQG0fnO0y0811+RWeL
PdjykaZT8lQGVaSoh01NhX7vchycixiHHguhvHgNVdk8Jb2tqu2UW/YddLzmYjSLNMtbVFrJotfy
CN/LN6JP5MZc9Fwun1E8y4vKiwi/9o6Q7vghscbsC8rgkoRKdGHR3BcbQhCpMW+yMWJcss80AjNF
57kIy2gl3YcumXPjrbbpMVAOoUKzboI07yZOi2qWFju5aNZabTenuRDjO1AAlIqLtk0sKjcK/Y02
XANL5aKBM29yOGTt8hwHQ7rzxqF9duwK4Vwo3PiRBGjrazUUyZM3T4U4dCQtPmALq+sVa7QsX1sQ
y76RbgiZRIqS06FdFHvhot2Lm6ARyO2n4U6hmkRIKkYnXs1k0+UMiBSQ5mlRAjpDx8tBdhh+cb4j
rDNiwnE83OeuEfASUWDqC6nH9o5M3vTYZta0bUYUiJwN0zFdVInDok8cMj50nPN8yTP0OKuZNBIU
SZp1OQ52pI3ponIUN8GjN1uL+LFDB8l6lOpvoEo/KziPt7cNVl98LszWoEklHMIahLftYvcztZHu
jD4ejozs+FcUbfUxZfD9ENix4FWLT6tZJJpQvezrhBckDTn6tZNfotkPUW0CpvVY3bmOQeSlKIyN
b8L0qWuZ3s8OyCLJvJ1/oCfrCjIRweG4iEedRUYKosfaFDGri77lfxLfNL6li/i0BXZxlk4j83VX
x4hTHbaqwyJYhdzkbVoC5/ZLXfKRL8JWPqXk6rHORe8qb9rXeZHBdhA4APL7dnu2/UVK69gxmlnR
aU9u+9mY5QaJXbBERBsJHldkd69uikdo2yyiXHnT5843rW4EHjUECbJoeNVNz+vH3vgdA8witrsp
fjHotu+An7JXSjjeLogCMh2uBiy3p9l0n7MpJJTupiO2ZYvksIR1eNfdlMaIfawr7hgEcyquvs2L
JFkt4mTUurxfUCjQLBvoE77ZTlPwM5E0W4u4mbEQyjlvkTz7TScuHccZ36JFEh3d1NHUXSilcx8T
8woxSfadcex7ZwgsQ7OwUbemQX1K0Xd6jIR8g8EQSuN43ecEZm2NqimeoBWp+ypNZ9xrIkEeOZj2
xu0Ek582J2y377qnKBi5rPGW3gG+iZFU8xW7JMx/nQ1yK0RWhJXa8OILnGhYmoZNyNjjExViQxhq
UxMcTgLICaEV+BJmtmCdcBUE9KxayVU7tvrop66Ha63q3YsixlMSa533bLwMjUPIS9OBnZt28LBz
jqTEyUoXcHWQtl+tFJvT42DLQu57Ln0wthWhm8QCyXAbVLl7GtKWmwCJRNkcQAXJaTONYYxv3JPU
X1Vu+8/TJOSmajxoTZJZ4NlvMw7aOFiYDpWbp3dEGWQTORoeu8HSn15bINpPCGu9b03os4C+yUAy
MD2fUoTGyQfNWe6brmWcS14MipJYaK6Mxov7fbLITuDvxsUJqmdAfrYH16k0JcY2MzKPtZ+iYimr
wVh1du+a2Eia2FZn158txpb/buv+V23dgrD+79q6u+9J+fNPPd0f/+LvPZ3r/i2wXRzftuW4vo12
7B/eCg+ynm/C/3dQfrPn+M1a4f1NOuR+LLRw66Yd+0dTJ+2/mexRHCysAs8ZBth/panjJf7c06Fa
s01+Dvw8mjp36fl+Y/zOAW4QGEf6gL5kDrbOTHT79ben8fBHg/g7hve/vgSLBoRpZCPyK9OK/vkl
wrHPAcMH+jAgycq0jzIKnpDLI/1HK/3/8SrLb/HbH8IsdZqcmFfxym+d8a2afirnf2oz/8uz+vMf
sph+f3sJL6kk3zVeotePnvkIg77RH//9XwGO7S/WYaw8lHo4kemvPSnAoP/5VRYBQRoNTQvmtGw/
K881yRA1AY97Iy/thPhNWIGHTMf68GR3JjKAziYBO53EnpytcU+CTvtqxdoWUB9I32mV92g5wIA2
1IQwgJB17fBKmhtbTcMOaVX4zNUAiNQr+vSFrJ2JY9RLz507eGu/qr+hqUap7+OtQ4Z86PF4UbHH
JkF6XB6Z4cV3EOSW5GPCtN2krc5u26fH2My9s0kT/m4UzNhXsTPHd2ZjuGeKfBoMk+yX2HAQdkdF
PyHlV/mGTrC/9EGhv6BYyzegVUF1eM2nCxr0FCYFbBCDnN3O08VeWoSIZ5b6MpWzfBzDXuyN3su3
FRTEoywYxOa9kDswWVwLUy3ufDPDU2jLCSLkNDxhSeOHZL66eBqufoXNkUAE8pTvQkxGhyoFABdV
ffwYpsP4GShk9GTrwY9xw4lF4EDDbCT658jW/Q1lYJtugF3pL+7oOjaqdvGzbScjXzudVL+MRk7x
ekpz9QquEC7d5Cr5iIuOH7Q8YEeyVpgdS60KtRhrZselWg7VhYWYjbVvIROFzOzYV4FAYYagPC7m
1LhPI/lTdVzW46z6H6mevkht/QzYAZL3x+Ba9kbypggPO5ozK5lVGzdiX47ypyYMK1jFY6MRT9AA
p3nNm+CEWr32Jj+vmPg90snLTkXgdK/JkrEJLcU7F8wm7upiDAlbbpkZcFEz7Ia6E2GJ3gRt3e5o
Nsw9XZ5mX4ZmEVXSHG59VGQpURNYzB1SdYiRdnkBS7vrpknVfiz8DL1gOjwDS++fFYPbtW4D0HQZ
unfSrSh7oJdkJ3IukJwTebYdsIBc/YDHCYVQhJuira2Nxdl5r0aoesfUcgsQ1PBJVhN6/XDdt6F4
okuMHudoUbuWfUYk8Jg4VwDk6T6OInMvZBt+hGwcWUtaRnhvjUEVrsmJxLFNC9BD8QvldY6hG80R
cXnsceUJWVdzaQxPPJEaPxzdoHYfQsMmJryO7QdPFNFllA5Ml0Y/YkbvqMucwTz0ceNaqB0Jeuv7
icl7BmHvQ+FeYLwxVmplG72xr+bY/yXTzP9lRKFadyj7zy279I84MMU26huJmwgOytboFPFwVbA8
j5BNx0bo6UfedDzJbphyjOK1eRAdoesFlr1LjmH1xURjvg1nH0mXzUx/7xORuXfol998KxzoUJ34
Ebe4eRgYwbsb2U+gZLxksFcFYSefImPN2OBUvu/tafzegtC8K/souNLD2i95oAAy0ucTwNgI5zxa
0fxgD8TJ0sv5D2nSlt/RDY+P7UwmwZTG6n6CoXcRkzffsfhzzlkNkl80DikKs3Kfa7qrjdKzxrJj
+MMa+gIv0LDZhahsheqx1SbZUth7MH4TZOdsEvacjMJGExmKq4pVnFfxc9MO6Q9Hu91BDBxCgCq7
PR8NZzPhP8SmVnd7hCPYk7qacDZuFXoEUzak0Lm0cnHVYIq2CspomGj8TCeMSbgLEMFaXqlP/LbR
iwVb+TRjWz4zJpzXuRMmzTrF2Y1TokiDI9lK8NaYlWxQkpIFAl92p9yp2tbmMpKLs4TVpQufaO0T
hLGjSlBb3Czt0WjNnD+jQfpDZWpsvbAPmQ1BOloPgKSZcFUadwuV50OZt80Hawzk1tWQPeYsXwCN
gWZVnALfoN9ocGied8DQMPz0TAJxrch3zlYpyv1YJSDtfXLhvncIKT+Y3HQzU74k/EXQVv46d9hO
mElnp9t/bpWuw85dggmbIiI8tOON11Gn0xVtotoOPklHWz7DNxMgaaciQu14e0lCsgBcu50c1v1s
Eelr52oRcqvuKxTebjM4bIdXsrWNbcKI5a6sKeqtDlC7LKfwPZVx9TokBZq5JR3CcXRIBpbAVm0s
uztklmtz6rOTW/XfGZSro++5EAeiHtSWH2Yox8ZFWDS3w32gTB7fLQSgFUFy55JwfycMAE1I46rp
UJFMiDKpFvaRnpTdkekDd0AlMJFhC5qs38hU6wNBHPzC5gS7HJSX+ywYY72pbtCPiex46+qFzO/U
PnTycUkd0HXPy7KoCU+T9okcbPthfeP114k7joRs8db7NiTvygOA3+d2/CMQ/NdZnqJzaF3nHLJ9
30cuRCtGcvS5QIn9PdVoe7RrI3sdkW3vS1JDnhfq+tbB2rb26W33EcjiNYkl+tAFzIyM1JseRhcI
ki3geldBRzMSsvay21l+F0WTb8uaDziNZobNgPgLz5QsPYn9+plyhx+tziRINnP1Kx8kOAaxEV1V
2gfPJfHqa1d2AXQ+cox9ZAZvioJUYd+1AB6PJVSDDtbc3gqN6QG4OfB6wxx+DmVofCm8OmR2SLLu
xjfcv79PmZrCX7PJLztJe9yZshb3TpIbLxF7sQcGJPMJakO/NZwpeS/7zn8MqmHaGUydv2IvkF+H
1pBfU6ee77mp3F3cxMZmhom4MWoZH7wwxAYfGe1TBaFwa7XI/XDmTve3p64ciAEVyIsrYrqdWZaE
o5JzeAb9KFZNhcCy7BlhVXwQdxPOqLPXxOW2DEA4FrOytzU2yfUEpoQvsRfMp96a82voi+hIOi1R
nrfPsvYFuAZDkp1Lv3HW2ILuQbuE2yL3IjxEzLtWaEqzq9mkxdGdJ/ctIJx5r0JTOiukrdaG7pi3
Xzf6LutI8hZMb5g/BjYouzmLOQKFeIqN5KPNSPvlUJiPFujcKwJwDafMwYI0d/X8atLFO7AvkZxo
1pk7UmWDC0HkKc5ZL71iDqP3ty3CVfvCOacjYRHCG41t2NbTtfE6rm4vZkPkEZtoM88vvGxjgZ9O
Vj7p1lvupuEYtAz94D509d2oYOutEexWL301lbueA4caqPRYR0hLXRvmGQTMuQMkv1zfzaNAiBi6
4862BGQ9cJDGS3cLpGIuR8UsUVXlA8eGGXV8NUFupczJE0QE/gC+jqED+RmizF/Nno9TUWvK6iAR
H2YkiXkpWJjIcSQYIfAJM5mSyl4ZskOiBUpmCxDGOpEjrB/hc3gnd5Tz1ldzi0gFzgUjlKFuGOW6
zAjUUHHSlZ2tH0134jtv2HkFJ5v/8yJhnRJvy3D/gmATNQX/6UNqM9fBedyEB4Thcp+Ytj4yoAFb
DFVr+YuuXjwRRRiQA0UeCKEUfVI846Bot5VPNKquY2NPADJeGuTh1re5nH1QpWXzzG4cwlmWGOco
HB56dl4rnGp4GFLjp98oD58IwukeF3aezuGFP4PETLPi5HSirt2RIDVuqzyy9mGYDCuUruqMq7Lt
UUqZ3pYKMT7VGqSriucHqyaTNOvc4tMrjc9OO9fJ6uydNY3FUrc1R+ZnhGvq5GWsYr1ufSM6cFrB
GTWGtTBBZEYYccg59N+MEuGOSu2KcXvXhGBAFjGe3aqN6SuSmp0aN7yHX2DFrFZSVVkAGVFP3E01
aLIyjkj6ISLaTXKosJU99HvIRPG3qB+cQzaJXMO/BtkHfLd6rklrI+8hMhEWFFZ8jlO3figJg34z
oqxccasXTM/q/rMePPeZbFCmRbmPbLUfZg1ONcgIsIj7gxGzjtuAcZMPyL71QwrF97lGULIdit6D
mj216PSR/m4RAiAPbKGooqFOd0OT0ZKbeXJiN4d1RSjillpdnCHK2QcWaU7QbsYqssd65/dTlp27
8oPynqRvt/TvRICTeN1a4KeHJsW+YgGheQj1XB0VCB08VHG3Uz5RqFZR4L/JGEwzx2t5FzfMJz8k
acHjekAzdpVCpY+lo6pdn8ztu9tSX7FJi6372Q/UOys97wTdqfwazp4Zkjzf26/mckO6oqgBrPvx
YSrL/hwnviThslNf2T45B6Qj4wk95XCG55p9KsxqKN0Eb27Vq/Bh8OriR9GhzoPfLb9DM68YPbM5
PInMkhd249gzDRpsbKsEGK+TToLwMZT8Ypdesc1Ch/BrnNXxfWXMP7PB89+syiMwONA+eKZcL7z7
dJ0OxcwikbD3dUvcUr/qcdRuXDT2Z4z46SGthxwHnUdwd85te5rpKjZVbOvVKPxNhLcL6lTxQuoo
3nTVwJMA2sngxgd8ONMUi/rrf7B3Jk2RK+uW/StlNdc19c2gJtEqIICEpEmYyMhOveTq3fXr3xL3
VlVmEAV23rgG55idJhGSXO6ff7732q2VWZvcLWA56rbXcORDZQyMyy3v67ysj/1cmIe2jSilSGtR
UUwHOxf+APWxm7QyZLvkar9UD9iQQ2DngK/Gf8QjAFIJGMyeXcy0MrU0eigsrcc34BVfKBWzV2lY
9UPW5M03MQjp7YVGp3eVRk2acwq32FuxpEOz1frq1gb3V607GKAveesC0xjaKbsYzeFXPPkTGb++
cZQke15aVLY/KoGNVSF73bhafj3XI+d3naUV+z73cDrxqo7kPaHWoaXbX9umH19jd3AXHAx8HNBt
zRXycxK7WyRgfP8/kVpxGMGaBlGA3vTKinrAu3U3fMnRJGzsuEgeZdtZLFxo/o2qjG6BD9ffLU28
2Fk3vdhKfp3BhNg7D2jXRqsmA2vCzMwuNAvV/VB8xS7AcX6SNO2do6ONX0f4r9xk0DnRh/7lMOI5
GantfYKm/mjmEApWwDCxTGDoDTG3x99RGXSYlsB5OZbGcXQsvXu2OqwncVC+LMxOHFHBE+Sf6VIX
EDX5KSZW66b/aqf2T0xZ7c1Y9+p7PEcQm/IJPXtnqewqCOZpD7qeJ4a8a89xPERXDeIZT8J78sbE
vk9HwPnZkPLBtgGHGRU1lUrcYOfgXuqtxPzCHuSRCTm/kWJ20ea73aqfencriip6rYN8xnU1+VCF
rOzahWVBGx4eD544qlsUFM06HqfqruIMmQpXuy3Lsj/04LNuo1Rzv3iNHqMJcM1rSOvWbyNG8Fdn
k9i2QwpWEx3qTeXI5Fg4ObkaxMDCWVczUuPnDM56lOTdvmS63Y7w+jdzL/XbKBpcBJRg0eo+r/eK
U52vPTMu0kmOjYJghHpVDHhksKZLT3cvrLhW+35qX8iP9MIMUth6ohC8YCLVYAwF45FSzrvARxBf
d3GTU//W1e+hz8Z0U/Tiu9VkZFX65FewBWiS/HutZ5l+aZDndQnnLtvQLZkYbJ15P5iaVHjEkOpg
5Gtjc11XDfhaqwWlvmsqObM1S9rgulJtcV+VBByXjgr2SdrFG0EL6941u19SEqihz5QqbWO1F/o8
/fAcdg1OAQCKoopNUjMqhGt5dijTwFhEx6HG+fgF37+D0tF9LGNqYztC7UxVWGxod/zoCAPcoPRY
sjRYX9U0hYN0Xz22IDKbj06r31JDuXTOaBNpg2/8sINiurRrx9q6Ddk8SFTamzgywjHQot+Jazlf
HF0zbzsZ/G6krT2SFN09EEzWJhunqwm1CFqJYddH+KrBp9/rgRwQJBAD4vYxZIKKDsDHjdD3XVAz
WMCbge2TfIWH7+8uqMvxMwxRvw0nm/7dqNGMS0XNmGz27MfLfwYVXfBJXC0wLN1Hd+UuRoO/Ortk
mFAneW2o6tjh4JS/paUnt0Usis3HN/auG77wdE0MPb5jIk85VSrpnQsuWxrcWOLH9zKDthhno3Gl
90igP77UiSf87a5IssHUQC4BVzx5hrCSdQXGtQ2rthqOedEvzOWMkpPBu2piWe6RQKp/2iTn/kyD
xEb6cOi0Ti/qpJFhavBaQpXzFCEIs0pjvVyxJ7U/ub93oq/lUuCgPM+zdZeUob/fWs7kPwuhtWGp
CMdaFRGkXa3xs0Nu0tGE69B8Ecqgg1jMydVQoKD/+Pkuo+IvPdxyfbBYNq7/5YzmZNSo2BaJnsdd
6JekrlJ00chopoePL3LC4n17iZbJwFzyGHWOBf6+SWmwXPSB2YZ9T+vWmxKqiNizouvC1OdwVgjL
xwHZct1SJH986XPjxzJdx1zSagPoAn9fOnBsacSm1S5NErXFQ4aINlsawZ6mg5KxYiowlfTR9uPL
nvv0LRsln82b5WTY+vuyVhe4NSjINsRkWVwQTPSA1Bpzo8uoDTzG78eXO/dBWswxuo3DCM7YyQOO
20Y3gApyua537rFf79n8o8HAmPHJLGMsD+x0wCDGNG124Ew0+ukDxfL973fpzsP0o3sbmyoafqIB
lysN6BV0L1ffgwnUXxMc+WEPPfG/MWjBTbiea1um7b/7aDyrn6dYb/Ecxvatg0zmSsRMsf/8ofIK
l+MrnYPP06R4mzS9wS6Zet5mgRFIztoOlMTFkYlP3t+5r9DWfXogBG9zxLi83z9O5XI5VMgbJyZU
Arc25lS/kJj88vHtfHaNk5k0dXrTZaHG8mr2EOXave2Xtx9f4uzgYPyhC2QoOsDz/r6PIMj8qTX7
NhTUrlfxoJsXZl1xUDZO6bdEY4ZpqnEBZXHMgrRBxywPOu7jX+L9p4etFQwg2aN6QOviZEazHYE5
rSY5ODawV/R1766RqjfHQsuaAxFl1ebj671/rouNdsELmo5peKffXsO2ylfAMsKyAnluu+oWzaD3
SSnx/gO3OENHM01r17Rwx5082Njo4SUVTYgJAD2nIECnFiNJG5xlfHw7Z67ETcBNR//iWNgST67U
pSl2Zb8OmdoqipbuEtDAvWizx4+vc+Y1GZ6NGpt3xcxlLxP3H0PeFWVuBa1Xh3Oqb9viVfMLGPbV
OiVo9+MrvRdW+6i4/7jUyRpLj8qNSgQ34TAGNO4rO4bL4v2bsobDfKzmB4VnZ4+iPWo3jd37G71t
omfgI9q2n81+m3H6uzc72mglgQuAtuw5v3D8TCBOBugYT8l8FRXsAwmDsnDUcFrEvqrfFibYP1zI
5KpO9UAHWw1usabNho4RFOknN2rDHz+Zm1nBOddDRk/4pXO62GFB0qwA93kIgaZ/CspKvyZR4w7C
f/pazgN2iYLogbYgtBjO6s6DAMiZtXtwXaxbDiezRiPytTk8lIQkraFBo8sp78QEiyaisVTWebPt
8ol+Y4qbMWozICgEciJ4GjGnaZk2rKVd2yFn29Om731zzXWyDS0875jbaBkgiUeAshBVBfG0nr1Y
woerCanyYxNlGLQU/buHVuuTRevMWDMDdAgoWLD/mN7JWIvKsaH6UDyXDHPeaATWgbcuw5g4CELk
ImsKPx5y7wseUrq8JSo+AJmEJfjvwd3UpIoSsQRw2e8Rw6Y16eSgc47E5vT7yCc6K6H1eo+oOb78
+MpnPl+qOX0xUZAs827P0cZq1JLBrULaXOrbiEvnpeG8594BrvTr40uduUkEHsxG9Dr467R05FyU
/aYaqrAcW05FMFQQbLhY4bSsag8u+fD+uuOAXa0mk6b9xxc/c5/UVbiddWdxlJz6OMgyApVQV1XY
kY61b6bqPpYxUo9MtZ+sJ++vZC+TlOGhMMKtvbhW/pyo6AF1Me7AIjR9/0mpatqYZNvzFVnWPx6m
lBsIphBGsfvQ3ZPVUyxRavE4FOgKBsgrLo1XK7sByuDuaDz9/KcP0NYtbsxcbDXIOU6GaJwWogJl
wm05pRVq8LRqzhA50+mKBWL08cXef4BcjNKG0sDhQPt0+WrQhiTuUHJnmn2fWNpTM/s/M2ndx5P7
SQ2yfMt/16dcim2py60x5zsn94VbOCXrCSGGJYqtRa80qB24k8U4IygfL2hTflaNnr9iQCkKq4OP
7nR5wRbu18sVG2O8yAPxWivj3loi70hSKbCQmMePn+a5EUnhDReVqoMrnoxIp2Pf0UdeHmrDcEGy
VGjbOdZr/ZPLvC9sYLGROQ+5wKP6OG0ojL4u05QfHeJ+1+41Dz2vkKyIH9/M+1mEqxggEpiZ8Zsu
7rM/Py+pmRJ/s5GHrUVHi07PusiG317l3mZNz4E6uGKYvJ/Mkub7lZKrMnF4DggmZsuTq+J27QO2
fXkYOGigpyKgDVeJfL6SAaf0c8UhdqewKeEStuFG4pgRHHvp3r4HRX8oOEfeYQK/n5XT3AVDnm9i
ISgOlrKAlCjnElmc+xCYkxuSgO188tuffTELTYLDQJBRpy8GSUJScLIB4GriSDZTQXahSfqcH7+Y
s6MMXSUtJRx770rO0m5YRuK6CCsyNEjTGEM9N+59r/+sajnzwTpAMFFVui6kjJNXQei8VYmmYiKS
wkLIEiWYmHS5+/huzs1ALiWAb/psynl2fw+zOdNNCagoRzzUYTXzFtaWQ6B51xXfxwwx8seXO/fw
uCVIHB6GSgAff1/O71MXswOfqMqjn8uza1P3tmyjp48vc+7jWfyC0BLp35inw1h2oCDmmo+nSB3/
S64Mjtgi5yeHLfWujR3/x1SI7EC3sPtkqTo35yEktamr6ZS92/TQOtUx7I5Et+DZ6Svtdc7incge
RTZ/Zbr+5GrnBjzbHpPBvlAmT59mwT16ruhyiG5EWULcw7NpZtrm44dpnBsjPETPZDmykDmfzKvB
YMrBoeUe+sOkP6aJXu9gTKBHy6yx4GzOmx4yw68B+vXjTaOq/NopPGuf+Gg6ZyVcDpZxXRsNxKpi
8tFjDEP22e7WOPvkPXbYfJkW/tqTz6UlIdCZypLVRtocE/TNq9Ev+YaW3x1Sz3+CeQHACKjAsais
9DGfxu4A/eklQdEBx6OHfkz0J12kgPxEjaSuhPv4+EGeeY6caVOCep5Fc/F0QSw8fgfSROpwquaf
Yjb6nS4QU0ag2Wr1+vG1zjwO401j7CyNWqruvz8008D6aPs9pX1k/NRpOBDco792CiobaRGLL97t
P6kwznx0hsGJHRUNK9a7EntsCyXbuOb2Mudbksba2kS1wzkG6SeWqZqHpp2aDWqMMfzn92oYdDHp
SFEgns6UNnyHtPU7SIjoQxsYJnSli1u68SB78vhRgcX+53UbF1zaAHiTA6ayk6frctrY2U0danoM
sNAYUSVUVn87NUEZli4b6Y/v8My0yfWooZakBIrFky+wjFo7SYkzDuUYc3Jht9NGb+pmY6GI/e9c
KtCDJSxLp89/siAImNZ9WbFFM4K6+oIXEa6d17uX6WAYn0xf58aoxQe1+BCWTv/JGB2RxAGha9ir
lMP9kNS/HIfMu473l8bNrT8ATfjnj9HCdGGCCuak5vQDNCRnbWY3V+FMTPNK96a7lshVQR/gkwud
mZhpqeuOZdF5xsaxvM8/mjhinlCARWwBySh/iqXc+3Nz/8m9WPyMk4L+r2ucjAnoanlmk7oeIug3
VhibCFuHgXdnDkQoRQV00PQtY2dqxaZzs/ihniD6wLzq9gPOJpp/g7Ztq5STXhu0I8hUYzv5qghT
q28vAKckt2YAp6lSY/QcCb3alx3iLHa3ao0MFvak43NIoUv5xTFatLqYvYy7OSgRW1VGl+/qsmv3
+tgQuTUhHb3Bz0R1WEPvq7DL3iTSS/ZwFNWhcJBojlZSXo2k/IZALO/TOu/WPOF8V9IrIngDoWCI
OLFc1dMsttGQOIiF8+lIqmy6nlJCfz9+vOfGJqu4ZzBOLM4pTsam23QwQlzGJjLh10b2r8D+bmxL
21klqT0aJt6Pr3fuC6fmptijfc+B0Mn1nERVxEGoKsTRuvScriczP0x99Unx+v5YzaZXysEWtQlt
uuDkMrbME6slmCRERH4rREqY2eT/aPIHDqGvEKQAIzZf4rb6ZMt0ymDjpGu5Ll1aniib69OCLBBl
g0PYoSdSq/lbAkoJDqCt3WJ00Ystmhn2OI1TRts+H5tNAbOBw21CutyGTGcHlb+TTdrB0gdYnL1d
rSOEoQw4see8kxPsIPvuGPh0J4kUMPfmeENeKyEumMk3sRF9JcuMwLbZgaPUZ3a+6iGSbTN+n01f
iF94PowvQNnweMqp2eHo4t+Xs7NOuj7beppnPjaW89mrOPfGXeAtkMVpM1jG8qr+mCNSvXPKKgdo
pfevikPslZr0fW704ycj69xc9Md1TgujUYywyoKpCn1nMRTSb1hDvNh+PHzPlTau5bFbNTlvc5e0
oD9vRm9MAa67rUIOnfy1cqoVm/GnOseYnnTqE9PZ2YstQUEUvrjbTstet2Uyqgq+FS1xYWzU8360
xQ4FKFrqPv3k8Z2bCFza/qwWWPbeFb+FUpaboaIK26y9NTsPxH+knuqi/dWnaBYS95MnaZwbF8uZ
NxtYJATe6TnN3ImC50udlskiweVlGhf+3E4Hk178pra0BBpD06+lCKy7VI+IsIsxNcR1Cr8p9vNd
APH6wcMShD0jiu35k+dx9tdjQqSNRP82OJ0YycnpNOjJZTg14pcVxI+JOX4tLHQkH4+os9fxfHaK
bH8Xy9zfI6ojTzcR6PFCdqKCbk7/Wilt2kD4/2QhPVe20pxCtKEvf/NOvkMLxqsTob0MezwjSYfE
dapu29rBL23cFHVzXxbBJ42KcwP4j0ueFqzZbBdo9CCOg9PZQzP4FdgF4nb3oq0/S7s9DQ94m3nZ
kXJIRvnIXvhkX9Qvnv9ZeiXTjKle+kT8ntIAbF5BVjvt23hNiB24aGbkbdosXgPNWJSZLaK/YOye
ABAnT1ED1nowcSzgasNnlPTtV9CM9cavSDMiT8bfSW/yH32HWRNKZYdgSuskRJiltVmbv/XJxM5S
+xsp9JeM/HGkOALGbv0r9cdpVSor3ZJlY34ViK5Z7E3nk9F07isOFqcuLQ7G7ekBbEHAOUBFQeUn
5gMReIQA6vaTI5xLeqaQM9X0yQXPveLFmYVQxqPZevrYRWbEqqEYCtMmAPgmAIDuYDESWR1HBaEv
iyb94w/mTTtxUhCimIHXa/K5sM08edMx8VeckhZl6JZzsE6mwf1qJ8aS6Kqcy6Quikdhlj60OZST
b3YBPyE+pxzmftsj6dtrYLOTTx7DmedOsbFYoAOMge+2vIGrfDh3VhHmQUycaavcqyqhbFRZ3T1l
rTFDj0q+f/IgzjQxUSXQ9VlmbYCv5t9TRyydWRAExdQxR0hZrdjeIUi1dl1ELC90LmvFSEE56RTb
AHAQ+T9djvPC/k8Uy/8TXWWdmcMWXzhyDMi4HLSd/CI60gi37NMS33JmcTSy+BpSq5hv0VZXziVP
xjv0GWpkLFYdZBqayIZGAM8qbZPxy2RN+k6pSP+W2BTeEL71b5TFFVHuDCkcUyAvZeDskeT/Uoix
mbLHre1myRatsL1pSfIME7fxtjIZvI0fX5p1bn3NrUre8NliQiOIaH5K/CG4KHTvWR9U/snG/Nz9
cwKGB91bTuhPG0e027Ki6y3uv8jl1wRZWihdmT6lhpbsPn7p5y6F8BqtAW50lo2TAoRDp6YBdlOG
QPuTjWj8xc0nRX4RJEX89PG13t7b6Ze2dH8tdq8sg6fb/0pzi2EqUzYHoxP5K+hMCrPXbBv7SNTj
pvIK49Ko9ehLL+GUm6YW35q9FqxJMBJ7Uentv6v6/0+t/oRajSzPZ8b5PyiBzWv/+j8A8aW9un4t
f/2v/3n12qritfr5J8HhP3/oPwQHz/kXuvzlYFhnO0lzgIn8P+mYXvAvqg90RxzNLX1+htz/xfJx
wsvIDgCMLN0u9ub/O/vH+xe1BNsrmq32WxT5PyE4nK4iwdIiX7SBNGTYJpyO6krHkE9GM+CD2HBm
0u3s6sh5rnooYRNhdHA+wyAsn8mfI5sLemSBsmJ5S/PntLTuOfABJOaqUErKXV0b8fa5U7r/4yV8
+ffP+5MacboL5SoI8hftqsPU+G5x7DmpGxsnkaHqcTtNpmxu85p8k9SzxVbXpmJlkEexIV5PuyPu
RD58fHknOF0hlqKSDxcplG/yjk+3wcOgfLh5Xk/wolvInUSnsiu8BCs0QglYqEl7AZeW1QIfRGms
RGRF0LtFSqXUccr6laQ98mnIgcbLPMHvBxCFJcmfp3wHg5//F/dXSXQQUT/jSgrMwTiJuyWu3Ffq
N52F/M7K/HwzY0cKExsPdOS5zQUd/OYbbmK1j8YS/6iIDTLrFrZ4s6LhOod6I417NHniup04dAJ1
gKPSghUxgSp/9csy1fF5jOp3AhB6N5Jz91gMcNm6TFbHyABZgDPPJ+OaBGyyGnXa36kSz0as8wcn
mQbHrpEmCUpudBeMXklySCf0+sCjqkqwTzp/NmLytfbQVLlN3etgV2BPu1e18jcEOiU3Ds4M2jIB
IjNcZPhrvLS9JcQaktC4mDSyHiZs56IMmi2Z0ogop40Vpe1FPpjNbVf20QWSHLl3iQ04NMiMtobV
j4+ZXo6PTTa7X3k7pNuxv9xWJlmmA0jmH4qUwXXsUe2kU6UeEK7Wz9DveDMN823oLngNb2px//UV
QeKQAkN4uer3hD/uQW/5IyCeuycXg8YxkrF9wLNn3A/FTJXST9WRRKPgWJYUM5sgawiptEvcO3C8
Zx0JciG2HQFLxB+N5rZuYMsLl4iXwYgR6pt1+8OO+Mc4RyAI15feY6gRwrSq7KGBrMXn7Gu92rvp
UBwIcxTXyhMTvJ+sSDadhcAbAFRXHASmVDoXTo6vXJN7zYjyuxgJ384lP+baRgAFCykef+U6jCFS
vJfema4zaRj1Syqb8ZHjjvkqaEZ+lJWovQCmuDIkdxxMmriO8uVj1xrnRov1EUkn9+LaGeHQQVKu
R+xEEK+Tavxl5KnaQ+m1b2KbNxEhHoN/LRThPvCXNsAmeK7gl1+9InDWUJaybNNLLa2wVkXRnatH
zQ8On+erakrUg8lCuq+wH4IobPIdxMz+p565xj3suIlQdLxchsaz7WLeYzYsj3oZokUlx18KAuRu
xudE5OzMm7BdPCRE2KjfkJvEcxF70UXR5c+T1g0XSdqCw/d/60Ogj8SKlaCzu6g0D0nnvAAbaBZ2
5fAYm4xNLFd5ujdxRW5su3ghrGv8RUSAuBaZw6CU5riWCS8KQ3W/ixpb3IjSsm+CfnJuBhUZ91Xa
iefBcesXTGuMVg97fGtG9YuFk+Qyg8fwVfrKFxizfRzbBKO/xj4OYMpDpeHIIPnz7eb8hI+AhFHt
TpJg328kTPErurTdk2Abfqfq3vBXNGOLtQHb/IJU03LtTnoa9jWZDGsZyXSPS7r9QVNB5zWV+UDo
CyDEb0aK0RdigIdvxCTyqHcxdptPNF+N3H0e62rqf6TtYD+nOLLyOBytubKRWc5atUVoNw1Xqpki
52KKrcG+w5ONO9eW6sEACrAGdUzigOFIZIOEkOwYh46+6mnKV6ta9kxNQ3U91IG5whkYXNha/qXX
O+j5enGnOcO1XYqS6CnPuZ1bekmOJ63r1om/Rk50XeJx2uj0+MLYnJNDaeYPHQeXW2Bmw3aw1ffU
L4etPQ4/88QsD6Th/lDEiBySmfOgyhjEsYaeti2cUa5pkPQ/Dfym2zjtLmXfRDvUxgZu/TzYGKqF
i+I5MSKGOL22ZyzDBEuNat1iI3Yz/0LLgfKnRVORCxdEzQHdDSplTdpr/FTOqkxzepJlUfyOBTRu
eu+VB1TFJm/Kru4UmRRbs9SCywx6xxUt+gnHGh8slm/jMlXo1IfAjw8zbfW1aYz6Qa+0MSw9jMWi
t3ySRzUg2AsKfSQ4d5/oCBVNrdQvJycNwiE2vlolFHqaK93RqAKr2Jo8+x+dmCZ37bAtRbkIbRSu
dNGPIVZeb+ca0wvRe+1x6MxiXZn6gIYzMOiSBi7+4GhBVUfdD6uehn3sxKx5LOD+DifpSMgbws6s
cps7jmcNLK15t0O1lUBQyzWgrr588Z0RgaeVy8tKLtaiIs+fcSnV3tqVrtoH6ZhOa060/Q3pIKhL
RtuiQrQ4CzJMf2cPZEUc6DOa+kYxiQBDyIXZkQWEn98uOnFJwhHcC1M3D2gmSKlNEr6qbhvHaI4q
Gi6E7RjOhXBb+TBPFgC5hV3AIVQ4FRtr1OoLo3XnV1HoDt22cr4Xmaix43dBKGcnOJRDpL6kuTVv
xmgghAyg59o1C9xebj6uCiIXth1xuLdeR4u5jhbVQdzihNaFv2u0kTMWIEKriWzgjR1Y2TfPjbHJ
62qCCatwZQajtgPlWiOULW8LQ2MtBw51SFNLWiuUk5tYi4NHKDvGvkgZ8a5VJwd/lBDupsi+qun8
pat80u7KXvrXRjMTy+S3WFzhKsI5AQde/rLj5hr7gXcMyK1y1/Y0tZDS0Y0h0knyK9HNxoGkO5ye
aeK2lwWBIc8DcD0bquuEPNecoDMuWVv+OjMy/ZfASVhAO65cudEzfTzMTROsRam1+8EonOepGNKU
RlCaHW1Cq3+UVubqV0Znj5zAGQR2OM94AXUcUzmpxHAvUaFossp3XuKM3+vMqNd9MS11gWhusdwV
G8T6Vb2Fz5Fegq9Ft4szOfMYfmVyQD/fHoOmq20UtjQOoaI6KQZlmMwEGNTOjTKjNJyTSnw3ha91
61aofHk3OqlTlEhZZrEOoasAV9QBkzUjh8lZ9D/9NJoEZyVsoXd63rHgoP5Vv9lH+5wfatGd4NSB
byCnTPAiXUSb2BkoiJKU1IlEODcz+Ik7jcQvbje1kt0AJhCLMSdB65IiLwEzLcV3KQZOtxLEFpj+
WZ2RRQNDfSu+mtQ07jGLdz8FAC9/YxIpQJ1cLt0kqZS5pQx1v0rQhh3W+6YBbAFQdJMlZnGgcV8d
C8gPoa1306asJybjNiOGvhQmXvvE6Vjcg7LW7qo4GB5T04pv4pJKo3JccR3Pb79F0Hyz4K+mq6hp
lkl5LtXvHnbYKg08ypOgaYwvTIPVT0u47II1UkpZtUemSiI2olVJHAUZ8ULtE0IsHpNU590ZjeZX
a71s1T4mCPRSHzPufxinTbz4QWuKrWd0puW6U0v5i3vo2etlAY6EW6Cxg/CqlOo3RoN0T8pxva2y
NFgZ6QTRRjmRbpLsaBWYxkgX+2QTYbzfRKDv8Re9IXSZ5dDu7zYTsQxIKRXmFInpdg2WVGTbpgzU
rlaSUZGiiA0Sy/s9mmoMgRXFO80wXxHHP8FEsTjkY5nSnCneDCiir8bWtJ9HAdAgna38UtdL68VE
Yyex8IhqvIQd4B8i18g3ICLnXSp5kCWvMIwDIFe6kWDWlSV1QlEGRxbueVdJS12iG5g2bYNutl7e
rAk07G6MW/er5njqd+nHOka+yiYo0+oY2zjxqDemujgMBIoclhBVNjA+7Sc7zvmfZtvj1bdwgPAW
LzWSrObmtkIvy7vE3ryx4SJ9AzEOQhNy91fbysXWlJG4zpE2HLOhYe032OrBshkfY2ICUbc7ZvHS
WiTGXvTF7MH4jKaYh5SS1a7JrpdbJ84TfT0IKyrwzRO2ASoCoJpGYjM3VJmPdQQoq2ssEA2eOxfx
AVZruiGig38RUUhFGx2Dq7uOUoR2I3ok0mc5WepwbVsEBdkTtVSrJ1m1AX7OHcdVACWZwQ97SlJC
eRLskKYortjG6LjJKAA73+6edJAPa7z9zrpzNFJnykCglWwpmP3EFt9VNuS7Nu3T/TCyqun5NIdg
2CjkksodHvu0ePFa6vZZGuLZnwor3bQqHSnmeXbBYiG/mOel9+ck2h1+eutg8MHe5sSL7CN0dNUa
AnNx6B2/fpVKq19toneoswpiNirJ+7R6v/3CDsA/qkYHmjGx2XKLqnuqSmpIgKfWQZd9/dIvNXWV
BAWBPT1sWXsu5LjCejXsjDkuDxBwqBYJPF2xZnm3pdUOj7oxmFuzMutXh8jIPcYndSkMdi2btpr5
8vra6ACzspFvmkJc93B7gdzasn7to4pGuN9TkUa2jZG5JsB1DDt9gCUoDf5jr8/Nj7qSPJVyLlYw
oeD6kmMUcn7ZXDSioRsC7ByQW7BMXQlR9jtHkdVRlGbzDQmqfzQmtrdA2oJjTAr3Raq86uiSOrjn
rEftK9101qS8jo8cQbGtmlS695edNydE4rrM2Zd7KdsTDoPm3z5f6bxN/Vk8k3rzZZSe+N4PPdsc
3SHvpLLBiEzJEv7ND620pWBZfmtpBzQPCEliYNSctxyVNRUHY/lUJTtZFpJ82gg2qS9OI0E9tmUG
RoGzki1pNOxIl01DKnU2Tom0m1u9ankzdcYS8DYHiiqucMbGpgKX7DNUKTbYT1ugAWhocXeFpy7n
GLCWHOlqvA1D3MlM4CTM6qEcNBA4MTtNq1PN7dtOm5ilYvEAEWwDvWcFyqg4AOxJQzjz5brgfOk4
RDB337ZlGhkj33vksN6aRg+PfmmgzCn0slywEZ+S5DeREupq5nOr1lLFLALTgk30Y7oGupD5XSOQ
nhA3mwcL5s5BQQimqhkg+8AU4hXHE0R4Cc1txXmpyeZ55hPkMJvWR+QmtF1y3VmLQau3QIDZRtIw
mbYVnL41DmjQfznoMhYanfhVl8Mseu10YgAnNd9mi8Ajgtyn5gcWbXML8Ec9VCBHVpHZFgdt2dTi
JGJaYycVXbztkHGSkufVgdEjPDPlJ5Umm+xmZoqzDC7/tm/2IIVdyZyeWVUn9kHTtV+6Pi9liqfx
+oqSRarpELb8e2imtIyEzZa8qo3ojiTV6ihqM99gDfCPft8132qD3oXRxfQykE1Wxwkp/81oU+Gu
Y71nctfM7ideofpFxq2/afUmOE4e82w9JTzCxGnaHzr8RnAKOUEUHWXrtnMpi8D5B8dlPDftMg1j
GOkui66gExSkHrVG3vLHg75Rlykyhvtk6TZOTbasAhTGL4bPkLDnofs5NFH9mhhRfOMNZGgY7TJ+
gMZAgaH/U7jcTrR0Hd7KCj+gMwVlJ78rSSPYzTbLpIsM5/5tbTB6Wm+DHyc3HlM++32aV6Pm2Dde
rDksFVPgHxsCSq8alZv3U6vGdVDCl3NrKhCbbcg6cTPjXrhwodKBF4n1uTioQq+O8D2ro2NSPJTL
OyAoGV4EYjOxa+eaomgymM3seHxUE+WJyOmL6HVh3mtlxWTLPPYNKph4xroQXbBvdNdvrZixp1nk
g9a6iIkx3WSSRkbHbCLWlJf5LvYlI6SWcGV7isy3mClixuk+1QUfhdLH+gW8No3BiV6dlUaUaD0F
i4XZfGPS1Nuy2DN43qZZ6fE02LGry7a24yd2U0qslFkudVwn2f23lvzSsll+EB7VkkbUgFqPBCbc
IAdI98nId5QHFquWOwpqa4uxpunRnZzoU5AOVaaHChr7xUTI+au3TJUYZcxtm1v5DQRVoKtu6tBt
gKtoNSQOgirkc4znlq4gYnh1hWQeh0fjDb+8KpJ7Uk6LVdXkfLhpQPEnilp8B9NFydF0c3HISHBd
pSJNboArvoyjw1ObPc06EGjApzLmPIOeJPRNNU7NN6qSzF4NUkESgtISULcMTno9AQM0VlNDOVHX
kbUmSUFtxoEXrsgPvspNWplv//j2YaoyY4nRjKH94UysqYJF5VDNvfwCEVTtyiRL9/VU80GndnMR
ew6TDGc88Q1mFo62Zyedr4Q7UwlPnvov9s6ryU4k2/efiAkST8SJ8wDb7/JOUr0QJVNA4hJvPv39
Ueq5I5X6Smcm7uN5mYmOVosNJJlrrb/DnDd77a2lcraEaXF/64DObXGtwV30blyrgHmqKYWVsfR7
GjjueDy6ucTTw7M+kdKaYJbCBLyjkd32tsvFsqr3Tl3U/YlfJt7THNaRNxIqRHBIIDGGXqGGH+hG
fWVWhUI6ciCztU1CVOr2teuQghd3GA7OFltb4lN8d7E+3bgxyjzZ2nhRURzEUUnvUpLL0JrDfC5H
VZPibFnXGIdOj2wJyx/AvF+g7PXHrnJ9aKEQ+H8xmgDgy9xBM9uDlpp6MLSlcz8rejFdyORa62lM
mFZQiIqBpgg/SUorRhmnjJrnRSpGq28v+/cF/xtk/zM2YkKds6AAQQeyfsFGYpxlDD/FEqIozJqF
5purbUpfEzemDfum6ZMN3fuyncEiKXR6hmxS8XbdZO3kEAXcyZFFheqW3SCyq6+Y27u3nhPjh9Ph
1RtpTVUHdWf/kcD/a6dCtMDb23ehEP8iWWkMP6viWOsOsWbUpwi2yTq5p3qsZd1gHroiEWbtbQb2
xOd25hQpx5K+sO/sv7CX/4Uq/whV4kX4w4L7G6iybV++JH37revan/HKt//yn47z/j9gUjgQKmym
XQSCgeD9E698i9Q1Ifx7wGqWbbIM/gIsLeMNlcSCAG/51XaE3eEvwNIS/zDMlUfHynBWI5B/K0fs
Vxh+1YMiwBDUJ/y6d4wH35wxDVOaOnhp/prQcu5x3SJY3tP/RLD5uysZaBiQewB4/ULQzcnJtNa2
6eAZmEvicvesyM0NyHTowx/ew9+glX93Ja6BsAS6P0Yi67//YeckyCZayKxWOHZkfRj1+nU7kFLl
1MvTv30hvk5cNVauhM61fr7QAG3Ar5pFHWbOlSzPXslQfJX8/39yGRtGLhzgX8FP5OvI4O1JseGM
/tb3ABdJiMnDbEr/g0fHWoUggUAYCP29biFWemFh/KiIByiai0nvKYMrg16klH+4KYdn8+PmjLO+
54AfQD810V+9J6CSRgyG5o/qkIxjBi43383x9IRn6JMaBm/z+yf4/ix9u5iJKg8lOafTe+mzJuyK
b7NSB0aNDPkoaQ7Sq6Og0tIX3WNalWJqHIgZS+/fX/hvliKyjNUL5Y3h9f7zcpqKqQzTywPnSnXf
YzwW2D42wFh4mMHvL/WeCfB2j5x37ArQ5fiqf16MSy/7GX2+QkxLXkEBTrolFC+6//1V/vaGfrjK
enL98G2tDItBA9Q7kM6KPXUzPQ3FWJ4IsPuPHt0PV3q3M41ZkVQA4iyQvJ83ziRflope9H/weem/
3hRiPM9jZbi+ha3CulZ/uCmiiW2vqFQBPcioNkofNCKdFDXmYhXz1gd23wi/EUTU2fZBb6aKoGPT
p6a2yhO8CNQoI30wrvpYmjQAcV/exsiujMzjmsKx693sdcYy5xgvYrhUbhvBTVhaJzB8CohK8UdI
Riq2jJsM4HHsON2pLm7nxjc+ZK5RHe1IRs9DQaE8FpN9iFzc/KsZi+ZRsp4zd8LYv51JJgqoqCgL
anqcrkNT22d5uYW1Vt7jZGudsNscv9QRu7zoHH47nqC3s7Sq8+i1gwwT10sqsn9zgiPxEUYpyO/R
4FO9FBE3nQ2d2lV+rK4B8qpNh0kFvFQziohG63MfGzOz8/cOTsO7WgcNkzUTda1RWljo3N1SsHEV
+OCFzMcNCBRsLkmcYgGL7yMWw+QkwnatunBA4XGyCtoZlGjVWegdxNWCwszzC43Ud4jqcTLY5ykW
8jn2qvzJGZls1q2pPtVOYXyIuHcVuCMzOlVY/cJvGiIE7K7yu9A0Z771ybGYq2jMFJ7aEaN1mr/i
VtPS7jni0WAwW6trp5evuuCd9hgtfsAq/HVqx+i+c5bqOK5bY9K21XnOV4yhoe2J+bb9PMFL35nu
MLSxjuzoXQg1JN0PcW4GlAHpao7fl6c0xvcnsIiDvYpN5V9LJy5fHUI8rgRhF3unz9E6GNpIg/K2
7POWaAO89L2LxOGRZSkPAVENuQxWModFreIHb8F3FDuyNHv2cUEOinqsNmQGSCB+/I4XLLAbJ9+n
oITqUjDf9DdOEg0fk0hp/hbAsvWwSclSIv+YXF3gG7d88HAYfADdKV4NN6lO3OO8xVg1CiAM1QdL
Cv+pwjXswSSLRYaYHdo4t0KPyZBjJgMetRPD7QY9NJIPg1fQRVNGKLWhYoKz4kxDbOj4T23d8NlZ
+qKFg8URt2DvjIumWo1AsaRMnhDmxsO+90r54sNM3vkl3xFGOHB6Un/I9+0QTfRv/vBxaZZsj3NS
h3JJa4x0J5VpL9sF8k4dNG08ksY9ZeIzOvj2q7HwbVkawN8mH+32cXA79SmWln1255w9lIGsDQlU
M0+Q0VJAwDHVQpHxJuwkzp7r2ChPxHaWDPJbI8wa+Uoj7MPbccwTP0TssNafN9rc0hcn0BeuMHkH
JI7z1fGXN9SbHH2YPDHE9ajhScyJ7uXQYAOcqCn5VirfPpSZw1zXSRyC6UT/UbUz2a1FhXe237MQ
ltEr8dhMX1toSEGtYTPcinyPg/e3rm/cTdJO92VtQC8YPvfJnJ6K0mFcGSnnzFHo3iY9HyVg87Rl
lDVcDl3jb+OM7xwtahQYys0+eEItZ0wmd8XCnCheJtWFxZiRUw1ImAZml7Oo2RWJZM4hlZS99K9N
ikpgOr76rCdcdRhUBF5BssvSsLsVYzfsxXruKov7Ngr5kraad+0hRH3JJ/zhzaETcM5Hplpkqp6m
nhWF2VD03PtQJ/R8rjYDSrit3S58RoVX+4i3e2zctCYnb7Blz0mIk7kVTlMDbOQvts1G2TTsHzjh
u7dLSlCA0TTzJnJrhrK22Xu3GH03TKEx8MMgkWXY+029z/Wi38hZsokZfbVxRi7dMCA+pHiXAvOL
8UuC1EiVeYndcItBMt4o2ybNr02FSXMymh4voVDXbb3W1ZVRnXOhWExMQIgULYSF/omnk0Y+My1y
r7dvuy4ktU9d5olv+shuNaxrxNYXcZVFXXol7SneDTNaHZzdZR1oWmeTPmPvWmaZIda0xHgSW78n
K3IKh8WpHqET+deLG5WbSXeb0CK3BEeKjp0715sGbwenfBhUHIWeU5anaOmL27Zn79Fido/R56PP
hoJnTtLbzpTIsuJySK/MyNA/+4IIWkZ+1KNVf+1lbX5oHX3YywRxQuHH2mXXpNdmag4fNSnb63lK
ustILh+wUB+hr0BD82asb6xF2IfFTxdgDcL0sJKMbvLsk1tjyQ0A+1rFq29dlz7yPT81gx4fDNxK
CFIp6rDTTcR+MxwIjsV4z+b+WbOrPjBcDr2VyX7U0iR/wgy7PDUlO45eeBCWdKFWLTnDv++bLKkI
kP55Bzt6rzHIHLKFOLfLEE+7qT+gcrCaPaBLYAAJjEHX+rIEc8nZzCRNXs0SkX4Rws7LjuVY6z5+
5+6qnsQOcjMP9UI2rzLTAiC07nToGWO9ZlAYj21hFKexNosT4aK6AueArkCsYr/pBSqLnHHshHPA
eR6NqVg4fPKG/a9wx+iuBlVBXJxJ7OWtdCiSE9mBJhb3hKIM3glaTVUGhGSaRCxSi0NpDxbsyl7b
WSaEigxZ8U3ZEG1EGrvHCSwFsuHsN+vE0NYZfE/s67O3EqaJKum6m9JxcSaXFkEAIGqxRIqQNBbj
iF4MoL6iffYyPYNRNOX3ozQn+ITCYeBJcQ3ZQbnzcCpzmW1SpX+2vP6gpIRAMJO9bNmQzA2H74uN
Y7glDVa7FGapQUZzCywZLWPe850aZlBJ0OKe9MSDUWN9MdXRS5bYGaFcRkb8CqgmmR3iI3T96Yoc
RHIgmLTrm9IyegI6c3O54nONv8S5C+MjE60GFDL5lJaadkwnkq13blywv1kO27cVU53QLVljMGLd
a28UN3zIQObADGd7+APV9lcNArM05M5wblaW8y8tmMJkC3fWPjskRWGd+qEtXisTD+pg7MZWL4LY
orTK85zHlkjRXa3JuIHIULsqQVkFae6Fg6s8eQYDotmgz2hTBRk0n3v7bOGFf1E2sgFHaP1tN9Sg
FB3DrUO82k+ZZDNVW8stontMCa0X00HIEPj8z97ThHsLU47tNponJMNpKp/f9sCyxLI0HJfM+JMY
5Vfe/ko89mhnfJvZIgZPPxfm7UKgU9/q+YFpMXuvMZLvihmjixaVmon0pvRqRmAH/W+hxsp84s7Y
/OxzZxYwdYT/p6YVrvrPTet3IvTqwocH1C9OQm5MaBIBhfmhKcRTrzPXzzhfRjd9KfP+Lpo58n/f
bv3SJbMYsGbgSgSAMvN5R1mAdWMXMeP9w1BTkJbkC3FYU5qUZVKdNYv8gN9f71cx43pB116VUJhQ
/GLNUDYUe5aTYWLjEesUsGNWm7QtB0LnWFgdfpTbrGWtObY33rwdwSPJKs4+MUaxg/uohWTi2S8E
ZQz7iVyiPzS5Yu1ifxob8PtsKkp49o4NqezdA4l72KmcXtmhQyGPZXpbBd2EKG40rY91ivM4HA+I
arBodnYDmxWzun/X5scnm9EzILzykfJq3v0CROajg+otPfj023ub0PSzssY/bQO/TCy4CoMKnOEw
fESD/a4l7dN+iJyySg+ORfHs4PiDrZPThTWjYbIcMoJPZknzABI7fPz9GjB+fcaUKIzOvdWh41fn
zFlk1tDkI7rVdowjoGQ4UloU+c9FT2ncVqM9X/ua7T+V1vyU+XP9qil73HbzQMhdV5UJOfFx03RB
nfeeCV6hKCfJSj5Qf0NKgDL2tY5E1B21CMuP7xOX/51X/2leze7IiOQ30pq0LL+1Vffy06z6+3/1
16zaQ0DjrYATdo/rUO4HbY3vvk2dUbdgF8Ow2OFa/5xV+/9AecJ6wWIcmxzWzb9m1SaKHB9Pp9XM
3cb23P53xDXYw6xDnx8+f3xw0bpg4uUiZF4t/94NuUyWe4GdgH4uda1K6h4Gh6NtYKBEMJ3FpLYZ
CapVMJsD0YcTFhmQpeHe4v2fwzUplrQMYLu3l4CSll8xsKAOnZbcsp4EdUG2GVvxGa5R/FhMsCTS
2LE/DBBeLqEHdzcLMr5ol1YSe5qKLuIyHvmX4eBMvtprMsH6rZPlGS/bhd6RnMSmMz9rI1zRsw4H
Hja3Y3QXg4RM/GhmUe9etMRBwZPKnZGkbqsw19RIfB9Lo50IxKj0AIBvt8xQAJesnTdmo5sMacz+
E43SCFG3R3VymZkpuD9lsqt2Ge/2HnZ54YSmQTOPaDJKH0UyU7EnMGPCJpWDc0QlBScF9OresXrj
2LpdsjcmSUAhpT6Rgqtqpk6xFxsMYy+N9GEGUr5xpBvJA3/EvITBGRWIBADGO3x0moCm39x2QnuZ
MjI9PV0WIxwkVwsXiMxbXEt9OhFQ4s2SuLW9XdjD74Se25eDb09b0fWuOPa+X1fnbvGjp6Xw3Hvl
2tFD082Gd2S8aGoEfSs7h/JgtXVIPo/8OIDZbjUcTMOMaopnwN5fE1hxcoiQPnfK5Vn2xZgGIPMR
wo95Hs/wgGKPeGeVbN3UWe7qMrZSfR+RgnfIBKzprkFcbHQjmtdxKTeuNw8JoQ+13HlzFB2sqjA+
qsWExbS02vLg525uBV1MFXCwNN3Ln9IGK5xH5AEUeNueqnPStmRA+G27N3o56+0RagYp9oXM7VS8
xC3AMm+OgCcbY41t0VqhAdHmili3cTvpERMyBh7HdFiIZ4mcLdxgmq2sGmWY2rCBLfLAoVH4HbMK
oNVgdc8lysQ2IM0TbQKz1sP0T3MfsgnWsG0c4765tNf4qYUUe5J0r6x6qXESISVpIszWzcpd6WTt
o6YltxPFUNBwmR2dP5Gow/xJ6CMpiG4a7aJhvtdJkSE3E4cKWKfyoi40srBtK9t1UW2cfEStQUZb
sG01+tXCmtKT1efVbvQq+MD5vBz1mk/TcHLjkUy/57LzYOOL2A2IoNRo+OSwq0q3604I++SRYPbP
TdXkp4Yc1nPtuP1mWQqMl2FXEgoYtpbqd9aieD4aVP9CK8O41nyNLkQmZJQl32zIAMwaIbhHlQIU
0uHMWA30aHA4CKD9HF8QnYIfBkKrPVD5fZeSLy6qVASDYZNI3khxw6+XZ2nPWhNEU6eOJDD032Bh
zBuPNCLah2Q8kGXGaJbTu4wXhGt1TU9o39dmfkeK6sUiIqY0vb7Grj6kDhFEekvWejzetT60jqUw
NjDNtzFMadJ5ktAbrMe2rvfePF1KJAuwMPtp16icRMdoQYwcWU8OTf+aRdNuRJF/yy1oVEY5kodJ
9tV9quE3UQsR+h20ElBrNsHUu7QUoyRZ4HkPa1YEeHhYt2QvlttiasrQ9YeRtaWQv/M+nL3RFm2o
JX5/8Jr8y+Iio4Xd75/IUMOUuSH4ARNieZX4nYQygbCXr0Lcxkl9O5A1pHnc1FKVV5NnyZd83c2y
PnIV9VqrnZUyrLvUqJ1Tpbok5IU1O4VrBiOA5CMBxTD2jek16QpxiN2W7jOt8wB6KO5GWuSfqMbM
bcu2ftuRwhXAgfaPmXTvIqe5HYdO37FNeOdKaqMbkovYfWBf6TfG4EZDoMxOXkmjH8K6y7q9zova
6VXdX9mxndyZ0+RfNpN+tzRaR7AkWWOxQRay3zPMKHZE0ZD0KZWLL2t71xI9wRNa+QS63EFPN/l5
lfWSWCmU2oTTocY5OhMYDcvuIWe8tzOKJbofs/FSaXUTTgR8PbqafLQhCge5Nry0i//RidFIoE9i
HfcKnViOSsMYd9ChjpUj974hI55ibV0ZIq73o9d8KclH2trN0h4wknhQ2KyygDN64yLJh7Ndj/pV
Isy73lcXeZs8ORkJawZsCL2y5oCddss0+tnyxzY0LTvM1r1Uad6N15r7NpXT3cSrY3ox4KfGNuo9
Z1EsPuZELWwa0+VT0yzmh+5wSce/JT7tBDTX7eyhNs4NUpygHhQprCjckjCbc2/PgGU5JlV36BRR
V2mU7WESpWHsY+2XorPgMMvDJfLp/WjDEVmSafCFqL5uJfxp3tW86NZtUqxkN7epL1ExaOE8DoS4
Sjv5jN+rFY5GfzGlNWfCmD8KaziU6FD8YeFglT4T8Ka7J3L6ijai+DJMJZ7X80fpZvl24H6YGldZ
iHlEeh5maL10gDsLoogRxgSdXk1QD+EpR7Xa9EsiznZqx7tZM+eg7WPzU1T1iqRwQVid1nQEKnkZ
O9NQmOVNrA2MGqoGOmrHuabQQ5J8QyCiEELtyl71Fwa80TA1DPDLXofOb2qPiTauxzNk9MrxA82z
r0YA6ieNMeS1Hqth2lhzbtEEz4vs70qpeUe/zZbTNJiP1qSrzxh3ke0XFeQu7wiINdewV4GTm2VV
MHs5Z43t0PlfCm24EYnL8Mcau7vWLm/GUtPCOiOSak76azDoD21jNkz6neqEdOyD1+KNMqWE0Wqi
2wpub2PAN39me7UOI2OgF7mIZjvi4XLEc97YympI9g5UtcAjsi8sMoubbYdPfoxBUKl72iVRWNkT
2M0Y4HDivTqYW256WxmBnZj5S+W58z2DUCfIeu+TmdkqRPfpPkGpSzda5Ogh2IV8gHyrB9Oor44S
ODaYJojWZK0fES9MBkh2IP55kCmlz8+Lm7bYFvKrarLPs665d75fDh/MdiCyrk+uQHtsJnoc2a5U
gkFQiuFfuKjGCpTe5GcmFxVkyN6iRijjS2Hkhy6LshASP8Sx3q/uPHjPUPK9pL9FH+cdFtepP2iL
fyBiZnoYgHt2BN+SCeujxblAHfq1zrwv7M45MKTjb8jP7h9TKc5Oafp75TPKtkct3TLZ54DAMWaD
jQfsStvQy1CrpHFVQmMM8fStL6RoSVPs2vmiAG45jJWYUL7UX/IY22zCr1N0IWoQ92yQ7bQ1e5P4
Yacbk3xvlXG7swor4/BqtfJT7frmGcayvcupBZ/WYfXM9DL31nndbN4XiSk+l7ntfCaSEP3Xsib4
Rgkja5FTMPQ8cwOkCJ4ew2Ygv5PbLxpEUIZ1pnEd0aiYfLdlg2IarvumoPIAK0mHOAmLSMDhPjf9
6O6yYojvSWLsGnFJoRUW0MQbfzkyMfpaRY6zr2EDbopOgb7ABD1GJfGFy2T7AYfknrd2sqVF5mfK
nCOvKgkTvH8eOosB/6J6Aiwjk5xA5vdNVHP+ZRUa8BIqZ6S6QHkiP5gdbtxJIxlu6iNZq+aVTKT5
mFrEk+TK8c5pUlRn2cEwzFz/fl6SXT6QfYdtiLXXxec+TyiYJDRXWUSPIm6KIK+NTaRZJiCdwhDQ
bhjWyujUOHO5dWtsekrWXQHyFGCyIcJKKxU0hmHjkQzPdgLxk8CZAZEF45AlS55HH9t+Cvyd7vGI
0T08MiWstrCDFEz94kyOw7yRwis2tCrgAp0G6yx2FWdiXh2ryrrzMVzdow36kpf9Y6VmhMcOGeoF
fYrR2bArxxIZl+o2yprJylN2c6k10wBdVzOekGmSgJcXxePUEfdHrBpH3UyijhTkYZoVyH5ig7sb
siKvsFgewTSnHUJaP0yrKP2aNWJDFjlZxIj6t1PuBLOOu6AzedGjK/IL0BTrqrEAePu6fKX4hTqb
tFshlypMtMzglQ7XE0xKXH364rGxJDF04K87QHx/a2GFRtHtkaGkyfwSMfRq75YVO/wm6ivHiz7r
bYNJHSET+2TMptt6doEhW0eEc+5S9QjmkbqSV+U091eMoMOiIrFzaRtQYkufrwAGThqe0cANlYlQ
chgC13fHC890v1b0G6gHPxne8hIrZ++Ktr+gzZ15GNluzJdj5GXDdtG0fZ68al6NObLT6heilepQ
Z80NKRYINBO2x6T2QrQI+k4p2tvBaMw9Wvy9UdkiMKU8w+HkAJU6SK73CH8VZ510eZnc/kvUx5+r
KmP9VOZt3126VfRYDQup0FMZP2saApoeZjYU4SWMTfdi8b2PngIL8/1qn3E4BsiREaVDvCaWThcX
lqVuJZq7UGulHnY9Kb9BhnwJCKsaKc+0G7RygxdkxbRwJMiI2+UkqANdU8kOg7322LCCn+cm+WZm
zCLNaJyDxDTahkE8iDZM+eJTXkn8HdNUFHgYG5inTZWZU+BVYJ/4DpS3Y2d0GL9P9Qo1Z3uZanET
KgPxUFiBc35ibpmieR8Aem1VP469lx8HtE5HquoM+kZS7i2/tHZqXuIzqL+zI7/tYW5QQ+K+de17
vbwpU0282mnbn5ckdU5IfJuDkc/ZqUdUurNHq3mwSnANrzFe6OHlZVZaNPixfs2Ae4DxXcUX5gRA
02NqcslAGO3nggmpWUHmkOR57gYcBHad74JhIrKKzLLcD6VpbeIJpW6xogNp261Zh4jRS5NgIgv/
eUdJc2skeXTtwGnA02f+jNLaRwXhwhbPeWIUtZdlj3UdSXRHTD2xjh2HK1FUlBVt4nIW+8+MxNNN
7bnmRhbJEDDqKymDmmUzZvz1rQ+QyLcTk2HJci2QxhqosvDRAQGa5C5BIX6kbjy6RSnDPC+G3eoJ
tGU3J4+1sMttDnVDMlGmmfLueqlZe1phJi7mJD8NmU+6ZmTp2SVHNafQSLdwNbf+GcsyL1AYqm6M
yLXJvi5CDSpKUAmjBr1vdWameXpoM8Jom4aQaUjH+rnL6u7UVuZrvSCH94GK197CWNIrwe6+nVBO
3ciG11hlCHv8DCuLPB9DbdRE4FRpt8lqTzuPlrxJjcKA+11cxo77VHl+u6e+rjH5Y/m307Qrhb4n
TWeAemHTy2AXuipI+au83gjStPu2VOrWqbrLWRHd3czRZkFiyJRhTTM2y7BAxQDik3B76CRQR4R6
MrEr23p0SDAz3CJisSla5tPIlxr2q6pU7zv2SFs06N+Hz4MrP8O5PnpWfYNibDqm7WxsaCHPbNFP
+G2VCLSnLa0WK1kQJNcNLRCXSPUrYjuMvTeNjFEWDl2rM4+NEneA4EdP9ttlcLIQ8Wjp0+gs5Yfa
0hibjOPo7YxcPLB33hlzPHNHQ7fN3rLAvZFJPO1gp+n4LiGMYSKwEVE6nhLYz8S9lp/LrvJvZazx
Ij17XwOPQ/oyl0dPWDfEFmCloISB9EnfdS0myhahuniFVZCvHXRTWL648qGIkm+eqK/axThnnvNi
CmOn8pdOFPu+816bVX+heylwNjmxhNz7m1qWoZBKbgAsXlWHzW6uZc9JrSXbGrgwXJkEmUEMcr54
zEoW6cebsmQWkIiFsgVGgqzkTZOwQYdt3zhTqGClXqMbMU4aNb1iFE76wjjQlA/13PCHOMkVsGvg
66relu1UNpukc1FEOGeFkQAcmtCRU0EhluX9jilOTNhHTz7wItyaE3que8g5S7O3wLv9ADOz5pjm
dXTjsat1QdWKxi4ojWvw3YmKvHvQADLbXeG1KCYaLRub0BQJozaHHmFm+zB6eDKWL2pEiDwjO1LM
HFCb6Rc9zl2f22xysw5ai98ysfiO6Pz/ntfvv1WrQ1T7X+tf/IXign0u6f77539sv/9z/K1a2do/
/QOsJEymbvtvzXz3rSWj/r//67st3Pon/6f/8i+rqj9M4uGZrmzW//ck/kPaIoVs0/LHSfxf/9U/
J/HOPzxwPwbtxuqO9qPLlb9Sw/GH9MkQIG0M3/d/TeLdf+hkX0Lk5t+spvX8jH+yxg0m8SbFHExz
g0kOv/CfT+Dm+4Cdh/f9ifz1zz/6Qf0MS2KNB95tr1EqAMAGbKZ36BRz+STr7cQ5+zFMGFrhCUvp
siEBcybYuGtaGxTi/z6g/+EFiUmCPS+A3x2xkl9/YGhm3LUyVPHm/uhtxIBab/H76cbJoaHFcyv+
4Pz/MyP0+w1iycjzAr6Afv8OZ/Cls7SEiVhnt0qcF+lzAcon8dDasBJ/f2s/I31vl+JV865t28GM
871lWJOMCRFQwjpnxWi/pK5sDna3GiHh7yKuumXxn9xMiqsmsqe731/6b+6SlURsHWgv+PJ7kHGs
s4HetrHOrSFRVRGvRU6MjZqXdgrGwO8vJlaw/l/YzduNsgJx4cNNBOHpe8b3VBHz7cKKPI+Vw4Vc
1SDcHqWep+HQuaC5pSlVcmIUCRGRqm9oP1qiwlKJhhSioIEP1O9/0a+370AvwEgOlYUDzLq+mR8W
lRRJ1OfMTYmbtrhdf6WY6qtG/j+81qoBwTYanM613i2oWJp6nsyzdTbbUVz1wB9ogouJgsdQn35/
Wz8Twdfn7OiCYYptu0QS6u+dydNONZpT9dZ5iJLX1oDm0eNa84e3+XfPjk1IvF2MXerdB4ntg+Ui
FrXOAFM0tt4A4dZzOCzFksFC/f0dvUP9v98S41kBHA6O9EsOAOGaYlg0YZ7BorIC6xeuKSINBnXe
4Nvk1Zn9YjkzH2nqT3fkIUG1HmBf/+Fn/LqCnVW/YujrpwpR/N2CicgDiyKEsufJ64yTSWYNDInI
91BltqxQsiTgO2ZGQ2+69JBK3z5eW7UUuH7bHH7/a/7uDWDc5lv++qbhyPy8ejMcfqYiU3y8K/lV
x+GJ0X9fnS0FhfPfv5TjkKUJ+opw5/2KmpTX0E/V5jm1eby+T2UdavnEVu85vInfX+znswWanGW9
BdQRw7CCve8vppKuyiG7aKdo1uUCt7FRn0p8OD9BdZ2gnMzsDr+/4nupJZeEz+fqHMF8OiDZ744z
4rIsKCeuf9IjVOHEhWo4GDTtdOeM2nSXYjpWbGEdQnD1pPGAohCQjpL67DJzGTde6tSHpeb4e9tB
OitTLQvAgEgdJdoiNqmo/vSQ7Lcj9l+7qc3Bz2gNNBdBkAkN5b15cOlNErDOtE4tDNWdviDSrlJH
28UkOfRBpRckONBvyYbuoJJEZmwFf9lt02h5sZ0l/spBhBdNGkY2llqLWXRfJyNj6SL3XpUJtcbO
q4N1MdUWuMMFIkYHQE053eUOAhOMNLqvje6YRxcHxWbT0rYcCTOqP3WDW5292DJPVOj07XMm5xti
+rQGAyTDf+qWRENrgP+WQCZv81e3boLpROEn9BV5k0ZmEPep6ezzsuYaHk/aaZP5pq4xd8FXyYJo
1qdKXLVJxQpRFjz/GeLkskf45TvIoc3qTDu8ki4bUSanLE+6r5nM60+uKg11KkQ63wmPqkXDlGQI
FpXF6bOYIZ9S4ptORjdDJOQTgy/WXpc5L1lqsNotadgvM2Xw1xYKLyc0EuiXAmH7F7VEBhwtt75r
nI4AVvT8oZvG1hCw/zJbGH0A31DMyK1xm+AjXV38rAgCvDlZPNEojZ5w30W3bprt16YluVWrDPGA
myLPB7co965t4+XJGADuFXilExR4JD4JPC+/ZgVwVOAgvtgubYRlIQHa/hMCIP4U5HZEKFHJ31JI
4vyWjudm9fARvp+oJSf1TrUrhxBTo0YeYgvPpmB2V0dDK6FDCIpyXtxTshYmmsTuIcYz50KXxnSX
VbMDF1HXNGdjl7kAOqlZNRkpNy+usyoJZilhiw+VN4N26JHLcGTdL7XBrds97LY6h3dg8GOgl2TF
tuk4Fx24FfB49XiOt8XiiasEi2VepV10XhhV8NI22Ftx3jBRR1IgSpO1PEgNHQEmY+3e65CdwP2Y
bpTwOIu6zs2mHWgIRUdXwmHBgy3GzNLNF7zC0sJ+GarafkGEgr0dpuPMme1ZYJhuLsZhWcaYSVLs
WM/lMJSILNL5MsccYVO3E8RSqeETsqNpxrAkr4ZjnM9cpsWEhrH1UvX42ETOA4G26Yglhldm2HL9
H/bObMdxY+2yr9IvQIPBIUjeippTynmsGyKdVcl5Ck5BPn0vle1zynb/Ngz8Nw0YMOwLQ6lMiQx+
w95rZ/M1HHLzCoAXG2hmLIw43c4OtWs44Vwt82PO2HEz1Ax+jzkkACojmdNtml1112NaZ0YQDeW3
2lX9p4+d/eBa3nBNNN0AoUBnkQ6HnJMpXBi3biazUXwIxty8yiJX3bZzZ/mhF0/APaggf3Ymy33g
sh7zw6FJ1wKF1m6sh/o6yEYxgc7oki8xBMSVV/fN+eJF2LXVHF2JufdYSHeTfGvSst/OVbN8keTo
HsFKxjPLFmf5wuon32CBXcJOjHyNfuSOLOen6gtdt9eDCki6dW4qb3cpRjGC67azviv1N4gKxtVI
8ULrajGdT5YIKhz8gyHvjEOVt80hU0m3nd1h/hbF9bRJjNS4m4O6fIXk5yB5RXzQVClRNy3TRy9X
717vcH+ki7GO4I8xK8XWVTY1P8g3rh2dmBz/dkS/nzOuEGsJbwhHUt5eLLQrhb8wRp7c6WY6Uen6
e0Srs7uu0nFaOVHEGzlFEK0ZK8N5q5suZMkCMqCeDcCB9fDU5LJtwrHqtogtZrI9zA90SfVrUKRM
hQKht53BqoFtgLkLor6846mE1WvheD9Jp50AzJp8o+hQs1NNLNit2Q/NLchuLmpDUpG9Y2EU14aV
cUt0HR3Dhl26lV0xnaPAtmyIiSGnbf8VPTQHUr0E4nHGV2CtzH4MnpU36HjjD2igsRglqCD6ujXH
VekRmwzUyKjfIuHoW1YMGLEuHhk08DyP/cGN2FVbOMnQZlx+GlqsbpenPUcQpzGFWVNz2mr6qK7L
KOHkuAgcBxclD9FAWIk0wQV7V+RYthou27D2xpoRflEVb1ZNVCX8qWFaCRsDBfd80jXlFxcFe/M5
N6Oz6rDuRJvC69kYZs70rfSnNg7d3HBfAhkFB5UE3R7GL9iUSsfpwLw9S37uxh76AMIl10njOIxm
jo9X1DOD8ZAuTW1jVU7861FlaSiLNN9gVW33GUsPxtNV87QEcemtSBubnkZXlfeAAT7ZoL9qyxE3
+WXuzLmKZcZiarJxhsb6GjNs+wpZbnqIB49vjjseBNmYsxRzYg8xDob+HC5n0XlHiC8dG8qpaJDV
S85xtBL4l/Z9oM0roszmc9v19r1cdGqsFJxQRpR8C1lIsROwCGaDvUFLUEC3Ug44u6W4aYUz3Jcp
RgUF6ukDJ2exqfvF/rkO5HjVy2ZhFBdZqVx1PrvCPFHJahqQvTEjKjgugshlCOw7RxbrP+Mamx6m
Ps7vxDCYZ+Y17pd8knkcqiIBnQ63A3EIMP/rwJlT9BOufTTgwchVMsbdu5VOzVVJ7t6mSt3hCvyz
Ea0cVkNqJzjytgbF7Iiyz7LwxsBz1duEHMBHmTeYkyubdMY0iU7mPLCBIuCQzXA8vTH3aYeN2XVO
etSp1sAAa5PFsB9Nfn4ttTk1uwBL/54u1zhl3lI/mSm0BVZ6A/NWy/DMfD9w8VwjBGw+xdh254FV
6MVRAkcj60AnNkECsQ/4j31IONx2rKvZIDRUFgaQNG+8i61xQvSTRW7DdVmot1z3NiPewkV9ADpm
ZZszayrkQZcI5pLdZliwjzwDZIFYMget8Dd+4TEH5/T9hr1uiLaBAR8IqimWQqe1Nt+RFN3gpfdd
KdqnAcrgs1/MzmYEhBoumWbVwlwQ51OSYH5YMm9tN0hxiMJZkq9m2fMc6k1YPJExptAg+ahuRxY0
uwqeG6g2Fm43lgmXxlSTcXbTHhZ0CkNj6xu28tiHVu627TwXuhWGAvLJuHY/oyLRL41v9x/s9r2v
k+xlujUbOXRhVwj8QRmAK/RSvl1/EmTQgk5LlnnYY7r7hC0e33YZpKTVwibjaE86qclqrVpQWmk7
rxxPqZAsBXVjFFOGyUNGkJ1javZ4mS/ipaQGVuYOTu9f5SjzWT97WBtxkwyhB4XqxvQiD1YUxo+b
KiiKHpGlNu4Sw+ZbKxggOXvyrhChPOuk1dGv0cr/21POc/qh6q7+7H8/1/w+mfvv0PP/o1nopYUD
Jv+fUd+fKRp1RRDQHzTJ31/z6ySUAM6fUKNLtkIXWztGkP/wM/DGkAXA/slm4GEywEEt/F9NMh0v
/8uC/eKCfqFV/20S6vzE1JIQSGIA6HgkppI/TD7/ahLqXCAdP4y1XJNRAOlK/GMT/IyN/A+TkIZd
EVOBGWYTO1fB+qBkJTclgOXcVubz3iPEo2L5E4Mq4iZqzjDWjbBgvP21i1DDrfAaWdCnTK67Q7K0
nEN158mPhXNpA8rK5zYum/lUs+ktXtLFaSnZFvNrZscacuaQk+Fu0rlfcN7jaO9Shj9P6CU9dL1t
MI5HhBlqOqtGVpukz3mmYyhj9zZL6LFMq0IxRP2K7dvJHKByrlTjUxZn1WKt2Vd8of5SG4st4sEZ
tTmHc4YpUbomC4nvQS2BHyUwxaeKNZcjk/RMUtJ0GIrB2xtqUIexLjPWCWml78bW2FnZYK1rKwCp
qUmcNYoeEUNcX34rlEov2u2aEMEJKqpZn5JApJAakAsJwboRy8B6qIsMyYNnK7en9L9QLdmGdeFi
ROxHVnzzfMrmMgg2dKl7xA/Z3XbNlMmriencB58I8D18e5F6JER2OfTK6QzGvCrW+YZ8G7rJCbDr
TvlNAn9ZW9MZihX03uKyPxXCrLaI3coRl5yTMGfaExCb1C1k6rwZB+9qYV2O8iQUHep2vYGSO2RU
scTWaGs8iBLh33hVTASgyh7VADni+SH2DdqtdYO98G20LUGrN1NjAXzWX4PKa7LPAMXOJ8Ey1mRf
WxU5dOIBj5bYyj71qJIazrZXTi/kRvRm4wmwcX6USMf4oFQeEZhTDNkhZY9tb1TBA1vUamOmCD+j
JJ9uOqLXVxc/F5cli/z1TDuM7V+QY5blNTRmc9lStOS7nLQAkTb6vpeDA67TKKx1GqikCou2j4++
33tO6Nh82qGV+dHerEw2gIU9uwfyqtR2CZbuvbaa4sPqW2Fvgxyu3Uq1bNJ6P/KRmwD849HZBQJy
FXIvx46LY1Yic9o71fAlyZyxD5facW8vEbIuIsAmJv3QMa9wbdMmUE/tRttBtM3bnQtpNzuxCH1X
gV2/6Db87MYRkUc54084/ywzv7roJZmcWR3Kh1xWh3Ey3esUZyyKkb5wTtLPlmMVLewtga+v8yF5
53dEC24iAGR8fC2TDsP24MiT6Xnda6Lz6AuFU7CtwRruWME7m7zNq+MgvOYp65ZroOLu3eXKvolE
Z66ZSyHwbsWZpzT6hpR+2Uc7s/VTVAp8Ao35WRMOfFMzKXmNm3S5Uq1DjuaISasrWDDOqYx3WTbm
u4hRFbDfi7Mdf/YObnbwEDtUHMz2rBOIrufFMm8YszOcQBh3ypfRPSHDNPYYc6cXt4VAuMpyPVGo
2NYb5HuerMO81DHJ8ia1JvDWjag6+9OAFFGGPZ/GNl+y/oDf/oOtWIC/IMJobQxzG6zyUToPzeVR
jgJvrD8cf44fEVrF5gqntfszyiEqDmTx/IzGOBR+YYW23TBTHYAPTiaCwhwORuhjESW1INNbu4r9
vXbJS51A7PoroiSybe8y81p5Q59eCYq7R4iEjJH4fB473d5xWSO2s2YyEyBauHkU7A24bVhf4d4d
fWXAJIWv5X/Vskpug8JPYd/U1VcvNYN1YTLbwqGLG20z1w48clPA9M3u+1L5B1wmmmHH7D4IQNHl
SkyzhULTjsKpZ29tZmI9axclu+e1mLaLkZN9MO0vdRFDZ0gGjCuTcDIs2dJ9w08XrG2s9ve1RvVH
vTO9IGAC22xn9dkqmpwhh6c/YG2jp7Xs/jNGFBPmpHdsWJJ0O+1Y9quFcPxmEWlwMwIBvp0rt96K
Iu5vLaWaK1zt5oMnQCSEIBfydlvXXbzpaPHefQLP1o4e6nvsdXS885RgNckGY+WIPv5EGWHuq7Hy
3mxirYz1wqW1WThywgTbFwV2DEuxqjn5/Qk5l+eP8my1zFe4I+2tEwvrKW6Dhk2LmxzrQDW3rUAc
0dNc8skGyfwtnZHfElPbZnjcInI0zLlo2bKjFYt0K1cCdNxhUfM8hI7VfiM5xd4IXQcr27XqM/Lr
LGSypk5LVU93hWdsSMcKzi2SfRr/mV4BRKORnxNTtGs0ItmXohthWJJVePYaHxvDJDpEi8SA3Dug
1vej3+tDraPUgQzvADcES3qjxiZ/KYG2vMR+pW6RzkSAJ6P0atAtguzJX56EcuYNDUm2m1mlb6K5
bxn8VIwBHP7aOtS9ZfYH6uwRjbo3PDENp1pNna5aGynSGuk68EbNxLylwEYS4vlRfawmAy1imU/z
FdOjMsflC+fRrx2bz7GfXh2NBsYdGcwgSMetgsZ8OYpUyA+Ln2+EdVSltzSfE8oCM3ihz0AV7iw8
6H0iiy643i7dyjSXJ6DYzSPpGdhKDFch64gjP3XW/qRPQ1urbdfAb/5l/v5vcfw3QgEWSPIvi+Pr
bz+r9y7/fXX8y4t+rY4D9ydbkFiNYY86lEKXn/crXe574cwKkKkiBryL9e4/xbH9EzUzEDnpoTFk
q8O+47fi2PwnxTBmkD8Uw2wdqTXZSl22KS6/2O+XUoU9GCa8z/Fkl0swJuclV5bFVWQTDTVXp9FL
nbkpsTIh1OEA9Mn3TfPp0fWVPHRLHz0UpR8tq4pf/6xEJm8s1cmTzgLktX1hkJfRFZRTlq1wBCzp
8Op0ZXmtfK/N1qMVDNug99NrS/s4S/AsMf0bySNqmBeF2CHsa5YCLuQhs92ao1/e5rlZ3fbTNNwH
YFEQ0ZGT8Iz9azo6BiaulQY//GoSuYHZOzGsVevXwX2R+OW9svpnCa/0AKZco9j04lsJ4/oCBFb3
OrajrY2I4GaJoKEbk90f84aqUJOlgV9Q6I2TOLie0rwtHgfcFO+eV7YgReooXjmL1Ow6mu5WejJ5
aRntzCEHSrO249HaBolH9ee2yb2rZbYZTWfkXjUrfVLxxFO+7Z7KIu1Z2LCHpoCgogxNu1keq37I
AXLqn3PN1mBljzmHAP3/qU2rLKepd7svabVQArR8h09FnpXX/jQmW6NPlqMqL/PzhJp/XYy+F2YV
wF3m0EZ6awVdtjeK+AZFYLbF/gidMnHRVwHc2ptTTTmRVMMJWDN+ZVFK6N3lND9wMg7bXAd52GM+
ufGRMu9nq63OXmtOJw7EeY96wX7PHLs+IsrvH7BlF5pj0Mg3rHFwfqjE8g+kegznRbTmthWesa6i
orqDg2M/9LPTv+FYLT5nqzMfrXFI15IG6KbsXINVsbeNXbN/5bNq5rDVVcCR65evtkrHrfCbal1x
Vm+mKl92FIUGRkOlv7ZT192IvqlPme51GEB2b1cZFw5rGiMIPi60exW2SmAKMha7KkJSgfONQ3Vx
V3WjCesuaPvNHJULEMQaOSTJX0i4nffRGv0rhl5sIG23uXaUiMOhMtHDQaMl2jom90yAXduMFL+n
hsB30uobf88jtPiWVXF2azbE9aR5vNzkbtY0QEki4wM9L4kzUdwJ+OCTxDjkewzcqlR6nF9Jckzp
K1cEPmRrlhnuK1Ja80WRpnaSQW5uEqcbzqnXuBpQWTvegZ5e3sDDk/hqFI2+atw0fgQW7N74rbOi
bYp34+hVt6nZ9ffWSG+Yu3YPrmNc0LwJUXkrF2cVnOseN6LsWM6sOjwlE8xJyUM6y6IDEe/q4M48
nFc41hD1UgHQ5UoVlc8cIw11TQFZPm7NzTiU7iY1GvPsJaKaLtj+JqTc8jcK0+tNGZfxjUocixQS
aX8p0iJgRo8q/aWLEkAm2h/mBylzOw6ZDBlwokSyp74sj8MyVpdUXBgr4UjI1ritGqpwmG6CqHMX
JNa1gZz52RNVC2tM1hGxBG0bcZKkzbJeyvprAcXgUqOW+mwvXslTPndTEj7m0XiOx44tcibcgOmf
Eeu1nbJ3YXQHrGmrke1hrfIbfWcVpnhRXVQNIbpK1bTbQtauqc8Cx4RO+eLictDWlsokLgMCT2bp
x5hGoWY8EGBnzfIp9sqmv+9tUjpwISJyqY5LY2FdDXsf41+zdkYrnx5UpmP/g9SIiH4ugbI2uU/l
mE3kkfoNyvytMQx99pWos0bkO7yCSvHgYvLzbx3wd3XAJW/1r4Zk19+m/7N/L5uOyLNvP4oGrV9e
+Wsx4Jk/ScHa+mLct3jc/4aZtX5CIEKxYZLsymjt4ur/bUxG+cD0ygV8eCkjkNb8txKwfpKo/EhK
QbPFZMu0/0ll8HtNEmhZKg1kCozHuOSRu/1BOYNAWMdoyJd9fpkT2QsdnCXj5x8+lP+HSJA/8cdJ
3C9vElBTXUi7/OdSnPyg5wJxZjRBQBDEkFvtSnvdsk680Qub3Ok3f/1WlFV/eiukiJyUxPSZrv2H
t6rhIbYZC+K9HtN+lbIcurIs5OcwRnHuxGm/L7G1kHDjOgQlzPXfvP2fPk5E0XyoSPaE4Ev7o2CF
JRMJF9JiGVVNj1bpvfhpt/7rv/CieflRX4LG1HJdhq7oS3iu/lFfgk5kHsxItHvUH4/sbp4ZytTh
wMCX8Vr77a/fjGXyn9/uokulgmU9xUz3MmX94bsDiOVIzShg70xgy+O8FFCwAqM85i6HcYH52flO
yyIOq4ecZWP7YE0WQNQq8wtdi8qJPg/FZAAViZnaMHmQuMZ6DBDlfyd0cd5C67Ja0Vya7wCGVYCl
lpXDz1Y27TiP+8/KuegFVG9az3gMmtCYg6Fc49S0r2FN0J4nOctZc9bPMwPEE3OXKV6hW1M0d4i/
HqVLdDG5JWyjSmXfsZJ2b1x2LfeSPd9qdHB1DXEfXw/kv604rqP1BfRF+IfbbsdhWQ48UM5YIMat
XZafjlfc16nzwbzxrld1ycTRL4+Nqb/EUBJ5i0wSR8TPJKJrWefNwi6qvfAXK7F2u2z6xhCqPXgA
2FH/GAzqGPo5FhlGVGTyWuN3DANDRkcrtp89wimPWZKylurwY6fj+I12OQD92KXrWWTZ9RK08WMv
IQ8MPmUk67a1B5KNJX80EiJSRJvM1MmZ4SQLXbwIkQ9rwY1NmW+YCPTz5dEUBwceOdjWU5bXj60H
5zehPQktP/VOjZllcD0awVyzYmcpn5zKM16SfFQ3ZG3wc3ytrcda5AxQVTrsTZsMk1SpvuRbdZOr
qGzVuS5QTlhkGGzLCZcwj7vstq3rOcymSmzGebC2bLzMZ6cmzQskm8bCkFrD25CaQAdCcxYnY/Hi
xzRhrlKlKDwiWTrrpCVyfDWlIjgsgOlOpA6pu2ZhBlCq7hSBxHhrF79/dHA07jEPiLPQttyXFdcC
Evx0O/SV3lWl/ZYw+WL6nuI8yzxbw9hJgzsTQtoOcpE6L7FR316QiVY3zOdYU3OFAQF3WzUhraql
S52ZyobqXrvpTgXOcEXSGZTmJZG3qddto8iuKfd6T6wCEX8hzyjBIe6+6DE+OmXUYqOY7ghRe2Kk
TN+AbmbnYJe86jvatDQZmTIN8XRnRJPYWXZq7oUJfmrGjnZAydhezQgwoNHHbn1Tzjw3uKLZwaAz
is07O2rn986ozbDgpjmNcWZc9bG04IoFuDkKyib2x2TF5VHrrVuz5d3i3EZtERiGzS5Rg5Rokvmo
DT968/O+IrwWWG0cRdOVZgoYevXADCMwEpCfJhFleWms4HPTNEUDnYFLLo0ti+m4WIk4aaTd2yiT
AUETdUbfQDCP9JJ3O7JfArEAV+h78z7Vs7m3RvsLRJGT4RfxQ16bzoqOjns7XY69wwpxjHJFDg32
/4gQFOxQ4pLIkJ2NrsXl1kbFumqXr2nsg99ITFb4fhSPh8iImZca5h2mwG2v6xjxwJCt6qCZdgu0
xDAmoPFJCcMrUWtMxroBhLodrNp+Z3GMKTxp5KbTW+iu9qPrNkFYiVxVh8obu9vBaOx3zm3/kJaT
jYk0odW41NtJghsIS02zXEcFMgSMc838VAu/OHEgLQehA4Qklvum6gnwRuAbqN2iOiyaCH+QmZyY
be0SHgDAPpjfr+JLDlBRiuq6K/1DMVpPoJmxfEYC25evjiA8GQiygFmjZ/PPcZR/i3QAmbbtNt5g
Oe+DSbJWNtjjDXqPMoDpyr3HkSBv0pk2I5CEFoHtVXvbpzyup2V6remUmYUr3tkMsnkOC8kNhLFQ
X5YhRvEiwCsyp1qcO3vJ5NouWL2JoszYzLuFvfNQ/G1kxfUltNRfy3I2bvK2YtJFZGuuvOzZhdq5
R/GH8bRVxQUkRApoBup9g6Wg2A2L55yI95pajKzLSMvoG3v8mxLjk/fhCZvZwgiLdN1GboYryvce
i06LXYWVdqMsIkO9cU73Vk6YLFueZD+QKnVV68FF3e+6NzIVEP6MOCZjcwOsbt4Vc8LHPyb6SXBy
rS1Srui85+LRJj8S+KdoipXR59aD08qNhD740s+580WPcGUlMZgvXWWvwfdCu8kapa4H0fQYozOu
vNnL9k6O2w3QkLHm4flZ5Z3FpkARIBdH3QGC5XQYM5sz4xfQJI4ptoRr64Kg/P6o/7fI/9siX4i/
LfKP31T3bf59hf/9Zb9V+PZPASttKOUO6+Zfhnq/VfkuVT4Hmocuw8TXRnH8W5EvWHgLgkRg1n03
BVFN/jrus33CKXC5mPwf0xEmk8B/sAunM/hDFYcsEXgg3DgsM57D7fD7Ks5qFY84DG57klFTO6yU
zaQDi1B+BWgaYLep2vEhdrvoWJtpMhzGtOrvkoao1R0WlznHqjnCZoDylYZeNICaHBQRpg1S5hij
RnoH/8HEaVmhEA7YFCzamIAqi8ReA5aIHrVVua/c9u+FoODgRz2O3J8PfV4vd50KHusmxoRa0RCs
amKhyF0TTOFY5y3nYXLIp+FGZv0qoev1TW++BjkzSCToqXVfVVN+7BT7zBoSON5aXjhJ9gwgQfQ1
xE38jIYQ9xEUbhBORoD1QuGMR0YGBXEsF4WELWPl6ui8ebdH2BjL1AXwuwlQ/f5B5QvATuUlP/P9
o68HbWhixxyZhORq8XfU60EdZuVwWLC9hlDAeGHnTqglLUYT5FuUQRm8jNmC8q0qfPOVOPjlLJsx
CF2LSLLShEsGQ5SdvAE1dRH+NCFTwhPYpX0QTmltD0xlAgU5IEXvvJo6GhyV+dTAALuNt2Gw3Qe/
z8pLjrotTsrvAnM3uaJ4nvMCb/IYD+JVEeyQrnJt8tOKMtE3flMYn0syBaG22+hIQmby1eCwvG4Y
Yey+/37d5bfiylaQZ/j3wcI1W62+58Khg6+mramGajcMKJZqn8QyMMrGpiO4elMtJBavvD61eGyJ
gVC9oUddepLskJJ9VIh82TNkUvY2QWEM4XS5lBtZBAKhMur8uDj1YVQOT0lAUxyVaWy9NlC85FY0
sw8bIifDcOhLrgXgJMds6Lo17w6Wo+vcFFQqvDUWvcWzMuziIWnU/No2SXfyoXI8Zsvob3GsK7mm
ELWPlTvEV1HrJC8ZKcmrIpjdK1rWFBtFhuE476neR/ArYbYwbnQXq6t2Lp64FVs+tuEQvuQFNLS8
LdU073ynC3ZFYdmfk4R4FEaqLGsUkotO1ghE03wbZGafXOdFzc8KCG3YyhoihsWKfuQbXo2q9uD3
xnl3HxGDSo7plIc2j5D10pvRuZRlCrQtnnzSAgIB4j6xnyE65rvS1wYKWXZlxVr3aenvcmF2D33t
vLp9AbvANV8wKMyQg8f2slIG6rFsWFify5g0TZTAUm5JZwSm5SF9GUzW4+yZHDSwg68wxRf1bScX
GNSGLbfTPJe3xH6J4xBXKF7gpmxK1G0XZEq/saDTHhOnzQv2+ZMdToVrPyGsoEksZzAkkZLcqJp1
v9Mha6gsxLohQ718W/WjJmG7v4QrwaMOh6kzAIXYSP6Y3d+wQ8ivmEu6tyyYgeEkI7p40+tMQqLL
AnK2bwSUCEGbDutJm94rDqX0HAlBfLnKsm/4mQ8KCf56aQiHrzBRTrAualAzc2ZLMnR5zfvSBtz0
RgZ2dU+EV/vQBlAkNtMoks2QjGDcjLxanrQ7m8wm2+R6pEk4LmZTPxvSnXdW60EbJ4K+Bv5Geoux
QawviEArepzxSQXGeahc4tY4KMRqKCZzPUo5X01RU98leuleAv5+++BEi84OxNp63VousToOEbg0
Y5YManO0k4DfqGz4+9thCEH41SL0qkYh9bSSR+mhEKHLZu1uqTK7GvsMcfOoLlj4zILrY0uk0ND5
9S4x4yqc5hJArNlCSZ+tQ00vcF0TXvGY5/ABVoOFlSWYdAYmoyp6Eub8Rd0qH0mLx86f+pDD3JIM
ftcd0si37ydLm/fRZ4Af6ljU3KEWqg9APpe7qJEcWnrhjFJT6a+lYXKsEvMxcmrMPGFULaudJhPv
gnC3HG6HyboX7uWNEBLoNSxGfpNiJJpuMieWtslkBNU1U+D5GrpHPa/reuk33VAtZ3L13F/cUP+W
S39fLl2Gav+zcPAyEz1/0+lH/Ydy6fKy/2gHL5tOR7qXLCiUfj/wTIm6+snEVUXVQ1n0Oxe1jYsa
T5UX+AyzLibqH+olSimWD2xUscuCH3X8f1IvufygH2dsmIt5e5ehl8sONmCU+PtyiWjOYpniKjsp
HPjzu4OwqVtVyPidjZlATqSZnej7531q111pHGorAapzgZFX+3oCWimNbv6q7HhgSWQ2bqjZLSxX
Gkb7N5oab82OR6ql3Vd04WitkNNPs/NgsHHyh5hGH6RY97UgH5U7ewZY6W7yZckSUDap0Xt3mEBG
CKpwh8ErPtjfQ37kNPbmW0EwbjpfOmIYCQrIR1UeU9+YQgjydOQj0iF8C/Hi5hrnwsiKxH9ILPTW
MCuxsHNmCbASTO+yqim7R+TmUmx8Nn2F+ZK2WLmGXdWMvoX03SzBvcJbzgFPmO1HYnRq67XNfEsK
deWFyzxlvFTOxkKgmOml53/7le8shL+7AR0Qu391A97kxXtSl78XJ/zyot/ECc5PyGWRVeKCYfrv
/hB9J8zLnSmlx2Li+33ErfFru/L99sPne7knL13Mb62KzXLDdeEHWpgxed0/u/Xcy0D5h/k29z93
OBAFwW8g7D9ZitWY+5WWoj06vcH2DaxazxOewWvv37kJePWDS3YFBhhuFm4LJQege70LI9eTFppL
jS91gdNSBmm0wzFiq0dEbwXGxyDNbsnTQDqrUu/NXQhaSkQMjnbKrDXhX4rJV5qWR6ZdtN/wu9f9
mFUnoiex11QkIJ0ZUzbLrpwFCJlLNPKSWDAfx0kFb2M6A4tDLEwIQ9/O8nWc9ODfzmCZmcemySm7
VDQbm3uuColq8tP3sTeSV6J1u3JfqzqPtw2CRXnqXTPpibgvStO5lGDYfVagcgm+uC4SFNXeljnI
0lzzPOXPTXSnPB7IpEVFmH4kq/ANiCuTCX3F+YZ2E9UW1n8EkihTr31ribDrRAWfZ4usohwmYI8w
1af1wHqYWU0SCfNjmopuWjZ5kroTeF6GxxwJVVZDyisHsGEzjUZl0wn4FlwY3QcOk63EX1qHEXfW
OEuYS1AFTUjtYyVskpku10v2dYnmGWdp2GNDc2lLGKOzHEAosbNyHalrOiPjYMKVuzXRqRKIYdgg
WhyOoy6pDolBPGjsNtZDbkgyWuwORuzIdvlOEBO0lUEzv6PKZbBdDEU453NCS9AxwvfL/ISg0N7V
nVOCTOuHXV6NLSD0qsaqPhbDwR916A3A3sqyqte2TOIbmjPMkUmh15Lt69rpXXtFHFS9h/sZ3aly
Kl/Ic+2Jmo0gIC3G2NwUmXwCPhTfsTfpbsEMeXcIBMe3hMp8HQfM8lWT6Duuh3o7j3X6TLtFmopV
z2gKG8MKpwHWaeRZ0Rrgj3cdBHn0TOaQvdeJNG4MDdQWB7QRbEdP2adIRgWAayNd1gJBMRF9F1Ia
njD51EpRPSBXBi4KfCfWoZtBbgrTUnk6rGd2GpWyJK7iHp7iMFT9YdKga6Yij5/xhNlXwXJJ0RUA
5B8h0HRMThvIzusBUcKnmBzJhpsgX72K64rYK6vGU8oT/Vali3dQk/uYMUnussEhTAuE1knMDXPb
DLcTqSdqGG+GOLauhNb13nGCgS4PKCeFcKfukkJWz7i8MTtClfp5spIX0aox7AvfP/JNY5NuoA/O
XeOfFwJg7iJcyEfIXeoxpst6HeylBBA3aesjq5V5ZSyVl63a1vaOGEmCrZM131g/RXvhUuuiC6aU
BlL0EOT+8GrKrHgBlpK+2FOfXrwCfv7S8shH584dJo1e7UyACJvAm/ptSlwTacoSsGVa7NAfz5hY
Kvc4afhbqwqHdcNsNDBuBG0fMEWe4Sv0YultFWWaaXqjCbRn0s5VDCoscX1iWVK8tmsAqvOmnoYm
nCIaNT6XHrVqccG3mlCruolBTVCt0bhazw5Jzze9oZ7SRT1kjfF/2Tuz7biRM+u+yv8CqBUBBKbb
TOREJofkIIm6waJECTMC8/T0vUFV2aWyXeX6r+1ey21XN5nJTAARcb5z9nHfJpvsAwLt6mqxRyxo
W7Na0ie3SdV1gYfoLDpFSjptw4Aw9MlXrXszj03NrdG3jwuG38BuhP7q9PgkqnHR91boL1/oLaNV
Q0IYYMhFSixKI/UcxVBonZot+mYsauBSpO9uQAj0Lx0IqBJPLc0TBXy9TMplm04cYZIqem2tOPmW
jyvJaajPZg9R23bGKYiHHrdsHCZHy6BTkTHWOJ/NqfICBbEKUmFnGtxxKha3sp6MfaOlQZ258PQl
S1tSi1Un/V3eT/J2gPSDQB4mAiRdMRJjNPG2POhRkYzMotF6HLrQ+5KNBbFmih3IanokAHbMkOYH
2sc8vNyl/Ypspq8JKzbQIzrJcw6rMGFr0PbgsrwYpX5UuFyobHiapdHeuhGsaoLy1hhIy0bcbRMm
PYU30LIzSzLW0tS3bUKnuT/amoqk6SsE0fJBjs58iqhe2PJL0dVS9F8bdxql1mo6G92qbXgVThDd
2N+1od6SqjbPkpEDruAaF0vuk1lsCAtA185ucHd7N76VZWdMr066SZevsWD8Xotco3VNz1o0j/hZ
xNaTTbwtgQ5wynfifcJo+yCSxb/UstE7wzFxHCuUoGNkAFjNhgg+WRIGTdlI9oS2OtBwJfbc71/T
pfQeapMOq5iI/lPkcuKVcVNRfbSGyCHl5Dc25XBbm+aSG13SFWWM0K6RyABtK+IPF67cIqC4ZrxP
Zt281VMLmcysZM62R3kfIidUV7xD5nA4zbfargjz5Zld3BehAezUpHlFYg/bilZMAbi55Gw0OL1p
z9KHrp96MsBT94LrOg5yjwamwc0+d638ktYgbheWxzNg7QhPUzvG98qjB6psdRZMRWxuZ2tqv0v8
eTuCff1jij18x8S32enIy/bKg+GM/zF8TAbZ3sIU6g6jb9W8CyIFzNwsuUupeGImZhagqJvYOI39
dZMAqLVL6OlC5Z9rBJE9yk72Bmhf7oAn87163ufYy781WdKeLIPlXrgZsy6b/xTarr+ZiVMd8TuI
k0hzFQwJdDWzS+R5qYz0q596Ns9OaqjQ7rCNt2F+SbvcuuIAneyrLq0B/FOd3TO2P1pKt3t3Yudl
jNo+ZGY8XCeFBmKXT1UdUCRgBGJGKpoqPewsty2/dvaYwGjPnxidQqmdY+c4DhbwaftmUWN1LFWR
bUTlm3st7a+1qC49hYEbWuKIxKbLgUc0LArL+CTxoG5iahT3Sbaww8gx92dC37pVc3EFeOC2Pixj
QaoKw3Ug4vKBplqkP71E+5J01AaNBtxCUpobIkBX7ZJH+1DlN1ZhGA9+O42H3On9o6KfhVosWiWz
8h6cWbxHRUzWojFM3vmMlN3LAPcr7YW4CWHFYDhUkfYgt/XMkQYLzqbhWndGN4Fl88H3dwAijiDn
NCdA+a0OHTTCGR9EUvSMwJPKZiHLoICWVn8ZQfd8TYq53rkGlx8c1aMzDeXFMYhN+CA4NoPdS+b4
VX+aisbHSRIZmyhZvKsCjlqe2J8J3T7/7yz135yl8FatSKP/LGY86r6L/9/2tdF58nMY8tcf/W3+
4/1i86tcmozF2sHC8ejX8Y9n/QK3xha/Ozj9dp6yfzHxZDOKx4ClfqpnsUzykyB2VowMDKdV6fgb
4x9mRj+fqZTvYlUBb8jvdCxp/RFJ1DM0oFss0biiXDnSU5FZ4CPKxD/EKAB7pyQ/tMWo6l38xKJY
zEzK5Ja4HcWCmKoZflg9hY9hYn18570gVpePQ+uEn2FqQfNYLG5zksb2sWrwq7IaI7clBs1gTIRo
OhynzKGUxJiYAsec/qyzl7OUZFLDFc4V+fN+qfOaNpIkgnRKGYgkU+/EU7BwAPveFuwYNq4/q31m
tOoulul0n8WhAp89DcZO1BSBNuFMcwdn1zINDCs249MwteitkFBuTJwh1bYzSYb3hWVdjXRTnvwp
EQTxQYa8iII3xSQg7L7xKoB1GtDDkoJyElVse2v0Upcnw46xgHWawtIh8ex0lLgkqNDHBKqfu7MW
UXxP+MKPNnSHe6e0x2gnlyR8Wxy7xk4vx/ZjtRgcsULe2UfFJu5jOYrsATPvdB9OSXw39mH5BEZE
33UMtOZrzLWRzYJlClirseu1zG1yGeIVr9FKl7jyLqAo513tVHyQqQzh/gsrCacNzIa1S3OpPsvI
8+7DHHGWuHkjZACpnxyen49673oFkzb261NFDyaYVP/exurIWZVUw7Hl89tDYPHPIOB58sbxeF5R
LPspHuBAkInRj1LW3sVQXC30EkNqmz1KRClXBQLeyCd6O9UpYV9/ZRDUPE29q+8yJo3G47L2Nztu
Kq/YWIyArLNeBQnMxfa4GAVdDj0pRKtM6i8j7cQvTa/Nj5WYQYT4S025MfUP7Zs0CtzEXczwxRtn
/zJVUUxaVfmPJtCDC4xSmBn+xGlpa2MjMcOphcmN2cUMutgYX6Fvsw9spX+uKsuN9v0ssOJMaZlQ
5Fx3y4m5ljkfkrA3ziaB/HE7mi7AKTF5INNbZhHdiXZDG2jyWPUPcEdsNltYau4rSvno/msc57mU
s7qJ2cSM0dbK6aHhKMyKxZaZuJd1iDC5+OGGAs6xIhvPB9EcZzvR3kuNRw5fgc/5HLeJFfL9GOOw
ASbZ1+POcz1vHzVyMftjqPFxXUGJ6MUJQtecfEQ99Oll4V+c2rl8PrlhZDyyw2+3ZhbeuEXBqj50
7ce4Lm5D34rOoLcT/2uKHW4wSXEUWhlXUSFcEps4nZ9tS7AqL9DDBYQAOOpzthcO/7UDn3ciTzZ+
SNigBoYf65s2jetdi7U57SUncCzpDjR+U4KU5hr64DiQ3o/c3gbofytk/W8QF3rbKiokSFkFSWrW
ax4ADaQz2+iNXCaY/lkkWM2RRvtg7qbp2iDHdyK2B+7fLx/04p07zjMnyDgt+2Q9XY0JSFy4hvlO
dZDsaz0dSGsZb/bCkyYPyQKEy2HyJIGwxJRrr7h7y4H5sVtaLHTRCK8otT/IZp199n2/AYmg70ZP
PJA4N5nRAb0xWuxTkaIvYMg5DXiVw46jBKuQ2uW1KKv2Wzq7t2IxwxcsHeNxGuv8sXQG7y4FooJC
gYVekXe7J+pt7Wtq1LGyxfNBOcttUnt4T5TotnHc5nvK3wBGGPyUzJjHY6/TVZB5y4sOOd7BOr9b
quamG7MQiHYMycfSzaEOy2afMlq5Ye893jktOkXS6i8+T9sDsFxvl8BW2WvqsTgA2O12pTQfF60T
BiuDsSZ85TUo2mHTu9FnnZhtEMkYAIk7U4Lt99B3O918xAE3HkURdc9ELDoujNE4RM30HexufqAN
d951DY3BA5S+z9RA0IY+hbE6OakqYJJjcT71jh6zo1Uo+7qk+XLv+8g1QHXIoVZ9pq48Is3byTDc
S1/FNLQsa9V7ARejsxUbwsFZXOjTNcEA5kFJuvPqpGPLV4cf/NpeGXFFSJySfgjo6PUXKks0p3G6
MD5VVE7sJbShTZiY3r5oKUrXRABfqjEUH9msG7tuIFingUbdonZRK16PNFBbhXex+D/ctM5k3LVr
3iCqOeVKn+wMxVHObYMPa9pw2MjklU0T4tnPCs+nn9euoQ8ltJhlpqUhsTioN2rk/GbjaNsOiKL0
94bwNpjRN2C9y+QASdo7uHQ+X3GYyYOm4oBSo21+6CrRIkK14DiSnhO5sJoHJ0z1ZWJSDBk1KwMP
gyCt5VwGinE9TK/tJGN1NM0m3AytMqjwctNvFsLYt76g0teJiYhtORmPJMBhN16Vq4V8m841qRBq
sZ41eYWHGLHkjZBGtKsYlJ7r0Pxs+P33JCmjT47p4AibSxqvlf1cKpum4aVlBmllYKMY33Mr1eEz
8fDDZKWf6cClPqO2D+THu80SIqxayfxpHmY/6HJtBq7bvNYFtrvBEidcCtmOkGX1LSINuclSQwem
Z6XHgfZ2TS0EsBVc7BL4ktPssnbMLqV0bsuoK894PfpdQXYIon3EeWk7grerdq0slttohlPEyOMN
LMATSHi2UuwvkgXr1WgNQAYoLAhskv71BtoysTG7XjczYP07RWiLxgRrF5dh8mpm2ZNhOmiIOOE+
M1tJjjrx3G+NbB6Y2nzHDbvxGip2ODm8wGYTHOS65DBlwr3y53DBbwsuwLUwlUYLJXN+f0XSKeTZ
WVU7BjZZ4EUDeINpLk606RHH4dCTOvI5GeeMxiA64IkQUXHe4EIwabbYYuA9YN+prnQ3PaoFMBeI
7BLZc3UEp8tbx/5z21m9fgy9aaDiZeGzDgtrDuB0DcgyzLDnsi32pJCLTWN4X0PMGLKOwhdR29Yd
ocMcAcxGL6D417S/UppMK9rSt7uK2Pw1iXB93dfmN7cYMUPIt5bO9xi9Oa+2hNbHo1cxtW9VpXZJ
zRh+8Jz4wI7FfZDGHAUxXJm9YPd4Z5ZueN8Qu2340qFLHBJUoHimlo32Fi5RmsuDOZ6glEm4vFaV
PmPpcR7CKe4P1QjNCK251A993OPXoVzYJeNMxTJyCEv62ahbh8n18qFLk8O62QSkfge9kHLr0b82
K/2dRNWxNguUbkPchWN7t+TAteKOGXpLLRrkqyYn6LW009PY9veV7JDlyht2a/T2OQtmyQ4EHEnp
jD1gH4Hs4DZHoidwbVuJjWebKsdzmXre2Slqwj5OszFnl9mjQfHGvdmU2f+m2Pg3AIr/1RCNM9qf
DtHuv5Xlitd4LZOfB2k/fvC3Y58ii2N60mXqslrrPIZZv537xC/2WtOKjc9khIzx7x+DNGX+wj9y
SNz8Nn/75zDN/4VQD2M0Cc/Vd1Zozd84+P0Ig/xumEbyZjUkulKYikgKMZ+fB9l5YbVLwcb5yGQ6
myktpy2PwpyVVhKS0d9RTwaWksx+U+zHzoENYbZNc0LKkmK/1My4tzEYSZ/0QUfDdkzY2dhg1+mp
F/lasUjcjatrhYmYAFaF6MqqRXCAeF7bEqKb6R+nPxAN3GqlsXMXNlkbxF3k8yaNwYIihaL0z83V
vHpopKcEssiyPIfm2pSocjfeNe/GGwae9WOUrXYccL5Yc+S7S+fdsMM5kqeGfjfyoDNlAcG7MKAq
75jQNPUN81/0dVw9QNPqBrJnnfaM+/AIxe92IZyGWIcAnpFqpMDK3OnVW+R7TAaH1W+U6Li7GVYP
klzdSKFAU9ro1aMEijQjLBClA4ImHqZpdTMZq68JUJ6PSF6FWFpW35PX8DFjJ8cMhY1GXJUUB+/K
1Stlrq4p0+eTV6uTalz84r5b3VXd6rMSq+MqXb1XNJphw0LQL68YnFbbdHVpZWPs7k0spN228Yqb
0qXhfje7DhODhtwJmzoMX3gpunOPBawFKPsoMVrjWWxCLGKmkUZwLlfnWNn01ocpz8w9fnDvUODH
xGK2hOENgQySJpZg8qex0tj20D6QqvTSHRt5+8oCXfG9NWAYqUI+uMN94edl0I6qPsATuVc9/mpa
X0zrFm28f1nHQM9NYU13A5tk0N5EZVqv29qEhzfwD4uDVU75FQ0g4dmv0vJCEFjdYNb+mDBzCkgA
ZAHmp3lfsvw80pxe7xzDLo4jcVyhJURIos4PYV+Lu95o3SCc1HiKHJpwUsvb0aqFNN0LHYSLLhLY
dDo8ptDz9oRBs+/+OH6VoW/stVKhxnKZywcucji4BD+JwUuaRXNaUyUhL/gipgo45l80V9sWSPE1
AYx4U3i1Exhx+2kp4OAsE21EMQzjDbWevMs2pvm6J50je5mQnoqNT8p1o1OVx/WDnVfVzQwh64qj
PoUSRjyz02FFzlUT31pDzXXDZTtuJmc2D9VMmqen0zlIBcDabeX09g6fE5jtsbM3Q5QoHR0cDtqR
fPbCfEr2JMVGi1IpuSinD1L49rH3gMwDrGY7GzTmPJomx9lHu12RBhu7zmL5QYLySXfCTpNrpxHu
paPqNP44qaWggkimubUvfc1mHZFg5vWH5JZcnfnRZ4goNjklUvSchlZMxAm5x/5E9qNMT+PqmNnk
jIT5a1KxqPLQaJrvHockUSO+4KRH148iI7UoZwRq/pJlXUPp6zJkpUtG2W6R4ytqUIKhNSeebD2g
yBf4wdHaVyUTvh9DF1yeo8ahN+G9QxuQycSfj1bgkpVPS8/b1YXVZdFx7jz10uty7L66mS8z54XP
yO8ptuw7fZV0pcWgswyzzuJ/OWF2SoW28SDEou/CpxKtChBAbZnglTr2/dxYkAT+J9H+Nyu1hecI
NfU/S7RPrNTf2vbbt9/bzX79qV+XaU/+4kBixxWmmHX+Y4n2BYwO28IWwgoOaGldvX/TZp1fHE8S
hyX7uNrv7X+SOCz1i4/riWSu79me9TcLO5TLtuP3fhfl4XVxwLkJWHUYz1Yg3u8Dlu7cWEY82uXJ
gPsgqwO9pywoO5BAI97nAkWEUjHXHM+dSdymaBmxAsQhScP551gXitpJO2SGj8AMw5W05hNHiWzn
oG4GUeQQ+xsbiySLM32iwaFmHGXZ1qsfUVxsVoLUoA8tso4jtQNW9taXVXcarDY62BzlAkgaNWzK
jArFBdPEPMD55jSoNNaMqd3TZVNg2/dY1tJZf1LYD17Lpi1O0GqXvUicfd+6biC6QWyHNInuZBN6
x3JO8ieGigxEOYDyeOXG0Z9i2dcHczCWKyJWq6yCO+FL6LkVHa5FBXKoaKLoRjdz95ylnQd7ZBEP
/diYQZnjiOulfyNSpm1eQXYH7hJDYc6beJGhlWYJp6IwFc2hccPyOCaKrJE1X3SlMStgPd6DIOJY
yvnsrlzRlWUW2HrK7om7sSyFeO7lPHq7PGo1lVa1/discLCxVmLLw0udfdh3p75djGMIWP5KZbFx
lbfUiRJ4phjR4OxI2Zq+qZ2YLU3tGSuKcOyfgLapnYkV6hyFhX1QlSz2Zm3Z/NZ2uVSD2d64icHh
rzefaBWYvs48a3btiI2A3tj2smScnEAL5Hun18zsqonJdZK6X3oOGlU5fxZF0h5kxfm4HyLyfiYd
3oOX6D04B+cNQn4236BypjcRKzCTxgom2DR1xc4r8iFIEP9h5TbNvnZQ92axwo1gRm8iD881Jmr/
i9eU43cipP5+AXXiIaoV5Y77Rl3UPLb5eU6rZ+Zm6bM36fnVcDCgbcrFFjeY/Idrz+DwqgvBl5z4
cbWrCOptiAiQP0WcvQoBNN1ZctA3+SifY/wSHVtJVR+9XmeXSdfGFX7+4Q5Yqw96N0F3qHJFgWGC
NuweewP35r6hXhXQX68yBrz9Wp6VLPu0NAef5XnNH6jK25ocZ1eN0CyOc++xcVp8yuQZi1DSmZtY
mi0MX2aQ1kDH0QuSzWQuxb1h2EefZXIT92V90zjmKxUJbnimS3qKrxlaf3SSxn0omKSGhicNWrJ7
FZqHvEOaccmpjaX/dVFzneyicF7uFiYD921vesVXkIBoAcD18Fh1/bONBwivdR+jYOSZ+6TCNt2B
L5a7KC/9q1G7JsVVYUtAtYqd6qGajCIdt8k8RMdKAdh+NvNRZVNgs4OkvQwnqnav8HV5rUH1OOGO
Ox6UfO7FQIwjdFKGHIy1Q4GNux67raiM6JZuRSLtgolW3exae5aXcvL78C1dyzdtHAMbnnCgwZSB
TxY5gSvXxvrlYzLb+I2SGTnInFGO6Pz0C6C72Th65SBw9OmcPgIy1wD7hr6Bib+e2dXNSBb7QzFX
9msm8dzAnp9ldJJxJ4ZNWY/TfQnY8I2xQJcdONAMTKHmGs2akBM4EcwaIRRjO+MlmQU3oPknIZ9g
zJPZztocxw3c4eTAs49X/AGtB5lTxAG5vxRPTuKX+s5lN6MpNOvr2OquMeraAmf5wEzWndwIP3Dp
3JH1m/a2YuIjRD5QG2fzGaPwh/NTPnrmdYMfuKGVrqnxwRT+eMBQ69yUvqpPWeJz3092GNgYHOg1
7S33QN1gfCBM6h00zLz70szPC+4xGselrYH2rKHqqnL3euxUzATNc7mpBvwgQV/2Ei+VY155bnNg
j5Ku9yoUIRk5ya6JtGXs8eKKRzcnzuCYbGq31mgbG8coy1sXZeTBG1znlrPg8GKnoYlUZvnXeBuJ
xQDPCbJJRYeuQdCjL67PxaZol/lrPddfWKOaW8agBEPcEBMKbZfexhS1eIzoVN9POPqebRW1F4W3
hsWhzIk3uu2d7jxjn1NqdjWUIvy6mI59P4dQrV0nwvKXhseCX/Upc2USkFL1XgaMP3rThdQup3Y9
XbuLu9woG7NQVIM4qsY5RXezkF1rPdwq8DyoMApqpOBEBG4FU0o6QH9MUdvuHR+GIbm2Q0v87HmB
pH+ayTAcZFMuBxu/NBAhyalhaY2BDAugTZfhWBo0k0l5rMUj3jctO2DwSS0gr/84+cremJKZYUTU
6b6aIxh1y0oaSn324/wB+DyzAVY6oFIejYv6ZFk1TQCD7VevWKu7G9jy8huTDr2ncMraZSTvyUrV
1kcYgxWHRVogK0Li+xQm3K4pu/w2E2P9oec+vEGAb+6xtftn/CMlkRBc7GimyaG24uE2I2dM6Cx3
jnDuPteeSs40NsQfQwYpVIRK2inS1mEnQHIKcxOBcV1Y4rad4qLbJtz59zZNEwdEj+bVc0tkAScL
LMTmS9PaUwEQ13NOBQLphRDSci3BlH4Z26jeVFMBuZ6M+omkycewKR2kP/RynOIuOb7Z2jGjbryN
kManqQzFTuEcBXCdiGvLaAm4sPoTkSeKHyjka4qAZfeMx50+DuDrzPWUO+18PCubdpgc9ArykFvE
/rWjITKhJ9BU4DobkTmSxhPue2+xKLPqyQ0GECrsV3Mt/qDLkt4SV6S4vJomg1NQDky53EeLtF3E
khcV4IGfWgce7+V/+/v/an+v0Mf+bH//3L3GP23tf/zAr1v7H3ER4a3sGoSz90zIrwqclOoX4QgT
zw0wauR6QrG/JW/xV+B/lwQn/im9rekS8iVYMlYT+xrU/RvS27uy9jvlTcBK4RBiEW2x8N6jPf28
rddovrGevfnGL8nYZVuP+e68L9ZumKJQ1gnWG8U1QxRV162tGGbPM0MAdjD389pY1OC1XDXnCfWn
BzedyOmBmjL7vuDOZwulOc9TPkwORQDwOhaFA4blwXDnqaS4wR/glj3HpP2LCmw+AD2IKAPgM5GH
xp1fqKG40k3KhICNj9Ted6sCxdkfR4wsE10pLupEeILtb6RXgArJBtM6LgiolOwzdhXl7GoXpWPD
HQ6Ix7rzMrabgpfloVcJh9vE5J6P1DJ3D02hqMwklXJLW1N8qF1zIQzIKfqpLMioLR11DvxROsiX
3vgyxkXyRN6kwchZxCl7PPu2m3CmLojvlNaG/asvcWtxyGDnCyGNxC/b/q2vB2agW39akPivUqY7
thttlgwT8G4cxVBfE3IpSgkez5tu4ygbjNMEbwVwcGZE86Mxy34RgYiydDWNVRS3HEwI0j3WLaG7
GtpGRJ0Az6FsqLPpAXNa0txUU6s5/WwK2zSL4fS/J8J/9USwPcVJ/D+f+D++YkJhYKd/7un88WO/
PRdA0PvYax2HFkXLppbrH8d+aapfXMuxOO+vysJvjwRiZ6jkEI74IYXniLfwa8JFkeBXNno8Ij56
Op6xv/Nk4CV+d95Xno3yz2CABwP6wntS7afz/qKXGmWydy4FMfhlW+JquJABWRPEY91+/t0Hc//j
efP7PtBVPPjnU+j9xUjSEIkjjOzw567GsN/RmyJ7WjX0TtGnMNOYpbT5NK99Mj8KYBxTVC+RcNWr
P1Ai9f/x0ljNeDYTZuND/fmlEyOTVLFJdUEp4KUZ6PtgfkaWabd32IV7Ext6Ko5wXbekvv+qmnD9
9T//5eRG6DulQ5Om0HcB5/d/OYQcMsmok5ccMzRBbmOgYUfQdl5dJXp9ualgwf/zP9nkGvnXF+VS
UawtDprSHz5u6jdoa8fperHN0nwq2TSfzMJZ6r2LCPSh6my6xRKLF+9l37SHuOu7NyK4ySHHZW1t
a6qsDxXzhOnYMugPd8uyqFfHW3u4aGcS8nqoQuoLE7yqEFMQC9YOztKyfnB//2OL7M+0iPWqcU0H
pYxZF2sna9jPX503elY/ubF5kb3BtdLneLdy+gxAYk7yiXyhvp4yDFh//un9jG779VV9bg+XtZzs
5x8uGFwqbjrZjbykcpBPpbGwZ3XL+LtIp/oyy2V6AJ0jbzE8w+Wc4/6v+l7/9cZ0iZsB6uCQynXz
x3tl8H2aq7JJYsV1KBdcbxgwYzj9h1r+RYut/DcXiiV97ixv7e8Cp/DzJxzOblcK0cuLWnsxjSqG
vYRtm21naNEzN2UK7Khw1rtT4LWr3JGb5b3kDZ/d360M5etmq6J4WrJaW/9y1Zpwxf1ahOLSdzU3
iSI/pM8m0uOwScrsr8pd/91Nskqx3Jf8DxnEP8wkZZUSYrUGkyMDu/dyjmmw4pCGRcAV+rogo4Kv
gfbKuk64yv18kbfF4EMamVMccBt8GPracIbpIaptDH6ZMLF+ZYO/kx27pziGbMBvTbnLbJKE45WP
Sp/v//xaXUnMf7zTV6ALqi1LBVugP9wiKfW0vTf78hIiK9Z7ynkaskFcN2hn1UvT0Ouas+V7IQLk
n+kt8ndYuCl1bKkROlaQwqGFZQqe0TIulK/JULRvXiP+qkj4371N9sTMTRVv1v6j8deYzH4gMSEv
uDz5QN4/Zlk11YsEIfhU581fXdnrCvrTB8NkiKuaNRfRHG36j69YdBAu4Gy1l3Ete7Q7WvxCf1r/
zaLo7D0601gOkWeaFUPKLoYUKwoZH/8x6Vehxirn7s3SAxtfwROAkqjqJbEUD871mnj/iFpWDbjz
SeyfqRfDkUXr9hkWjDpB/JO3q0/vL6pP+Qv++Gfxl/A9M0pXjNL/ZZC+eJkPvHaOLppFaEvQcGmC
1DXSO6S+uYPAH2MPTd0h7QLa2HIH+YPYHUxolKRNvh47KACEE2am5rATRefuB4hy3TF2Wtz+pYxm
C1SbHS6BsAhQUZs0Gs+VgacuEK7WDdrCzOwQpzetfBThcmek7QjErEDtwwW1Znq8qrwQ5IuvvbZI
z2RM9O2Q4mQNPCIW/aai3uaTnN3sTuo5/yqYNgTwqKkSM4kDMgEEUvY22ximr7o5LoOkY/2+ori8
sDY1DdD3wO8RzqaYLNSGmIgIbDcGFD64rlF96Ms8HQMrdN1H36/BkIHhBJ3SmENNTZ0dNcvGd/y5
2Tqd6X2pjbzxtiV2u+y4IB9A8O57BV8G96pxCj2pzmbUMyKshvBKMIzBvDpIGqOIijYXuN1SAVGm
NBIFwmQ6UcRRVd278D+aLQJMHAZeykkrwq9MDwDXCEgJbjlHzz4zvxihjq2Bv3NlhzSMPGu/tqCS
k23p8bRhC8iDeKi4m9tk5sdmF7h5EFoUiXmkZ5CSmHu6a29H1rMyy1h60DDKXrjVlRWJdL5xLF2f
jcn35D6adRHTVZFM3klFCaSQzO++UjjpaBSiWBC1SpvAt4oIy6Bq9o2fbDg9Vi+jEMsn2XrJFfzp
KaAP1Pwyd1qjtFKm6fpmuOcopT8jt9if0PVsrIRV/MaFMn2LwITgpYujMhA9X882DjtGrFFlB4V0
hy0XViHoDgvLafI2MwLMxtPdm6rhqMEvjKonw4b5dj2UXov9sixzKJou/RsCWFCcz9oNCheeECLr
DDcUQiFj63AFyks4Nna1zVRiSET9GVRJQYGL9KtPRjw4Fm83S0taQ+u5gKMm1s3PwtBaZxmfdElo
4FpERCZ42hvU2nqja+3anMPzBkRN/jwZLd/Ye5liMc8WAEDX57nia54VycxVSQpZspgqcM2cCqVb
vfgMADglyoUvlc4R+qBF4wUjtSMV2lDLV58NPLITFV161yPatMyOeg1tIExRItivkjvlaVRQAj9R
Y/thNE16ZpfVwNo7PHgUzyFXFRzSmxhPYM0d6mGpsfj1eCZ5c5w49DXbOmD1WH+DbC70dVZm5lMt
7PX/Sef+uevQrNGu3JCklfKLKJCy459EOF0hPyZsfEwh+AeLi3d179FI+tqYrNTQ92FQAFyX6S1D
CB4xeHS8c0Tf0Nl39fRg2g6LOmkMah7XZyR7OO8c2iyibkpdML2t7RvlS3yUq0T/1LY9//H93RZ9
j0RukT6812w7IUrayXxfv+9FstxR4D9hvB6jaKA4faHeclDsDGfz3eq7+DvTTOeHPuG4YeXUMyMm
szx3YC6Ded09wn63XyUAQDyw3L8pDsehfUs0FwPNTO3b0Mz0JEUk2k4io8/3PZuJ6ELPbs5qW/tR
/UKskN3vlLTzw/tGYYElCKUyzZ0fgt5aI/LS1LwZ5Nr0DYyFy2fBdujE7EjcIt4bWwjhKJzUL+kz
lxHfnbm+21LXLDytbo5rW+eDSAWbcE0aYmevXZgU1LOa0zBMeXII6ujVwWiFoVZTbHeq24Z3PvAz
A1V5I4VZtQGAbfu+wenXrcrazfP24/BDWxgfWuqnRZDbMxhXZWR1unHxczAAwTaCTclWr7FrNZip
l4Y3WJkMP8EclRTuVYUMv5Cm4cXL91tIwj2c9gOaCdsgVp4uaMaLp0Z4Ij4tn5wgPDZ3/Fc/kizA
2HN5toGiR5JCeznImRwrjwHr5PBN35KAcU/8OfraGgznIZn7mZhCnPNuh54OsHFkxe3Wy/O9Z1hA
FoX3pHp+czq4073y0rm/qUaio8ciDjkDSocigE0P6cTaIevxZkKbC/hHO3cnqcichsR9SjMoB7sO
IsOBoSXXSB7n9isxXj5T4ir8/e8PgSy3MLwkJZ9Kzijl7KwRHZC/3HDO+vLFSDcxgQu2Y52sXuA8
keWN+FbZ7tfHOrT4VrG1e0HOQs7nMLIFBRQffsB8M91Pc+S8Nl7H/SrWyl6qw2lUjmzu+KZpeSfv
VyKREdlejwmPAFsij+8k9CUis1Edtff+FP4fd2fXnCa3xfGv0um9jrzDRZ+ZU02iaZKmiU1Prxiq
FlEE3YAin/78Nmgr5qVPi53JHC5yoWazWay99l5v/7+6gXNWvqDZSsc0qQAr9ReCWHuQFjDFpbij
CTXLKYci1ZatTip5r3tI1g0P1H1lqLZsfABnhhsCPbUy3NBkSve9KjuVsPMOrNCBs/wKyykLfaVs
8tvyCdmJOCMnJhYIlniCi9LhLTYtCNvB3RgCzwBlOqYbMDtc2mG24kPgf3ktqWxwLqhuC6sTY7lt
bosOGrUMW9pAs6c8ewHu6VWkglIKddyiJ7IMT0ZKTSzXuUN5kRIWVOIynanJU8wDV/eWWcp6jaY+
TUXziGVVbDV60AF/o1IAwub3BsH88Yrmy6Cr6jbWcZoIYBemqDyZUMKMd9PANTWAuKxVfxsYcKYb
IKgZd7kANaIbkeMsui0Bz7VOSXYAVKnrPEQy7ReGmT6Y02MRn1GFsQkvF9AzLOgUn6qrewoo4WwK
aVRfdKEGUW7oHZG2L1eB4Y19BSPPUQSow7NCT/FXSIfEH0oBVLZIOu7rmYpdkIZV+CDadUvddf2c
bS1Pl6KfW8H2Gx077qdSP3V63i/okCHCGK30+bWV2aiI3clEXzfm68upvyUfUikEUBP296W1nq+7
C7EW0H1H9LjLvKhvEksptcLM5ywKKA+VG5OGrAtlFSk3M0NGG+ZJiyI8WqAVYFOMCEsECBA8wSuV
IISgsqugVZUHam0WaF8goAQVtDUnF1sOQqKH76ncUAYm+qicMjSmNGv0JHmVDRbkih3GosPxPF6i
NNksxtpDmfCRIsXiU0VZ36HMM+umG4x2aQH1eUqPN30rCDt1qUGk73WGlDRrw7KRGxCkg7623XQp
vsOQxr5Yu+erlu1grjI521mWssw0SGw1yFe3+d1iqwsIjXHVHpx8y8HP8HluYAlttFsFSaZHSJnq
VMFZqLhfK3aQ91PQvqHNk3UZA8COlBvRgfAXpzHlDn4Qo+0daFnFMDUyDiF+a+48lPniiFw8z2vR
o05vnnWf2fniI0lAIJBciL+cWdI3whWFMgLLvpn7s+++Rt2IpVKEotGeDNNMrLGAAYW6I4XHjrQN
NpA+EPJ0OKFszYe5ZIQ3giUvNDY2RQ6OzUw770Q2nTj+inL86TqHrGe5nF1reqIoXXbNxQDPPu9H
CmUfQAYvo2s3BlDWyUPOC6YKkSwZCzRMJGpqn+V5knYuV9L4X85cn0CkAyPtzSLTYzwYyJ0HJc19
RKQooz3P3bTu/ZnK6xGLJX9X0OQV7zWjyG+JAG7e2xpNMSTJsEurNWechTzSraY2VPQ+zQ0lLTVt
a6wZ6SjPQ6zsRnNYqs50BUZDRzA9t7AINqmx5Ld3N8w0LzcTl3ztV6L/8RxedYB938+dJQQdcg9X
SA4/uLZk0C4dQx8Qu+VlGM6A4RYpNi02c8sFpiIXfWsaO1eBA1HvZukoN35uOA9KK4WRr9iCPqfR
qYgPxnuVfEP5Od2yaOvCx1oVZqAOJaRwt7SbDjx8t4XDhnlWZmrUUJ43l65jXy2EHSx6LrmS4SbX
l1/nIQijcYrdEyuWUBpSbBC4Lbp4YtBqfGmZiwKAmi6+3bSvGiBi6Guzk3wwlhkrLpXFMQYU51et
6oSxIkbSYmdezCNbH1hW0bEGOGyQoiX4N+8pnxAXcZpk5yGUrJB/J6nhdeaFMrRthZCd4WCViPMg
EmvWYttwXRVPYmGysZjrrTmcErHuFStLG8Aqw3oofGkOyiOzQXer6avUNDukbc/hAbDsM3Obqufc
eTqkLCX/DERNcTWFU/rzMgMvJ2GFYJ3xdgogKtUMuj1z0aFsU1+2bgVkqHmX43Rkn2kCuHXVN1qj
bKkZ45mTFZOQU+V3klwJx+1N6FPdvQUtZpl0rhQOZaBr2pv/Urhnil7mwm8Muks0o60vzleXhpYH
NxDj2D1/ZgZf4Fjx7wGJB98nW1AeM0+MzgV9qtsbSlTdz1OKskcxgE2iZ0SdIOGkHDn+bRG18FjD
jk8rspV2ALsFJtH8WkaR/m8wBHcPIrmBz8rMzadsIrZ3kwS67h9cvPLb2xg84GH8Zz/aZ1mfHujN
5CBnNIqJX8gZYH5ryR8SNwcBvB8jlfN9aYTQo1kkG0/evdWctoEjZlEhisXiok4zjCMYQcqvYYgi
ZUzdp+boTnlVNzwQ0XNCePn5Kmm+/JvaE3jjBXD4cG2LYJQeJsbhuJUJh1rerJzTYykcjfFTCio4
BrC0KLpM3MiLwPWhFGy1LYuJdNXe/aBqonlFUiDpd4zo8LtCkODbVAvQgcM7Pnx6ixIBxZTZfHJK
8np9OkBxUUMVoL4ZgEH2B2Wn6GSHDoWgKFRTm4RzgAHcqwg694pUgGwjcfBG60CqAOXdYGYQVZHX
0TpQOjInbEl7UN7pFT29YThk1po9vdVWIfwxyRw//fSKA+ajpRIMV6qF8NqEoPDaqsVZJT1f2BGe
tYWAsNCAB3M82cDyOtIBkF3g0dTIAdHJJ69Xpwpk2TokMhrpgt5pUzAhd76dOUC5Ds2B7bS5Dfl9
ssavUxeoYJK55GZS0Nu0UkpS1p3CI9aaFAxKSiCLk8UW5VXd8G+Zhd/Y0XWzraHBOo0qlZYeabGj
t2GFoFJNrc4Of2vKtdPhvzvQUKJrMttmL05tOzCJ0gS7M+RHxzrLaFPl0gFmaafef/fF/ZEU4A5s
KAWN3YryJbL7dBjJ62hPt1jEtgHvMPBV5fX6pKCrjc91mDJQvSl9tnZSOF7EaptvKIDQf7oAKN8r
WhEaec3G5zulrXOA1W38hfI6NghOmzCH6liyJkle1Q7ymqQAPHzjzd2iPV+lTMHEZu+e8tCgWzad
/SCwUaNTff8bm/u/ENUP77k7DcJx6TcHk+Qp9/q5H+w9xsff74zrYPzurXSLaz+UsAjVvX+61f/U
TkCluh98uVf/8j67f9894ONb1+61f6r9h/1gIjwxomm59Oh307zxFnjf/wm9b14dshztROY/Z/Lu
bW2eBxbxFwMf8bRTp4yD2HhccIzjOiIgPZyszeYDz70o8ZL9SPI1AhzGIm06ctcLg++xOAK0qNyF
xmPHYSy8cY3yoXLDmo9Me+8oDUZZuheBFAmYQ9ilpoP3JqG38erUvXDxnkDY+wDNm/j7m24Metq3
Oo5IFaZoOv9zpB6Mvb0gSl2pokBNR76YxMKvT3nnUzUduY/Eg6A2ZY1Qwv6DJ4FbfhwBX1rqgzG0
B/thSlGAeXICEzIgkx/FQX1FVp5VU1kMonHgHVkRiuc4iTceOd7U1YIOGA59TYf98Ng2UVZ+gvXy
gZllo/l2P8Xy/eF+n8BUX8VZkDwSM7A9J9CNay+IJrU5gwdwgjlfe2IbetH4cGiQCE7xCq+9JPFG
0yyZpGlNp8Em1U8hkmA0DXyvHp6vXPCm2ncdSKiHOK1pNi0UElup+dgJmOsJOdOabaL3vnOi0eNM
HA99konHUXpkQ6BHsp3mIrmZfBMUv9WlrdrmSYZee/V9C/dOO8HxSbJP9b3FMoGDtrYwGV96vU3V
RI7/PBnoQarqTw6rL1NnnWDwrzB67mUgLewuwtJYKACEPo2SrWpl8OI0N+h58+O1r5myfaDp8B+n
Qe3gQOOQDDY0HvYFIqaGL/OjmMCrsp9i+Sp1Ylj7D/78EHX7C9y7hvO+m8bjyZtB8mhvs0gpNZ/9
r+HaG86/usFjRZRo8CfwR17EMmo49eEkr3uVu2BSUy1/rj+74XQfJgI8uZrPp7EVn2AvfgjwbI68
YCCPTqF/L3emNpTIl0mSvnly8kSwT6B8X4JkFEdw4uzXoTQrmln2ujRVki80OdCyWx8Z0uv9B88Z
rKciTT8iso/jT/tiiqf+rR5ck78YhRNP/PM/AAAA//8=</cx:binary>
              </cx:geoCache>
            </cx:geography>
          </cx:layoutPr>
          <cx:valueColors>
            <cx:minColor>
              <a:srgbClr val="89BA61"/>
            </cx:minColor>
            <cx:midColor>
              <a:schemeClr val="bg1">
                <a:lumMod val="65000"/>
              </a:schemeClr>
            </cx:midColor>
            <cx:maxColor>
              <a:srgbClr val="5D8F39"/>
            </cx:maxColor>
          </cx:valueColors>
          <cx:valueColorPositions count="3"/>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chart" Target="../charts/chart4.xml"/><Relationship Id="rId18" Type="http://schemas.openxmlformats.org/officeDocument/2006/relationships/image" Target="../media/image14.png"/><Relationship Id="rId3" Type="http://schemas.openxmlformats.org/officeDocument/2006/relationships/hyperlink" Target="#'Sales Analysis'!A1"/><Relationship Id="rId7" Type="http://schemas.openxmlformats.org/officeDocument/2006/relationships/image" Target="../media/image9.png"/><Relationship Id="rId12" Type="http://schemas.openxmlformats.org/officeDocument/2006/relationships/chart" Target="../charts/chart3.xml"/><Relationship Id="rId17" Type="http://schemas.openxmlformats.org/officeDocument/2006/relationships/image" Target="../media/image13.png"/><Relationship Id="rId2" Type="http://schemas.openxmlformats.org/officeDocument/2006/relationships/image" Target="../media/image6.png"/><Relationship Id="rId16" Type="http://schemas.openxmlformats.org/officeDocument/2006/relationships/hyperlink" Target="#'Customer &amp; Regional Analysis'!A1"/><Relationship Id="rId20" Type="http://schemas.openxmlformats.org/officeDocument/2006/relationships/image" Target="../media/image15.png"/><Relationship Id="rId1" Type="http://schemas.openxmlformats.org/officeDocument/2006/relationships/image" Target="../media/image5.png"/><Relationship Id="rId6" Type="http://schemas.openxmlformats.org/officeDocument/2006/relationships/image" Target="../media/image8.png"/><Relationship Id="rId11" Type="http://schemas.openxmlformats.org/officeDocument/2006/relationships/chart" Target="../charts/chart2.xml"/><Relationship Id="rId5" Type="http://schemas.openxmlformats.org/officeDocument/2006/relationships/image" Target="../media/image7.png"/><Relationship Id="rId15" Type="http://schemas.openxmlformats.org/officeDocument/2006/relationships/chart" Target="../charts/chart5.xml"/><Relationship Id="rId10" Type="http://schemas.openxmlformats.org/officeDocument/2006/relationships/chart" Target="../charts/chart1.xml"/><Relationship Id="rId19" Type="http://schemas.microsoft.com/office/2007/relationships/hdphoto" Target="../media/hdphoto1.wdp"/><Relationship Id="rId4" Type="http://schemas.openxmlformats.org/officeDocument/2006/relationships/hyperlink" Target="#'Pivot Table_'!A1"/><Relationship Id="rId9" Type="http://schemas.openxmlformats.org/officeDocument/2006/relationships/image" Target="../media/image11.png"/><Relationship Id="rId14" Type="http://schemas.openxmlformats.org/officeDocument/2006/relationships/image" Target="../media/image12.emf"/></Relationships>
</file>

<file path=xl/drawings/_rels/drawing2.xml.rels><?xml version="1.0" encoding="UTF-8" standalone="yes"?>
<Relationships xmlns="http://schemas.openxmlformats.org/package/2006/relationships"><Relationship Id="rId8" Type="http://schemas.openxmlformats.org/officeDocument/2006/relationships/hyperlink" Target="#'Sales Analysis'!A1"/><Relationship Id="rId13" Type="http://schemas.microsoft.com/office/2014/relationships/chartEx" Target="../charts/chartEx1.xml"/><Relationship Id="rId18" Type="http://schemas.microsoft.com/office/2007/relationships/hdphoto" Target="../media/hdphoto1.wdp"/><Relationship Id="rId3" Type="http://schemas.openxmlformats.org/officeDocument/2006/relationships/image" Target="../media/image17.png"/><Relationship Id="rId7" Type="http://schemas.openxmlformats.org/officeDocument/2006/relationships/chart" Target="../charts/chart6.xml"/><Relationship Id="rId12" Type="http://schemas.openxmlformats.org/officeDocument/2006/relationships/chart" Target="../charts/chart7.xml"/><Relationship Id="rId17" Type="http://schemas.openxmlformats.org/officeDocument/2006/relationships/image" Target="../media/image14.png"/><Relationship Id="rId2" Type="http://schemas.openxmlformats.org/officeDocument/2006/relationships/image" Target="../media/image6.png"/><Relationship Id="rId16" Type="http://schemas.openxmlformats.org/officeDocument/2006/relationships/chart" Target="../charts/chart9.xml"/><Relationship Id="rId20" Type="http://schemas.openxmlformats.org/officeDocument/2006/relationships/chart" Target="../charts/chart10.xml"/><Relationship Id="rId1" Type="http://schemas.openxmlformats.org/officeDocument/2006/relationships/image" Target="../media/image5.png"/><Relationship Id="rId6" Type="http://schemas.openxmlformats.org/officeDocument/2006/relationships/image" Target="../media/image20.png"/><Relationship Id="rId11" Type="http://schemas.openxmlformats.org/officeDocument/2006/relationships/hyperlink" Target="#'Pivot Table_'!A1"/><Relationship Id="rId5" Type="http://schemas.openxmlformats.org/officeDocument/2006/relationships/image" Target="../media/image19.png"/><Relationship Id="rId15" Type="http://schemas.openxmlformats.org/officeDocument/2006/relationships/chart" Target="../charts/chart8.xml"/><Relationship Id="rId10" Type="http://schemas.openxmlformats.org/officeDocument/2006/relationships/hyperlink" Target="#'Customer &amp; Regional Analysis'!A1"/><Relationship Id="rId19" Type="http://schemas.openxmlformats.org/officeDocument/2006/relationships/image" Target="../media/image15.png"/><Relationship Id="rId4" Type="http://schemas.openxmlformats.org/officeDocument/2006/relationships/image" Target="../media/image18.png"/><Relationship Id="rId9" Type="http://schemas.openxmlformats.org/officeDocument/2006/relationships/image" Target="../media/image13.png"/><Relationship Id="rId14" Type="http://schemas.openxmlformats.org/officeDocument/2006/relationships/image" Target="../media/image2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xdr:from>
      <xdr:col>0</xdr:col>
      <xdr:colOff>150395</xdr:colOff>
      <xdr:row>0</xdr:row>
      <xdr:rowOff>0</xdr:rowOff>
    </xdr:from>
    <xdr:to>
      <xdr:col>36</xdr:col>
      <xdr:colOff>300790</xdr:colOff>
      <xdr:row>52</xdr:row>
      <xdr:rowOff>16711</xdr:rowOff>
    </xdr:to>
    <xdr:grpSp>
      <xdr:nvGrpSpPr>
        <xdr:cNvPr id="70" name="Group 69">
          <a:extLst>
            <a:ext uri="{FF2B5EF4-FFF2-40B4-BE49-F238E27FC236}">
              <a16:creationId xmlns:a16="http://schemas.microsoft.com/office/drawing/2014/main" id="{3DEC4D27-423F-D8FF-C382-3401240F5A69}"/>
            </a:ext>
          </a:extLst>
        </xdr:cNvPr>
        <xdr:cNvGrpSpPr/>
      </xdr:nvGrpSpPr>
      <xdr:grpSpPr>
        <a:xfrm>
          <a:off x="150395" y="0"/>
          <a:ext cx="21807237" cy="9575132"/>
          <a:chOff x="150395" y="0"/>
          <a:chExt cx="21807237" cy="9575132"/>
        </a:xfrm>
      </xdr:grpSpPr>
      <xdr:sp macro="" textlink="">
        <xdr:nvSpPr>
          <xdr:cNvPr id="69" name="Rectangle 68">
            <a:extLst>
              <a:ext uri="{FF2B5EF4-FFF2-40B4-BE49-F238E27FC236}">
                <a16:creationId xmlns:a16="http://schemas.microsoft.com/office/drawing/2014/main" id="{6EBD6283-77F6-0FBD-2D80-8C272002A6DF}"/>
              </a:ext>
            </a:extLst>
          </xdr:cNvPr>
          <xdr:cNvSpPr/>
        </xdr:nvSpPr>
        <xdr:spPr>
          <a:xfrm>
            <a:off x="150395" y="0"/>
            <a:ext cx="21807237" cy="9575132"/>
          </a:xfrm>
          <a:prstGeom prst="rect">
            <a:avLst/>
          </a:prstGeom>
          <a:solidFill>
            <a:srgbClr val="D6DBD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Rectangle: Rounded Corners 1">
            <a:extLst>
              <a:ext uri="{FF2B5EF4-FFF2-40B4-BE49-F238E27FC236}">
                <a16:creationId xmlns:a16="http://schemas.microsoft.com/office/drawing/2014/main" id="{145AB621-FD32-2C50-F937-DE7AB214ED37}"/>
              </a:ext>
            </a:extLst>
          </xdr:cNvPr>
          <xdr:cNvSpPr/>
        </xdr:nvSpPr>
        <xdr:spPr>
          <a:xfrm>
            <a:off x="1950457" y="737106"/>
            <a:ext cx="13591058" cy="7378398"/>
          </a:xfrm>
          <a:prstGeom prst="roundRect">
            <a:avLst>
              <a:gd name="adj" fmla="val 5528"/>
            </a:avLst>
          </a:prstGeom>
          <a:solidFill>
            <a:srgbClr val="F0F0F0">
              <a:alpha val="7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Top Corners Rounded 4">
            <a:extLst>
              <a:ext uri="{FF2B5EF4-FFF2-40B4-BE49-F238E27FC236}">
                <a16:creationId xmlns:a16="http://schemas.microsoft.com/office/drawing/2014/main" id="{D2627099-D5A0-383D-82DA-E6EE542EFB24}"/>
              </a:ext>
            </a:extLst>
          </xdr:cNvPr>
          <xdr:cNvSpPr/>
        </xdr:nvSpPr>
        <xdr:spPr>
          <a:xfrm rot="16200000">
            <a:off x="-948782" y="3684167"/>
            <a:ext cx="7394041" cy="1496240"/>
          </a:xfrm>
          <a:prstGeom prst="round2SameRect">
            <a:avLst>
              <a:gd name="adj1" fmla="val 22201"/>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 name="Picture 5">
            <a:extLst>
              <a:ext uri="{FF2B5EF4-FFF2-40B4-BE49-F238E27FC236}">
                <a16:creationId xmlns:a16="http://schemas.microsoft.com/office/drawing/2014/main" id="{5A131AD8-8962-2374-0115-846441F8C364}"/>
              </a:ext>
            </a:extLst>
          </xdr:cNvPr>
          <xdr:cNvPicPr>
            <a:picLocks noChangeAspect="1"/>
          </xdr:cNvPicPr>
        </xdr:nvPicPr>
        <xdr:blipFill>
          <a:blip xmlns:r="http://schemas.openxmlformats.org/officeDocument/2006/relationships" r:embed="rId1"/>
          <a:stretch>
            <a:fillRect/>
          </a:stretch>
        </xdr:blipFill>
        <xdr:spPr>
          <a:xfrm>
            <a:off x="2114494" y="1226798"/>
            <a:ext cx="1127460" cy="352143"/>
          </a:xfrm>
          <a:prstGeom prst="rect">
            <a:avLst/>
          </a:prstGeom>
        </xdr:spPr>
      </xdr:pic>
      <xdr:sp macro="" textlink="">
        <xdr:nvSpPr>
          <xdr:cNvPr id="11" name="TextBox 10">
            <a:extLst>
              <a:ext uri="{FF2B5EF4-FFF2-40B4-BE49-F238E27FC236}">
                <a16:creationId xmlns:a16="http://schemas.microsoft.com/office/drawing/2014/main" id="{209EF66F-78F9-7683-E216-48774C383755}"/>
              </a:ext>
            </a:extLst>
          </xdr:cNvPr>
          <xdr:cNvSpPr txBox="1"/>
        </xdr:nvSpPr>
        <xdr:spPr>
          <a:xfrm>
            <a:off x="13017500" y="905628"/>
            <a:ext cx="1744596" cy="1009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latin typeface="Aptos" panose="020B0004020202020204" pitchFamily="34" charset="0"/>
              </a:rPr>
              <a:t>Rofiah A.</a:t>
            </a:r>
          </a:p>
          <a:p>
            <a:r>
              <a:rPr lang="en-US" sz="1100" baseline="0">
                <a:solidFill>
                  <a:schemeClr val="tx1"/>
                </a:solidFill>
                <a:latin typeface="Aptos" panose="020B0004020202020204" pitchFamily="34" charset="0"/>
              </a:rPr>
              <a:t>Ecommerce Data Analyst</a:t>
            </a:r>
            <a:endParaRPr lang="en-US" sz="1100">
              <a:solidFill>
                <a:schemeClr val="tx1"/>
              </a:solidFill>
              <a:latin typeface="Aptos" panose="020B0004020202020204" pitchFamily="34" charset="0"/>
            </a:endParaRPr>
          </a:p>
        </xdr:txBody>
      </xdr:sp>
      <xdr:cxnSp macro="">
        <xdr:nvCxnSpPr>
          <xdr:cNvPr id="13" name="Straight Connector 12">
            <a:extLst>
              <a:ext uri="{FF2B5EF4-FFF2-40B4-BE49-F238E27FC236}">
                <a16:creationId xmlns:a16="http://schemas.microsoft.com/office/drawing/2014/main" id="{42A71375-1724-D3DF-E9C7-56D03409CA5F}"/>
              </a:ext>
            </a:extLst>
          </xdr:cNvPr>
          <xdr:cNvCxnSpPr/>
        </xdr:nvCxnSpPr>
        <xdr:spPr>
          <a:xfrm>
            <a:off x="3609475" y="1784358"/>
            <a:ext cx="11733694" cy="22559"/>
          </a:xfrm>
          <a:prstGeom prst="line">
            <a:avLst/>
          </a:prstGeom>
          <a:ln w="3175">
            <a:solidFill>
              <a:schemeClr val="bg1">
                <a:lumMod val="50000"/>
                <a:alpha val="90000"/>
              </a:schemeClr>
            </a:solidFill>
          </a:ln>
        </xdr:spPr>
        <xdr:style>
          <a:lnRef idx="2">
            <a:schemeClr val="accent1"/>
          </a:lnRef>
          <a:fillRef idx="0">
            <a:schemeClr val="accent1"/>
          </a:fillRef>
          <a:effectRef idx="1">
            <a:schemeClr val="accent1"/>
          </a:effectRef>
          <a:fontRef idx="minor">
            <a:schemeClr val="tx1"/>
          </a:fontRef>
        </xdr:style>
      </xdr:cxnSp>
      <xdr:pic>
        <xdr:nvPicPr>
          <xdr:cNvPr id="15" name="Picture 14">
            <a:extLst>
              <a:ext uri="{FF2B5EF4-FFF2-40B4-BE49-F238E27FC236}">
                <a16:creationId xmlns:a16="http://schemas.microsoft.com/office/drawing/2014/main" id="{95A58658-AB39-59D3-1791-3A658198D72D}"/>
              </a:ext>
            </a:extLst>
          </xdr:cNvPr>
          <xdr:cNvPicPr>
            <a:picLocks noChangeAspect="1"/>
          </xdr:cNvPicPr>
        </xdr:nvPicPr>
        <xdr:blipFill>
          <a:blip xmlns:r="http://schemas.openxmlformats.org/officeDocument/2006/relationships" r:embed="rId2"/>
          <a:stretch>
            <a:fillRect/>
          </a:stretch>
        </xdr:blipFill>
        <xdr:spPr>
          <a:xfrm>
            <a:off x="13944395" y="338695"/>
            <a:ext cx="2155888" cy="1898069"/>
          </a:xfrm>
          <a:prstGeom prst="rect">
            <a:avLst/>
          </a:prstGeom>
        </xdr:spPr>
      </xdr:pic>
      <xdr:sp macro="" textlink="">
        <xdr:nvSpPr>
          <xdr:cNvPr id="17" name="Rectangle: Rounded Corners 16">
            <a:extLst>
              <a:ext uri="{FF2B5EF4-FFF2-40B4-BE49-F238E27FC236}">
                <a16:creationId xmlns:a16="http://schemas.microsoft.com/office/drawing/2014/main" id="{34297A92-F1C3-68F1-7508-B55607E4E6F9}"/>
              </a:ext>
            </a:extLst>
          </xdr:cNvPr>
          <xdr:cNvSpPr/>
        </xdr:nvSpPr>
        <xdr:spPr>
          <a:xfrm>
            <a:off x="3771088" y="2302419"/>
            <a:ext cx="11282190" cy="1470529"/>
          </a:xfrm>
          <a:prstGeom prst="roundRect">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CD14572F-9B2D-F864-DDD5-1928076686D1}"/>
              </a:ext>
            </a:extLst>
          </xdr:cNvPr>
          <xdr:cNvSpPr/>
        </xdr:nvSpPr>
        <xdr:spPr>
          <a:xfrm>
            <a:off x="4033922" y="2389605"/>
            <a:ext cx="2050889" cy="1314320"/>
          </a:xfrm>
          <a:prstGeom prst="roundRect">
            <a:avLst/>
          </a:prstGeom>
          <a:solidFill>
            <a:srgbClr val="6C9F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Rounded Corners 25">
            <a:extLst>
              <a:ext uri="{FF2B5EF4-FFF2-40B4-BE49-F238E27FC236}">
                <a16:creationId xmlns:a16="http://schemas.microsoft.com/office/drawing/2014/main" id="{17F346EF-165D-7A3C-B99C-53310C841016}"/>
              </a:ext>
            </a:extLst>
          </xdr:cNvPr>
          <xdr:cNvSpPr/>
        </xdr:nvSpPr>
        <xdr:spPr>
          <a:xfrm>
            <a:off x="6219920" y="2389605"/>
            <a:ext cx="2056702" cy="1314320"/>
          </a:xfrm>
          <a:prstGeom prst="roundRect">
            <a:avLst/>
          </a:prstGeom>
          <a:solidFill>
            <a:srgbClr val="6C9F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7" name="Rectangle: Rounded Corners 26">
            <a:extLst>
              <a:ext uri="{FF2B5EF4-FFF2-40B4-BE49-F238E27FC236}">
                <a16:creationId xmlns:a16="http://schemas.microsoft.com/office/drawing/2014/main" id="{E6813AA6-9318-F526-1973-8EF9F4B2CC09}"/>
              </a:ext>
            </a:extLst>
          </xdr:cNvPr>
          <xdr:cNvSpPr/>
        </xdr:nvSpPr>
        <xdr:spPr>
          <a:xfrm>
            <a:off x="8411731" y="2389605"/>
            <a:ext cx="2050890" cy="1314320"/>
          </a:xfrm>
          <a:prstGeom prst="roundRect">
            <a:avLst/>
          </a:prstGeom>
          <a:solidFill>
            <a:srgbClr val="6C9F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8" name="Rectangle: Rounded Corners 27">
            <a:extLst>
              <a:ext uri="{FF2B5EF4-FFF2-40B4-BE49-F238E27FC236}">
                <a16:creationId xmlns:a16="http://schemas.microsoft.com/office/drawing/2014/main" id="{B96F5806-5938-8936-2468-BA47A39CB9E6}"/>
              </a:ext>
            </a:extLst>
          </xdr:cNvPr>
          <xdr:cNvSpPr/>
        </xdr:nvSpPr>
        <xdr:spPr>
          <a:xfrm>
            <a:off x="10597730" y="2389605"/>
            <a:ext cx="2050890" cy="1314320"/>
          </a:xfrm>
          <a:prstGeom prst="roundRect">
            <a:avLst/>
          </a:prstGeom>
          <a:solidFill>
            <a:srgbClr val="6C9F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9" name="Rectangle: Rounded Corners 28">
            <a:extLst>
              <a:ext uri="{FF2B5EF4-FFF2-40B4-BE49-F238E27FC236}">
                <a16:creationId xmlns:a16="http://schemas.microsoft.com/office/drawing/2014/main" id="{7DCB0063-89FD-268C-E7E2-616277735B25}"/>
              </a:ext>
            </a:extLst>
          </xdr:cNvPr>
          <xdr:cNvSpPr/>
        </xdr:nvSpPr>
        <xdr:spPr>
          <a:xfrm>
            <a:off x="12783729" y="2389605"/>
            <a:ext cx="2056702" cy="1314320"/>
          </a:xfrm>
          <a:prstGeom prst="roundRect">
            <a:avLst/>
          </a:prstGeom>
          <a:solidFill>
            <a:srgbClr val="6C9F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4" name="Rectangle: Rounded Corners 33">
            <a:extLst>
              <a:ext uri="{FF2B5EF4-FFF2-40B4-BE49-F238E27FC236}">
                <a16:creationId xmlns:a16="http://schemas.microsoft.com/office/drawing/2014/main" id="{425A6482-F741-FFB0-1204-79F7F1CA76A8}"/>
              </a:ext>
            </a:extLst>
          </xdr:cNvPr>
          <xdr:cNvSpPr/>
        </xdr:nvSpPr>
        <xdr:spPr>
          <a:xfrm>
            <a:off x="11366792" y="3888845"/>
            <a:ext cx="3665796" cy="1778581"/>
          </a:xfrm>
          <a:prstGeom prst="roundRect">
            <a:avLst>
              <a:gd name="adj" fmla="val 109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Rounded Corners 38">
            <a:extLst>
              <a:ext uri="{FF2B5EF4-FFF2-40B4-BE49-F238E27FC236}">
                <a16:creationId xmlns:a16="http://schemas.microsoft.com/office/drawing/2014/main" id="{71B25455-6B69-CEA8-34CF-B06F1BD571B8}"/>
              </a:ext>
            </a:extLst>
          </xdr:cNvPr>
          <xdr:cNvSpPr/>
        </xdr:nvSpPr>
        <xdr:spPr>
          <a:xfrm>
            <a:off x="7611818" y="3888845"/>
            <a:ext cx="3596776" cy="1778581"/>
          </a:xfrm>
          <a:prstGeom prst="roundRect">
            <a:avLst>
              <a:gd name="adj" fmla="val 109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Rounded Corners 39">
            <a:extLst>
              <a:ext uri="{FF2B5EF4-FFF2-40B4-BE49-F238E27FC236}">
                <a16:creationId xmlns:a16="http://schemas.microsoft.com/office/drawing/2014/main" id="{103FC00C-58DB-EBCF-81B8-0379F8154584}"/>
              </a:ext>
            </a:extLst>
          </xdr:cNvPr>
          <xdr:cNvSpPr/>
        </xdr:nvSpPr>
        <xdr:spPr>
          <a:xfrm>
            <a:off x="3790034" y="3888845"/>
            <a:ext cx="3663586" cy="1778581"/>
          </a:xfrm>
          <a:prstGeom prst="roundRect">
            <a:avLst>
              <a:gd name="adj" fmla="val 109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Rectangle: Rounded Corners 40">
            <a:extLst>
              <a:ext uri="{FF2B5EF4-FFF2-40B4-BE49-F238E27FC236}">
                <a16:creationId xmlns:a16="http://schemas.microsoft.com/office/drawing/2014/main" id="{5E3C7F63-B3F4-073F-9D0D-D949969845BA}"/>
              </a:ext>
            </a:extLst>
          </xdr:cNvPr>
          <xdr:cNvSpPr/>
        </xdr:nvSpPr>
        <xdr:spPr>
          <a:xfrm>
            <a:off x="3776783" y="5810379"/>
            <a:ext cx="5288314" cy="1923687"/>
          </a:xfrm>
          <a:prstGeom prst="roundRect">
            <a:avLst>
              <a:gd name="adj" fmla="val 109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Rectangle: Rounded Corners 42">
            <a:extLst>
              <a:ext uri="{FF2B5EF4-FFF2-40B4-BE49-F238E27FC236}">
                <a16:creationId xmlns:a16="http://schemas.microsoft.com/office/drawing/2014/main" id="{45E22455-C09F-CF15-6D50-1818ECF06087}"/>
              </a:ext>
            </a:extLst>
          </xdr:cNvPr>
          <xdr:cNvSpPr/>
        </xdr:nvSpPr>
        <xdr:spPr>
          <a:xfrm>
            <a:off x="9175531" y="5797127"/>
            <a:ext cx="5864495" cy="1923687"/>
          </a:xfrm>
          <a:prstGeom prst="roundRect">
            <a:avLst>
              <a:gd name="adj" fmla="val 109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Rectangle: Rounded Corners 43">
            <a:hlinkClick xmlns:r="http://schemas.openxmlformats.org/officeDocument/2006/relationships" r:id="rId3"/>
            <a:extLst>
              <a:ext uri="{FF2B5EF4-FFF2-40B4-BE49-F238E27FC236}">
                <a16:creationId xmlns:a16="http://schemas.microsoft.com/office/drawing/2014/main" id="{4DCC5977-66A6-8450-3EF4-0A5AED8C8DC4}"/>
              </a:ext>
            </a:extLst>
          </xdr:cNvPr>
          <xdr:cNvSpPr/>
        </xdr:nvSpPr>
        <xdr:spPr>
          <a:xfrm>
            <a:off x="2165784" y="2458629"/>
            <a:ext cx="1176375" cy="538679"/>
          </a:xfrm>
          <a:prstGeom prst="roundRect">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lumMod val="95000"/>
                  </a:schemeClr>
                </a:solidFill>
                <a:latin typeface="Segoe UI Semibold" panose="020B0702040204020203" pitchFamily="34" charset="0"/>
                <a:cs typeface="Segoe UI Semibold" panose="020B0702040204020203" pitchFamily="34" charset="0"/>
              </a:rPr>
              <a:t>DASHBOARD</a:t>
            </a:r>
          </a:p>
        </xdr:txBody>
      </xdr:sp>
      <xdr:sp macro="" textlink="">
        <xdr:nvSpPr>
          <xdr:cNvPr id="45" name="Rectangle: Rounded Corners 44">
            <a:hlinkClick xmlns:r="http://schemas.openxmlformats.org/officeDocument/2006/relationships" r:id="rId4"/>
            <a:extLst>
              <a:ext uri="{FF2B5EF4-FFF2-40B4-BE49-F238E27FC236}">
                <a16:creationId xmlns:a16="http://schemas.microsoft.com/office/drawing/2014/main" id="{66B29AA1-997F-EAF1-A4C7-35DF58F2E922}"/>
              </a:ext>
            </a:extLst>
          </xdr:cNvPr>
          <xdr:cNvSpPr/>
        </xdr:nvSpPr>
        <xdr:spPr>
          <a:xfrm>
            <a:off x="2137958" y="3324773"/>
            <a:ext cx="1176375" cy="538678"/>
          </a:xfrm>
          <a:prstGeom prst="roundRect">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lumMod val="95000"/>
                  </a:schemeClr>
                </a:solidFill>
                <a:latin typeface="Segoe UI Semibold" panose="020B0702040204020203" pitchFamily="34" charset="0"/>
                <a:cs typeface="Segoe UI Semibold" panose="020B0702040204020203" pitchFamily="34" charset="0"/>
              </a:rPr>
              <a:t>ANALYSIS</a:t>
            </a:r>
          </a:p>
        </xdr:txBody>
      </xdr:sp>
      <xdr:sp macro="" textlink="">
        <xdr:nvSpPr>
          <xdr:cNvPr id="47" name="TextBox 46">
            <a:extLst>
              <a:ext uri="{FF2B5EF4-FFF2-40B4-BE49-F238E27FC236}">
                <a16:creationId xmlns:a16="http://schemas.microsoft.com/office/drawing/2014/main" id="{982039BD-CCE2-43B6-F91F-BC869EF8DE74}"/>
              </a:ext>
            </a:extLst>
          </xdr:cNvPr>
          <xdr:cNvSpPr txBox="1"/>
        </xdr:nvSpPr>
        <xdr:spPr>
          <a:xfrm>
            <a:off x="3642895" y="852238"/>
            <a:ext cx="4595395" cy="718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What Drives Revenue Growth?</a:t>
            </a:r>
          </a:p>
        </xdr:txBody>
      </xdr:sp>
      <xdr:sp macro="" textlink="">
        <xdr:nvSpPr>
          <xdr:cNvPr id="48" name="TextBox 47">
            <a:extLst>
              <a:ext uri="{FF2B5EF4-FFF2-40B4-BE49-F238E27FC236}">
                <a16:creationId xmlns:a16="http://schemas.microsoft.com/office/drawing/2014/main" id="{57AD7FAD-84E6-7CE4-8BBE-75A1F6350F2A}"/>
              </a:ext>
            </a:extLst>
          </xdr:cNvPr>
          <xdr:cNvSpPr txBox="1"/>
        </xdr:nvSpPr>
        <xdr:spPr>
          <a:xfrm>
            <a:off x="3678321" y="1188454"/>
            <a:ext cx="7701547" cy="582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Breaks down revenue trends, product performance, and payment channel contribution to identify what is accelerating or slowing sales performance.</a:t>
            </a:r>
          </a:p>
        </xdr:txBody>
      </xdr:sp>
      <xdr:sp macro="" textlink="">
        <xdr:nvSpPr>
          <xdr:cNvPr id="49" name="TextBox 48">
            <a:extLst>
              <a:ext uri="{FF2B5EF4-FFF2-40B4-BE49-F238E27FC236}">
                <a16:creationId xmlns:a16="http://schemas.microsoft.com/office/drawing/2014/main" id="{727C4936-882B-86CF-2BF6-A8CC8DD25AFB}"/>
              </a:ext>
            </a:extLst>
          </xdr:cNvPr>
          <xdr:cNvSpPr txBox="1"/>
        </xdr:nvSpPr>
        <xdr:spPr>
          <a:xfrm>
            <a:off x="4850731" y="5894807"/>
            <a:ext cx="3095457" cy="321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a:solidFill>
                  <a:schemeClr val="tx1"/>
                </a:solidFill>
                <a:latin typeface="+mn-lt"/>
                <a:ea typeface="+mn-ea"/>
                <a:cs typeface="+mn-cs"/>
              </a:rPr>
              <a:t>Payment Gateway</a:t>
            </a:r>
            <a:r>
              <a:rPr lang="en-US" sz="1100" baseline="0">
                <a:solidFill>
                  <a:schemeClr val="tx1"/>
                </a:solidFill>
                <a:latin typeface="+mn-lt"/>
                <a:ea typeface="+mn-ea"/>
                <a:cs typeface="+mn-cs"/>
              </a:rPr>
              <a:t> Breakdown</a:t>
            </a:r>
            <a:endParaRPr lang="en-US" sz="1100">
              <a:solidFill>
                <a:schemeClr val="tx1"/>
              </a:solidFill>
              <a:latin typeface="+mn-lt"/>
              <a:ea typeface="+mn-ea"/>
              <a:cs typeface="+mn-cs"/>
            </a:endParaRPr>
          </a:p>
        </xdr:txBody>
      </xdr:sp>
      <xdr:sp macro="" textlink="">
        <xdr:nvSpPr>
          <xdr:cNvPr id="50" name="TextBox 49">
            <a:extLst>
              <a:ext uri="{FF2B5EF4-FFF2-40B4-BE49-F238E27FC236}">
                <a16:creationId xmlns:a16="http://schemas.microsoft.com/office/drawing/2014/main" id="{D14EEF26-FD3B-21BF-AD18-7D01FD35D56B}"/>
              </a:ext>
            </a:extLst>
          </xdr:cNvPr>
          <xdr:cNvSpPr txBox="1"/>
        </xdr:nvSpPr>
        <xdr:spPr>
          <a:xfrm>
            <a:off x="10120904" y="5896811"/>
            <a:ext cx="3087438" cy="547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tx1"/>
                </a:solidFill>
              </a:rPr>
              <a:t>Daily Revenue Trend</a:t>
            </a:r>
          </a:p>
        </xdr:txBody>
      </xdr:sp>
      <xdr:sp macro="" textlink="">
        <xdr:nvSpPr>
          <xdr:cNvPr id="51" name="TextBox 50">
            <a:extLst>
              <a:ext uri="{FF2B5EF4-FFF2-40B4-BE49-F238E27FC236}">
                <a16:creationId xmlns:a16="http://schemas.microsoft.com/office/drawing/2014/main" id="{D3FBF0F8-F17F-129A-6A15-36CB02A2EB01}"/>
              </a:ext>
            </a:extLst>
          </xdr:cNvPr>
          <xdr:cNvSpPr txBox="1"/>
        </xdr:nvSpPr>
        <xdr:spPr>
          <a:xfrm>
            <a:off x="4563308" y="3905585"/>
            <a:ext cx="3087437" cy="547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Top Revenue-Generating Products</a:t>
            </a:r>
          </a:p>
        </xdr:txBody>
      </xdr:sp>
      <xdr:sp macro="" textlink="">
        <xdr:nvSpPr>
          <xdr:cNvPr id="52" name="TextBox 51">
            <a:extLst>
              <a:ext uri="{FF2B5EF4-FFF2-40B4-BE49-F238E27FC236}">
                <a16:creationId xmlns:a16="http://schemas.microsoft.com/office/drawing/2014/main" id="{C6C25E9D-5858-12B6-E30A-311B968423E7}"/>
              </a:ext>
            </a:extLst>
          </xdr:cNvPr>
          <xdr:cNvSpPr txBox="1"/>
        </xdr:nvSpPr>
        <xdr:spPr>
          <a:xfrm>
            <a:off x="7630024" y="3920291"/>
            <a:ext cx="3087437" cy="257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solidFill>
              </a:rPr>
              <a:t>Lowest Performing Products</a:t>
            </a:r>
          </a:p>
        </xdr:txBody>
      </xdr:sp>
      <xdr:sp macro="" textlink="">
        <xdr:nvSpPr>
          <xdr:cNvPr id="53" name="TextBox 52">
            <a:extLst>
              <a:ext uri="{FF2B5EF4-FFF2-40B4-BE49-F238E27FC236}">
                <a16:creationId xmlns:a16="http://schemas.microsoft.com/office/drawing/2014/main" id="{E3B1ADC1-71E7-CDDC-D776-6CA93DA67D4A}"/>
              </a:ext>
            </a:extLst>
          </xdr:cNvPr>
          <xdr:cNvSpPr txBox="1"/>
        </xdr:nvSpPr>
        <xdr:spPr>
          <a:xfrm>
            <a:off x="11466880" y="3906443"/>
            <a:ext cx="3087437" cy="338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tx1"/>
                </a:solidFill>
              </a:rPr>
              <a:t>Quantity Volume vs Pricing Dynamics</a:t>
            </a:r>
          </a:p>
        </xdr:txBody>
      </xdr:sp>
      <xdr:sp macro="" textlink="">
        <xdr:nvSpPr>
          <xdr:cNvPr id="54" name="Oval 53">
            <a:extLst>
              <a:ext uri="{FF2B5EF4-FFF2-40B4-BE49-F238E27FC236}">
                <a16:creationId xmlns:a16="http://schemas.microsoft.com/office/drawing/2014/main" id="{0611FDDB-A0C2-BD93-41EC-E0AA366E74D3}"/>
              </a:ext>
            </a:extLst>
          </xdr:cNvPr>
          <xdr:cNvSpPr/>
        </xdr:nvSpPr>
        <xdr:spPr>
          <a:xfrm>
            <a:off x="4077368" y="2790656"/>
            <a:ext cx="501316" cy="518028"/>
          </a:xfrm>
          <a:prstGeom prst="ellipse">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Oval 54">
            <a:extLst>
              <a:ext uri="{FF2B5EF4-FFF2-40B4-BE49-F238E27FC236}">
                <a16:creationId xmlns:a16="http://schemas.microsoft.com/office/drawing/2014/main" id="{BF136D19-53F9-8F84-15D2-6476F9E842D8}"/>
              </a:ext>
            </a:extLst>
          </xdr:cNvPr>
          <xdr:cNvSpPr/>
        </xdr:nvSpPr>
        <xdr:spPr>
          <a:xfrm>
            <a:off x="6268451" y="2790656"/>
            <a:ext cx="501314" cy="484606"/>
          </a:xfrm>
          <a:prstGeom prst="ellipse">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Oval 55">
            <a:extLst>
              <a:ext uri="{FF2B5EF4-FFF2-40B4-BE49-F238E27FC236}">
                <a16:creationId xmlns:a16="http://schemas.microsoft.com/office/drawing/2014/main" id="{E5B2D386-BCF3-5A6E-6859-AA7C0A35367A}"/>
              </a:ext>
            </a:extLst>
          </xdr:cNvPr>
          <xdr:cNvSpPr/>
        </xdr:nvSpPr>
        <xdr:spPr>
          <a:xfrm>
            <a:off x="8459534" y="2790656"/>
            <a:ext cx="501314" cy="484606"/>
          </a:xfrm>
          <a:prstGeom prst="ellipse">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Oval 56">
            <a:extLst>
              <a:ext uri="{FF2B5EF4-FFF2-40B4-BE49-F238E27FC236}">
                <a16:creationId xmlns:a16="http://schemas.microsoft.com/office/drawing/2014/main" id="{E1502F00-1AF1-C007-A169-77A59BDB628F}"/>
              </a:ext>
            </a:extLst>
          </xdr:cNvPr>
          <xdr:cNvSpPr/>
        </xdr:nvSpPr>
        <xdr:spPr>
          <a:xfrm>
            <a:off x="10650617" y="2790656"/>
            <a:ext cx="501314" cy="484606"/>
          </a:xfrm>
          <a:prstGeom prst="ellipse">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Oval 57">
            <a:extLst>
              <a:ext uri="{FF2B5EF4-FFF2-40B4-BE49-F238E27FC236}">
                <a16:creationId xmlns:a16="http://schemas.microsoft.com/office/drawing/2014/main" id="{579744F5-B6B0-5D2A-7CE5-595653C9193A}"/>
              </a:ext>
            </a:extLst>
          </xdr:cNvPr>
          <xdr:cNvSpPr/>
        </xdr:nvSpPr>
        <xdr:spPr>
          <a:xfrm>
            <a:off x="12841702" y="2790656"/>
            <a:ext cx="501314" cy="484606"/>
          </a:xfrm>
          <a:prstGeom prst="ellipse">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 name="Picture 2">
            <a:extLst>
              <a:ext uri="{FF2B5EF4-FFF2-40B4-BE49-F238E27FC236}">
                <a16:creationId xmlns:a16="http://schemas.microsoft.com/office/drawing/2014/main" id="{82F5EBF0-BCA6-A7BA-0956-622002BEF252}"/>
              </a:ext>
            </a:extLst>
          </xdr:cNvPr>
          <xdr:cNvPicPr>
            <a:picLocks noChangeAspect="1"/>
          </xdr:cNvPicPr>
        </xdr:nvPicPr>
        <xdr:blipFill>
          <a:blip xmlns:r="http://schemas.openxmlformats.org/officeDocument/2006/relationships" r:embed="rId5"/>
          <a:stretch>
            <a:fillRect/>
          </a:stretch>
        </xdr:blipFill>
        <xdr:spPr>
          <a:xfrm>
            <a:off x="6299869" y="2874210"/>
            <a:ext cx="350921" cy="350921"/>
          </a:xfrm>
          <a:prstGeom prst="rect">
            <a:avLst/>
          </a:prstGeom>
        </xdr:spPr>
      </xdr:pic>
      <xdr:pic>
        <xdr:nvPicPr>
          <xdr:cNvPr id="7" name="Picture 6">
            <a:extLst>
              <a:ext uri="{FF2B5EF4-FFF2-40B4-BE49-F238E27FC236}">
                <a16:creationId xmlns:a16="http://schemas.microsoft.com/office/drawing/2014/main" id="{EA3D7055-D488-55AC-425B-6A65C41AFCD2}"/>
              </a:ext>
            </a:extLst>
          </xdr:cNvPr>
          <xdr:cNvPicPr>
            <a:picLocks noChangeAspect="1"/>
          </xdr:cNvPicPr>
        </xdr:nvPicPr>
        <xdr:blipFill>
          <a:blip xmlns:r="http://schemas.openxmlformats.org/officeDocument/2006/relationships" r:embed="rId6"/>
          <a:stretch>
            <a:fillRect/>
          </a:stretch>
        </xdr:blipFill>
        <xdr:spPr>
          <a:xfrm>
            <a:off x="4160922" y="2890923"/>
            <a:ext cx="300788" cy="300788"/>
          </a:xfrm>
          <a:prstGeom prst="rect">
            <a:avLst/>
          </a:prstGeom>
        </xdr:spPr>
      </xdr:pic>
      <xdr:pic>
        <xdr:nvPicPr>
          <xdr:cNvPr id="8" name="Picture 7">
            <a:extLst>
              <a:ext uri="{FF2B5EF4-FFF2-40B4-BE49-F238E27FC236}">
                <a16:creationId xmlns:a16="http://schemas.microsoft.com/office/drawing/2014/main" id="{6E9E5A94-7031-CE8F-DAA3-F9476148F0F5}"/>
              </a:ext>
            </a:extLst>
          </xdr:cNvPr>
          <xdr:cNvPicPr>
            <a:picLocks noChangeAspect="1"/>
          </xdr:cNvPicPr>
        </xdr:nvPicPr>
        <xdr:blipFill>
          <a:blip xmlns:r="http://schemas.openxmlformats.org/officeDocument/2006/relationships" r:embed="rId7"/>
          <a:stretch>
            <a:fillRect/>
          </a:stretch>
        </xdr:blipFill>
        <xdr:spPr>
          <a:xfrm>
            <a:off x="8555790" y="2824079"/>
            <a:ext cx="367631" cy="367631"/>
          </a:xfrm>
          <a:prstGeom prst="rect">
            <a:avLst/>
          </a:prstGeom>
        </xdr:spPr>
      </xdr:pic>
      <xdr:pic>
        <xdr:nvPicPr>
          <xdr:cNvPr id="10" name="Picture 9">
            <a:extLst>
              <a:ext uri="{FF2B5EF4-FFF2-40B4-BE49-F238E27FC236}">
                <a16:creationId xmlns:a16="http://schemas.microsoft.com/office/drawing/2014/main" id="{83657AB6-422D-5C19-0B9E-B47C962BBC46}"/>
              </a:ext>
            </a:extLst>
          </xdr:cNvPr>
          <xdr:cNvPicPr>
            <a:picLocks noChangeAspect="1"/>
          </xdr:cNvPicPr>
        </xdr:nvPicPr>
        <xdr:blipFill>
          <a:blip xmlns:r="http://schemas.openxmlformats.org/officeDocument/2006/relationships" r:embed="rId8"/>
          <a:stretch>
            <a:fillRect/>
          </a:stretch>
        </xdr:blipFill>
        <xdr:spPr>
          <a:xfrm>
            <a:off x="12933947" y="2824080"/>
            <a:ext cx="350921" cy="350921"/>
          </a:xfrm>
          <a:prstGeom prst="rect">
            <a:avLst/>
          </a:prstGeom>
        </xdr:spPr>
      </xdr:pic>
      <xdr:pic>
        <xdr:nvPicPr>
          <xdr:cNvPr id="12" name="Picture 11">
            <a:extLst>
              <a:ext uri="{FF2B5EF4-FFF2-40B4-BE49-F238E27FC236}">
                <a16:creationId xmlns:a16="http://schemas.microsoft.com/office/drawing/2014/main" id="{9BE30681-EDAF-8564-5224-EE1F65152ABD}"/>
              </a:ext>
            </a:extLst>
          </xdr:cNvPr>
          <xdr:cNvPicPr>
            <a:picLocks noChangeAspect="1"/>
          </xdr:cNvPicPr>
        </xdr:nvPicPr>
        <xdr:blipFill>
          <a:blip xmlns:r="http://schemas.openxmlformats.org/officeDocument/2006/relationships" r:embed="rId9"/>
          <a:stretch>
            <a:fillRect/>
          </a:stretch>
        </xdr:blipFill>
        <xdr:spPr>
          <a:xfrm>
            <a:off x="10694738" y="2824081"/>
            <a:ext cx="350922" cy="350922"/>
          </a:xfrm>
          <a:prstGeom prst="rect">
            <a:avLst/>
          </a:prstGeom>
        </xdr:spPr>
      </xdr:pic>
      <xdr:sp macro="" textlink="">
        <xdr:nvSpPr>
          <xdr:cNvPr id="14" name="TextBox 13">
            <a:extLst>
              <a:ext uri="{FF2B5EF4-FFF2-40B4-BE49-F238E27FC236}">
                <a16:creationId xmlns:a16="http://schemas.microsoft.com/office/drawing/2014/main" id="{1EB4F373-65DE-5028-A025-E0089ED531D6}"/>
              </a:ext>
            </a:extLst>
          </xdr:cNvPr>
          <xdr:cNvSpPr txBox="1"/>
        </xdr:nvSpPr>
        <xdr:spPr>
          <a:xfrm>
            <a:off x="4458177" y="3281877"/>
            <a:ext cx="896353" cy="397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solidFill>
              </a:rPr>
              <a:t>Net Sales</a:t>
            </a:r>
            <a:endParaRPr lang="en-US" sz="1200">
              <a:solidFill>
                <a:schemeClr val="bg1"/>
              </a:solidFill>
              <a:latin typeface="+mn-lt"/>
              <a:ea typeface="+mn-ea"/>
              <a:cs typeface="+mn-cs"/>
            </a:endParaRPr>
          </a:p>
        </xdr:txBody>
      </xdr:sp>
      <xdr:sp macro="" textlink="">
        <xdr:nvSpPr>
          <xdr:cNvPr id="16" name="TextBox 15">
            <a:extLst>
              <a:ext uri="{FF2B5EF4-FFF2-40B4-BE49-F238E27FC236}">
                <a16:creationId xmlns:a16="http://schemas.microsoft.com/office/drawing/2014/main" id="{09D25A86-7741-2790-5535-E9727214542A}"/>
              </a:ext>
            </a:extLst>
          </xdr:cNvPr>
          <xdr:cNvSpPr txBox="1"/>
        </xdr:nvSpPr>
        <xdr:spPr>
          <a:xfrm>
            <a:off x="6458401" y="3298588"/>
            <a:ext cx="1178309" cy="361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solidFill>
                <a:latin typeface="+mn-lt"/>
                <a:ea typeface="+mn-ea"/>
                <a:cs typeface="+mn-cs"/>
              </a:rPr>
              <a:t>Total</a:t>
            </a:r>
            <a:r>
              <a:rPr lang="en-US" sz="1200">
                <a:solidFill>
                  <a:schemeClr val="tx1"/>
                </a:solidFill>
              </a:rPr>
              <a:t> </a:t>
            </a:r>
            <a:r>
              <a:rPr lang="en-US" sz="1200">
                <a:solidFill>
                  <a:schemeClr val="bg1"/>
                </a:solidFill>
                <a:latin typeface="+mn-lt"/>
                <a:ea typeface="+mn-ea"/>
                <a:cs typeface="+mn-cs"/>
              </a:rPr>
              <a:t>Orders</a:t>
            </a:r>
          </a:p>
        </xdr:txBody>
      </xdr:sp>
      <xdr:sp macro="" textlink="">
        <xdr:nvSpPr>
          <xdr:cNvPr id="19" name="TextBox 18">
            <a:extLst>
              <a:ext uri="{FF2B5EF4-FFF2-40B4-BE49-F238E27FC236}">
                <a16:creationId xmlns:a16="http://schemas.microsoft.com/office/drawing/2014/main" id="{D6E6F169-15D2-26F2-4ECA-3B2B269C4747}"/>
              </a:ext>
            </a:extLst>
          </xdr:cNvPr>
          <xdr:cNvSpPr txBox="1"/>
        </xdr:nvSpPr>
        <xdr:spPr>
          <a:xfrm>
            <a:off x="8628119" y="3298588"/>
            <a:ext cx="1811422" cy="429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solidFill>
                <a:latin typeface="+mn-lt"/>
                <a:ea typeface="+mn-ea"/>
                <a:cs typeface="+mn-cs"/>
              </a:rPr>
              <a:t>Average Order Value (AOV)</a:t>
            </a:r>
          </a:p>
        </xdr:txBody>
      </xdr:sp>
      <xdr:sp macro="" textlink="">
        <xdr:nvSpPr>
          <xdr:cNvPr id="20" name="TextBox 19">
            <a:extLst>
              <a:ext uri="{FF2B5EF4-FFF2-40B4-BE49-F238E27FC236}">
                <a16:creationId xmlns:a16="http://schemas.microsoft.com/office/drawing/2014/main" id="{6AE9B002-5784-2111-02AA-E6D6E95330C9}"/>
              </a:ext>
            </a:extLst>
          </xdr:cNvPr>
          <xdr:cNvSpPr txBox="1"/>
        </xdr:nvSpPr>
        <xdr:spPr>
          <a:xfrm>
            <a:off x="10917962" y="3298588"/>
            <a:ext cx="1441785" cy="307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solidFill>
                <a:latin typeface="+mn-lt"/>
                <a:ea typeface="+mn-ea"/>
                <a:cs typeface="+mn-cs"/>
              </a:rPr>
              <a:t>Total Quantity</a:t>
            </a:r>
          </a:p>
        </xdr:txBody>
      </xdr:sp>
      <xdr:sp macro="" textlink="">
        <xdr:nvSpPr>
          <xdr:cNvPr id="21" name="TextBox 20">
            <a:extLst>
              <a:ext uri="{FF2B5EF4-FFF2-40B4-BE49-F238E27FC236}">
                <a16:creationId xmlns:a16="http://schemas.microsoft.com/office/drawing/2014/main" id="{770351E2-6435-B6AD-C84F-2C1C82F1FAC7}"/>
              </a:ext>
            </a:extLst>
          </xdr:cNvPr>
          <xdr:cNvSpPr txBox="1"/>
        </xdr:nvSpPr>
        <xdr:spPr>
          <a:xfrm>
            <a:off x="13235643" y="3298588"/>
            <a:ext cx="1824122" cy="42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solidFill>
                <a:latin typeface="+mn-lt"/>
                <a:ea typeface="+mn-ea"/>
                <a:cs typeface="+mn-cs"/>
              </a:rPr>
              <a:t>Purchase</a:t>
            </a:r>
            <a:r>
              <a:rPr lang="en-US" sz="1100">
                <a:solidFill>
                  <a:schemeClr val="bg1"/>
                </a:solidFill>
                <a:latin typeface="+mn-lt"/>
                <a:ea typeface="+mn-ea"/>
                <a:cs typeface="+mn-cs"/>
              </a:rPr>
              <a:t> Frequency</a:t>
            </a:r>
          </a:p>
          <a:p>
            <a:pPr marL="0" indent="0"/>
            <a:endParaRPr lang="en-US" sz="1100">
              <a:solidFill>
                <a:schemeClr val="tx1"/>
              </a:solidFill>
              <a:latin typeface="+mn-lt"/>
              <a:ea typeface="+mn-ea"/>
              <a:cs typeface="+mn-cs"/>
            </a:endParaRPr>
          </a:p>
        </xdr:txBody>
      </xdr:sp>
      <xdr:sp macro="" textlink="Sales_">
        <xdr:nvSpPr>
          <xdr:cNvPr id="22" name="TextBox 21">
            <a:extLst>
              <a:ext uri="{FF2B5EF4-FFF2-40B4-BE49-F238E27FC236}">
                <a16:creationId xmlns:a16="http://schemas.microsoft.com/office/drawing/2014/main" id="{BDC5C21F-1E49-1451-7EAA-DA6BA2DF133F}"/>
              </a:ext>
            </a:extLst>
          </xdr:cNvPr>
          <xdr:cNvSpPr txBox="1"/>
        </xdr:nvSpPr>
        <xdr:spPr>
          <a:xfrm>
            <a:off x="4502809" y="2825886"/>
            <a:ext cx="1633115" cy="499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C11B25-6F94-4428-92CF-9CE5C432922A}" type="TxLink">
              <a:rPr lang="en-US" sz="2000" b="0" i="0" u="none" strike="noStrike">
                <a:solidFill>
                  <a:schemeClr val="bg1"/>
                </a:solidFill>
                <a:latin typeface="Segoe UI Semibold" panose="020B0702040204020203" pitchFamily="34" charset="0"/>
                <a:cs typeface="Segoe UI Semibold" panose="020B0702040204020203" pitchFamily="34" charset="0"/>
              </a:rPr>
              <a:t>$4.59M</a:t>
            </a:fld>
            <a:endParaRPr lang="en-US" sz="2000">
              <a:solidFill>
                <a:schemeClr val="bg1"/>
              </a:solidFill>
              <a:latin typeface="Segoe UI Semibold" panose="020B0702040204020203" pitchFamily="34" charset="0"/>
              <a:cs typeface="Segoe UI Semibold" panose="020B0702040204020203" pitchFamily="34" charset="0"/>
            </a:endParaRPr>
          </a:p>
        </xdr:txBody>
      </xdr:sp>
      <xdr:sp macro="" textlink="Order">
        <xdr:nvSpPr>
          <xdr:cNvPr id="23" name="TextBox 22">
            <a:extLst>
              <a:ext uri="{FF2B5EF4-FFF2-40B4-BE49-F238E27FC236}">
                <a16:creationId xmlns:a16="http://schemas.microsoft.com/office/drawing/2014/main" id="{5C25E9E0-5B8B-4DCA-2D9F-C12CFFDC71E4}"/>
              </a:ext>
            </a:extLst>
          </xdr:cNvPr>
          <xdr:cNvSpPr txBox="1"/>
        </xdr:nvSpPr>
        <xdr:spPr>
          <a:xfrm>
            <a:off x="6769768" y="2789502"/>
            <a:ext cx="1649374" cy="50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D7BEEB5-BA6B-490C-B71E-8BF24090015F}" type="TxLink">
              <a:rPr lang="en-US" sz="2000" b="0" i="0" u="none" strike="noStrike">
                <a:solidFill>
                  <a:schemeClr val="bg1"/>
                </a:solidFill>
                <a:latin typeface="Segoe UI Semibold" panose="020B0702040204020203" pitchFamily="34" charset="0"/>
                <a:ea typeface="+mn-ea"/>
                <a:cs typeface="Segoe UI Semibold" panose="020B0702040204020203" pitchFamily="34" charset="0"/>
              </a:rPr>
              <a:pPr marL="0" indent="0"/>
              <a:t> 7,420 </a:t>
            </a:fld>
            <a:endParaRPr lang="en-US" sz="20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sp macro="" textlink="AOV">
        <xdr:nvSpPr>
          <xdr:cNvPr id="24" name="TextBox 23">
            <a:extLst>
              <a:ext uri="{FF2B5EF4-FFF2-40B4-BE49-F238E27FC236}">
                <a16:creationId xmlns:a16="http://schemas.microsoft.com/office/drawing/2014/main" id="{E03E03E9-7C3E-7F26-C141-2D1456A8551B}"/>
              </a:ext>
            </a:extLst>
          </xdr:cNvPr>
          <xdr:cNvSpPr txBox="1"/>
        </xdr:nvSpPr>
        <xdr:spPr>
          <a:xfrm>
            <a:off x="8984337" y="2808723"/>
            <a:ext cx="1633116" cy="466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F1064D-7795-42B8-8CB1-54003BC8BF52}" type="TxLink">
              <a:rPr lang="en-US" sz="2000" b="0" i="0" u="none" strike="noStrike">
                <a:solidFill>
                  <a:schemeClr val="bg1"/>
                </a:solidFill>
                <a:latin typeface="Segoe UI Semibold" panose="020B0702040204020203" pitchFamily="34" charset="0"/>
                <a:ea typeface="+mn-ea"/>
                <a:cs typeface="Segoe UI Semibold" panose="020B0702040204020203" pitchFamily="34" charset="0"/>
              </a:rPr>
              <a:pPr marL="0" indent="0"/>
              <a:t>$618.85</a:t>
            </a:fld>
            <a:endParaRPr lang="en-US" sz="20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sp macro="" textlink="QTY">
        <xdr:nvSpPr>
          <xdr:cNvPr id="25" name="TextBox 24">
            <a:extLst>
              <a:ext uri="{FF2B5EF4-FFF2-40B4-BE49-F238E27FC236}">
                <a16:creationId xmlns:a16="http://schemas.microsoft.com/office/drawing/2014/main" id="{B6B67079-DD4F-2AE4-C3A7-4D64233B8AFA}"/>
              </a:ext>
            </a:extLst>
          </xdr:cNvPr>
          <xdr:cNvSpPr txBox="1"/>
        </xdr:nvSpPr>
        <xdr:spPr>
          <a:xfrm>
            <a:off x="11234134" y="2789502"/>
            <a:ext cx="1633115" cy="466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D60436B-7563-460C-96AE-AB516A7ECE2B}" type="TxLink">
              <a:rPr lang="en-US" sz="2000" b="0" i="0" u="none" strike="noStrike">
                <a:solidFill>
                  <a:schemeClr val="bg1"/>
                </a:solidFill>
                <a:latin typeface="Segoe UI Semibold" panose="020B0702040204020203" pitchFamily="34" charset="0"/>
                <a:ea typeface="+mn-ea"/>
                <a:cs typeface="Segoe UI Semibold" panose="020B0702040204020203" pitchFamily="34" charset="0"/>
              </a:rPr>
              <a:pPr marL="0" indent="0"/>
              <a:t> 7,523 </a:t>
            </a:fld>
            <a:endParaRPr lang="en-US" sz="20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sp macro="" textlink="PF">
        <xdr:nvSpPr>
          <xdr:cNvPr id="30" name="TextBox 29">
            <a:extLst>
              <a:ext uri="{FF2B5EF4-FFF2-40B4-BE49-F238E27FC236}">
                <a16:creationId xmlns:a16="http://schemas.microsoft.com/office/drawing/2014/main" id="{0CD6C85D-ABB7-26D2-84CD-92603833E1F4}"/>
              </a:ext>
            </a:extLst>
          </xdr:cNvPr>
          <xdr:cNvSpPr txBox="1"/>
        </xdr:nvSpPr>
        <xdr:spPr>
          <a:xfrm>
            <a:off x="13329471" y="2787442"/>
            <a:ext cx="1649374" cy="466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C992D65-0369-4C3A-B579-6B08F36E4128}" type="TxLink">
              <a:rPr lang="en-US" sz="2000" b="0" i="0" u="none" strike="noStrike">
                <a:solidFill>
                  <a:schemeClr val="bg1"/>
                </a:solidFill>
                <a:latin typeface="Segoe UI Semibold" panose="020B0702040204020203" pitchFamily="34" charset="0"/>
                <a:ea typeface="+mn-ea"/>
                <a:cs typeface="Segoe UI Semibold" panose="020B0702040204020203" pitchFamily="34" charset="0"/>
              </a:rPr>
              <a:pPr marL="0" indent="0"/>
              <a:t> 1.68 </a:t>
            </a:fld>
            <a:endParaRPr lang="en-US" sz="20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graphicFrame macro="">
        <xdr:nvGraphicFramePr>
          <xdr:cNvPr id="32" name="Chart 31">
            <a:extLst>
              <a:ext uri="{FF2B5EF4-FFF2-40B4-BE49-F238E27FC236}">
                <a16:creationId xmlns:a16="http://schemas.microsoft.com/office/drawing/2014/main" id="{D28D0979-070F-4FCD-8C4F-22F2F7671447}"/>
              </a:ext>
            </a:extLst>
          </xdr:cNvPr>
          <xdr:cNvGraphicFramePr>
            <a:graphicFrameLocks/>
          </xdr:cNvGraphicFramePr>
        </xdr:nvGraphicFramePr>
        <xdr:xfrm>
          <a:off x="3825374" y="3926974"/>
          <a:ext cx="3609473" cy="1714499"/>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3" name="Chart 32">
            <a:extLst>
              <a:ext uri="{FF2B5EF4-FFF2-40B4-BE49-F238E27FC236}">
                <a16:creationId xmlns:a16="http://schemas.microsoft.com/office/drawing/2014/main" id="{A2E07499-D350-435A-8C73-FD9213A2E6C5}"/>
              </a:ext>
            </a:extLst>
          </xdr:cNvPr>
          <xdr:cNvGraphicFramePr>
            <a:graphicFrameLocks/>
          </xdr:cNvGraphicFramePr>
        </xdr:nvGraphicFramePr>
        <xdr:xfrm>
          <a:off x="7684168" y="4060658"/>
          <a:ext cx="3533274" cy="1643648"/>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5" name="Chart 34">
            <a:extLst>
              <a:ext uri="{FF2B5EF4-FFF2-40B4-BE49-F238E27FC236}">
                <a16:creationId xmlns:a16="http://schemas.microsoft.com/office/drawing/2014/main" id="{CC1AEF0A-86B6-47DD-839B-2446D24E9BED}"/>
              </a:ext>
            </a:extLst>
          </xdr:cNvPr>
          <xdr:cNvGraphicFramePr>
            <a:graphicFrameLocks/>
          </xdr:cNvGraphicFramePr>
        </xdr:nvGraphicFramePr>
        <xdr:xfrm>
          <a:off x="3736474" y="6065921"/>
          <a:ext cx="5338010" cy="143911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6" name="Chart 35">
            <a:extLst>
              <a:ext uri="{FF2B5EF4-FFF2-40B4-BE49-F238E27FC236}">
                <a16:creationId xmlns:a16="http://schemas.microsoft.com/office/drawing/2014/main" id="{63E374B2-23DD-433F-9931-B165639E330F}"/>
              </a:ext>
            </a:extLst>
          </xdr:cNvPr>
          <xdr:cNvGraphicFramePr>
            <a:graphicFrameLocks/>
          </xdr:cNvGraphicFramePr>
        </xdr:nvGraphicFramePr>
        <xdr:xfrm>
          <a:off x="9324475" y="6049211"/>
          <a:ext cx="4821200" cy="1570789"/>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mc:Choice xmlns:a14="http://schemas.microsoft.com/office/drawing/2010/main" Requires="a14">
          <xdr:graphicFrame macro="">
            <xdr:nvGraphicFramePr>
              <xdr:cNvPr id="38" name="Day Name 1">
                <a:extLst>
                  <a:ext uri="{FF2B5EF4-FFF2-40B4-BE49-F238E27FC236}">
                    <a16:creationId xmlns:a16="http://schemas.microsoft.com/office/drawing/2014/main" id="{184DAA76-047A-433B-A0B2-66E762CE1CCE}"/>
                  </a:ext>
                </a:extLst>
              </xdr:cNvPr>
              <xdr:cNvGraphicFramePr/>
            </xdr:nvGraphicFramePr>
            <xdr:xfrm>
              <a:off x="8756315" y="1838159"/>
              <a:ext cx="6684211" cy="350920"/>
            </xdr:xfrm>
            <a:graphic>
              <a:graphicData uri="http://schemas.microsoft.com/office/drawing/2010/slicer">
                <sle:slicer xmlns:sle="http://schemas.microsoft.com/office/drawing/2010/slicer" name="Day Name 1"/>
              </a:graphicData>
            </a:graphic>
          </xdr:graphicFrame>
        </mc:Choice>
        <mc:Fallback>
          <xdr:sp macro="" textlink="">
            <xdr:nvSpPr>
              <xdr:cNvPr id="0" name=""/>
              <xdr:cNvSpPr>
                <a:spLocks noTextEdit="1"/>
              </xdr:cNvSpPr>
            </xdr:nvSpPr>
            <xdr:spPr>
              <a:xfrm>
                <a:off x="8756315" y="1838159"/>
                <a:ext cx="6684211" cy="350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pic>
            <xdr:nvPicPr>
              <xdr:cNvPr id="59" name="Picture 58">
                <a:extLst>
                  <a:ext uri="{FF2B5EF4-FFF2-40B4-BE49-F238E27FC236}">
                    <a16:creationId xmlns:a16="http://schemas.microsoft.com/office/drawing/2014/main" id="{52AC5F71-FBE0-6C1E-B0EA-58EA07385CBC}"/>
                  </a:ext>
                </a:extLst>
              </xdr:cNvPr>
              <xdr:cNvPicPr>
                <a:picLocks noChangeAspect="1" noChangeArrowheads="1"/>
                <a:extLst>
                  <a:ext uri="{84589F7E-364E-4C9E-8A38-B11213B215E9}">
                    <a14:cameraTool cellRange="'Pivot Table_'!$O$4" spid="_x0000_s1078"/>
                  </a:ext>
                </a:extLst>
              </xdr:cNvPicPr>
            </xdr:nvPicPr>
            <xdr:blipFill>
              <a:blip xmlns:r="http://schemas.openxmlformats.org/officeDocument/2006/relationships" r:embed="rId14"/>
              <a:srcRect/>
              <a:stretch>
                <a:fillRect/>
              </a:stretch>
            </xdr:blipFill>
            <xdr:spPr bwMode="auto">
              <a:xfrm>
                <a:off x="12348119" y="5964419"/>
                <a:ext cx="3376487" cy="469421"/>
              </a:xfrm>
              <a:prstGeom prst="rect">
                <a:avLst/>
              </a:prstGeom>
              <a:noFill/>
              <a:extLst>
                <a:ext uri="{909E8E84-426E-40DD-AFC4-6F175D3DCCD1}">
                  <a14:hiddenFill>
                    <a:solidFill>
                      <a:srgbClr val="FFFFFF"/>
                    </a:solidFill>
                  </a14:hiddenFill>
                </a:ext>
              </a:extLst>
            </xdr:spPr>
          </xdr:pic>
        </mc:Choice>
        <mc:Fallback/>
      </mc:AlternateContent>
      <xdr:graphicFrame macro="">
        <xdr:nvGraphicFramePr>
          <xdr:cNvPr id="60" name="Chart 59">
            <a:extLst>
              <a:ext uri="{FF2B5EF4-FFF2-40B4-BE49-F238E27FC236}">
                <a16:creationId xmlns:a16="http://schemas.microsoft.com/office/drawing/2014/main" id="{8CA8FB6D-32B0-4664-ADA2-5E4932D82785}"/>
              </a:ext>
            </a:extLst>
          </xdr:cNvPr>
          <xdr:cNvGraphicFramePr>
            <a:graphicFrameLocks/>
          </xdr:cNvGraphicFramePr>
        </xdr:nvGraphicFramePr>
        <xdr:xfrm>
          <a:off x="11580394" y="4027236"/>
          <a:ext cx="3427641" cy="1740603"/>
        </xdr:xfrm>
        <a:graphic>
          <a:graphicData uri="http://schemas.openxmlformats.org/drawingml/2006/chart">
            <c:chart xmlns:c="http://schemas.openxmlformats.org/drawingml/2006/chart" xmlns:r="http://schemas.openxmlformats.org/officeDocument/2006/relationships" r:id="rId15"/>
          </a:graphicData>
        </a:graphic>
      </xdr:graphicFrame>
      <xdr:pic>
        <xdr:nvPicPr>
          <xdr:cNvPr id="61" name="Picture 60">
            <a:hlinkClick xmlns:r="http://schemas.openxmlformats.org/officeDocument/2006/relationships" r:id="rId16"/>
            <a:extLst>
              <a:ext uri="{FF2B5EF4-FFF2-40B4-BE49-F238E27FC236}">
                <a16:creationId xmlns:a16="http://schemas.microsoft.com/office/drawing/2014/main" id="{7037DB10-D4AE-D0AA-F01B-22F60ACD3A19}"/>
              </a:ext>
            </a:extLst>
          </xdr:cNvPr>
          <xdr:cNvPicPr>
            <a:picLocks noChangeAspect="1"/>
          </xdr:cNvPicPr>
        </xdr:nvPicPr>
        <xdr:blipFill>
          <a:blip xmlns:r="http://schemas.openxmlformats.org/officeDocument/2006/relationships" r:embed="rId17"/>
          <a:stretch>
            <a:fillRect/>
          </a:stretch>
        </xdr:blipFill>
        <xdr:spPr>
          <a:xfrm rot="16200000">
            <a:off x="2339477" y="7307585"/>
            <a:ext cx="627122" cy="603873"/>
          </a:xfrm>
          <a:prstGeom prst="rect">
            <a:avLst/>
          </a:prstGeom>
        </xdr:spPr>
      </xdr:pic>
      <xdr:cxnSp macro="">
        <xdr:nvCxnSpPr>
          <xdr:cNvPr id="63" name="Straight Connector 62">
            <a:extLst>
              <a:ext uri="{FF2B5EF4-FFF2-40B4-BE49-F238E27FC236}">
                <a16:creationId xmlns:a16="http://schemas.microsoft.com/office/drawing/2014/main" id="{B12D8AB5-7905-ECA2-C0DE-561C0121ED26}"/>
              </a:ext>
            </a:extLst>
          </xdr:cNvPr>
          <xdr:cNvCxnSpPr/>
        </xdr:nvCxnSpPr>
        <xdr:spPr>
          <a:xfrm>
            <a:off x="13418552" y="6383421"/>
            <a:ext cx="1403685" cy="0"/>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mc:AlternateContent xmlns:mc="http://schemas.openxmlformats.org/markup-compatibility/2006">
        <mc:Choice xmlns:a14="http://schemas.microsoft.com/office/drawing/2010/main" Requires="a14">
          <xdr:graphicFrame macro="">
            <xdr:nvGraphicFramePr>
              <xdr:cNvPr id="67" name="Gateway 1">
                <a:extLst>
                  <a:ext uri="{FF2B5EF4-FFF2-40B4-BE49-F238E27FC236}">
                    <a16:creationId xmlns:a16="http://schemas.microsoft.com/office/drawing/2014/main" id="{8936AFA7-AB42-429B-9F67-466E4E99B516}"/>
                  </a:ext>
                </a:extLst>
              </xdr:cNvPr>
              <xdr:cNvGraphicFramePr/>
            </xdr:nvGraphicFramePr>
            <xdr:xfrm>
              <a:off x="1971843" y="4445001"/>
              <a:ext cx="1467450" cy="1955131"/>
            </xdr:xfrm>
            <a:graphic>
              <a:graphicData uri="http://schemas.microsoft.com/office/drawing/2010/slicer">
                <sle:slicer xmlns:sle="http://schemas.microsoft.com/office/drawing/2010/slicer" name="Gateway 1"/>
              </a:graphicData>
            </a:graphic>
          </xdr:graphicFrame>
        </mc:Choice>
        <mc:Fallback>
          <xdr:sp macro="" textlink="">
            <xdr:nvSpPr>
              <xdr:cNvPr id="0" name=""/>
              <xdr:cNvSpPr>
                <a:spLocks noTextEdit="1"/>
              </xdr:cNvSpPr>
            </xdr:nvSpPr>
            <xdr:spPr>
              <a:xfrm>
                <a:off x="1971843" y="4445001"/>
                <a:ext cx="1467450" cy="1955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68" name="Picture 67">
            <a:extLst>
              <a:ext uri="{FF2B5EF4-FFF2-40B4-BE49-F238E27FC236}">
                <a16:creationId xmlns:a16="http://schemas.microsoft.com/office/drawing/2014/main" id="{6EBD8E7B-3608-4FB0-9C21-86F21A1A2026}"/>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rightnessContrast contrast="-4000"/>
                    </a14:imgEffect>
                  </a14:imgLayer>
                </a14:imgProps>
              </a:ext>
            </a:extLst>
          </a:blip>
          <a:stretch>
            <a:fillRect/>
          </a:stretch>
        </xdr:blipFill>
        <xdr:spPr>
          <a:xfrm>
            <a:off x="15240001" y="635000"/>
            <a:ext cx="6632833" cy="6639183"/>
          </a:xfrm>
          <a:prstGeom prst="rect">
            <a:avLst/>
          </a:prstGeom>
          <a:effectLst>
            <a:outerShdw blurRad="546100" dist="50800" dir="5400000" algn="ctr" rotWithShape="0">
              <a:srgbClr val="5D8F39"/>
            </a:outerShdw>
          </a:effectLst>
        </xdr:spPr>
      </xdr:pic>
      <xdr:pic>
        <xdr:nvPicPr>
          <xdr:cNvPr id="9" name="Picture 8">
            <a:extLst>
              <a:ext uri="{FF2B5EF4-FFF2-40B4-BE49-F238E27FC236}">
                <a16:creationId xmlns:a16="http://schemas.microsoft.com/office/drawing/2014/main" id="{4F88B408-DB94-5667-287F-EFB5DE95F050}"/>
              </a:ext>
            </a:extLst>
          </xdr:cNvPr>
          <xdr:cNvPicPr>
            <a:picLocks noChangeAspect="1"/>
          </xdr:cNvPicPr>
        </xdr:nvPicPr>
        <xdr:blipFill>
          <a:blip xmlns:r="http://schemas.openxmlformats.org/officeDocument/2006/relationships" r:embed="rId20"/>
          <a:stretch>
            <a:fillRect/>
          </a:stretch>
        </xdr:blipFill>
        <xdr:spPr>
          <a:xfrm>
            <a:off x="17987279" y="2013910"/>
            <a:ext cx="709993" cy="704287"/>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173182</xdr:colOff>
      <xdr:row>3</xdr:row>
      <xdr:rowOff>57728</xdr:rowOff>
    </xdr:from>
    <xdr:to>
      <xdr:col>39</xdr:col>
      <xdr:colOff>192425</xdr:colOff>
      <xdr:row>56</xdr:row>
      <xdr:rowOff>96213</xdr:rowOff>
    </xdr:to>
    <xdr:grpSp>
      <xdr:nvGrpSpPr>
        <xdr:cNvPr id="107" name="Group 106">
          <a:extLst>
            <a:ext uri="{FF2B5EF4-FFF2-40B4-BE49-F238E27FC236}">
              <a16:creationId xmlns:a16="http://schemas.microsoft.com/office/drawing/2014/main" id="{A7C275C4-F4B5-AC3B-7A17-6343AEECB34A}"/>
            </a:ext>
          </a:extLst>
        </xdr:cNvPr>
        <xdr:cNvGrpSpPr/>
      </xdr:nvGrpSpPr>
      <xdr:grpSpPr>
        <a:xfrm>
          <a:off x="2020455" y="635001"/>
          <a:ext cx="22186515" cy="10236970"/>
          <a:chOff x="2020455" y="635001"/>
          <a:chExt cx="22186515" cy="10236970"/>
        </a:xfrm>
      </xdr:grpSpPr>
      <xdr:grpSp>
        <xdr:nvGrpSpPr>
          <xdr:cNvPr id="105" name="Group 104">
            <a:extLst>
              <a:ext uri="{FF2B5EF4-FFF2-40B4-BE49-F238E27FC236}">
                <a16:creationId xmlns:a16="http://schemas.microsoft.com/office/drawing/2014/main" id="{34BB0662-B681-9784-7A35-419E3CEA3979}"/>
              </a:ext>
            </a:extLst>
          </xdr:cNvPr>
          <xdr:cNvGrpSpPr/>
        </xdr:nvGrpSpPr>
        <xdr:grpSpPr>
          <a:xfrm>
            <a:off x="2020455" y="635001"/>
            <a:ext cx="22186515" cy="10236970"/>
            <a:chOff x="2020455" y="635001"/>
            <a:chExt cx="22186515" cy="10236970"/>
          </a:xfrm>
        </xdr:grpSpPr>
        <xdr:sp macro="" textlink="">
          <xdr:nvSpPr>
            <xdr:cNvPr id="104" name="Rectangle 103">
              <a:extLst>
                <a:ext uri="{FF2B5EF4-FFF2-40B4-BE49-F238E27FC236}">
                  <a16:creationId xmlns:a16="http://schemas.microsoft.com/office/drawing/2014/main" id="{79C43851-3610-E4D4-E4E9-320029D71E41}"/>
                </a:ext>
              </a:extLst>
            </xdr:cNvPr>
            <xdr:cNvSpPr/>
          </xdr:nvSpPr>
          <xdr:spPr>
            <a:xfrm>
              <a:off x="2020455" y="635001"/>
              <a:ext cx="22186515" cy="10236970"/>
            </a:xfrm>
            <a:prstGeom prst="rect">
              <a:avLst/>
            </a:prstGeom>
            <a:solidFill>
              <a:srgbClr val="D6DBD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Rounded Corners 24">
              <a:extLst>
                <a:ext uri="{FF2B5EF4-FFF2-40B4-BE49-F238E27FC236}">
                  <a16:creationId xmlns:a16="http://schemas.microsoft.com/office/drawing/2014/main" id="{CDE12B94-C02A-46EC-B7D1-F888F1D42D6D}"/>
                </a:ext>
              </a:extLst>
            </xdr:cNvPr>
            <xdr:cNvSpPr/>
          </xdr:nvSpPr>
          <xdr:spPr>
            <a:xfrm>
              <a:off x="3746037" y="1402080"/>
              <a:ext cx="14255152" cy="8411556"/>
            </a:xfrm>
            <a:prstGeom prst="roundRect">
              <a:avLst>
                <a:gd name="adj" fmla="val 5528"/>
              </a:avLst>
            </a:prstGeom>
            <a:solidFill>
              <a:srgbClr val="F0F0F0">
                <a:alpha val="7294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Top Corners Rounded 25">
              <a:extLst>
                <a:ext uri="{FF2B5EF4-FFF2-40B4-BE49-F238E27FC236}">
                  <a16:creationId xmlns:a16="http://schemas.microsoft.com/office/drawing/2014/main" id="{1381C37A-36DD-4738-A42B-87006D08290C}"/>
                </a:ext>
              </a:extLst>
            </xdr:cNvPr>
            <xdr:cNvSpPr/>
          </xdr:nvSpPr>
          <xdr:spPr>
            <a:xfrm rot="16200000">
              <a:off x="322067" y="4823738"/>
              <a:ext cx="8402400" cy="1555401"/>
            </a:xfrm>
            <a:prstGeom prst="round2SameRect">
              <a:avLst>
                <a:gd name="adj1" fmla="val 22201"/>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7" name="Picture 26">
              <a:extLst>
                <a:ext uri="{FF2B5EF4-FFF2-40B4-BE49-F238E27FC236}">
                  <a16:creationId xmlns:a16="http://schemas.microsoft.com/office/drawing/2014/main" id="{3D249241-A5F4-4001-B3C1-5D27B6B3DD25}"/>
                </a:ext>
              </a:extLst>
            </xdr:cNvPr>
            <xdr:cNvPicPr>
              <a:picLocks noChangeAspect="1"/>
            </xdr:cNvPicPr>
          </xdr:nvPicPr>
          <xdr:blipFill>
            <a:blip xmlns:r="http://schemas.openxmlformats.org/officeDocument/2006/relationships" r:embed="rId1"/>
            <a:stretch>
              <a:fillRect/>
            </a:stretch>
          </xdr:blipFill>
          <xdr:spPr>
            <a:xfrm>
              <a:off x="3859941" y="1941672"/>
              <a:ext cx="1186621" cy="388723"/>
            </a:xfrm>
            <a:prstGeom prst="rect">
              <a:avLst/>
            </a:prstGeom>
          </xdr:spPr>
        </xdr:pic>
        <xdr:sp macro="" textlink="">
          <xdr:nvSpPr>
            <xdr:cNvPr id="29" name="TextBox 28">
              <a:extLst>
                <a:ext uri="{FF2B5EF4-FFF2-40B4-BE49-F238E27FC236}">
                  <a16:creationId xmlns:a16="http://schemas.microsoft.com/office/drawing/2014/main" id="{D9A52839-3A31-4284-AFCA-321FDEB0483E}"/>
                </a:ext>
              </a:extLst>
            </xdr:cNvPr>
            <xdr:cNvSpPr txBox="1"/>
          </xdr:nvSpPr>
          <xdr:spPr>
            <a:xfrm>
              <a:off x="15297727" y="1583923"/>
              <a:ext cx="2790152" cy="782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latin typeface="Aptos" panose="020B0004020202020204" pitchFamily="34" charset="0"/>
                </a:rPr>
                <a:t>Rofiah A.</a:t>
              </a:r>
            </a:p>
            <a:p>
              <a:r>
                <a:rPr lang="en-US" sz="1100" baseline="0">
                  <a:solidFill>
                    <a:schemeClr val="tx1"/>
                  </a:solidFill>
                  <a:latin typeface="Aptos" panose="020B0004020202020204" pitchFamily="34" charset="0"/>
                </a:rPr>
                <a:t>Ecommerce Data Analyst</a:t>
              </a:r>
              <a:endParaRPr lang="en-US" sz="1100">
                <a:solidFill>
                  <a:schemeClr val="tx1"/>
                </a:solidFill>
                <a:latin typeface="Aptos" panose="020B0004020202020204" pitchFamily="34" charset="0"/>
              </a:endParaRPr>
            </a:p>
          </xdr:txBody>
        </xdr:sp>
        <xdr:cxnSp macro="">
          <xdr:nvCxnSpPr>
            <xdr:cNvPr id="30" name="Straight Connector 29">
              <a:extLst>
                <a:ext uri="{FF2B5EF4-FFF2-40B4-BE49-F238E27FC236}">
                  <a16:creationId xmlns:a16="http://schemas.microsoft.com/office/drawing/2014/main" id="{57F9E985-8E01-4678-A9AC-BE5287E608ED}"/>
                </a:ext>
              </a:extLst>
            </xdr:cNvPr>
            <xdr:cNvCxnSpPr/>
          </xdr:nvCxnSpPr>
          <xdr:spPr>
            <a:xfrm>
              <a:off x="5294271" y="2644214"/>
              <a:ext cx="12309046" cy="24885"/>
            </a:xfrm>
            <a:prstGeom prst="line">
              <a:avLst/>
            </a:prstGeom>
            <a:ln w="3175">
              <a:solidFill>
                <a:schemeClr val="bg1">
                  <a:lumMod val="50000"/>
                  <a:alpha val="92000"/>
                </a:schemeClr>
              </a:solidFill>
            </a:ln>
          </xdr:spPr>
          <xdr:style>
            <a:lnRef idx="2">
              <a:schemeClr val="accent1"/>
            </a:lnRef>
            <a:fillRef idx="0">
              <a:schemeClr val="accent1"/>
            </a:fillRef>
            <a:effectRef idx="1">
              <a:schemeClr val="accent1"/>
            </a:effectRef>
            <a:fontRef idx="minor">
              <a:schemeClr val="tx1"/>
            </a:fontRef>
          </xdr:style>
        </xdr:cxnSp>
        <xdr:pic>
          <xdr:nvPicPr>
            <xdr:cNvPr id="31" name="Picture 30">
              <a:extLst>
                <a:ext uri="{FF2B5EF4-FFF2-40B4-BE49-F238E27FC236}">
                  <a16:creationId xmlns:a16="http://schemas.microsoft.com/office/drawing/2014/main" id="{89714004-A771-45A3-9834-114D66E48899}"/>
                </a:ext>
              </a:extLst>
            </xdr:cNvPr>
            <xdr:cNvPicPr>
              <a:picLocks noChangeAspect="1"/>
            </xdr:cNvPicPr>
          </xdr:nvPicPr>
          <xdr:blipFill>
            <a:blip xmlns:r="http://schemas.openxmlformats.org/officeDocument/2006/relationships" r:embed="rId2"/>
            <a:stretch>
              <a:fillRect/>
            </a:stretch>
          </xdr:blipFill>
          <xdr:spPr>
            <a:xfrm>
              <a:off x="16281453" y="962121"/>
              <a:ext cx="2257951" cy="2085935"/>
            </a:xfrm>
            <a:prstGeom prst="rect">
              <a:avLst/>
            </a:prstGeom>
          </xdr:spPr>
        </xdr:pic>
        <xdr:sp macro="" textlink="">
          <xdr:nvSpPr>
            <xdr:cNvPr id="32" name="Rectangle: Rounded Corners 31">
              <a:extLst>
                <a:ext uri="{FF2B5EF4-FFF2-40B4-BE49-F238E27FC236}">
                  <a16:creationId xmlns:a16="http://schemas.microsoft.com/office/drawing/2014/main" id="{2A10A2CD-AFCF-4A2D-B42E-4F3011F222A4}"/>
                </a:ext>
              </a:extLst>
            </xdr:cNvPr>
            <xdr:cNvSpPr/>
          </xdr:nvSpPr>
          <xdr:spPr>
            <a:xfrm>
              <a:off x="5605276" y="3127032"/>
              <a:ext cx="11844221" cy="1616846"/>
            </a:xfrm>
            <a:prstGeom prst="roundRect">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Rounded Corners 32">
              <a:extLst>
                <a:ext uri="{FF2B5EF4-FFF2-40B4-BE49-F238E27FC236}">
                  <a16:creationId xmlns:a16="http://schemas.microsoft.com/office/drawing/2014/main" id="{1616D0B7-09AC-4C9B-A743-2C5A9C4B763C}"/>
                </a:ext>
              </a:extLst>
            </xdr:cNvPr>
            <xdr:cNvSpPr/>
          </xdr:nvSpPr>
          <xdr:spPr>
            <a:xfrm>
              <a:off x="5868110" y="3219186"/>
              <a:ext cx="2169211" cy="1455669"/>
            </a:xfrm>
            <a:prstGeom prst="roundRect">
              <a:avLst/>
            </a:prstGeom>
            <a:solidFill>
              <a:srgbClr val="6C9F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Rounded Corners 33">
              <a:extLst>
                <a:ext uri="{FF2B5EF4-FFF2-40B4-BE49-F238E27FC236}">
                  <a16:creationId xmlns:a16="http://schemas.microsoft.com/office/drawing/2014/main" id="{AA9FF30A-9B0F-4227-8CC1-6932EC1F8132}"/>
                </a:ext>
              </a:extLst>
            </xdr:cNvPr>
            <xdr:cNvSpPr/>
          </xdr:nvSpPr>
          <xdr:spPr>
            <a:xfrm>
              <a:off x="8172430" y="3219186"/>
              <a:ext cx="2145445" cy="1455669"/>
            </a:xfrm>
            <a:prstGeom prst="roundRect">
              <a:avLst/>
            </a:prstGeom>
            <a:solidFill>
              <a:srgbClr val="6C9F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5" name="Rectangle: Rounded Corners 34">
              <a:extLst>
                <a:ext uri="{FF2B5EF4-FFF2-40B4-BE49-F238E27FC236}">
                  <a16:creationId xmlns:a16="http://schemas.microsoft.com/office/drawing/2014/main" id="{F47FDB3F-B2AA-4A17-8E07-47BF9F38F811}"/>
                </a:ext>
              </a:extLst>
            </xdr:cNvPr>
            <xdr:cNvSpPr/>
          </xdr:nvSpPr>
          <xdr:spPr>
            <a:xfrm>
              <a:off x="10452984" y="3219186"/>
              <a:ext cx="2169212" cy="1455669"/>
            </a:xfrm>
            <a:prstGeom prst="roundRect">
              <a:avLst/>
            </a:prstGeom>
            <a:solidFill>
              <a:srgbClr val="6C9F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6" name="Rectangle: Rounded Corners 35">
              <a:extLst>
                <a:ext uri="{FF2B5EF4-FFF2-40B4-BE49-F238E27FC236}">
                  <a16:creationId xmlns:a16="http://schemas.microsoft.com/office/drawing/2014/main" id="{93858FAA-FCE6-4C4C-8F63-4BBF16D29020}"/>
                </a:ext>
              </a:extLst>
            </xdr:cNvPr>
            <xdr:cNvSpPr/>
          </xdr:nvSpPr>
          <xdr:spPr>
            <a:xfrm>
              <a:off x="12757305" y="3219186"/>
              <a:ext cx="2169212" cy="1455669"/>
            </a:xfrm>
            <a:prstGeom prst="roundRect">
              <a:avLst/>
            </a:prstGeom>
            <a:solidFill>
              <a:srgbClr val="6C9F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7" name="Rectangle: Rounded Corners 36">
              <a:extLst>
                <a:ext uri="{FF2B5EF4-FFF2-40B4-BE49-F238E27FC236}">
                  <a16:creationId xmlns:a16="http://schemas.microsoft.com/office/drawing/2014/main" id="{CAB3CD82-8228-4D54-B0DA-F6C409A6E6A4}"/>
                </a:ext>
              </a:extLst>
            </xdr:cNvPr>
            <xdr:cNvSpPr/>
          </xdr:nvSpPr>
          <xdr:spPr>
            <a:xfrm>
              <a:off x="15061626" y="3219186"/>
              <a:ext cx="2145444" cy="1455669"/>
            </a:xfrm>
            <a:prstGeom prst="roundRect">
              <a:avLst/>
            </a:prstGeom>
            <a:solidFill>
              <a:srgbClr val="6C9F4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8" name="Rectangle: Rounded Corners 37">
              <a:extLst>
                <a:ext uri="{FF2B5EF4-FFF2-40B4-BE49-F238E27FC236}">
                  <a16:creationId xmlns:a16="http://schemas.microsoft.com/office/drawing/2014/main" id="{C50CF732-04B4-44DA-B2F3-26BF8389F2FD}"/>
                </a:ext>
              </a:extLst>
            </xdr:cNvPr>
            <xdr:cNvSpPr/>
          </xdr:nvSpPr>
          <xdr:spPr>
            <a:xfrm>
              <a:off x="13569269" y="4878064"/>
              <a:ext cx="3843279" cy="1956510"/>
            </a:xfrm>
            <a:prstGeom prst="roundRect">
              <a:avLst>
                <a:gd name="adj" fmla="val 109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Rounded Corners 38">
              <a:extLst>
                <a:ext uri="{FF2B5EF4-FFF2-40B4-BE49-F238E27FC236}">
                  <a16:creationId xmlns:a16="http://schemas.microsoft.com/office/drawing/2014/main" id="{BFC69A24-0B71-4C1F-9DB3-CAE5E52B37D4}"/>
                </a:ext>
              </a:extLst>
            </xdr:cNvPr>
            <xdr:cNvSpPr/>
          </xdr:nvSpPr>
          <xdr:spPr>
            <a:xfrm>
              <a:off x="9623491" y="4878064"/>
              <a:ext cx="3774258" cy="1956510"/>
            </a:xfrm>
            <a:prstGeom prst="roundRect">
              <a:avLst>
                <a:gd name="adj" fmla="val 109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Rounded Corners 39">
              <a:extLst>
                <a:ext uri="{FF2B5EF4-FFF2-40B4-BE49-F238E27FC236}">
                  <a16:creationId xmlns:a16="http://schemas.microsoft.com/office/drawing/2014/main" id="{77EE18E7-DBE8-4AA1-867D-25C1C23BD63A}"/>
                </a:ext>
              </a:extLst>
            </xdr:cNvPr>
            <xdr:cNvSpPr/>
          </xdr:nvSpPr>
          <xdr:spPr>
            <a:xfrm>
              <a:off x="5624222" y="4878064"/>
              <a:ext cx="3841071" cy="1956510"/>
            </a:xfrm>
            <a:prstGeom prst="roundRect">
              <a:avLst>
                <a:gd name="adj" fmla="val 109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Rectangle: Rounded Corners 40">
              <a:extLst>
                <a:ext uri="{FF2B5EF4-FFF2-40B4-BE49-F238E27FC236}">
                  <a16:creationId xmlns:a16="http://schemas.microsoft.com/office/drawing/2014/main" id="{D78BE758-E133-46BD-A30E-B30AC5A38034}"/>
                </a:ext>
              </a:extLst>
            </xdr:cNvPr>
            <xdr:cNvSpPr/>
          </xdr:nvSpPr>
          <xdr:spPr>
            <a:xfrm>
              <a:off x="5610971" y="6995817"/>
              <a:ext cx="3873198" cy="2572362"/>
            </a:xfrm>
            <a:prstGeom prst="roundRect">
              <a:avLst>
                <a:gd name="adj" fmla="val 109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Rounded Corners 41">
              <a:extLst>
                <a:ext uri="{FF2B5EF4-FFF2-40B4-BE49-F238E27FC236}">
                  <a16:creationId xmlns:a16="http://schemas.microsoft.com/office/drawing/2014/main" id="{2A9417A9-1030-42DA-B605-C7FA111333B6}"/>
                </a:ext>
              </a:extLst>
            </xdr:cNvPr>
            <xdr:cNvSpPr/>
          </xdr:nvSpPr>
          <xdr:spPr>
            <a:xfrm>
              <a:off x="9654535" y="6982566"/>
              <a:ext cx="7781711" cy="2601100"/>
            </a:xfrm>
            <a:prstGeom prst="roundRect">
              <a:avLst>
                <a:gd name="adj" fmla="val 109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TextBox 45">
              <a:extLst>
                <a:ext uri="{FF2B5EF4-FFF2-40B4-BE49-F238E27FC236}">
                  <a16:creationId xmlns:a16="http://schemas.microsoft.com/office/drawing/2014/main" id="{7ED53518-270F-488F-9D6D-B2A527C834E7}"/>
                </a:ext>
              </a:extLst>
            </xdr:cNvPr>
            <xdr:cNvSpPr txBox="1"/>
          </xdr:nvSpPr>
          <xdr:spPr>
            <a:xfrm>
              <a:off x="5463762" y="1517212"/>
              <a:ext cx="4815781" cy="805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Are Customers Truly Loyal?</a:t>
              </a:r>
            </a:p>
          </xdr:txBody>
        </xdr:sp>
        <xdr:sp macro="" textlink="">
          <xdr:nvSpPr>
            <xdr:cNvPr id="47" name="TextBox 46">
              <a:extLst>
                <a:ext uri="{FF2B5EF4-FFF2-40B4-BE49-F238E27FC236}">
                  <a16:creationId xmlns:a16="http://schemas.microsoft.com/office/drawing/2014/main" id="{EA19AC25-AB4A-4CBF-9753-4405072C8477}"/>
                </a:ext>
              </a:extLst>
            </xdr:cNvPr>
            <xdr:cNvSpPr txBox="1"/>
          </xdr:nvSpPr>
          <xdr:spPr>
            <a:xfrm>
              <a:off x="5499188" y="1890007"/>
              <a:ext cx="8083157" cy="65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Evaluates repeat rate, lifetime value, and high-value customer segments to measure retention health and long-term revenue sustainability.</a:t>
              </a:r>
            </a:p>
          </xdr:txBody>
        </xdr:sp>
        <xdr:sp macro="" textlink="">
          <xdr:nvSpPr>
            <xdr:cNvPr id="48" name="TextBox 47">
              <a:extLst>
                <a:ext uri="{FF2B5EF4-FFF2-40B4-BE49-F238E27FC236}">
                  <a16:creationId xmlns:a16="http://schemas.microsoft.com/office/drawing/2014/main" id="{6BD0F006-C25D-4DB8-A8BD-85CA26B0288B}"/>
                </a:ext>
              </a:extLst>
            </xdr:cNvPr>
            <xdr:cNvSpPr txBox="1"/>
          </xdr:nvSpPr>
          <xdr:spPr>
            <a:xfrm>
              <a:off x="6041699" y="7124063"/>
              <a:ext cx="3243360" cy="602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a:solidFill>
                    <a:schemeClr val="dk1"/>
                  </a:solidFill>
                  <a:latin typeface="+mn-lt"/>
                  <a:ea typeface="+mn-ea"/>
                  <a:cs typeface="+mn-cs"/>
                </a:rPr>
                <a:t>Top 5 City that Sold the Highest Quantity</a:t>
              </a:r>
            </a:p>
          </xdr:txBody>
        </xdr:sp>
        <xdr:sp macro="" textlink="">
          <xdr:nvSpPr>
            <xdr:cNvPr id="49" name="TextBox 48">
              <a:extLst>
                <a:ext uri="{FF2B5EF4-FFF2-40B4-BE49-F238E27FC236}">
                  <a16:creationId xmlns:a16="http://schemas.microsoft.com/office/drawing/2014/main" id="{D7B8CFA5-6366-41F8-A281-777841386320}"/>
                </a:ext>
              </a:extLst>
            </xdr:cNvPr>
            <xdr:cNvSpPr txBox="1"/>
          </xdr:nvSpPr>
          <xdr:spPr>
            <a:xfrm>
              <a:off x="10301148" y="4901409"/>
              <a:ext cx="3235341" cy="320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a:t>Repeat Customer Vs One time Customer</a:t>
              </a:r>
            </a:p>
          </xdr:txBody>
        </xdr:sp>
        <xdr:sp macro="" textlink="">
          <xdr:nvSpPr>
            <xdr:cNvPr id="50" name="TextBox 49">
              <a:extLst>
                <a:ext uri="{FF2B5EF4-FFF2-40B4-BE49-F238E27FC236}">
                  <a16:creationId xmlns:a16="http://schemas.microsoft.com/office/drawing/2014/main" id="{E889303D-6F77-43AA-9239-43D5CA9F5197}"/>
                </a:ext>
              </a:extLst>
            </xdr:cNvPr>
            <xdr:cNvSpPr txBox="1"/>
          </xdr:nvSpPr>
          <xdr:spPr>
            <a:xfrm>
              <a:off x="5713627" y="4894804"/>
              <a:ext cx="3235340" cy="602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Top Performing Customers</a:t>
              </a:r>
            </a:p>
          </xdr:txBody>
        </xdr:sp>
        <xdr:sp macro="" textlink="">
          <xdr:nvSpPr>
            <xdr:cNvPr id="51" name="TextBox 50">
              <a:extLst>
                <a:ext uri="{FF2B5EF4-FFF2-40B4-BE49-F238E27FC236}">
                  <a16:creationId xmlns:a16="http://schemas.microsoft.com/office/drawing/2014/main" id="{78353E27-EC9A-4ADA-913D-09A81F6B38EF}"/>
                </a:ext>
              </a:extLst>
            </xdr:cNvPr>
            <xdr:cNvSpPr txBox="1"/>
          </xdr:nvSpPr>
          <xdr:spPr>
            <a:xfrm>
              <a:off x="12444549" y="7072641"/>
              <a:ext cx="1960306" cy="36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solidFill>
                </a:rPr>
                <a:t>Province</a:t>
              </a:r>
              <a:r>
                <a:rPr lang="en-US" sz="1100" baseline="0">
                  <a:solidFill>
                    <a:schemeClr val="tx1"/>
                  </a:solidFill>
                </a:rPr>
                <a:t> &amp; </a:t>
              </a:r>
              <a:r>
                <a:rPr lang="en-US" sz="1100">
                  <a:solidFill>
                    <a:schemeClr val="tx1"/>
                  </a:solidFill>
                </a:rPr>
                <a:t>City by Sales</a:t>
              </a:r>
            </a:p>
          </xdr:txBody>
        </xdr:sp>
        <xdr:sp macro="" textlink="">
          <xdr:nvSpPr>
            <xdr:cNvPr id="52" name="TextBox 51">
              <a:extLst>
                <a:ext uri="{FF2B5EF4-FFF2-40B4-BE49-F238E27FC236}">
                  <a16:creationId xmlns:a16="http://schemas.microsoft.com/office/drawing/2014/main" id="{3873C65A-7C40-4D67-8E62-2250A55E8402}"/>
                </a:ext>
              </a:extLst>
            </xdr:cNvPr>
            <xdr:cNvSpPr txBox="1"/>
          </xdr:nvSpPr>
          <xdr:spPr>
            <a:xfrm>
              <a:off x="13839556" y="4895662"/>
              <a:ext cx="3235340" cy="355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tx1"/>
                  </a:solidFill>
                  <a:effectLst/>
                  <a:latin typeface="+mn-lt"/>
                  <a:ea typeface="+mn-ea"/>
                  <a:cs typeface="+mn-cs"/>
                </a:rPr>
                <a:t>Top 5 City with Highest AOV</a:t>
              </a:r>
              <a:endParaRPr lang="en-US" sz="1050">
                <a:solidFill>
                  <a:schemeClr val="tx1"/>
                </a:solidFill>
              </a:endParaRPr>
            </a:p>
          </xdr:txBody>
        </xdr:sp>
        <xdr:sp macro="" textlink="">
          <xdr:nvSpPr>
            <xdr:cNvPr id="53" name="Oval 52">
              <a:extLst>
                <a:ext uri="{FF2B5EF4-FFF2-40B4-BE49-F238E27FC236}">
                  <a16:creationId xmlns:a16="http://schemas.microsoft.com/office/drawing/2014/main" id="{AA19F409-DE22-4C06-A72A-383C5A0C442F}"/>
                </a:ext>
              </a:extLst>
            </xdr:cNvPr>
            <xdr:cNvSpPr/>
          </xdr:nvSpPr>
          <xdr:spPr>
            <a:xfrm>
              <a:off x="5911556" y="3670138"/>
              <a:ext cx="530897" cy="572897"/>
            </a:xfrm>
            <a:prstGeom prst="ellipse">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Oval 53">
              <a:extLst>
                <a:ext uri="{FF2B5EF4-FFF2-40B4-BE49-F238E27FC236}">
                  <a16:creationId xmlns:a16="http://schemas.microsoft.com/office/drawing/2014/main" id="{F66363BF-F4C9-4B0C-9C55-962E49128453}"/>
                </a:ext>
              </a:extLst>
            </xdr:cNvPr>
            <xdr:cNvSpPr/>
          </xdr:nvSpPr>
          <xdr:spPr>
            <a:xfrm>
              <a:off x="8220961" y="3670138"/>
              <a:ext cx="530895" cy="521185"/>
            </a:xfrm>
            <a:prstGeom prst="ellipse">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Oval 54">
              <a:extLst>
                <a:ext uri="{FF2B5EF4-FFF2-40B4-BE49-F238E27FC236}">
                  <a16:creationId xmlns:a16="http://schemas.microsoft.com/office/drawing/2014/main" id="{B04590C4-0A0E-4780-9E40-5072E57D89CA}"/>
                </a:ext>
              </a:extLst>
            </xdr:cNvPr>
            <xdr:cNvSpPr/>
          </xdr:nvSpPr>
          <xdr:spPr>
            <a:xfrm>
              <a:off x="10530368" y="3670138"/>
              <a:ext cx="501314" cy="521185"/>
            </a:xfrm>
            <a:prstGeom prst="ellipse">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Oval 55">
              <a:extLst>
                <a:ext uri="{FF2B5EF4-FFF2-40B4-BE49-F238E27FC236}">
                  <a16:creationId xmlns:a16="http://schemas.microsoft.com/office/drawing/2014/main" id="{FC0D4C75-3BC2-42AC-8C0A-076D49968715}"/>
                </a:ext>
              </a:extLst>
            </xdr:cNvPr>
            <xdr:cNvSpPr/>
          </xdr:nvSpPr>
          <xdr:spPr>
            <a:xfrm>
              <a:off x="12810192" y="3670138"/>
              <a:ext cx="530894" cy="521185"/>
            </a:xfrm>
            <a:prstGeom prst="ellipse">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Oval 56">
              <a:extLst>
                <a:ext uri="{FF2B5EF4-FFF2-40B4-BE49-F238E27FC236}">
                  <a16:creationId xmlns:a16="http://schemas.microsoft.com/office/drawing/2014/main" id="{5DBEE0A3-796B-4131-9174-F8ABCBCC82D8}"/>
                </a:ext>
              </a:extLst>
            </xdr:cNvPr>
            <xdr:cNvSpPr/>
          </xdr:nvSpPr>
          <xdr:spPr>
            <a:xfrm>
              <a:off x="15119599" y="3670138"/>
              <a:ext cx="530894" cy="521185"/>
            </a:xfrm>
            <a:prstGeom prst="ellipse">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TextBox 62">
              <a:extLst>
                <a:ext uri="{FF2B5EF4-FFF2-40B4-BE49-F238E27FC236}">
                  <a16:creationId xmlns:a16="http://schemas.microsoft.com/office/drawing/2014/main" id="{6F4F4D07-3D2C-4F26-9153-433C5FEA882D}"/>
                </a:ext>
              </a:extLst>
            </xdr:cNvPr>
            <xdr:cNvSpPr txBox="1"/>
          </xdr:nvSpPr>
          <xdr:spPr>
            <a:xfrm>
              <a:off x="6346758" y="4291619"/>
              <a:ext cx="1208113" cy="373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solidFill>
                </a:rPr>
                <a:t>Total Customers</a:t>
              </a:r>
              <a:endParaRPr lang="en-US" sz="1200">
                <a:solidFill>
                  <a:schemeClr val="bg1"/>
                </a:solidFill>
                <a:latin typeface="+mn-lt"/>
                <a:ea typeface="+mn-ea"/>
                <a:cs typeface="+mn-cs"/>
              </a:endParaRPr>
            </a:p>
          </xdr:txBody>
        </xdr:sp>
        <xdr:sp macro="" textlink="">
          <xdr:nvSpPr>
            <xdr:cNvPr id="64" name="TextBox 63">
              <a:extLst>
                <a:ext uri="{FF2B5EF4-FFF2-40B4-BE49-F238E27FC236}">
                  <a16:creationId xmlns:a16="http://schemas.microsoft.com/office/drawing/2014/main" id="{0204A7FB-D648-45FE-ACC9-3EE4D60B61EB}"/>
                </a:ext>
              </a:extLst>
            </xdr:cNvPr>
            <xdr:cNvSpPr txBox="1"/>
          </xdr:nvSpPr>
          <xdr:spPr>
            <a:xfrm>
              <a:off x="8659583" y="4257575"/>
              <a:ext cx="1558144" cy="295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solidFill>
                </a:rPr>
                <a:t>Life</a:t>
              </a:r>
              <a:r>
                <a:rPr lang="en-US" sz="1200" baseline="0">
                  <a:solidFill>
                    <a:schemeClr val="bg1"/>
                  </a:solidFill>
                </a:rPr>
                <a:t> Time Value</a:t>
              </a:r>
              <a:endParaRPr lang="en-US" sz="1200">
                <a:solidFill>
                  <a:schemeClr val="bg1"/>
                </a:solidFill>
                <a:latin typeface="+mn-lt"/>
                <a:ea typeface="+mn-ea"/>
                <a:cs typeface="+mn-cs"/>
              </a:endParaRPr>
            </a:p>
          </xdr:txBody>
        </xdr:sp>
        <xdr:sp macro="" textlink="">
          <xdr:nvSpPr>
            <xdr:cNvPr id="65" name="TextBox 64">
              <a:extLst>
                <a:ext uri="{FF2B5EF4-FFF2-40B4-BE49-F238E27FC236}">
                  <a16:creationId xmlns:a16="http://schemas.microsoft.com/office/drawing/2014/main" id="{39D70A60-36DA-40B9-B732-0146EF86601B}"/>
                </a:ext>
              </a:extLst>
            </xdr:cNvPr>
            <xdr:cNvSpPr txBox="1"/>
          </xdr:nvSpPr>
          <xdr:spPr>
            <a:xfrm>
              <a:off x="10756680" y="4310861"/>
              <a:ext cx="1900163" cy="484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solidFill>
                </a:rPr>
                <a:t>Single  Order Customers</a:t>
              </a:r>
              <a:endParaRPr lang="en-US" sz="1200">
                <a:solidFill>
                  <a:schemeClr val="bg1"/>
                </a:solidFill>
                <a:latin typeface="+mn-lt"/>
                <a:ea typeface="+mn-ea"/>
                <a:cs typeface="+mn-cs"/>
              </a:endParaRPr>
            </a:p>
          </xdr:txBody>
        </xdr:sp>
        <xdr:sp macro="" textlink="">
          <xdr:nvSpPr>
            <xdr:cNvPr id="66" name="TextBox 65">
              <a:extLst>
                <a:ext uri="{FF2B5EF4-FFF2-40B4-BE49-F238E27FC236}">
                  <a16:creationId xmlns:a16="http://schemas.microsoft.com/office/drawing/2014/main" id="{092AFC60-3E07-4F4D-B267-502F6FECD94C}"/>
                </a:ext>
              </a:extLst>
            </xdr:cNvPr>
            <xdr:cNvSpPr txBox="1"/>
          </xdr:nvSpPr>
          <xdr:spPr>
            <a:xfrm>
              <a:off x="13107117" y="4310861"/>
              <a:ext cx="1500946" cy="344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solidFill>
                </a:rPr>
                <a:t>Repeated Customers</a:t>
              </a:r>
            </a:p>
          </xdr:txBody>
        </xdr:sp>
        <xdr:sp macro="" textlink="">
          <xdr:nvSpPr>
            <xdr:cNvPr id="67" name="TextBox 66">
              <a:extLst>
                <a:ext uri="{FF2B5EF4-FFF2-40B4-BE49-F238E27FC236}">
                  <a16:creationId xmlns:a16="http://schemas.microsoft.com/office/drawing/2014/main" id="{9226EB63-3492-4B4A-A909-2922D1F38B07}"/>
                </a:ext>
              </a:extLst>
            </xdr:cNvPr>
            <xdr:cNvSpPr txBox="1"/>
          </xdr:nvSpPr>
          <xdr:spPr>
            <a:xfrm>
              <a:off x="15543119" y="4310861"/>
              <a:ext cx="1912864" cy="477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solidFill>
                </a:rPr>
                <a:t>Repeat Rate</a:t>
              </a:r>
              <a:endParaRPr lang="en-US" sz="1200">
                <a:solidFill>
                  <a:schemeClr val="bg1"/>
                </a:solidFill>
                <a:latin typeface="+mn-lt"/>
                <a:ea typeface="+mn-ea"/>
                <a:cs typeface="+mn-cs"/>
              </a:endParaRPr>
            </a:p>
          </xdr:txBody>
        </xdr:sp>
        <xdr:sp macro="" textlink="Cust">
          <xdr:nvSpPr>
            <xdr:cNvPr id="68" name="TextBox 67">
              <a:extLst>
                <a:ext uri="{FF2B5EF4-FFF2-40B4-BE49-F238E27FC236}">
                  <a16:creationId xmlns:a16="http://schemas.microsoft.com/office/drawing/2014/main" id="{45267CCA-D77F-47DD-BEF5-091F1A2CEF9A}"/>
                </a:ext>
              </a:extLst>
            </xdr:cNvPr>
            <xdr:cNvSpPr txBox="1"/>
          </xdr:nvSpPr>
          <xdr:spPr>
            <a:xfrm>
              <a:off x="6366578" y="3705368"/>
              <a:ext cx="1721856" cy="554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0F8CA9-1074-4D11-9790-7A0104EB6399}" type="TxLink">
                <a:rPr lang="en-US" sz="2000" b="0" i="0" u="none" strike="noStrike">
                  <a:solidFill>
                    <a:schemeClr val="bg1"/>
                  </a:solidFill>
                  <a:latin typeface="Segoe UI Semibold" panose="020B0702040204020203" pitchFamily="34" charset="0"/>
                  <a:ea typeface="+mn-ea"/>
                  <a:cs typeface="Segoe UI Semibold" panose="020B0702040204020203" pitchFamily="34" charset="0"/>
                </a:rPr>
                <a:pPr marL="0" indent="0"/>
                <a:t> 4,425 </a:t>
              </a:fld>
              <a:endParaRPr lang="en-US" sz="20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sp macro="" textlink="LTV">
          <xdr:nvSpPr>
            <xdr:cNvPr id="69" name="TextBox 68">
              <a:extLst>
                <a:ext uri="{FF2B5EF4-FFF2-40B4-BE49-F238E27FC236}">
                  <a16:creationId xmlns:a16="http://schemas.microsoft.com/office/drawing/2014/main" id="{21CC54B0-FE44-4ABC-B1AC-540AABD0DA1E}"/>
                </a:ext>
              </a:extLst>
            </xdr:cNvPr>
            <xdr:cNvSpPr txBox="1"/>
          </xdr:nvSpPr>
          <xdr:spPr>
            <a:xfrm>
              <a:off x="8768141" y="3639380"/>
              <a:ext cx="1721858" cy="554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B8E153C-ABC9-4444-8880-2A875B78461F}" type="TxLink">
                <a:rPr lang="en-US" sz="2000" b="0" i="0" u="none" strike="noStrike">
                  <a:solidFill>
                    <a:schemeClr val="bg1"/>
                  </a:solidFill>
                  <a:latin typeface="Segoe UI Semibold" panose="020B0702040204020203" pitchFamily="34" charset="0"/>
                  <a:ea typeface="+mn-ea"/>
                  <a:cs typeface="Segoe UI Semibold" panose="020B0702040204020203" pitchFamily="34" charset="0"/>
                </a:rPr>
                <a:pPr marL="0" indent="0"/>
                <a:t>$1,037.71</a:t>
              </a:fld>
              <a:endParaRPr lang="en-US" sz="20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sp macro="" textlink="Single">
          <xdr:nvSpPr>
            <xdr:cNvPr id="70" name="TextBox 69">
              <a:extLst>
                <a:ext uri="{FF2B5EF4-FFF2-40B4-BE49-F238E27FC236}">
                  <a16:creationId xmlns:a16="http://schemas.microsoft.com/office/drawing/2014/main" id="{95DF7F1B-D377-4735-B482-8BF55DDD56EA}"/>
                </a:ext>
              </a:extLst>
            </xdr:cNvPr>
            <xdr:cNvSpPr txBox="1"/>
          </xdr:nvSpPr>
          <xdr:spPr>
            <a:xfrm>
              <a:off x="11055171" y="3688205"/>
              <a:ext cx="1721857" cy="503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2365BD-3E3B-4ADC-9905-B08510C07B61}" type="TxLink">
                <a:rPr lang="en-US" sz="2000" b="0" i="0" u="none" strike="noStrike">
                  <a:solidFill>
                    <a:schemeClr val="bg1"/>
                  </a:solidFill>
                  <a:latin typeface="Segoe UI Semibold" panose="020B0702040204020203" pitchFamily="34" charset="0"/>
                  <a:ea typeface="+mn-ea"/>
                  <a:cs typeface="Segoe UI Semibold" panose="020B0702040204020203" pitchFamily="34" charset="0"/>
                </a:rPr>
                <a:pPr marL="0" indent="0"/>
                <a:t> 2,388 </a:t>
              </a:fld>
              <a:endParaRPr lang="en-US" sz="20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sp macro="" textlink="repeat">
          <xdr:nvSpPr>
            <xdr:cNvPr id="71" name="TextBox 70">
              <a:extLst>
                <a:ext uri="{FF2B5EF4-FFF2-40B4-BE49-F238E27FC236}">
                  <a16:creationId xmlns:a16="http://schemas.microsoft.com/office/drawing/2014/main" id="{A5A098CD-7A5E-459D-A93C-B0B3C1A71D42}"/>
                </a:ext>
              </a:extLst>
            </xdr:cNvPr>
            <xdr:cNvSpPr txBox="1"/>
          </xdr:nvSpPr>
          <xdr:spPr>
            <a:xfrm>
              <a:off x="13423289" y="3668984"/>
              <a:ext cx="1721857" cy="503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765240-D854-4308-B22D-29B8C647B03C}" type="TxLink">
                <a:rPr lang="en-US" sz="2000" b="0" i="0" u="none" strike="noStrike">
                  <a:solidFill>
                    <a:schemeClr val="bg1"/>
                  </a:solidFill>
                  <a:latin typeface="Segoe UI Semibold" panose="020B0702040204020203" pitchFamily="34" charset="0"/>
                  <a:ea typeface="+mn-ea"/>
                  <a:cs typeface="Segoe UI Semibold" panose="020B0702040204020203" pitchFamily="34" charset="0"/>
                </a:rPr>
                <a:pPr marL="0" indent="0"/>
                <a:t> 2,037 </a:t>
              </a:fld>
              <a:endParaRPr lang="en-US" sz="20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sp macro="" textlink="Rate">
          <xdr:nvSpPr>
            <xdr:cNvPr id="72" name="TextBox 71">
              <a:extLst>
                <a:ext uri="{FF2B5EF4-FFF2-40B4-BE49-F238E27FC236}">
                  <a16:creationId xmlns:a16="http://schemas.microsoft.com/office/drawing/2014/main" id="{0B5480E7-2AAB-47B6-ADE8-AAD413595F35}"/>
                </a:ext>
              </a:extLst>
            </xdr:cNvPr>
            <xdr:cNvSpPr txBox="1"/>
          </xdr:nvSpPr>
          <xdr:spPr>
            <a:xfrm>
              <a:off x="15636948" y="3666924"/>
              <a:ext cx="1721857" cy="503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DC56E4-BAC8-4EEC-87A2-DF34D930069F}" type="TxLink">
                <a:rPr lang="en-US" sz="2000" b="0" i="0" u="none" strike="noStrike">
                  <a:solidFill>
                    <a:schemeClr val="bg1"/>
                  </a:solidFill>
                  <a:latin typeface="Segoe UI Semibold" panose="020B0702040204020203" pitchFamily="34" charset="0"/>
                  <a:ea typeface="+mn-ea"/>
                  <a:cs typeface="Segoe UI Semibold" panose="020B0702040204020203" pitchFamily="34" charset="0"/>
                </a:rPr>
                <a:pPr marL="0" indent="0"/>
                <a:t>46%</a:t>
              </a:fld>
              <a:endParaRPr lang="en-US" sz="2000" b="0" i="0" u="none" strike="noStrike">
                <a:solidFill>
                  <a:schemeClr val="bg1"/>
                </a:solidFill>
                <a:latin typeface="Segoe UI Semibold" panose="020B0702040204020203" pitchFamily="34" charset="0"/>
                <a:ea typeface="+mn-ea"/>
                <a:cs typeface="Segoe UI Semibold" panose="020B0702040204020203" pitchFamily="34" charset="0"/>
              </a:endParaRPr>
            </a:p>
          </xdr:txBody>
        </xdr:sp>
        <xdr:pic>
          <xdr:nvPicPr>
            <xdr:cNvPr id="81" name="Picture 80">
              <a:extLst>
                <a:ext uri="{FF2B5EF4-FFF2-40B4-BE49-F238E27FC236}">
                  <a16:creationId xmlns:a16="http://schemas.microsoft.com/office/drawing/2014/main" id="{B299CB0A-998A-44BA-B4B5-D09EDBEAFFBD}"/>
                </a:ext>
              </a:extLst>
            </xdr:cNvPr>
            <xdr:cNvPicPr>
              <a:picLocks noChangeAspect="1"/>
            </xdr:cNvPicPr>
          </xdr:nvPicPr>
          <xdr:blipFill>
            <a:blip xmlns:r="http://schemas.openxmlformats.org/officeDocument/2006/relationships" r:embed="rId3"/>
            <a:stretch>
              <a:fillRect/>
            </a:stretch>
          </xdr:blipFill>
          <xdr:spPr>
            <a:xfrm>
              <a:off x="15152669" y="3672343"/>
              <a:ext cx="445144" cy="458465"/>
            </a:xfrm>
            <a:prstGeom prst="rect">
              <a:avLst/>
            </a:prstGeom>
          </xdr:spPr>
        </xdr:pic>
        <xdr:pic>
          <xdr:nvPicPr>
            <xdr:cNvPr id="82" name="Picture 81">
              <a:extLst>
                <a:ext uri="{FF2B5EF4-FFF2-40B4-BE49-F238E27FC236}">
                  <a16:creationId xmlns:a16="http://schemas.microsoft.com/office/drawing/2014/main" id="{59117BD4-2093-353F-0027-6D28900A35A5}"/>
                </a:ext>
              </a:extLst>
            </xdr:cNvPr>
            <xdr:cNvPicPr>
              <a:picLocks noChangeAspect="1"/>
            </xdr:cNvPicPr>
          </xdr:nvPicPr>
          <xdr:blipFill>
            <a:blip xmlns:r="http://schemas.openxmlformats.org/officeDocument/2006/relationships" r:embed="rId4"/>
            <a:stretch>
              <a:fillRect/>
            </a:stretch>
          </xdr:blipFill>
          <xdr:spPr>
            <a:xfrm>
              <a:off x="5981434" y="3704906"/>
              <a:ext cx="387809" cy="401130"/>
            </a:xfrm>
            <a:prstGeom prst="rect">
              <a:avLst/>
            </a:prstGeom>
          </xdr:spPr>
        </xdr:pic>
        <xdr:pic>
          <xdr:nvPicPr>
            <xdr:cNvPr id="83" name="Picture 82">
              <a:extLst>
                <a:ext uri="{FF2B5EF4-FFF2-40B4-BE49-F238E27FC236}">
                  <a16:creationId xmlns:a16="http://schemas.microsoft.com/office/drawing/2014/main" id="{A6404564-682D-CA7F-A46C-0C31E58D2F39}"/>
                </a:ext>
              </a:extLst>
            </xdr:cNvPr>
            <xdr:cNvPicPr>
              <a:picLocks noChangeAspect="1"/>
            </xdr:cNvPicPr>
          </xdr:nvPicPr>
          <xdr:blipFill>
            <a:blip xmlns:r="http://schemas.openxmlformats.org/officeDocument/2006/relationships" r:embed="rId5"/>
            <a:stretch>
              <a:fillRect/>
            </a:stretch>
          </xdr:blipFill>
          <xdr:spPr>
            <a:xfrm>
              <a:off x="10598136" y="3721191"/>
              <a:ext cx="374488" cy="401131"/>
            </a:xfrm>
            <a:prstGeom prst="rect">
              <a:avLst/>
            </a:prstGeom>
          </xdr:spPr>
        </xdr:pic>
        <xdr:pic>
          <xdr:nvPicPr>
            <xdr:cNvPr id="84" name="Picture 83">
              <a:extLst>
                <a:ext uri="{FF2B5EF4-FFF2-40B4-BE49-F238E27FC236}">
                  <a16:creationId xmlns:a16="http://schemas.microsoft.com/office/drawing/2014/main" id="{F31B9B2D-719E-98E5-BFAF-3463FC13705A}"/>
                </a:ext>
              </a:extLst>
            </xdr:cNvPr>
            <xdr:cNvPicPr>
              <a:picLocks noChangeAspect="1"/>
            </xdr:cNvPicPr>
          </xdr:nvPicPr>
          <xdr:blipFill>
            <a:blip xmlns:r="http://schemas.openxmlformats.org/officeDocument/2006/relationships" r:embed="rId6"/>
            <a:stretch>
              <a:fillRect/>
            </a:stretch>
          </xdr:blipFill>
          <xdr:spPr>
            <a:xfrm>
              <a:off x="12901306" y="3753754"/>
              <a:ext cx="355245" cy="368567"/>
            </a:xfrm>
            <a:prstGeom prst="rect">
              <a:avLst/>
            </a:prstGeom>
          </xdr:spPr>
        </xdr:pic>
        <xdr:graphicFrame macro="">
          <xdr:nvGraphicFramePr>
            <xdr:cNvPr id="85" name="Chart 84">
              <a:extLst>
                <a:ext uri="{FF2B5EF4-FFF2-40B4-BE49-F238E27FC236}">
                  <a16:creationId xmlns:a16="http://schemas.microsoft.com/office/drawing/2014/main" id="{FB331F96-3AEC-40F4-A10B-64534DF48DD6}"/>
                </a:ext>
              </a:extLst>
            </xdr:cNvPr>
            <xdr:cNvGraphicFramePr>
              <a:graphicFrameLocks/>
            </xdr:cNvGraphicFramePr>
          </xdr:nvGraphicFramePr>
          <xdr:xfrm>
            <a:off x="9755909" y="4945303"/>
            <a:ext cx="3617576" cy="1997914"/>
          </xdr:xfrm>
          <a:graphic>
            <a:graphicData uri="http://schemas.openxmlformats.org/drawingml/2006/chart">
              <c:chart xmlns:c="http://schemas.openxmlformats.org/drawingml/2006/chart" xmlns:r="http://schemas.openxmlformats.org/officeDocument/2006/relationships" r:id="rId7"/>
            </a:graphicData>
          </a:graphic>
        </xdr:graphicFrame>
        <xdr:pic>
          <xdr:nvPicPr>
            <xdr:cNvPr id="86" name="Picture 85">
              <a:hlinkClick xmlns:r="http://schemas.openxmlformats.org/officeDocument/2006/relationships" r:id="rId8"/>
              <a:extLst>
                <a:ext uri="{FF2B5EF4-FFF2-40B4-BE49-F238E27FC236}">
                  <a16:creationId xmlns:a16="http://schemas.microsoft.com/office/drawing/2014/main" id="{3D85AD48-636A-435C-B954-0157226A0901}"/>
                </a:ext>
              </a:extLst>
            </xdr:cNvPr>
            <xdr:cNvPicPr>
              <a:picLocks noChangeAspect="1"/>
            </xdr:cNvPicPr>
          </xdr:nvPicPr>
          <xdr:blipFill>
            <a:blip xmlns:r="http://schemas.openxmlformats.org/officeDocument/2006/relationships" r:embed="rId9"/>
            <a:stretch>
              <a:fillRect/>
            </a:stretch>
          </xdr:blipFill>
          <xdr:spPr>
            <a:xfrm rot="5400000">
              <a:off x="4164512" y="8178369"/>
              <a:ext cx="630399" cy="609119"/>
            </a:xfrm>
            <a:prstGeom prst="rect">
              <a:avLst/>
            </a:prstGeom>
          </xdr:spPr>
        </xdr:pic>
        <xdr:sp macro="" textlink="">
          <xdr:nvSpPr>
            <xdr:cNvPr id="87" name="Rectangle: Rounded Corners 86">
              <a:hlinkClick xmlns:r="http://schemas.openxmlformats.org/officeDocument/2006/relationships" r:id="rId10"/>
              <a:extLst>
                <a:ext uri="{FF2B5EF4-FFF2-40B4-BE49-F238E27FC236}">
                  <a16:creationId xmlns:a16="http://schemas.microsoft.com/office/drawing/2014/main" id="{6967EADE-1048-474E-939B-8484659693BB}"/>
                </a:ext>
              </a:extLst>
            </xdr:cNvPr>
            <xdr:cNvSpPr/>
          </xdr:nvSpPr>
          <xdr:spPr>
            <a:xfrm>
              <a:off x="3927812" y="3172171"/>
              <a:ext cx="1175244" cy="555658"/>
            </a:xfrm>
            <a:prstGeom prst="roundRect">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lumMod val="95000"/>
                    </a:schemeClr>
                  </a:solidFill>
                  <a:latin typeface="Segoe UI Semibold" panose="020B0702040204020203" pitchFamily="34" charset="0"/>
                  <a:cs typeface="Segoe UI Semibold" panose="020B0702040204020203" pitchFamily="34" charset="0"/>
                </a:rPr>
                <a:t>DASHBOARD</a:t>
              </a:r>
            </a:p>
          </xdr:txBody>
        </xdr:sp>
        <xdr:sp macro="" textlink="">
          <xdr:nvSpPr>
            <xdr:cNvPr id="88" name="Rectangle: Rounded Corners 87">
              <a:hlinkClick xmlns:r="http://schemas.openxmlformats.org/officeDocument/2006/relationships" r:id="rId11"/>
              <a:extLst>
                <a:ext uri="{FF2B5EF4-FFF2-40B4-BE49-F238E27FC236}">
                  <a16:creationId xmlns:a16="http://schemas.microsoft.com/office/drawing/2014/main" id="{01118A20-30D2-4D60-8284-4E525EE786AD}"/>
                </a:ext>
              </a:extLst>
            </xdr:cNvPr>
            <xdr:cNvSpPr/>
          </xdr:nvSpPr>
          <xdr:spPr>
            <a:xfrm>
              <a:off x="3899986" y="4066612"/>
              <a:ext cx="1175244" cy="555657"/>
            </a:xfrm>
            <a:prstGeom prst="roundRect">
              <a:avLst/>
            </a:prstGeom>
            <a:solidFill>
              <a:srgbClr val="5D8F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lumMod val="95000"/>
                    </a:schemeClr>
                  </a:solidFill>
                  <a:latin typeface="Segoe UI Semibold" panose="020B0702040204020203" pitchFamily="34" charset="0"/>
                  <a:cs typeface="Segoe UI Semibold" panose="020B0702040204020203" pitchFamily="34" charset="0"/>
                </a:rPr>
                <a:t>ANALYSIS</a:t>
              </a:r>
            </a:p>
          </xdr:txBody>
        </xdr:sp>
        <xdr:graphicFrame macro="">
          <xdr:nvGraphicFramePr>
            <xdr:cNvPr id="90" name="Chart 89">
              <a:extLst>
                <a:ext uri="{FF2B5EF4-FFF2-40B4-BE49-F238E27FC236}">
                  <a16:creationId xmlns:a16="http://schemas.microsoft.com/office/drawing/2014/main" id="{28CC8B6F-F2A4-46D8-988E-02D28EF30E99}"/>
                </a:ext>
              </a:extLst>
            </xdr:cNvPr>
            <xdr:cNvGraphicFramePr>
              <a:graphicFrameLocks/>
            </xdr:cNvGraphicFramePr>
          </xdr:nvGraphicFramePr>
          <xdr:xfrm>
            <a:off x="5691231" y="5133766"/>
            <a:ext cx="3694545" cy="1638436"/>
          </xdr:xfrm>
          <a:graphic>
            <a:graphicData uri="http://schemas.openxmlformats.org/drawingml/2006/chart">
              <c:chart xmlns:c="http://schemas.openxmlformats.org/drawingml/2006/chart" xmlns:r="http://schemas.openxmlformats.org/officeDocument/2006/relationships" r:id="rId12"/>
            </a:graphicData>
          </a:graphic>
        </xdr:graphicFrame>
        <mc:AlternateContent xmlns:mc="http://schemas.openxmlformats.org/markup-compatibility/2006">
          <mc:Choice xmlns:cx4="http://schemas.microsoft.com/office/drawing/2016/5/10/chartex" Requires="cx4">
            <xdr:graphicFrame macro="">
              <xdr:nvGraphicFramePr>
                <xdr:cNvPr id="93" name="Chart 92">
                  <a:extLst>
                    <a:ext uri="{FF2B5EF4-FFF2-40B4-BE49-F238E27FC236}">
                      <a16:creationId xmlns:a16="http://schemas.microsoft.com/office/drawing/2014/main" id="{AF6C6577-5A09-4583-B774-1C2DA235AACF}"/>
                    </a:ext>
                  </a:extLst>
                </xdr:cNvPr>
                <xdr:cNvGraphicFramePr/>
              </xdr:nvGraphicFramePr>
              <xdr:xfrm>
                <a:off x="13637381" y="7292879"/>
                <a:ext cx="3863016" cy="2187747"/>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3637381" y="7292879"/>
                  <a:ext cx="3863016" cy="218774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pic>
          <xdr:nvPicPr>
            <xdr:cNvPr id="95" name="Picture 94">
              <a:extLst>
                <a:ext uri="{FF2B5EF4-FFF2-40B4-BE49-F238E27FC236}">
                  <a16:creationId xmlns:a16="http://schemas.microsoft.com/office/drawing/2014/main" id="{183B48DF-8116-96B4-47BF-4412F1159FD8}"/>
                </a:ext>
              </a:extLst>
            </xdr:cNvPr>
            <xdr:cNvPicPr>
              <a:picLocks noChangeAspect="1"/>
            </xdr:cNvPicPr>
          </xdr:nvPicPr>
          <xdr:blipFill>
            <a:blip xmlns:r="http://schemas.openxmlformats.org/officeDocument/2006/relationships" r:embed="rId14"/>
            <a:stretch>
              <a:fillRect/>
            </a:stretch>
          </xdr:blipFill>
          <xdr:spPr>
            <a:xfrm>
              <a:off x="8258849" y="3677229"/>
              <a:ext cx="446424" cy="448348"/>
            </a:xfrm>
            <a:prstGeom prst="rect">
              <a:avLst/>
            </a:prstGeom>
          </xdr:spPr>
        </xdr:pic>
        <xdr:graphicFrame macro="">
          <xdr:nvGraphicFramePr>
            <xdr:cNvPr id="97" name="Chart 96">
              <a:extLst>
                <a:ext uri="{FF2B5EF4-FFF2-40B4-BE49-F238E27FC236}">
                  <a16:creationId xmlns:a16="http://schemas.microsoft.com/office/drawing/2014/main" id="{39524331-B03E-431E-B534-3D46A3498F4D}"/>
                </a:ext>
              </a:extLst>
            </xdr:cNvPr>
            <xdr:cNvGraphicFramePr>
              <a:graphicFrameLocks/>
            </xdr:cNvGraphicFramePr>
          </xdr:nvGraphicFramePr>
          <xdr:xfrm>
            <a:off x="5582381" y="7389560"/>
            <a:ext cx="3793373" cy="2013482"/>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98" name="Chart 97">
              <a:extLst>
                <a:ext uri="{FF2B5EF4-FFF2-40B4-BE49-F238E27FC236}">
                  <a16:creationId xmlns:a16="http://schemas.microsoft.com/office/drawing/2014/main" id="{8111B858-E8CA-4856-B4CD-7E8EE5806E56}"/>
                </a:ext>
              </a:extLst>
            </xdr:cNvPr>
            <xdr:cNvGraphicFramePr>
              <a:graphicFrameLocks/>
            </xdr:cNvGraphicFramePr>
          </xdr:nvGraphicFramePr>
          <xdr:xfrm>
            <a:off x="9662513" y="7216848"/>
            <a:ext cx="4365213" cy="2424076"/>
          </xdr:xfrm>
          <a:graphic>
            <a:graphicData uri="http://schemas.openxmlformats.org/drawingml/2006/chart">
              <c:chart xmlns:c="http://schemas.openxmlformats.org/drawingml/2006/chart" xmlns:r="http://schemas.openxmlformats.org/officeDocument/2006/relationships" r:id="rId16"/>
            </a:graphicData>
          </a:graphic>
        </xdr:graphicFrame>
        <mc:AlternateContent xmlns:mc="http://schemas.openxmlformats.org/markup-compatibility/2006">
          <mc:Choice xmlns:a14="http://schemas.microsoft.com/office/drawing/2010/main" Requires="a14">
            <xdr:graphicFrame macro="">
              <xdr:nvGraphicFramePr>
                <xdr:cNvPr id="99" name="Day Name 2">
                  <a:extLst>
                    <a:ext uri="{FF2B5EF4-FFF2-40B4-BE49-F238E27FC236}">
                      <a16:creationId xmlns:a16="http://schemas.microsoft.com/office/drawing/2014/main" id="{2CF10B12-275D-47A5-8A67-8E0029FB50E9}"/>
                    </a:ext>
                  </a:extLst>
                </xdr:cNvPr>
                <xdr:cNvGraphicFramePr/>
              </xdr:nvGraphicFramePr>
              <xdr:xfrm>
                <a:off x="10584850" y="2715105"/>
                <a:ext cx="6705378" cy="352845"/>
              </xdr:xfrm>
              <a:graphic>
                <a:graphicData uri="http://schemas.microsoft.com/office/drawing/2010/slicer">
                  <sle:slicer xmlns:sle="http://schemas.microsoft.com/office/drawing/2010/slicer" name="Day Name 2"/>
                </a:graphicData>
              </a:graphic>
            </xdr:graphicFrame>
          </mc:Choice>
          <mc:Fallback>
            <xdr:sp macro="" textlink="">
              <xdr:nvSpPr>
                <xdr:cNvPr id="0" name=""/>
                <xdr:cNvSpPr>
                  <a:spLocks noTextEdit="1"/>
                </xdr:cNvSpPr>
              </xdr:nvSpPr>
              <xdr:spPr>
                <a:xfrm>
                  <a:off x="10584850" y="2715105"/>
                  <a:ext cx="6705378" cy="352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0" name="Gateway 2">
                  <a:extLst>
                    <a:ext uri="{FF2B5EF4-FFF2-40B4-BE49-F238E27FC236}">
                      <a16:creationId xmlns:a16="http://schemas.microsoft.com/office/drawing/2014/main" id="{F8A89591-0FF0-43EE-9E70-939825AF3DE1}"/>
                    </a:ext>
                  </a:extLst>
                </xdr:cNvPr>
                <xdr:cNvGraphicFramePr/>
              </xdr:nvGraphicFramePr>
              <xdr:xfrm>
                <a:off x="3779211" y="5346963"/>
                <a:ext cx="1471299" cy="1976297"/>
              </xdr:xfrm>
              <a:graphic>
                <a:graphicData uri="http://schemas.microsoft.com/office/drawing/2010/slicer">
                  <sle:slicer xmlns:sle="http://schemas.microsoft.com/office/drawing/2010/slicer" name="Gateway 2"/>
                </a:graphicData>
              </a:graphic>
            </xdr:graphicFrame>
          </mc:Choice>
          <mc:Fallback>
            <xdr:sp macro="" textlink="">
              <xdr:nvSpPr>
                <xdr:cNvPr id="0" name=""/>
                <xdr:cNvSpPr>
                  <a:spLocks noTextEdit="1"/>
                </xdr:cNvSpPr>
              </xdr:nvSpPr>
              <xdr:spPr>
                <a:xfrm>
                  <a:off x="3779211" y="5346963"/>
                  <a:ext cx="1471299" cy="1976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03" name="Picture 102">
              <a:extLst>
                <a:ext uri="{FF2B5EF4-FFF2-40B4-BE49-F238E27FC236}">
                  <a16:creationId xmlns:a16="http://schemas.microsoft.com/office/drawing/2014/main" id="{5DB16734-C2BB-2CA3-43DA-DE23A900053B}"/>
                </a:ext>
              </a:extLst>
            </xdr:cNvPr>
            <xdr:cNvPicPr>
              <a:picLocks noChangeAspect="1"/>
            </xdr:cNvPicPr>
          </xdr:nvPicPr>
          <xdr:blipFill>
            <a:blip xmlns:r="http://schemas.openxmlformats.org/officeDocument/2006/relationships" r:embed="rId17">
              <a:extLst>
                <a:ext uri="{BEBA8EAE-BF5A-486C-A8C5-ECC9F3942E4B}">
                  <a14:imgProps xmlns:a14="http://schemas.microsoft.com/office/drawing/2010/main">
                    <a14:imgLayer r:embed="rId18">
                      <a14:imgEffect>
                        <a14:brightnessContrast contrast="-4000"/>
                      </a14:imgEffect>
                    </a14:imgLayer>
                  </a14:imgProps>
                </a:ext>
              </a:extLst>
            </a:blip>
            <a:stretch>
              <a:fillRect/>
            </a:stretch>
          </xdr:blipFill>
          <xdr:spPr>
            <a:xfrm>
              <a:off x="17532967" y="2106674"/>
              <a:ext cx="6609949" cy="6770240"/>
            </a:xfrm>
            <a:prstGeom prst="rect">
              <a:avLst/>
            </a:prstGeom>
            <a:effectLst>
              <a:outerShdw blurRad="546100" dist="50800" dir="5400000" algn="ctr" rotWithShape="0">
                <a:srgbClr val="5D8F39"/>
              </a:outerShdw>
            </a:effectLst>
          </xdr:spPr>
        </xdr:pic>
        <xdr:pic>
          <xdr:nvPicPr>
            <xdr:cNvPr id="28" name="Picture 27">
              <a:extLst>
                <a:ext uri="{FF2B5EF4-FFF2-40B4-BE49-F238E27FC236}">
                  <a16:creationId xmlns:a16="http://schemas.microsoft.com/office/drawing/2014/main" id="{9D07F74A-1BE1-40D5-A6E5-A50D93DA3186}"/>
                </a:ext>
              </a:extLst>
            </xdr:cNvPr>
            <xdr:cNvPicPr>
              <a:picLocks noChangeAspect="1"/>
            </xdr:cNvPicPr>
          </xdr:nvPicPr>
          <xdr:blipFill>
            <a:blip xmlns:r="http://schemas.openxmlformats.org/officeDocument/2006/relationships" r:embed="rId19"/>
            <a:stretch>
              <a:fillRect/>
            </a:stretch>
          </xdr:blipFill>
          <xdr:spPr>
            <a:xfrm>
              <a:off x="20201946" y="3354687"/>
              <a:ext cx="785300" cy="826619"/>
            </a:xfrm>
            <a:prstGeom prst="rect">
              <a:avLst/>
            </a:prstGeom>
          </xdr:spPr>
        </xdr:pic>
      </xdr:grpSp>
      <xdr:graphicFrame macro="">
        <xdr:nvGraphicFramePr>
          <xdr:cNvPr id="106" name="Chart 105">
            <a:extLst>
              <a:ext uri="{FF2B5EF4-FFF2-40B4-BE49-F238E27FC236}">
                <a16:creationId xmlns:a16="http://schemas.microsoft.com/office/drawing/2014/main" id="{89C6BF85-B9D7-467A-86D4-3B06B8329323}"/>
              </a:ext>
            </a:extLst>
          </xdr:cNvPr>
          <xdr:cNvGraphicFramePr>
            <a:graphicFrameLocks/>
          </xdr:cNvGraphicFramePr>
        </xdr:nvGraphicFramePr>
        <xdr:xfrm>
          <a:off x="13508183" y="4945304"/>
          <a:ext cx="3886969" cy="1847272"/>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70975925925" createdVersion="5" refreshedVersion="8" minRefreshableVersion="3" recordCount="0" supportSubquery="1" supportAdvancedDrill="1" xr:uid="{9288ED96-5A10-47DF-999F-680776D1E65D}">
  <cacheSource type="external" connectionId="6"/>
  <cacheFields count="11">
    <cacheField name="[Measures].[Total Customers]" caption="Total Customers" numFmtId="0" hierarchy="44" level="32767"/>
    <cacheField name="[Measures].[Net Sales]" caption="Net Sales" numFmtId="0" hierarchy="40" level="32767"/>
    <cacheField name="[Measures].[Total Quantity]" caption="Total Quantity" numFmtId="0" hierarchy="41" level="32767"/>
    <cacheField name="[Measures].[Total Orders]" caption="Total Orders" numFmtId="0" hierarchy="42" level="32767"/>
    <cacheField name="[Measures].[Average Order Value]" caption="Average Order Value" numFmtId="0" hierarchy="43" level="32767"/>
    <cacheField name="[Measures].[Repeat Rate]" caption="Repeat Rate" numFmtId="0" hierarchy="47" level="32767"/>
    <cacheField name="[Measures].[Repeat Customers]" caption="Repeat Customers" numFmtId="0" hierarchy="46" level="32767"/>
    <cacheField name="[Measures].[Single Order Customers]" caption="Single Order Customers" numFmtId="0" hierarchy="45" level="32767"/>
    <cacheField name="[Measures].[Purchase Frequency]" caption="Purchase Frequency" numFmtId="0" hierarchy="48" level="32767"/>
    <cacheField name="[Measures].[Lifetime Value]" caption="Lifetime Value" numFmtId="0" hierarchy="49" level="32767"/>
    <cacheField name="[Date Table].[Day Name].[Day Name]" caption="Day Name" numFmtId="0" hierarchy="10" level="1">
      <sharedItems containsSemiMixedTypes="0" containsNonDate="0" containsString="0"/>
    </cacheField>
  </cacheFields>
  <cacheHierarchies count="58">
    <cacheHierarchy uniqueName="[Customer_DIM].[Customer Name]" caption="Customer Name" attribute="1" defaultMemberUniqueName="[Customer_DIM].[Customer Name].[All]" allUniqueName="[Customer_DIM].[Customer Name].[All]" dimensionUniqueName="[Customer_DIM]" displayFolder="" count="0" memberValueDatatype="130" unbalanced="0"/>
    <cacheHierarchy uniqueName="[Customer_DIM].[Billing Address Province]" caption="Billing Address Province" attribute="1" defaultMemberUniqueName="[Customer_DIM].[Billing Address Province].[All]" allUniqueName="[Customer_DIM].[Billing Address Province].[All]" dimensionUniqueName="[Customer_DIM]" displayFolder="" count="0" memberValueDatatype="130" unbalanced="0"/>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0" memberValueDatatype="130" unbalanced="0"/>
    <cacheHierarchy uniqueName="[Date Table].[Day Name]" caption="Day Name" attribute="1" time="1" defaultMemberUniqueName="[Date Table].[Day Name].[All]" allUniqueName="[Date Table].[Day Name].[All]" dimensionUniqueName="[Date Table]" displayFolder="" count="2" memberValueDatatype="130" unbalanced="0">
      <fieldsUsage count="2">
        <fieldUsage x="-1"/>
        <fieldUsage x="10"/>
      </fieldsUsage>
    </cacheHierarchy>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0" memberValueDatatype="20" unbalanced="0"/>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0" memberValueDatatype="130" unbalanced="0"/>
    <cacheHierarchy uniqueName="[Payment Gateway].[Gateway]" caption="Gateway" attribute="1" defaultMemberUniqueName="[Payment Gateway].[Gateway].[All]" allUniqueName="[Payment Gateway].[Gateway].[All]" dimensionUniqueName="[Payment Gateway]" displayFolder="" count="2" memberValueDatatype="130" unbalanced="0"/>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0" memberValueDatatype="130" unbalanced="0"/>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oneField="1">
      <fieldsUsage count="1">
        <fieldUsage x="1"/>
      </fieldsUsage>
    </cacheHierarchy>
    <cacheHierarchy uniqueName="[Measures].[Total Quantity]" caption="Total Quantity" measure="1" displayFolder="" measureGroup="Fact Table Sales Transactions" count="0" oneField="1">
      <fieldsUsage count="1">
        <fieldUsage x="2"/>
      </fieldsUsage>
    </cacheHierarchy>
    <cacheHierarchy uniqueName="[Measures].[Total Orders]" caption="Total Orders" measure="1" displayFolder="" measureGroup="Fact Table Sales Transactions" count="0" oneField="1">
      <fieldsUsage count="1">
        <fieldUsage x="3"/>
      </fieldsUsage>
    </cacheHierarchy>
    <cacheHierarchy uniqueName="[Measures].[Average Order Value]" caption="Average Order Value" measure="1" displayFolder="" measureGroup="Fact Table Sales Transactions" count="0" oneField="1">
      <fieldsUsage count="1">
        <fieldUsage x="4"/>
      </fieldsUsage>
    </cacheHierarchy>
    <cacheHierarchy uniqueName="[Measures].[Total Customers]" caption="Total Customers" measure="1" displayFolder="" measureGroup="Fact Table Sales Transactions" count="0" oneField="1">
      <fieldsUsage count="1">
        <fieldUsage x="0"/>
      </fieldsUsage>
    </cacheHierarchy>
    <cacheHierarchy uniqueName="[Measures].[Single Order Customers]" caption="Single Order Customers" measure="1" displayFolder="" measureGroup="Fact Table Sales Transactions" count="0" oneField="1">
      <fieldsUsage count="1">
        <fieldUsage x="7"/>
      </fieldsUsage>
    </cacheHierarchy>
    <cacheHierarchy uniqueName="[Measures].[Repeat Customers]" caption="Repeat Customers" measure="1" displayFolder="" measureGroup="Fact Table Sales Transactions" count="0" oneField="1">
      <fieldsUsage count="1">
        <fieldUsage x="6"/>
      </fieldsUsage>
    </cacheHierarchy>
    <cacheHierarchy uniqueName="[Measures].[Repeat Rate]" caption="Repeat Rate" measure="1" displayFolder="" measureGroup="Fact Table Sales Transactions" count="0" oneField="1">
      <fieldsUsage count="1">
        <fieldUsage x="5"/>
      </fieldsUsage>
    </cacheHierarchy>
    <cacheHierarchy uniqueName="[Measures].[Purchase Frequency]" caption="Purchase Frequency" measure="1" displayFolder="" measureGroup="Fact Table Sales Transactions" count="0" oneField="1">
      <fieldsUsage count="1">
        <fieldUsage x="8"/>
      </fieldsUsage>
    </cacheHierarchy>
    <cacheHierarchy uniqueName="[Measures].[Lifetime Value]" caption="Lifetime Value" measure="1" displayFolder="" measureGroup="Fact Table Sales Transactions" count="0" oneField="1">
      <fieldsUsage count="1">
        <fieldUsage x="9"/>
      </fieldsUsage>
    </cacheHierarchy>
    <cacheHierarchy uniqueName="[Measures].[Average Selling Price]" caption="Average Selling Price" measure="1" displayFolder="" measureGroup="Fact Table Sales Transactions" count="0"/>
    <cacheHierarchy uniqueName="[Measures].[DOD %Change]" caption="DOD %Change" measure="1" displayFolder="" measureGroup="Fact Table Sales Transactions" count="0"/>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dimensions count="6">
    <dimension name="Customer_DIM" uniqueName="[Customer_DIM]" caption="Customer_DIM"/>
    <dimension name="Date Table" uniqueName="[Date Table]" caption="Date Table"/>
    <dimension name="Fact Table Sales Transactions" uniqueName="[Fact Table Sales Transactions]" caption="Fact Table Sales Transactions"/>
    <dimension measure="1" name="Measures" uniqueName="[Measures]" caption="Measures"/>
    <dimension name="Payment Gateway" uniqueName="[Payment Gateway]" caption="Payment Gateway"/>
    <dimension name="Product_DIM" uniqueName="[Product_DIM]" caption="Product_DIM"/>
  </dimensions>
  <measureGroups count="5">
    <measureGroup name="Customer_DIM" caption="Customer_DIM"/>
    <measureGroup name="Date Table" caption="Date Table"/>
    <measureGroup name="Fact Table Sales Transactions" caption="Fact Table Sales Transactions"/>
    <measureGroup name="Payment Gateway" caption="Payment Gateway"/>
    <measureGroup name="Product_DIM" caption="Product_DIM"/>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70977546295" createdVersion="5" refreshedVersion="8" minRefreshableVersion="3" recordCount="0" supportSubquery="1" supportAdvancedDrill="1" xr:uid="{F176A49C-6154-424B-8368-B5126302EBA8}">
  <cacheSource type="external" connectionId="6"/>
  <cacheFields count="4">
    <cacheField name="[Customer_DIM].[CITY].[CITY]" caption="CITY" numFmtId="0" hierarchy="3" level="1">
      <sharedItems count="188">
        <s v="ANNISTON"/>
        <s v="BIRMINGHAM"/>
        <s v="HUNTSVILLE"/>
        <s v="MOBILE"/>
        <s v="MONTGOMERY"/>
        <s v="GLENDALE"/>
        <s v="MESA"/>
        <s v="PHOENIX"/>
        <s v="SCOTTSDALE"/>
        <s v="TUCSON"/>
        <s v="FORT SMITH"/>
        <s v="HOT SPRINGS NATIONAL PARK"/>
        <s v="LITTLE ROCK"/>
        <s v="NORTH LITTLE ROCK"/>
        <s v="FRESNO"/>
        <s v="LOS ANGELES"/>
        <s v="SACRAMENTO"/>
        <s v="SAN DIEGO"/>
        <s v="SAN FRANCISCO"/>
        <s v="AURORA"/>
        <s v="COLORADO SPRINGS"/>
        <s v="DENVER"/>
        <s v="LITTLETON"/>
        <s v="PUEBLO"/>
        <s v="BRIDGEPORT"/>
        <s v="HARTFORD"/>
        <s v="NEW HAVEN"/>
        <s v="NORWALK"/>
        <s v="WATERBURY"/>
        <s v="NEWARK"/>
        <s v="WILMINGTON"/>
        <s v="WASHINGTON"/>
        <s v="FORT LAUDERDALE"/>
        <s v="JACKSONVILLE"/>
        <s v="MIAMI"/>
        <s v="ORLANDO"/>
        <s v="TAMPA"/>
        <s v="ALBANY"/>
        <s v="ATLANTA"/>
        <s v="COLUMBUS"/>
        <s v="MACON"/>
        <s v="SAVANNAH"/>
        <s v="BOISE"/>
        <s v="IDAHO FALLS"/>
        <s v="POCATELLO"/>
        <s v="CHICAGO"/>
        <s v="EVANSTON"/>
        <s v="JOLIET"/>
        <s v="PEORIA"/>
        <s v="SPRINGFIELD"/>
        <s v="EVANSVILLE"/>
        <s v="FORT WAYNE"/>
        <s v="GARY"/>
        <s v="INDIANAPOLIS"/>
        <s v="SOUTH BEND"/>
        <s v="CEDAR RAPIDS"/>
        <s v="DAVENPORT"/>
        <s v="DES MOINES"/>
        <s v="IOWA CITY"/>
        <s v="SIOUX CITY"/>
        <s v="KANSAS CITY"/>
        <s v="SHAWNEE MISSION"/>
        <s v="TOPEKA"/>
        <s v="WICHITA"/>
        <s v="FRANKFORT"/>
        <s v="LEXINGTON"/>
        <s v="LONDON"/>
        <s v="LOUISVILLE"/>
        <s v="MIGRATE"/>
        <s v="BATON ROUGE"/>
        <s v="LAFAYETTE"/>
        <s v="MONROE"/>
        <s v="NEW ORLEANS"/>
        <s v="SHREVEPORT"/>
        <s v="PORTLAND"/>
        <s v="BALTIMORE"/>
        <s v="BOWIE"/>
        <s v="HAGERSTOWN"/>
        <s v="HYATTSVILLE"/>
        <s v="SILVER SPRING"/>
        <s v="BOSTON"/>
        <s v="BROCKTON"/>
        <s v="NEWTON"/>
        <s v="WORCESTER"/>
        <s v="DETROIT"/>
        <s v="FLINT"/>
        <s v="GRAND RAPIDS"/>
        <s v="KALAMAZOO"/>
        <s v="LANSING"/>
        <s v="MAPLE PLAIN"/>
        <s v="MINNEAPOLIS"/>
        <s v="MONTICELLO"/>
        <s v="SAINT PAUL"/>
        <s v="YOUNG AMERICA"/>
        <s v="BILOXI"/>
        <s v="GULFPORT"/>
        <s v="HATTIESBURG"/>
        <s v="JACKSON"/>
        <s v="MERIDIAN"/>
        <s v="COLUMBIA"/>
        <s v="JEFFERSON CITY"/>
        <s v="SAINT LOUIS"/>
        <s v="BILLINGS"/>
        <s v="BOZEMAN"/>
        <s v="HELENA"/>
        <s v="MISSOULA"/>
        <s v="LINCOLN"/>
        <s v="OMAHA"/>
        <s v="CARSON CITY"/>
        <s v="HENDERSON"/>
        <s v="LAS VEGAS"/>
        <s v="NORTH LAS VEGAS"/>
        <s v="RENO"/>
        <s v="MANCHESTER"/>
        <s v="PORTSMOUTH"/>
        <s v="ELIZABETH"/>
        <s v="JERSEY CITY"/>
        <s v="PATERSON"/>
        <s v="TRENTON"/>
        <s v="ALBUQUERQUE"/>
        <s v="LAS CRUCES"/>
        <s v="SANTA FE"/>
        <s v="BROOKLYN"/>
        <s v="NEW YORK CITY"/>
        <s v="ROCHESTER"/>
        <s v="SYRACUSE"/>
        <s v="CHARLOTTE"/>
        <s v="GREENSBORO"/>
        <s v="HIGH POINT"/>
        <s v="RALEIGH"/>
        <s v="WINSTON SALEM"/>
        <s v="BISMARCK"/>
        <s v="FARGO"/>
        <s v="GRAND FORKS"/>
        <s v="AKRON"/>
        <s v="CINCINNATI"/>
        <s v="CLEVELAND"/>
        <s v="DAYTON"/>
        <s v="TOLEDO"/>
        <s v="EDMOND"/>
        <s v="NORMAN"/>
        <s v="OKLAHOMA CITY"/>
        <s v="TULSA"/>
        <s v="BEAVERTON"/>
        <s v="EUGENE"/>
        <s v="SALEM"/>
        <s v="ERIE"/>
        <s v="HARRISBURG"/>
        <s v="PHILADELPHIA"/>
        <s v="PITTSBURGH"/>
        <s v="SCRANTON"/>
        <s v="PROVIDENCE"/>
        <s v="BEAUFORT"/>
        <s v="CHARLESTON"/>
        <s v="GREENVILLE"/>
        <s v="SPARTANBURG"/>
        <s v="SIOUX FALLS"/>
        <s v="CHATTANOOGA"/>
        <s v="KNOXVILLE"/>
        <s v="MEMPHIS"/>
        <s v="MURFREESBORO"/>
        <s v="NASHVILLE"/>
        <s v="AUSTIN"/>
        <s v="DALLAS"/>
        <s v="EL PASO"/>
        <s v="HOUSTON"/>
        <s v="SAN ANTONIO"/>
        <s v="OGDEN"/>
        <s v="PROVO"/>
        <s v="SALT LAKE CITY"/>
        <s v="MONTPELIER"/>
        <s v="ARLINGTON"/>
        <s v="NORFOLK"/>
        <s v="RICHMOND"/>
        <s v="ROANOKE"/>
        <s v="VIRGINIA BEACH"/>
        <s v="EVERETT"/>
        <s v="OLYMPIA"/>
        <s v="SEATTLE"/>
        <s v="SPOKANE"/>
        <s v="TACOMA"/>
        <s v="HUNTINGTON"/>
        <s v="MORGANTOWN"/>
        <s v="APPLETON"/>
        <s v="GREEN BAY"/>
        <s v="MADISON"/>
        <s v="MILWAUKEE"/>
        <s v="CHEYENNE"/>
      </sharedItems>
    </cacheField>
    <cacheField name="[Customer_DIM].[Billing Address Province].[Billing Address Province]" caption="Billing Address Province" numFmtId="0" hierarchy="1" level="1">
      <sharedItems count="15">
        <s v="Arizona"/>
        <s v="California"/>
        <s v="Colorado"/>
        <s v="District of Columbia"/>
        <s v="Florida"/>
        <s v="Georgia"/>
        <s v="Illinois"/>
        <s v="Michigan"/>
        <s v="Minnesota"/>
        <s v="New York"/>
        <s v="North Carolina"/>
        <s v="Ohio"/>
        <s v="Pennsylvania"/>
        <s v="Texas"/>
        <s v="Virginia"/>
      </sharedItems>
    </cacheField>
    <cacheField name="[Measures].[Net Sales]" caption="Net Sales" numFmtId="0" hierarchy="40" level="32767"/>
    <cacheField name="[Date Table].[Day Name].[Day Name]" caption="Day Name" numFmtId="0" hierarchy="10" level="1">
      <sharedItems containsSemiMixedTypes="0" containsNonDate="0" containsString="0"/>
    </cacheField>
  </cacheFields>
  <cacheHierarchies count="58">
    <cacheHierarchy uniqueName="[Customer_DIM].[Customer Name]" caption="Customer Name" attribute="1" defaultMemberUniqueName="[Customer_DIM].[Customer Name].[All]" allUniqueName="[Customer_DIM].[Customer Name].[All]" dimensionUniqueName="[Customer_DIM]" displayFolder="" count="0" memberValueDatatype="130" unbalanced="0"/>
    <cacheHierarchy uniqueName="[Customer_DIM].[Billing Address Province]" caption="Billing Address Province" attribute="1" defaultMemberUniqueName="[Customer_DIM].[Billing Address Province].[All]" allUniqueName="[Customer_DIM].[Billing Address Province].[All]" dimensionUniqueName="[Customer_DIM]" displayFolder="" count="2" memberValueDatatype="130" unbalanced="0">
      <fieldsUsage count="2">
        <fieldUsage x="-1"/>
        <fieldUsage x="1"/>
      </fieldsUsage>
    </cacheHierarchy>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2" memberValueDatatype="130" unbalanced="0">
      <fieldsUsage count="2">
        <fieldUsage x="-1"/>
        <fieldUsage x="0"/>
      </fieldsUsage>
    </cacheHierarchy>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0" memberValueDatatype="130" unbalanced="0"/>
    <cacheHierarchy uniqueName="[Date Table].[Day Name]" caption="Day Name" attribute="1" time="1" defaultMemberUniqueName="[Date Table].[Day Name].[All]" allUniqueName="[Date Table].[Day Name].[All]" dimensionUniqueName="[Date Table]" displayFolder="" count="2" memberValueDatatype="130" unbalanced="0">
      <fieldsUsage count="2">
        <fieldUsage x="-1"/>
        <fieldUsage x="3"/>
      </fieldsUsage>
    </cacheHierarchy>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0" memberValueDatatype="20" unbalanced="0"/>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0" memberValueDatatype="130" unbalanced="0"/>
    <cacheHierarchy uniqueName="[Payment Gateway].[Gateway]" caption="Gateway" attribute="1" defaultMemberUniqueName="[Payment Gateway].[Gateway].[All]" allUniqueName="[Payment Gateway].[Gateway].[All]" dimensionUniqueName="[Payment Gateway]" displayFolder="" count="2" memberValueDatatype="130" unbalanced="0"/>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0" memberValueDatatype="130" unbalanced="0"/>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oneField="1">
      <fieldsUsage count="1">
        <fieldUsage x="2"/>
      </fieldsUsage>
    </cacheHierarchy>
    <cacheHierarchy uniqueName="[Measures].[Total Quantity]" caption="Total Quantity" measure="1" displayFolder="" measureGroup="Fact Table Sales Transactions" count="0"/>
    <cacheHierarchy uniqueName="[Measures].[Total Orders]" caption="Total Orders" measure="1" displayFolder="" measureGroup="Fact Table Sales Transactions" count="0"/>
    <cacheHierarchy uniqueName="[Measures].[Average Order Value]" caption="Average Order Value" measure="1" displayFolder="" measureGroup="Fact Table Sales Transactions" count="0"/>
    <cacheHierarchy uniqueName="[Measures].[Total Customers]" caption="Total Customers" measure="1" displayFolder="" measureGroup="Fact Table Sales Transactions" count="0"/>
    <cacheHierarchy uniqueName="[Measures].[Single Order Customers]" caption="Single Order Customers" measure="1" displayFolder="" measureGroup="Fact Table Sales Transactions" count="0"/>
    <cacheHierarchy uniqueName="[Measures].[Repeat Customers]" caption="Repeat Customers" measure="1" displayFolder="" measureGroup="Fact Table Sales Transactions" count="0"/>
    <cacheHierarchy uniqueName="[Measures].[Repeat Rate]" caption="Repeat Rate" measure="1" displayFolder="" measureGroup="Fact Table Sales Transactions" count="0"/>
    <cacheHierarchy uniqueName="[Measures].[Purchase Frequency]" caption="Purchase Frequency" measure="1" displayFolder="" measureGroup="Fact Table Sales Transactions" count="0"/>
    <cacheHierarchy uniqueName="[Measures].[Lifetime Value]" caption="Lifetime Value" measure="1" displayFolder="" measureGroup="Fact Table Sales Transactions" count="0"/>
    <cacheHierarchy uniqueName="[Measures].[Average Selling Price]" caption="Average Selling Price" measure="1" displayFolder="" measureGroup="Fact Table Sales Transactions" count="0"/>
    <cacheHierarchy uniqueName="[Measures].[DOD %Change]" caption="DOD %Change" measure="1" displayFolder="" measureGroup="Fact Table Sales Transactions" count="0"/>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dimensions count="6">
    <dimension name="Customer_DIM" uniqueName="[Customer_DIM]" caption="Customer_DIM"/>
    <dimension name="Date Table" uniqueName="[Date Table]" caption="Date Table"/>
    <dimension name="Fact Table Sales Transactions" uniqueName="[Fact Table Sales Transactions]" caption="Fact Table Sales Transactions"/>
    <dimension measure="1" name="Measures" uniqueName="[Measures]" caption="Measures"/>
    <dimension name="Payment Gateway" uniqueName="[Payment Gateway]" caption="Payment Gateway"/>
    <dimension name="Product_DIM" uniqueName="[Product_DIM]" caption="Product_DIM"/>
  </dimensions>
  <measureGroups count="5">
    <measureGroup name="Customer_DIM" caption="Customer_DIM"/>
    <measureGroup name="Date Table" caption="Date Table"/>
    <measureGroup name="Fact Table Sales Transactions" caption="Fact Table Sales Transactions"/>
    <measureGroup name="Payment Gateway" caption="Payment Gateway"/>
    <measureGroup name="Product_DIM" caption="Product_DIM"/>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70978935188" createdVersion="5" refreshedVersion="8" minRefreshableVersion="3" recordCount="0" supportSubquery="1" supportAdvancedDrill="1" xr:uid="{00672BE6-79B1-4EE4-A4B6-69C29982B05F}">
  <cacheSource type="external" connectionId="6"/>
  <cacheFields count="3">
    <cacheField name="[Product_DIM].[Product Type].[Product Type]" caption="Product Type" numFmtId="0" hierarchy="36" level="1">
      <sharedItems count="5">
        <s v="Boots"/>
        <s v="Cycling Shoes"/>
        <s v="Jackets"/>
        <s v="Sandals"/>
        <s v="Walking Shoes"/>
      </sharedItems>
    </cacheField>
    <cacheField name="[Measures].[Average Order Value]" caption="Average Order Value" numFmtId="0" hierarchy="43" level="32767"/>
    <cacheField name="[Date Table].[Day Name].[Day Name]" caption="Day Name" numFmtId="0" hierarchy="10" level="1">
      <sharedItems containsSemiMixedTypes="0" containsNonDate="0" containsString="0"/>
    </cacheField>
  </cacheFields>
  <cacheHierarchies count="58">
    <cacheHierarchy uniqueName="[Customer_DIM].[Customer Name]" caption="Customer Name" attribute="1" defaultMemberUniqueName="[Customer_DIM].[Customer Name].[All]" allUniqueName="[Customer_DIM].[Customer Name].[All]" dimensionUniqueName="[Customer_DIM]" displayFolder="" count="0" memberValueDatatype="130" unbalanced="0"/>
    <cacheHierarchy uniqueName="[Customer_DIM].[Billing Address Province]" caption="Billing Address Province" attribute="1" defaultMemberUniqueName="[Customer_DIM].[Billing Address Province].[All]" allUniqueName="[Customer_DIM].[Billing Address Province].[All]" dimensionUniqueName="[Customer_DIM]" displayFolder="" count="0" memberValueDatatype="130" unbalanced="0"/>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0" memberValueDatatype="130" unbalanced="0"/>
    <cacheHierarchy uniqueName="[Date Table].[Day Name]" caption="Day Name" attribute="1" time="1" defaultMemberUniqueName="[Date Table].[Day Name].[All]" allUniqueName="[Date Table].[Day Name].[All]" dimensionUniqueName="[Date Table]" displayFolder="" count="2" memberValueDatatype="130" unbalanced="0">
      <fieldsUsage count="2">
        <fieldUsage x="-1"/>
        <fieldUsage x="2"/>
      </fieldsUsage>
    </cacheHierarchy>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0" memberValueDatatype="20" unbalanced="0"/>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0" memberValueDatatype="130" unbalanced="0"/>
    <cacheHierarchy uniqueName="[Payment Gateway].[Gateway]" caption="Gateway" attribute="1" defaultMemberUniqueName="[Payment Gateway].[Gateway].[All]" allUniqueName="[Payment Gateway].[Gateway].[All]" dimensionUniqueName="[Payment Gateway]" displayFolder="" count="2" memberValueDatatype="130" unbalanced="0"/>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2" memberValueDatatype="130" unbalanced="0">
      <fieldsUsage count="2">
        <fieldUsage x="-1"/>
        <fieldUsage x="0"/>
      </fieldsUsage>
    </cacheHierarchy>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cacheHierarchy uniqueName="[Measures].[Total Quantity]" caption="Total Quantity" measure="1" displayFolder="" measureGroup="Fact Table Sales Transactions" count="0"/>
    <cacheHierarchy uniqueName="[Measures].[Total Orders]" caption="Total Orders" measure="1" displayFolder="" measureGroup="Fact Table Sales Transactions" count="0"/>
    <cacheHierarchy uniqueName="[Measures].[Average Order Value]" caption="Average Order Value" measure="1" displayFolder="" measureGroup="Fact Table Sales Transactions" count="0" oneField="1">
      <fieldsUsage count="1">
        <fieldUsage x="1"/>
      </fieldsUsage>
    </cacheHierarchy>
    <cacheHierarchy uniqueName="[Measures].[Total Customers]" caption="Total Customers" measure="1" displayFolder="" measureGroup="Fact Table Sales Transactions" count="0"/>
    <cacheHierarchy uniqueName="[Measures].[Single Order Customers]" caption="Single Order Customers" measure="1" displayFolder="" measureGroup="Fact Table Sales Transactions" count="0"/>
    <cacheHierarchy uniqueName="[Measures].[Repeat Customers]" caption="Repeat Customers" measure="1" displayFolder="" measureGroup="Fact Table Sales Transactions" count="0"/>
    <cacheHierarchy uniqueName="[Measures].[Repeat Rate]" caption="Repeat Rate" measure="1" displayFolder="" measureGroup="Fact Table Sales Transactions" count="0"/>
    <cacheHierarchy uniqueName="[Measures].[Purchase Frequency]" caption="Purchase Frequency" measure="1" displayFolder="" measureGroup="Fact Table Sales Transactions" count="0"/>
    <cacheHierarchy uniqueName="[Measures].[Lifetime Value]" caption="Lifetime Value" measure="1" displayFolder="" measureGroup="Fact Table Sales Transactions" count="0"/>
    <cacheHierarchy uniqueName="[Measures].[Average Selling Price]" caption="Average Selling Price" measure="1" displayFolder="" measureGroup="Fact Table Sales Transactions" count="0"/>
    <cacheHierarchy uniqueName="[Measures].[DOD %Change]" caption="DOD %Change" measure="1" displayFolder="" measureGroup="Fact Table Sales Transactions" count="0"/>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dimensions count="6">
    <dimension name="Customer_DIM" uniqueName="[Customer_DIM]" caption="Customer_DIM"/>
    <dimension name="Date Table" uniqueName="[Date Table]" caption="Date Table"/>
    <dimension name="Fact Table Sales Transactions" uniqueName="[Fact Table Sales Transactions]" caption="Fact Table Sales Transactions"/>
    <dimension measure="1" name="Measures" uniqueName="[Measures]" caption="Measures"/>
    <dimension name="Payment Gateway" uniqueName="[Payment Gateway]" caption="Payment Gateway"/>
    <dimension name="Product_DIM" uniqueName="[Product_DIM]" caption="Product_DIM"/>
  </dimensions>
  <measureGroups count="5">
    <measureGroup name="Customer_DIM" caption="Customer_DIM"/>
    <measureGroup name="Date Table" caption="Date Table"/>
    <measureGroup name="Fact Table Sales Transactions" caption="Fact Table Sales Transactions"/>
    <measureGroup name="Payment Gateway" caption="Payment Gateway"/>
    <measureGroup name="Product_DIM" caption="Product_DIM"/>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70979976851" createdVersion="5" refreshedVersion="8" minRefreshableVersion="3" recordCount="0" supportSubquery="1" supportAdvancedDrill="1" xr:uid="{19C5389B-E643-4BFD-B3B5-33DBD16924B6}">
  <cacheSource type="external" connectionId="6"/>
  <cacheFields count="4">
    <cacheField name="[Product_DIM].[Product Type].[Product Type]" caption="Product Type" numFmtId="0" hierarchy="36" level="1">
      <sharedItems count="5">
        <s v="Boots"/>
        <s v="Cycling Shoes"/>
        <s v="Jackets"/>
        <s v="Sandals"/>
        <s v="Walking Shoes"/>
      </sharedItems>
    </cacheField>
    <cacheField name="[Fact Table Sales Transactions].[Quantity].[Quantity]" caption="Quantity" numFmtId="0" hierarchy="29" level="1">
      <sharedItems containsSemiMixedTypes="0" containsString="0" containsNumber="1" containsInteger="1" minValue="1" maxValue="7" count="6">
        <n v="1"/>
        <n v="2"/>
        <n v="3"/>
        <n v="4"/>
        <n v="5"/>
        <n v="7"/>
      </sharedItems>
      <extLst>
        <ext xmlns:x15="http://schemas.microsoft.com/office/spreadsheetml/2010/11/main" uri="{4F2E5C28-24EA-4eb8-9CBF-B6C8F9C3D259}">
          <x15:cachedUniqueNames>
            <x15:cachedUniqueName index="0" name="[Fact Table Sales Transactions].[Quantity].&amp;[1]"/>
            <x15:cachedUniqueName index="1" name="[Fact Table Sales Transactions].[Quantity].&amp;[2]"/>
            <x15:cachedUniqueName index="2" name="[Fact Table Sales Transactions].[Quantity].&amp;[3]"/>
            <x15:cachedUniqueName index="3" name="[Fact Table Sales Transactions].[Quantity].&amp;[4]"/>
            <x15:cachedUniqueName index="4" name="[Fact Table Sales Transactions].[Quantity].&amp;[5]"/>
            <x15:cachedUniqueName index="5" name="[Fact Table Sales Transactions].[Quantity].&amp;[7]"/>
          </x15:cachedUniqueNames>
        </ext>
      </extLst>
    </cacheField>
    <cacheField name="[Measures].[Average Selling Price]" caption="Average Selling Price" numFmtId="0" hierarchy="50" level="32767"/>
    <cacheField name="[Date Table].[Day Name].[Day Name]" caption="Day Name" numFmtId="0" hierarchy="10" level="1">
      <sharedItems containsSemiMixedTypes="0" containsNonDate="0" containsString="0"/>
    </cacheField>
  </cacheFields>
  <cacheHierarchies count="58">
    <cacheHierarchy uniqueName="[Customer_DIM].[Customer Name]" caption="Customer Name" attribute="1" defaultMemberUniqueName="[Customer_DIM].[Customer Name].[All]" allUniqueName="[Customer_DIM].[Customer Name].[All]" dimensionUniqueName="[Customer_DIM]" displayFolder="" count="0" memberValueDatatype="130" unbalanced="0"/>
    <cacheHierarchy uniqueName="[Customer_DIM].[Billing Address Province]" caption="Billing Address Province" attribute="1" defaultMemberUniqueName="[Customer_DIM].[Billing Address Province].[All]" allUniqueName="[Customer_DIM].[Billing Address Province].[All]" dimensionUniqueName="[Customer_DIM]" displayFolder="" count="0" memberValueDatatype="130" unbalanced="0"/>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0" memberValueDatatype="130" unbalanced="0"/>
    <cacheHierarchy uniqueName="[Date Table].[Day Name]" caption="Day Name" attribute="1" time="1" defaultMemberUniqueName="[Date Table].[Day Name].[All]" allUniqueName="[Date Table].[Day Name].[All]" dimensionUniqueName="[Date Table]" displayFolder="" count="2" memberValueDatatype="130" unbalanced="0">
      <fieldsUsage count="2">
        <fieldUsage x="-1"/>
        <fieldUsage x="3"/>
      </fieldsUsage>
    </cacheHierarchy>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2" memberValueDatatype="20" unbalanced="0">
      <fieldsUsage count="2">
        <fieldUsage x="-1"/>
        <fieldUsage x="1"/>
      </fieldsUsage>
    </cacheHierarchy>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0" memberValueDatatype="130" unbalanced="0"/>
    <cacheHierarchy uniqueName="[Payment Gateway].[Gateway]" caption="Gateway" attribute="1" defaultMemberUniqueName="[Payment Gateway].[Gateway].[All]" allUniqueName="[Payment Gateway].[Gateway].[All]" dimensionUniqueName="[Payment Gateway]" displayFolder="" count="2" memberValueDatatype="130" unbalanced="0"/>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2" memberValueDatatype="130" unbalanced="0">
      <fieldsUsage count="2">
        <fieldUsage x="-1"/>
        <fieldUsage x="0"/>
      </fieldsUsage>
    </cacheHierarchy>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cacheHierarchy uniqueName="[Measures].[Total Quantity]" caption="Total Quantity" measure="1" displayFolder="" measureGroup="Fact Table Sales Transactions" count="0"/>
    <cacheHierarchy uniqueName="[Measures].[Total Orders]" caption="Total Orders" measure="1" displayFolder="" measureGroup="Fact Table Sales Transactions" count="0"/>
    <cacheHierarchy uniqueName="[Measures].[Average Order Value]" caption="Average Order Value" measure="1" displayFolder="" measureGroup="Fact Table Sales Transactions" count="0"/>
    <cacheHierarchy uniqueName="[Measures].[Total Customers]" caption="Total Customers" measure="1" displayFolder="" measureGroup="Fact Table Sales Transactions" count="0"/>
    <cacheHierarchy uniqueName="[Measures].[Single Order Customers]" caption="Single Order Customers" measure="1" displayFolder="" measureGroup="Fact Table Sales Transactions" count="0"/>
    <cacheHierarchy uniqueName="[Measures].[Repeat Customers]" caption="Repeat Customers" measure="1" displayFolder="" measureGroup="Fact Table Sales Transactions" count="0"/>
    <cacheHierarchy uniqueName="[Measures].[Repeat Rate]" caption="Repeat Rate" measure="1" displayFolder="" measureGroup="Fact Table Sales Transactions" count="0"/>
    <cacheHierarchy uniqueName="[Measures].[Purchase Frequency]" caption="Purchase Frequency" measure="1" displayFolder="" measureGroup="Fact Table Sales Transactions" count="0"/>
    <cacheHierarchy uniqueName="[Measures].[Lifetime Value]" caption="Lifetime Value" measure="1" displayFolder="" measureGroup="Fact Table Sales Transactions" count="0"/>
    <cacheHierarchy uniqueName="[Measures].[Average Selling Price]" caption="Average Selling Price" measure="1" displayFolder="" measureGroup="Fact Table Sales Transactions" count="0" oneField="1">
      <fieldsUsage count="1">
        <fieldUsage x="2"/>
      </fieldsUsage>
    </cacheHierarchy>
    <cacheHierarchy uniqueName="[Measures].[DOD %Change]" caption="DOD %Change" measure="1" displayFolder="" measureGroup="Fact Table Sales Transactions" count="0"/>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dimensions count="6">
    <dimension name="Customer_DIM" uniqueName="[Customer_DIM]" caption="Customer_DIM"/>
    <dimension name="Date Table" uniqueName="[Date Table]" caption="Date Table"/>
    <dimension name="Fact Table Sales Transactions" uniqueName="[Fact Table Sales Transactions]" caption="Fact Table Sales Transactions"/>
    <dimension measure="1" name="Measures" uniqueName="[Measures]" caption="Measures"/>
    <dimension name="Payment Gateway" uniqueName="[Payment Gateway]" caption="Payment Gateway"/>
    <dimension name="Product_DIM" uniqueName="[Product_DIM]" caption="Product_DIM"/>
  </dimensions>
  <measureGroups count="5">
    <measureGroup name="Customer_DIM" caption="Customer_DIM"/>
    <measureGroup name="Date Table" caption="Date Table"/>
    <measureGroup name="Fact Table Sales Transactions" caption="Fact Table Sales Transactions"/>
    <measureGroup name="Payment Gateway" caption="Payment Gateway"/>
    <measureGroup name="Product_DIM" caption="Product_DIM"/>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70981597221" createdVersion="5" refreshedVersion="8" minRefreshableVersion="3" recordCount="0" supportSubquery="1" supportAdvancedDrill="1" xr:uid="{F5F9AE07-DA0C-4AF0-8D46-A364C74B275C}">
  <cacheSource type="external" connectionId="6"/>
  <cacheFields count="4">
    <cacheField name="[Customer_DIM].[CITY].[CITY]" caption="CITY" numFmtId="0" hierarchy="3" level="1">
      <sharedItems count="5">
        <s v="ANN ARBOR"/>
        <s v="CORONA"/>
        <s v="FARGO"/>
        <s v="JERSEY CITY"/>
        <s v="MONTPELIER"/>
      </sharedItems>
    </cacheField>
    <cacheField name="[Customer_DIM].[Billing Address Province].[Billing Address Province]" caption="Billing Address Province" numFmtId="0" hierarchy="1" level="1">
      <sharedItems count="5">
        <s v="California"/>
        <s v="Florida"/>
        <s v="New York"/>
        <s v="Ohio"/>
        <s v="Texas"/>
      </sharedItems>
    </cacheField>
    <cacheField name="[Measures].[Average Order Value]" caption="Average Order Value" numFmtId="0" hierarchy="43" level="32767"/>
    <cacheField name="[Date Table].[Day Name].[Day Name]" caption="Day Name" numFmtId="0" hierarchy="10" level="1">
      <sharedItems containsSemiMixedTypes="0" containsNonDate="0" containsString="0"/>
    </cacheField>
  </cacheFields>
  <cacheHierarchies count="58">
    <cacheHierarchy uniqueName="[Customer_DIM].[Customer Name]" caption="Customer Name" attribute="1" defaultMemberUniqueName="[Customer_DIM].[Customer Name].[All]" allUniqueName="[Customer_DIM].[Customer Name].[All]" dimensionUniqueName="[Customer_DIM]" displayFolder="" count="0" memberValueDatatype="130" unbalanced="0"/>
    <cacheHierarchy uniqueName="[Customer_DIM].[Billing Address Province]" caption="Billing Address Province" attribute="1" defaultMemberUniqueName="[Customer_DIM].[Billing Address Province].[All]" allUniqueName="[Customer_DIM].[Billing Address Province].[All]" dimensionUniqueName="[Customer_DIM]" displayFolder="" count="2" memberValueDatatype="130" unbalanced="0">
      <fieldsUsage count="2">
        <fieldUsage x="-1"/>
        <fieldUsage x="1"/>
      </fieldsUsage>
    </cacheHierarchy>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2" memberValueDatatype="130" unbalanced="0">
      <fieldsUsage count="2">
        <fieldUsage x="-1"/>
        <fieldUsage x="0"/>
      </fieldsUsage>
    </cacheHierarchy>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0" memberValueDatatype="130" unbalanced="0"/>
    <cacheHierarchy uniqueName="[Date Table].[Day Name]" caption="Day Name" attribute="1" time="1" defaultMemberUniqueName="[Date Table].[Day Name].[All]" allUniqueName="[Date Table].[Day Name].[All]" dimensionUniqueName="[Date Table]" displayFolder="" count="2" memberValueDatatype="130" unbalanced="0">
      <fieldsUsage count="2">
        <fieldUsage x="-1"/>
        <fieldUsage x="3"/>
      </fieldsUsage>
    </cacheHierarchy>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0" memberValueDatatype="20" unbalanced="0"/>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0" memberValueDatatype="130" unbalanced="0"/>
    <cacheHierarchy uniqueName="[Payment Gateway].[Gateway]" caption="Gateway" attribute="1" defaultMemberUniqueName="[Payment Gateway].[Gateway].[All]" allUniqueName="[Payment Gateway].[Gateway].[All]" dimensionUniqueName="[Payment Gateway]" displayFolder="" count="2" memberValueDatatype="130" unbalanced="0"/>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0" memberValueDatatype="130" unbalanced="0"/>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cacheHierarchy uniqueName="[Measures].[Total Quantity]" caption="Total Quantity" measure="1" displayFolder="" measureGroup="Fact Table Sales Transactions" count="0"/>
    <cacheHierarchy uniqueName="[Measures].[Total Orders]" caption="Total Orders" measure="1" displayFolder="" measureGroup="Fact Table Sales Transactions" count="0"/>
    <cacheHierarchy uniqueName="[Measures].[Average Order Value]" caption="Average Order Value" measure="1" displayFolder="" measureGroup="Fact Table Sales Transactions" count="0" oneField="1">
      <fieldsUsage count="1">
        <fieldUsage x="2"/>
      </fieldsUsage>
    </cacheHierarchy>
    <cacheHierarchy uniqueName="[Measures].[Total Customers]" caption="Total Customers" measure="1" displayFolder="" measureGroup="Fact Table Sales Transactions" count="0"/>
    <cacheHierarchy uniqueName="[Measures].[Single Order Customers]" caption="Single Order Customers" measure="1" displayFolder="" measureGroup="Fact Table Sales Transactions" count="0"/>
    <cacheHierarchy uniqueName="[Measures].[Repeat Customers]" caption="Repeat Customers" measure="1" displayFolder="" measureGroup="Fact Table Sales Transactions" count="0"/>
    <cacheHierarchy uniqueName="[Measures].[Repeat Rate]" caption="Repeat Rate" measure="1" displayFolder="" measureGroup="Fact Table Sales Transactions" count="0"/>
    <cacheHierarchy uniqueName="[Measures].[Purchase Frequency]" caption="Purchase Frequency" measure="1" displayFolder="" measureGroup="Fact Table Sales Transactions" count="0"/>
    <cacheHierarchy uniqueName="[Measures].[Lifetime Value]" caption="Lifetime Value" measure="1" displayFolder="" measureGroup="Fact Table Sales Transactions" count="0"/>
    <cacheHierarchy uniqueName="[Measures].[Average Selling Price]" caption="Average Selling Price" measure="1" displayFolder="" measureGroup="Fact Table Sales Transactions" count="0"/>
    <cacheHierarchy uniqueName="[Measures].[DOD %Change]" caption="DOD %Change" measure="1" displayFolder="" measureGroup="Fact Table Sales Transactions" count="0"/>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dimensions count="6">
    <dimension name="Customer_DIM" uniqueName="[Customer_DIM]" caption="Customer_DIM"/>
    <dimension name="Date Table" uniqueName="[Date Table]" caption="Date Table"/>
    <dimension name="Fact Table Sales Transactions" uniqueName="[Fact Table Sales Transactions]" caption="Fact Table Sales Transactions"/>
    <dimension measure="1" name="Measures" uniqueName="[Measures]" caption="Measures"/>
    <dimension name="Payment Gateway" uniqueName="[Payment Gateway]" caption="Payment Gateway"/>
    <dimension name="Product_DIM" uniqueName="[Product_DIM]" caption="Product_DIM"/>
  </dimensions>
  <measureGroups count="5">
    <measureGroup name="Customer_DIM" caption="Customer_DIM"/>
    <measureGroup name="Date Table" caption="Date Table"/>
    <measureGroup name="Fact Table Sales Transactions" caption="Fact Table Sales Transactions"/>
    <measureGroup name="Payment Gateway" caption="Payment Gateway"/>
    <measureGroup name="Product_DIM" caption="Product_DIM"/>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7098333333" createdVersion="5" refreshedVersion="8" minRefreshableVersion="3" recordCount="0" supportSubquery="1" supportAdvancedDrill="1" xr:uid="{91530302-94AD-45B4-89D3-7B5096EF4B7C}">
  <cacheSource type="external" connectionId="6"/>
  <cacheFields count="5">
    <cacheField name="[Customer_DIM].[CITY].[CITY]" caption="CITY" numFmtId="0" hierarchy="3" level="1">
      <sharedItems count="188">
        <s v="ANNISTON"/>
        <s v="BIRMINGHAM"/>
        <s v="HUNTSVILLE"/>
        <s v="MOBILE"/>
        <s v="MONTGOMERY"/>
        <s v="GLENDALE"/>
        <s v="MESA"/>
        <s v="PHOENIX"/>
        <s v="SCOTTSDALE"/>
        <s v="TUCSON"/>
        <s v="FORT SMITH"/>
        <s v="HOT SPRINGS NATIONAL PARK"/>
        <s v="LITTLE ROCK"/>
        <s v="NORTH LITTLE ROCK"/>
        <s v="FRESNO"/>
        <s v="LOS ANGELES"/>
        <s v="SACRAMENTO"/>
        <s v="SAN DIEGO"/>
        <s v="SAN FRANCISCO"/>
        <s v="AURORA"/>
        <s v="COLORADO SPRINGS"/>
        <s v="DENVER"/>
        <s v="LITTLETON"/>
        <s v="PUEBLO"/>
        <s v="BRIDGEPORT"/>
        <s v="HARTFORD"/>
        <s v="NEW HAVEN"/>
        <s v="NORWALK"/>
        <s v="WATERBURY"/>
        <s v="NEWARK"/>
        <s v="WILMINGTON"/>
        <s v="WASHINGTON"/>
        <s v="FORT LAUDERDALE"/>
        <s v="JACKSONVILLE"/>
        <s v="MIAMI"/>
        <s v="ORLANDO"/>
        <s v="TAMPA"/>
        <s v="ALBANY"/>
        <s v="ATLANTA"/>
        <s v="COLUMBUS"/>
        <s v="MACON"/>
        <s v="SAVANNAH"/>
        <s v="BOISE"/>
        <s v="IDAHO FALLS"/>
        <s v="POCATELLO"/>
        <s v="CHICAGO"/>
        <s v="EVANSTON"/>
        <s v="JOLIET"/>
        <s v="PEORIA"/>
        <s v="SPRINGFIELD"/>
        <s v="EVANSVILLE"/>
        <s v="FORT WAYNE"/>
        <s v="GARY"/>
        <s v="INDIANAPOLIS"/>
        <s v="SOUTH BEND"/>
        <s v="CEDAR RAPIDS"/>
        <s v="DAVENPORT"/>
        <s v="DES MOINES"/>
        <s v="IOWA CITY"/>
        <s v="SIOUX CITY"/>
        <s v="KANSAS CITY"/>
        <s v="SHAWNEE MISSION"/>
        <s v="TOPEKA"/>
        <s v="WICHITA"/>
        <s v="FRANKFORT"/>
        <s v="LEXINGTON"/>
        <s v="LONDON"/>
        <s v="LOUISVILLE"/>
        <s v="MIGRATE"/>
        <s v="BATON ROUGE"/>
        <s v="LAFAYETTE"/>
        <s v="MONROE"/>
        <s v="NEW ORLEANS"/>
        <s v="SHREVEPORT"/>
        <s v="PORTLAND"/>
        <s v="BALTIMORE"/>
        <s v="BOWIE"/>
        <s v="HAGERSTOWN"/>
        <s v="HYATTSVILLE"/>
        <s v="SILVER SPRING"/>
        <s v="BOSTON"/>
        <s v="BROCKTON"/>
        <s v="NEWTON"/>
        <s v="WORCESTER"/>
        <s v="DETROIT"/>
        <s v="FLINT"/>
        <s v="GRAND RAPIDS"/>
        <s v="KALAMAZOO"/>
        <s v="LANSING"/>
        <s v="MAPLE PLAIN"/>
        <s v="MINNEAPOLIS"/>
        <s v="MONTICELLO"/>
        <s v="SAINT PAUL"/>
        <s v="YOUNG AMERICA"/>
        <s v="BILOXI"/>
        <s v="GULFPORT"/>
        <s v="HATTIESBURG"/>
        <s v="JACKSON"/>
        <s v="MERIDIAN"/>
        <s v="COLUMBIA"/>
        <s v="JEFFERSON CITY"/>
        <s v="SAINT LOUIS"/>
        <s v="BILLINGS"/>
        <s v="BOZEMAN"/>
        <s v="HELENA"/>
        <s v="MISSOULA"/>
        <s v="LINCOLN"/>
        <s v="OMAHA"/>
        <s v="CARSON CITY"/>
        <s v="HENDERSON"/>
        <s v="LAS VEGAS"/>
        <s v="NORTH LAS VEGAS"/>
        <s v="RENO"/>
        <s v="MANCHESTER"/>
        <s v="PORTSMOUTH"/>
        <s v="ELIZABETH"/>
        <s v="JERSEY CITY"/>
        <s v="PATERSON"/>
        <s v="TRENTON"/>
        <s v="ALBUQUERQUE"/>
        <s v="LAS CRUCES"/>
        <s v="SANTA FE"/>
        <s v="BROOKLYN"/>
        <s v="NEW YORK CITY"/>
        <s v="ROCHESTER"/>
        <s v="SYRACUSE"/>
        <s v="CHARLOTTE"/>
        <s v="GREENSBORO"/>
        <s v="HIGH POINT"/>
        <s v="RALEIGH"/>
        <s v="WINSTON SALEM"/>
        <s v="BISMARCK"/>
        <s v="FARGO"/>
        <s v="GRAND FORKS"/>
        <s v="AKRON"/>
        <s v="CINCINNATI"/>
        <s v="CLEVELAND"/>
        <s v="DAYTON"/>
        <s v="TOLEDO"/>
        <s v="EDMOND"/>
        <s v="NORMAN"/>
        <s v="OKLAHOMA CITY"/>
        <s v="TULSA"/>
        <s v="BEAVERTON"/>
        <s v="EUGENE"/>
        <s v="SALEM"/>
        <s v="ERIE"/>
        <s v="HARRISBURG"/>
        <s v="PHILADELPHIA"/>
        <s v="PITTSBURGH"/>
        <s v="SCRANTON"/>
        <s v="PROVIDENCE"/>
        <s v="BEAUFORT"/>
        <s v="CHARLESTON"/>
        <s v="GREENVILLE"/>
        <s v="SPARTANBURG"/>
        <s v="SIOUX FALLS"/>
        <s v="CHATTANOOGA"/>
        <s v="KNOXVILLE"/>
        <s v="MEMPHIS"/>
        <s v="MURFREESBORO"/>
        <s v="NASHVILLE"/>
        <s v="AUSTIN"/>
        <s v="DALLAS"/>
        <s v="EL PASO"/>
        <s v="HOUSTON"/>
        <s v="SAN ANTONIO"/>
        <s v="OGDEN"/>
        <s v="PROVO"/>
        <s v="SALT LAKE CITY"/>
        <s v="MONTPELIER"/>
        <s v="ARLINGTON"/>
        <s v="NORFOLK"/>
        <s v="RICHMOND"/>
        <s v="ROANOKE"/>
        <s v="VIRGINIA BEACH"/>
        <s v="EVERETT"/>
        <s v="OLYMPIA"/>
        <s v="SEATTLE"/>
        <s v="SPOKANE"/>
        <s v="TACOMA"/>
        <s v="HUNTINGTON"/>
        <s v="MORGANTOWN"/>
        <s v="APPLETON"/>
        <s v="GREEN BAY"/>
        <s v="MADISON"/>
        <s v="MILWAUKEE"/>
        <s v="CHEYENNE"/>
      </sharedItems>
    </cacheField>
    <cacheField name="[Customer_DIM].[Billing Address Province].[Billing Address Province]" caption="Billing Address Province" numFmtId="0" hierarchy="1" level="1">
      <sharedItems count="5">
        <s v="California"/>
        <s v="Florida"/>
        <s v="New York"/>
        <s v="Ohio"/>
        <s v="Texas"/>
      </sharedItems>
    </cacheField>
    <cacheField name="[Fact Table Sales Transactions].[Customer Type].[Customer Type]" caption="Customer Type" numFmtId="0" hierarchy="33" level="1">
      <sharedItems count="2">
        <s v="Repeat Customer"/>
        <s v="Single Order Customer"/>
      </sharedItems>
    </cacheField>
    <cacheField name="[Measures].[Average Order Value]" caption="Average Order Value" numFmtId="0" hierarchy="43" level="32767"/>
    <cacheField name="[Date Table].[Day Name].[Day Name]" caption="Day Name" numFmtId="0" hierarchy="10" level="1">
      <sharedItems containsSemiMixedTypes="0" containsNonDate="0" containsString="0"/>
    </cacheField>
  </cacheFields>
  <cacheHierarchies count="58">
    <cacheHierarchy uniqueName="[Customer_DIM].[Customer Name]" caption="Customer Name" attribute="1" defaultMemberUniqueName="[Customer_DIM].[Customer Name].[All]" allUniqueName="[Customer_DIM].[Customer Name].[All]" dimensionUniqueName="[Customer_DIM]" displayFolder="" count="0" memberValueDatatype="130" unbalanced="0"/>
    <cacheHierarchy uniqueName="[Customer_DIM].[Billing Address Province]" caption="Billing Address Province" attribute="1" defaultMemberUniqueName="[Customer_DIM].[Billing Address Province].[All]" allUniqueName="[Customer_DIM].[Billing Address Province].[All]" dimensionUniqueName="[Customer_DIM]" displayFolder="" count="2" memberValueDatatype="130" unbalanced="0">
      <fieldsUsage count="2">
        <fieldUsage x="-1"/>
        <fieldUsage x="1"/>
      </fieldsUsage>
    </cacheHierarchy>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2" memberValueDatatype="130" unbalanced="0">
      <fieldsUsage count="2">
        <fieldUsage x="-1"/>
        <fieldUsage x="0"/>
      </fieldsUsage>
    </cacheHierarchy>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0" memberValueDatatype="130" unbalanced="0"/>
    <cacheHierarchy uniqueName="[Date Table].[Day Name]" caption="Day Name" attribute="1" time="1" defaultMemberUniqueName="[Date Table].[Day Name].[All]" allUniqueName="[Date Table].[Day Name].[All]" dimensionUniqueName="[Date Table]" displayFolder="" count="2" memberValueDatatype="130" unbalanced="0">
      <fieldsUsage count="2">
        <fieldUsage x="-1"/>
        <fieldUsage x="4"/>
      </fieldsUsage>
    </cacheHierarchy>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0" memberValueDatatype="20" unbalanced="0"/>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2" memberValueDatatype="130" unbalanced="0">
      <fieldsUsage count="2">
        <fieldUsage x="-1"/>
        <fieldUsage x="2"/>
      </fieldsUsage>
    </cacheHierarchy>
    <cacheHierarchy uniqueName="[Payment Gateway].[Gateway]" caption="Gateway" attribute="1" defaultMemberUniqueName="[Payment Gateway].[Gateway].[All]" allUniqueName="[Payment Gateway].[Gateway].[All]" dimensionUniqueName="[Payment Gateway]" displayFolder="" count="2" memberValueDatatype="130" unbalanced="0"/>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0" memberValueDatatype="130" unbalanced="0"/>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cacheHierarchy uniqueName="[Measures].[Total Quantity]" caption="Total Quantity" measure="1" displayFolder="" measureGroup="Fact Table Sales Transactions" count="0"/>
    <cacheHierarchy uniqueName="[Measures].[Total Orders]" caption="Total Orders" measure="1" displayFolder="" measureGroup="Fact Table Sales Transactions" count="0"/>
    <cacheHierarchy uniqueName="[Measures].[Average Order Value]" caption="Average Order Value" measure="1" displayFolder="" measureGroup="Fact Table Sales Transactions" count="0" oneField="1">
      <fieldsUsage count="1">
        <fieldUsage x="3"/>
      </fieldsUsage>
    </cacheHierarchy>
    <cacheHierarchy uniqueName="[Measures].[Total Customers]" caption="Total Customers" measure="1" displayFolder="" measureGroup="Fact Table Sales Transactions" count="0"/>
    <cacheHierarchy uniqueName="[Measures].[Single Order Customers]" caption="Single Order Customers" measure="1" displayFolder="" measureGroup="Fact Table Sales Transactions" count="0"/>
    <cacheHierarchy uniqueName="[Measures].[Repeat Customers]" caption="Repeat Customers" measure="1" displayFolder="" measureGroup="Fact Table Sales Transactions" count="0"/>
    <cacheHierarchy uniqueName="[Measures].[Repeat Rate]" caption="Repeat Rate" measure="1" displayFolder="" measureGroup="Fact Table Sales Transactions" count="0"/>
    <cacheHierarchy uniqueName="[Measures].[Purchase Frequency]" caption="Purchase Frequency" measure="1" displayFolder="" measureGroup="Fact Table Sales Transactions" count="0"/>
    <cacheHierarchy uniqueName="[Measures].[Lifetime Value]" caption="Lifetime Value" measure="1" displayFolder="" measureGroup="Fact Table Sales Transactions" count="0"/>
    <cacheHierarchy uniqueName="[Measures].[Average Selling Price]" caption="Average Selling Price" measure="1" displayFolder="" measureGroup="Fact Table Sales Transactions" count="0"/>
    <cacheHierarchy uniqueName="[Measures].[DOD %Change]" caption="DOD %Change" measure="1" displayFolder="" measureGroup="Fact Table Sales Transactions" count="0"/>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dimensions count="6">
    <dimension name="Customer_DIM" uniqueName="[Customer_DIM]" caption="Customer_DIM"/>
    <dimension name="Date Table" uniqueName="[Date Table]" caption="Date Table"/>
    <dimension name="Fact Table Sales Transactions" uniqueName="[Fact Table Sales Transactions]" caption="Fact Table Sales Transactions"/>
    <dimension measure="1" name="Measures" uniqueName="[Measures]" caption="Measures"/>
    <dimension name="Payment Gateway" uniqueName="[Payment Gateway]" caption="Payment Gateway"/>
    <dimension name="Product_DIM" uniqueName="[Product_DIM]" caption="Product_DIM"/>
  </dimensions>
  <measureGroups count="5">
    <measureGroup name="Customer_DIM" caption="Customer_DIM"/>
    <measureGroup name="Date Table" caption="Date Table"/>
    <measureGroup name="Fact Table Sales Transactions" caption="Fact Table Sales Transactions"/>
    <measureGroup name="Payment Gateway" caption="Payment Gateway"/>
    <measureGroup name="Product_DIM" caption="Product_DIM"/>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70984490738" createdVersion="5" refreshedVersion="8" minRefreshableVersion="3" recordCount="0" supportSubquery="1" supportAdvancedDrill="1" xr:uid="{F23BA4CC-9D13-44CC-A2EE-2335CD81BA44}">
  <cacheSource type="external" connectionId="6"/>
  <cacheFields count="4">
    <cacheField name="[Product_DIM].[Product Type].[Product Type]" caption="Product Type" numFmtId="0" hierarchy="36" level="1">
      <sharedItems count="5">
        <s v="Boots"/>
        <s v="Cycling Shoes"/>
        <s v="Jackets"/>
        <s v="Sandals"/>
        <s v="Walking Shoes"/>
      </sharedItems>
    </cacheField>
    <cacheField name="[Date Table].[Week Of the Month].[Week Of the Month]" caption="Week Of the Month" numFmtId="0" hierarchy="9" level="1">
      <sharedItems count="2">
        <s v="Wk4"/>
        <s v="Wk5"/>
      </sharedItems>
    </cacheField>
    <cacheField name="[Measures].[Net Sales]" caption="Net Sales" numFmtId="0" hierarchy="40" level="32767"/>
    <cacheField name="[Date Table].[Day Name].[Day Name]" caption="Day Name" numFmtId="0" hierarchy="10" level="1">
      <sharedItems containsSemiMixedTypes="0" containsNonDate="0" containsString="0"/>
    </cacheField>
  </cacheFields>
  <cacheHierarchies count="58">
    <cacheHierarchy uniqueName="[Customer_DIM].[Customer Name]" caption="Customer Name" attribute="1" defaultMemberUniqueName="[Customer_DIM].[Customer Name].[All]" allUniqueName="[Customer_DIM].[Customer Name].[All]" dimensionUniqueName="[Customer_DIM]" displayFolder="" count="0" memberValueDatatype="130" unbalanced="0"/>
    <cacheHierarchy uniqueName="[Customer_DIM].[Billing Address Province]" caption="Billing Address Province" attribute="1" defaultMemberUniqueName="[Customer_DIM].[Billing Address Province].[All]" allUniqueName="[Customer_DIM].[Billing Address Province].[All]" dimensionUniqueName="[Customer_DIM]" displayFolder="" count="0" memberValueDatatype="130" unbalanced="0"/>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2" memberValueDatatype="130" unbalanced="0">
      <fieldsUsage count="2">
        <fieldUsage x="-1"/>
        <fieldUsage x="1"/>
      </fieldsUsage>
    </cacheHierarchy>
    <cacheHierarchy uniqueName="[Date Table].[Day Name]" caption="Day Name" attribute="1" time="1" defaultMemberUniqueName="[Date Table].[Day Name].[All]" allUniqueName="[Date Table].[Day Name].[All]" dimensionUniqueName="[Date Table]" displayFolder="" count="2" memberValueDatatype="130" unbalanced="0">
      <fieldsUsage count="2">
        <fieldUsage x="-1"/>
        <fieldUsage x="3"/>
      </fieldsUsage>
    </cacheHierarchy>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0" memberValueDatatype="20" unbalanced="0"/>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0" memberValueDatatype="130" unbalanced="0"/>
    <cacheHierarchy uniqueName="[Payment Gateway].[Gateway]" caption="Gateway" attribute="1" defaultMemberUniqueName="[Payment Gateway].[Gateway].[All]" allUniqueName="[Payment Gateway].[Gateway].[All]" dimensionUniqueName="[Payment Gateway]" displayFolder="" count="2" memberValueDatatype="130" unbalanced="0"/>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2" memberValueDatatype="130" unbalanced="0">
      <fieldsUsage count="2">
        <fieldUsage x="-1"/>
        <fieldUsage x="0"/>
      </fieldsUsage>
    </cacheHierarchy>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oneField="1">
      <fieldsUsage count="1">
        <fieldUsage x="2"/>
      </fieldsUsage>
    </cacheHierarchy>
    <cacheHierarchy uniqueName="[Measures].[Total Quantity]" caption="Total Quantity" measure="1" displayFolder="" measureGroup="Fact Table Sales Transactions" count="0"/>
    <cacheHierarchy uniqueName="[Measures].[Total Orders]" caption="Total Orders" measure="1" displayFolder="" measureGroup="Fact Table Sales Transactions" count="0"/>
    <cacheHierarchy uniqueName="[Measures].[Average Order Value]" caption="Average Order Value" measure="1" displayFolder="" measureGroup="Fact Table Sales Transactions" count="0"/>
    <cacheHierarchy uniqueName="[Measures].[Total Customers]" caption="Total Customers" measure="1" displayFolder="" measureGroup="Fact Table Sales Transactions" count="0"/>
    <cacheHierarchy uniqueName="[Measures].[Single Order Customers]" caption="Single Order Customers" measure="1" displayFolder="" measureGroup="Fact Table Sales Transactions" count="0"/>
    <cacheHierarchy uniqueName="[Measures].[Repeat Customers]" caption="Repeat Customers" measure="1" displayFolder="" measureGroup="Fact Table Sales Transactions" count="0"/>
    <cacheHierarchy uniqueName="[Measures].[Repeat Rate]" caption="Repeat Rate" measure="1" displayFolder="" measureGroup="Fact Table Sales Transactions" count="0"/>
    <cacheHierarchy uniqueName="[Measures].[Purchase Frequency]" caption="Purchase Frequency" measure="1" displayFolder="" measureGroup="Fact Table Sales Transactions" count="0"/>
    <cacheHierarchy uniqueName="[Measures].[Lifetime Value]" caption="Lifetime Value" measure="1" displayFolder="" measureGroup="Fact Table Sales Transactions" count="0"/>
    <cacheHierarchy uniqueName="[Measures].[Average Selling Price]" caption="Average Selling Price" measure="1" displayFolder="" measureGroup="Fact Table Sales Transactions" count="0"/>
    <cacheHierarchy uniqueName="[Measures].[DOD %Change]" caption="DOD %Change" measure="1" displayFolder="" measureGroup="Fact Table Sales Transactions" count="0"/>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dimensions count="6">
    <dimension name="Customer_DIM" uniqueName="[Customer_DIM]" caption="Customer_DIM"/>
    <dimension name="Date Table" uniqueName="[Date Table]" caption="Date Table"/>
    <dimension name="Fact Table Sales Transactions" uniqueName="[Fact Table Sales Transactions]" caption="Fact Table Sales Transactions"/>
    <dimension measure="1" name="Measures" uniqueName="[Measures]" caption="Measures"/>
    <dimension name="Payment Gateway" uniqueName="[Payment Gateway]" caption="Payment Gateway"/>
    <dimension name="Product_DIM" uniqueName="[Product_DIM]" caption="Product_DIM"/>
  </dimensions>
  <measureGroups count="5">
    <measureGroup name="Customer_DIM" caption="Customer_DIM"/>
    <measureGroup name="Date Table" caption="Date Table"/>
    <measureGroup name="Fact Table Sales Transactions" caption="Fact Table Sales Transactions"/>
    <measureGroup name="Payment Gateway" caption="Payment Gateway"/>
    <measureGroup name="Product_DIM" caption="Product_DIM"/>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70985648147" createdVersion="5" refreshedVersion="8" minRefreshableVersion="3" recordCount="0" supportSubquery="1" supportAdvancedDrill="1" xr:uid="{67A6B6B8-D2EE-4A82-B6CF-8D2C13E485DB}">
  <cacheSource type="external" connectionId="6"/>
  <cacheFields count="2">
    <cacheField name="[Measures].[Net Sales]" caption="Net Sales" numFmtId="0" hierarchy="40" level="32767"/>
    <cacheField name="[Date Table].[Day Name].[Day Name]" caption="Day Name" numFmtId="0" hierarchy="10" level="1">
      <sharedItems count="7">
        <s v="Friday"/>
        <s v="Monday"/>
        <s v="Saturday"/>
        <s v="Sunday"/>
        <s v="Thursday"/>
        <s v="Tuesday"/>
        <s v="Wednesday"/>
      </sharedItems>
    </cacheField>
  </cacheFields>
  <cacheHierarchies count="58">
    <cacheHierarchy uniqueName="[Customer_DIM].[Customer Name]" caption="Customer Name" attribute="1" defaultMemberUniqueName="[Customer_DIM].[Customer Name].[All]" allUniqueName="[Customer_DIM].[Customer Name].[All]" dimensionUniqueName="[Customer_DIM]" displayFolder="" count="0" memberValueDatatype="130" unbalanced="0"/>
    <cacheHierarchy uniqueName="[Customer_DIM].[Billing Address Province]" caption="Billing Address Province" attribute="1" defaultMemberUniqueName="[Customer_DIM].[Billing Address Province].[All]" allUniqueName="[Customer_DIM].[Billing Address Province].[All]" dimensionUniqueName="[Customer_DIM]" displayFolder="" count="0" memberValueDatatype="130" unbalanced="0"/>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0" memberValueDatatype="130" unbalanced="0"/>
    <cacheHierarchy uniqueName="[Date Table].[Day Name]" caption="Day Name" attribute="1" time="1" defaultMemberUniqueName="[Date Table].[Day Name].[All]" allUniqueName="[Date Table].[Day Name].[All]" dimensionUniqueName="[Date Table]" displayFolder="" count="2" memberValueDatatype="130" unbalanced="0">
      <fieldsUsage count="2">
        <fieldUsage x="-1"/>
        <fieldUsage x="1"/>
      </fieldsUsage>
    </cacheHierarchy>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0" memberValueDatatype="20" unbalanced="0"/>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0" memberValueDatatype="130" unbalanced="0"/>
    <cacheHierarchy uniqueName="[Payment Gateway].[Gateway]" caption="Gateway" attribute="1" defaultMemberUniqueName="[Payment Gateway].[Gateway].[All]" allUniqueName="[Payment Gateway].[Gateway].[All]" dimensionUniqueName="[Payment Gateway]" displayFolder="" count="2" memberValueDatatype="130" unbalanced="0"/>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0" memberValueDatatype="130" unbalanced="0"/>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oneField="1">
      <fieldsUsage count="1">
        <fieldUsage x="0"/>
      </fieldsUsage>
    </cacheHierarchy>
    <cacheHierarchy uniqueName="[Measures].[Total Quantity]" caption="Total Quantity" measure="1" displayFolder="" measureGroup="Fact Table Sales Transactions" count="0"/>
    <cacheHierarchy uniqueName="[Measures].[Total Orders]" caption="Total Orders" measure="1" displayFolder="" measureGroup="Fact Table Sales Transactions" count="0"/>
    <cacheHierarchy uniqueName="[Measures].[Average Order Value]" caption="Average Order Value" measure="1" displayFolder="" measureGroup="Fact Table Sales Transactions" count="0"/>
    <cacheHierarchy uniqueName="[Measures].[Total Customers]" caption="Total Customers" measure="1" displayFolder="" measureGroup="Fact Table Sales Transactions" count="0"/>
    <cacheHierarchy uniqueName="[Measures].[Single Order Customers]" caption="Single Order Customers" measure="1" displayFolder="" measureGroup="Fact Table Sales Transactions" count="0"/>
    <cacheHierarchy uniqueName="[Measures].[Repeat Customers]" caption="Repeat Customers" measure="1" displayFolder="" measureGroup="Fact Table Sales Transactions" count="0"/>
    <cacheHierarchy uniqueName="[Measures].[Repeat Rate]" caption="Repeat Rate" measure="1" displayFolder="" measureGroup="Fact Table Sales Transactions" count="0"/>
    <cacheHierarchy uniqueName="[Measures].[Purchase Frequency]" caption="Purchase Frequency" measure="1" displayFolder="" measureGroup="Fact Table Sales Transactions" count="0"/>
    <cacheHierarchy uniqueName="[Measures].[Lifetime Value]" caption="Lifetime Value" measure="1" displayFolder="" measureGroup="Fact Table Sales Transactions" count="0"/>
    <cacheHierarchy uniqueName="[Measures].[Average Selling Price]" caption="Average Selling Price" measure="1" displayFolder="" measureGroup="Fact Table Sales Transactions" count="0"/>
    <cacheHierarchy uniqueName="[Measures].[DOD %Change]" caption="DOD %Change" measure="1" displayFolder="" measureGroup="Fact Table Sales Transactions" count="0"/>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dimensions count="6">
    <dimension name="Customer_DIM" uniqueName="[Customer_DIM]" caption="Customer_DIM"/>
    <dimension name="Date Table" uniqueName="[Date Table]" caption="Date Table"/>
    <dimension name="Fact Table Sales Transactions" uniqueName="[Fact Table Sales Transactions]" caption="Fact Table Sales Transactions"/>
    <dimension measure="1" name="Measures" uniqueName="[Measures]" caption="Measures"/>
    <dimension name="Payment Gateway" uniqueName="[Payment Gateway]" caption="Payment Gateway"/>
    <dimension name="Product_DIM" uniqueName="[Product_DIM]" caption="Product_DIM"/>
  </dimensions>
  <measureGroups count="5">
    <measureGroup name="Customer_DIM" caption="Customer_DIM"/>
    <measureGroup name="Date Table" caption="Date Table"/>
    <measureGroup name="Fact Table Sales Transactions" caption="Fact Table Sales Transactions"/>
    <measureGroup name="Payment Gateway" caption="Payment Gateway"/>
    <measureGroup name="Product_DIM" caption="Product_DIM"/>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70987384263" createdVersion="5" refreshedVersion="8" minRefreshableVersion="3" recordCount="0" supportSubquery="1" supportAdvancedDrill="1" xr:uid="{7C2D6C7F-0603-4E6B-89CF-F904DFF83238}">
  <cacheSource type="external" connectionId="6"/>
  <cacheFields count="3">
    <cacheField name="[Measures].[Net Sales]" caption="Net Sales" numFmtId="0" hierarchy="40" level="32767"/>
    <cacheField name="[Product_DIM].[Product Type].[Product Type]" caption="Product Type" numFmtId="0" hierarchy="36" level="1">
      <sharedItems count="5">
        <s v="Climbing Shoes"/>
        <s v="Cycling Shoes"/>
        <s v="Gift Card"/>
        <s v="Tennis Shoes"/>
        <s v="Walking Shoes"/>
      </sharedItems>
    </cacheField>
    <cacheField name="[Date Table].[Day Name].[Day Name]" caption="Day Name" numFmtId="0" hierarchy="10" level="1">
      <sharedItems containsSemiMixedTypes="0" containsNonDate="0" containsString="0"/>
    </cacheField>
  </cacheFields>
  <cacheHierarchies count="58">
    <cacheHierarchy uniqueName="[Customer_DIM].[Customer Name]" caption="Customer Name" attribute="1" defaultMemberUniqueName="[Customer_DIM].[Customer Name].[All]" allUniqueName="[Customer_DIM].[Customer Name].[All]" dimensionUniqueName="[Customer_DIM]" displayFolder="" count="0" memberValueDatatype="130" unbalanced="0"/>
    <cacheHierarchy uniqueName="[Customer_DIM].[Billing Address Province]" caption="Billing Address Province" attribute="1" defaultMemberUniqueName="[Customer_DIM].[Billing Address Province].[All]" allUniqueName="[Customer_DIM].[Billing Address Province].[All]" dimensionUniqueName="[Customer_DIM]" displayFolder="" count="0" memberValueDatatype="130" unbalanced="0"/>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0" memberValueDatatype="130" unbalanced="0"/>
    <cacheHierarchy uniqueName="[Date Table].[Day Name]" caption="Day Name" attribute="1" time="1" defaultMemberUniqueName="[Date Table].[Day Name].[All]" allUniqueName="[Date Table].[Day Name].[All]" dimensionUniqueName="[Date Table]" displayFolder="" count="2" memberValueDatatype="130" unbalanced="0">
      <fieldsUsage count="2">
        <fieldUsage x="-1"/>
        <fieldUsage x="2"/>
      </fieldsUsage>
    </cacheHierarchy>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0" memberValueDatatype="20" unbalanced="0"/>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0" memberValueDatatype="130" unbalanced="0"/>
    <cacheHierarchy uniqueName="[Payment Gateway].[Gateway]" caption="Gateway" attribute="1" defaultMemberUniqueName="[Payment Gateway].[Gateway].[All]" allUniqueName="[Payment Gateway].[Gateway].[All]" dimensionUniqueName="[Payment Gateway]" displayFolder="" count="2" memberValueDatatype="130" unbalanced="0"/>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2" memberValueDatatype="130" unbalanced="0">
      <fieldsUsage count="2">
        <fieldUsage x="-1"/>
        <fieldUsage x="1"/>
      </fieldsUsage>
    </cacheHierarchy>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oneField="1">
      <fieldsUsage count="1">
        <fieldUsage x="0"/>
      </fieldsUsage>
    </cacheHierarchy>
    <cacheHierarchy uniqueName="[Measures].[Total Quantity]" caption="Total Quantity" measure="1" displayFolder="" measureGroup="Fact Table Sales Transactions" count="0"/>
    <cacheHierarchy uniqueName="[Measures].[Total Orders]" caption="Total Orders" measure="1" displayFolder="" measureGroup="Fact Table Sales Transactions" count="0"/>
    <cacheHierarchy uniqueName="[Measures].[Average Order Value]" caption="Average Order Value" measure="1" displayFolder="" measureGroup="Fact Table Sales Transactions" count="0"/>
    <cacheHierarchy uniqueName="[Measures].[Total Customers]" caption="Total Customers" measure="1" displayFolder="" measureGroup="Fact Table Sales Transactions" count="0"/>
    <cacheHierarchy uniqueName="[Measures].[Single Order Customers]" caption="Single Order Customers" measure="1" displayFolder="" measureGroup="Fact Table Sales Transactions" count="0"/>
    <cacheHierarchy uniqueName="[Measures].[Repeat Customers]" caption="Repeat Customers" measure="1" displayFolder="" measureGroup="Fact Table Sales Transactions" count="0"/>
    <cacheHierarchy uniqueName="[Measures].[Repeat Rate]" caption="Repeat Rate" measure="1" displayFolder="" measureGroup="Fact Table Sales Transactions" count="0"/>
    <cacheHierarchy uniqueName="[Measures].[Purchase Frequency]" caption="Purchase Frequency" measure="1" displayFolder="" measureGroup="Fact Table Sales Transactions" count="0"/>
    <cacheHierarchy uniqueName="[Measures].[Lifetime Value]" caption="Lifetime Value" measure="1" displayFolder="" measureGroup="Fact Table Sales Transactions" count="0"/>
    <cacheHierarchy uniqueName="[Measures].[Average Selling Price]" caption="Average Selling Price" measure="1" displayFolder="" measureGroup="Fact Table Sales Transactions" count="0"/>
    <cacheHierarchy uniqueName="[Measures].[DOD %Change]" caption="DOD %Change" measure="1" displayFolder="" measureGroup="Fact Table Sales Transactions" count="0"/>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dimensions count="6">
    <dimension name="Customer_DIM" uniqueName="[Customer_DIM]" caption="Customer_DIM"/>
    <dimension name="Date Table" uniqueName="[Date Table]" caption="Date Table"/>
    <dimension name="Fact Table Sales Transactions" uniqueName="[Fact Table Sales Transactions]" caption="Fact Table Sales Transactions"/>
    <dimension measure="1" name="Measures" uniqueName="[Measures]" caption="Measures"/>
    <dimension name="Payment Gateway" uniqueName="[Payment Gateway]" caption="Payment Gateway"/>
    <dimension name="Product_DIM" uniqueName="[Product_DIM]" caption="Product_DIM"/>
  </dimensions>
  <measureGroups count="5">
    <measureGroup name="Customer_DIM" caption="Customer_DIM"/>
    <measureGroup name="Date Table" caption="Date Table"/>
    <measureGroup name="Fact Table Sales Transactions" caption="Fact Table Sales Transactions"/>
    <measureGroup name="Payment Gateway" caption="Payment Gateway"/>
    <measureGroup name="Product_DIM" caption="Product_DIM"/>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7098865741" createdVersion="5" refreshedVersion="8" minRefreshableVersion="3" recordCount="0" supportSubquery="1" supportAdvancedDrill="1" xr:uid="{D8BC8A04-150E-4EF0-8249-11C7AB283B5C}">
  <cacheSource type="external" connectionId="6"/>
  <cacheFields count="3">
    <cacheField name="[Measures].[Net Sales]" caption="Net Sales" numFmtId="0" hierarchy="40" level="32767"/>
    <cacheField name="[Product_DIM].[Product Type].[Product Type]" caption="Product Type" numFmtId="0" hierarchy="36" level="1">
      <sharedItems count="5">
        <s v="Accessories"/>
        <s v="Boy's"/>
        <s v="Clogs"/>
        <s v="Running Shoes"/>
        <s v="Water Shoes"/>
      </sharedItems>
    </cacheField>
    <cacheField name="[Date Table].[Day Name].[Day Name]" caption="Day Name" numFmtId="0" hierarchy="10" level="1">
      <sharedItems containsSemiMixedTypes="0" containsNonDate="0" containsString="0"/>
    </cacheField>
  </cacheFields>
  <cacheHierarchies count="58">
    <cacheHierarchy uniqueName="[Customer_DIM].[Customer Name]" caption="Customer Name" attribute="1" defaultMemberUniqueName="[Customer_DIM].[Customer Name].[All]" allUniqueName="[Customer_DIM].[Customer Name].[All]" dimensionUniqueName="[Customer_DIM]" displayFolder="" count="0" memberValueDatatype="130" unbalanced="0"/>
    <cacheHierarchy uniqueName="[Customer_DIM].[Billing Address Province]" caption="Billing Address Province" attribute="1" defaultMemberUniqueName="[Customer_DIM].[Billing Address Province].[All]" allUniqueName="[Customer_DIM].[Billing Address Province].[All]" dimensionUniqueName="[Customer_DIM]" displayFolder="" count="0" memberValueDatatype="130" unbalanced="0"/>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0" memberValueDatatype="130" unbalanced="0"/>
    <cacheHierarchy uniqueName="[Date Table].[Day Name]" caption="Day Name" attribute="1" time="1" defaultMemberUniqueName="[Date Table].[Day Name].[All]" allUniqueName="[Date Table].[Day Name].[All]" dimensionUniqueName="[Date Table]" displayFolder="" count="2" memberValueDatatype="130" unbalanced="0">
      <fieldsUsage count="2">
        <fieldUsage x="-1"/>
        <fieldUsage x="2"/>
      </fieldsUsage>
    </cacheHierarchy>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0" memberValueDatatype="20" unbalanced="0"/>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0" memberValueDatatype="130" unbalanced="0"/>
    <cacheHierarchy uniqueName="[Payment Gateway].[Gateway]" caption="Gateway" attribute="1" defaultMemberUniqueName="[Payment Gateway].[Gateway].[All]" allUniqueName="[Payment Gateway].[Gateway].[All]" dimensionUniqueName="[Payment Gateway]" displayFolder="" count="2" memberValueDatatype="130" unbalanced="0"/>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2" memberValueDatatype="130" unbalanced="0">
      <fieldsUsage count="2">
        <fieldUsage x="-1"/>
        <fieldUsage x="1"/>
      </fieldsUsage>
    </cacheHierarchy>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oneField="1">
      <fieldsUsage count="1">
        <fieldUsage x="0"/>
      </fieldsUsage>
    </cacheHierarchy>
    <cacheHierarchy uniqueName="[Measures].[Total Quantity]" caption="Total Quantity" measure="1" displayFolder="" measureGroup="Fact Table Sales Transactions" count="0"/>
    <cacheHierarchy uniqueName="[Measures].[Total Orders]" caption="Total Orders" measure="1" displayFolder="" measureGroup="Fact Table Sales Transactions" count="0"/>
    <cacheHierarchy uniqueName="[Measures].[Average Order Value]" caption="Average Order Value" measure="1" displayFolder="" measureGroup="Fact Table Sales Transactions" count="0"/>
    <cacheHierarchy uniqueName="[Measures].[Total Customers]" caption="Total Customers" measure="1" displayFolder="" measureGroup="Fact Table Sales Transactions" count="0"/>
    <cacheHierarchy uniqueName="[Measures].[Single Order Customers]" caption="Single Order Customers" measure="1" displayFolder="" measureGroup="Fact Table Sales Transactions" count="0"/>
    <cacheHierarchy uniqueName="[Measures].[Repeat Customers]" caption="Repeat Customers" measure="1" displayFolder="" measureGroup="Fact Table Sales Transactions" count="0"/>
    <cacheHierarchy uniqueName="[Measures].[Repeat Rate]" caption="Repeat Rate" measure="1" displayFolder="" measureGroup="Fact Table Sales Transactions" count="0"/>
    <cacheHierarchy uniqueName="[Measures].[Purchase Frequency]" caption="Purchase Frequency" measure="1" displayFolder="" measureGroup="Fact Table Sales Transactions" count="0"/>
    <cacheHierarchy uniqueName="[Measures].[Lifetime Value]" caption="Lifetime Value" measure="1" displayFolder="" measureGroup="Fact Table Sales Transactions" count="0"/>
    <cacheHierarchy uniqueName="[Measures].[Average Selling Price]" caption="Average Selling Price" measure="1" displayFolder="" measureGroup="Fact Table Sales Transactions" count="0"/>
    <cacheHierarchy uniqueName="[Measures].[DOD %Change]" caption="DOD %Change" measure="1" displayFolder="" measureGroup="Fact Table Sales Transactions" count="0"/>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dimensions count="6">
    <dimension name="Customer_DIM" uniqueName="[Customer_DIM]" caption="Customer_DIM"/>
    <dimension name="Date Table" uniqueName="[Date Table]" caption="Date Table"/>
    <dimension name="Fact Table Sales Transactions" uniqueName="[Fact Table Sales Transactions]" caption="Fact Table Sales Transactions"/>
    <dimension measure="1" name="Measures" uniqueName="[Measures]" caption="Measures"/>
    <dimension name="Payment Gateway" uniqueName="[Payment Gateway]" caption="Payment Gateway"/>
    <dimension name="Product_DIM" uniqueName="[Product_DIM]" caption="Product_DIM"/>
  </dimensions>
  <measureGroups count="5">
    <measureGroup name="Customer_DIM" caption="Customer_DIM"/>
    <measureGroup name="Date Table" caption="Date Table"/>
    <measureGroup name="Fact Table Sales Transactions" caption="Fact Table Sales Transactions"/>
    <measureGroup name="Payment Gateway" caption="Payment Gateway"/>
    <measureGroup name="Product_DIM" caption="Product_DIM"/>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70990393519" createdVersion="5" refreshedVersion="8" minRefreshableVersion="3" recordCount="0" supportSubquery="1" supportAdvancedDrill="1" xr:uid="{2510FFEF-D143-4442-ACB5-E478ED394FD0}">
  <cacheSource type="external" connectionId="6"/>
  <cacheFields count="3">
    <cacheField name="[Measures].[Net Sales]" caption="Net Sales" numFmtId="0" hierarchy="40" level="32767"/>
    <cacheField name="[Payment Gateway].[Gateway].[Gateway]" caption="Gateway" numFmtId="0" hierarchy="34" level="1">
      <sharedItems count="5">
        <s v="amazon_payments"/>
        <s v="gift_card"/>
        <s v="manual"/>
        <s v="paypal"/>
        <s v="shopify_payments"/>
      </sharedItems>
    </cacheField>
    <cacheField name="[Date Table].[Day Name].[Day Name]" caption="Day Name" numFmtId="0" hierarchy="10" level="1">
      <sharedItems containsSemiMixedTypes="0" containsNonDate="0" containsString="0"/>
    </cacheField>
  </cacheFields>
  <cacheHierarchies count="58">
    <cacheHierarchy uniqueName="[Customer_DIM].[Customer Name]" caption="Customer Name" attribute="1" defaultMemberUniqueName="[Customer_DIM].[Customer Name].[All]" allUniqueName="[Customer_DIM].[Customer Name].[All]" dimensionUniqueName="[Customer_DIM]" displayFolder="" count="0" memberValueDatatype="130" unbalanced="0"/>
    <cacheHierarchy uniqueName="[Customer_DIM].[Billing Address Province]" caption="Billing Address Province" attribute="1" defaultMemberUniqueName="[Customer_DIM].[Billing Address Province].[All]" allUniqueName="[Customer_DIM].[Billing Address Province].[All]" dimensionUniqueName="[Customer_DIM]" displayFolder="" count="0" memberValueDatatype="130" unbalanced="0"/>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0" memberValueDatatype="130" unbalanced="0"/>
    <cacheHierarchy uniqueName="[Date Table].[Day Name]" caption="Day Name" attribute="1" time="1" defaultMemberUniqueName="[Date Table].[Day Name].[All]" allUniqueName="[Date Table].[Day Name].[All]" dimensionUniqueName="[Date Table]" displayFolder="" count="2" memberValueDatatype="130" unbalanced="0">
      <fieldsUsage count="2">
        <fieldUsage x="-1"/>
        <fieldUsage x="2"/>
      </fieldsUsage>
    </cacheHierarchy>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0" memberValueDatatype="20" unbalanced="0"/>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0" memberValueDatatype="130" unbalanced="0"/>
    <cacheHierarchy uniqueName="[Payment Gateway].[Gateway]" caption="Gateway" attribute="1" defaultMemberUniqueName="[Payment Gateway].[Gateway].[All]" allUniqueName="[Payment Gateway].[Gateway].[All]" dimensionUniqueName="[Payment Gateway]" displayFolder="" count="2" memberValueDatatype="130" unbalanced="0">
      <fieldsUsage count="2">
        <fieldUsage x="-1"/>
        <fieldUsage x="1"/>
      </fieldsUsage>
    </cacheHierarchy>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0" memberValueDatatype="130" unbalanced="0"/>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oneField="1">
      <fieldsUsage count="1">
        <fieldUsage x="0"/>
      </fieldsUsage>
    </cacheHierarchy>
    <cacheHierarchy uniqueName="[Measures].[Total Quantity]" caption="Total Quantity" measure="1" displayFolder="" measureGroup="Fact Table Sales Transactions" count="0"/>
    <cacheHierarchy uniqueName="[Measures].[Total Orders]" caption="Total Orders" measure="1" displayFolder="" measureGroup="Fact Table Sales Transactions" count="0"/>
    <cacheHierarchy uniqueName="[Measures].[Average Order Value]" caption="Average Order Value" measure="1" displayFolder="" measureGroup="Fact Table Sales Transactions" count="0"/>
    <cacheHierarchy uniqueName="[Measures].[Total Customers]" caption="Total Customers" measure="1" displayFolder="" measureGroup="Fact Table Sales Transactions" count="0"/>
    <cacheHierarchy uniqueName="[Measures].[Single Order Customers]" caption="Single Order Customers" measure="1" displayFolder="" measureGroup="Fact Table Sales Transactions" count="0"/>
    <cacheHierarchy uniqueName="[Measures].[Repeat Customers]" caption="Repeat Customers" measure="1" displayFolder="" measureGroup="Fact Table Sales Transactions" count="0"/>
    <cacheHierarchy uniqueName="[Measures].[Repeat Rate]" caption="Repeat Rate" measure="1" displayFolder="" measureGroup="Fact Table Sales Transactions" count="0"/>
    <cacheHierarchy uniqueName="[Measures].[Purchase Frequency]" caption="Purchase Frequency" measure="1" displayFolder="" measureGroup="Fact Table Sales Transactions" count="0"/>
    <cacheHierarchy uniqueName="[Measures].[Lifetime Value]" caption="Lifetime Value" measure="1" displayFolder="" measureGroup="Fact Table Sales Transactions" count="0"/>
    <cacheHierarchy uniqueName="[Measures].[Average Selling Price]" caption="Average Selling Price" measure="1" displayFolder="" measureGroup="Fact Table Sales Transactions" count="0"/>
    <cacheHierarchy uniqueName="[Measures].[DOD %Change]" caption="DOD %Change" measure="1" displayFolder="" measureGroup="Fact Table Sales Transactions" count="0"/>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dimensions count="6">
    <dimension name="Customer_DIM" uniqueName="[Customer_DIM]" caption="Customer_DIM"/>
    <dimension name="Date Table" uniqueName="[Date Table]" caption="Date Table"/>
    <dimension name="Fact Table Sales Transactions" uniqueName="[Fact Table Sales Transactions]" caption="Fact Table Sales Transactions"/>
    <dimension measure="1" name="Measures" uniqueName="[Measures]" caption="Measures"/>
    <dimension name="Payment Gateway" uniqueName="[Payment Gateway]" caption="Payment Gateway"/>
    <dimension name="Product_DIM" uniqueName="[Product_DIM]" caption="Product_DIM"/>
  </dimensions>
  <measureGroups count="5">
    <measureGroup name="Customer_DIM" caption="Customer_DIM"/>
    <measureGroup name="Date Table" caption="Date Table"/>
    <measureGroup name="Fact Table Sales Transactions" caption="Fact Table Sales Transactions"/>
    <measureGroup name="Payment Gateway" caption="Payment Gateway"/>
    <measureGroup name="Product_DIM" caption="Product_DIM"/>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70992129628" createdVersion="5" refreshedVersion="8" minRefreshableVersion="3" recordCount="0" supportSubquery="1" supportAdvancedDrill="1" xr:uid="{7FCE5936-D8CC-439E-A42C-E6D69FD3DB84}">
  <cacheSource type="external" connectionId="6"/>
  <cacheFields count="3">
    <cacheField name="[Measures].[Net Sales]" caption="Net Sales" numFmtId="0" hierarchy="40" level="32767"/>
    <cacheField name="[Customer_DIM].[Customer Name].[Customer Name]" caption="Customer Name" numFmtId="0" level="1">
      <sharedItems count="5">
        <s v="Cointon Gosselin"/>
        <s v="Gerik Roussel"/>
        <s v="Ira MacCawley"/>
        <s v="Vernon Brockley"/>
        <s v="Vilma Wissby"/>
      </sharedItems>
    </cacheField>
    <cacheField name="[Date Table].[Day Name].[Day Name]" caption="Day Name" numFmtId="0" hierarchy="10" level="1">
      <sharedItems containsSemiMixedTypes="0" containsNonDate="0" containsString="0"/>
    </cacheField>
  </cacheFields>
  <cacheHierarchies count="58">
    <cacheHierarchy uniqueName="[Customer_DIM].[Customer Name]" caption="Customer Name" attribute="1" defaultMemberUniqueName="[Customer_DIM].[Customer Name].[All]" allUniqueName="[Customer_DIM].[Customer Name].[All]" dimensionUniqueName="[Customer_DIM]" displayFolder="" count="2" memberValueDatatype="130" unbalanced="0">
      <fieldsUsage count="2">
        <fieldUsage x="-1"/>
        <fieldUsage x="1"/>
      </fieldsUsage>
    </cacheHierarchy>
    <cacheHierarchy uniqueName="[Customer_DIM].[Billing Address Province]" caption="Billing Address Province" attribute="1" defaultMemberUniqueName="[Customer_DIM].[Billing Address Province].[All]" allUniqueName="[Customer_DIM].[Billing Address Province].[All]" dimensionUniqueName="[Customer_DIM]" displayFolder="" count="0" memberValueDatatype="130" unbalanced="0"/>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0" memberValueDatatype="130" unbalanced="0"/>
    <cacheHierarchy uniqueName="[Date Table].[Day Name]" caption="Day Name" attribute="1" time="1" defaultMemberUniqueName="[Date Table].[Day Name].[All]" allUniqueName="[Date Table].[Day Name].[All]" dimensionUniqueName="[Date Table]" displayFolder="" count="2" memberValueDatatype="130" unbalanced="0">
      <fieldsUsage count="2">
        <fieldUsage x="-1"/>
        <fieldUsage x="2"/>
      </fieldsUsage>
    </cacheHierarchy>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0" memberValueDatatype="20" unbalanced="0"/>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0" memberValueDatatype="130" unbalanced="0"/>
    <cacheHierarchy uniqueName="[Payment Gateway].[Gateway]" caption="Gateway" attribute="1" defaultMemberUniqueName="[Payment Gateway].[Gateway].[All]" allUniqueName="[Payment Gateway].[Gateway].[All]" dimensionUniqueName="[Payment Gateway]" displayFolder="" count="2" memberValueDatatype="130" unbalanced="0"/>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0" memberValueDatatype="130" unbalanced="0"/>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oneField="1">
      <fieldsUsage count="1">
        <fieldUsage x="0"/>
      </fieldsUsage>
    </cacheHierarchy>
    <cacheHierarchy uniqueName="[Measures].[Total Quantity]" caption="Total Quantity" measure="1" displayFolder="" measureGroup="Fact Table Sales Transactions" count="0"/>
    <cacheHierarchy uniqueName="[Measures].[Total Orders]" caption="Total Orders" measure="1" displayFolder="" measureGroup="Fact Table Sales Transactions" count="0"/>
    <cacheHierarchy uniqueName="[Measures].[Average Order Value]" caption="Average Order Value" measure="1" displayFolder="" measureGroup="Fact Table Sales Transactions" count="0"/>
    <cacheHierarchy uniqueName="[Measures].[Total Customers]" caption="Total Customers" measure="1" displayFolder="" measureGroup="Fact Table Sales Transactions" count="0"/>
    <cacheHierarchy uniqueName="[Measures].[Single Order Customers]" caption="Single Order Customers" measure="1" displayFolder="" measureGroup="Fact Table Sales Transactions" count="0"/>
    <cacheHierarchy uniqueName="[Measures].[Repeat Customers]" caption="Repeat Customers" measure="1" displayFolder="" measureGroup="Fact Table Sales Transactions" count="0"/>
    <cacheHierarchy uniqueName="[Measures].[Repeat Rate]" caption="Repeat Rate" measure="1" displayFolder="" measureGroup="Fact Table Sales Transactions" count="0"/>
    <cacheHierarchy uniqueName="[Measures].[Purchase Frequency]" caption="Purchase Frequency" measure="1" displayFolder="" measureGroup="Fact Table Sales Transactions" count="0"/>
    <cacheHierarchy uniqueName="[Measures].[Lifetime Value]" caption="Lifetime Value" measure="1" displayFolder="" measureGroup="Fact Table Sales Transactions" count="0"/>
    <cacheHierarchy uniqueName="[Measures].[Average Selling Price]" caption="Average Selling Price" measure="1" displayFolder="" measureGroup="Fact Table Sales Transactions" count="0"/>
    <cacheHierarchy uniqueName="[Measures].[DOD %Change]" caption="DOD %Change" measure="1" displayFolder="" measureGroup="Fact Table Sales Transactions" count="0"/>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dimensions count="6">
    <dimension name="Customer_DIM" uniqueName="[Customer_DIM]" caption="Customer_DIM"/>
    <dimension name="Date Table" uniqueName="[Date Table]" caption="Date Table"/>
    <dimension name="Fact Table Sales Transactions" uniqueName="[Fact Table Sales Transactions]" caption="Fact Table Sales Transactions"/>
    <dimension measure="1" name="Measures" uniqueName="[Measures]" caption="Measures"/>
    <dimension name="Payment Gateway" uniqueName="[Payment Gateway]" caption="Payment Gateway"/>
    <dimension name="Product_DIM" uniqueName="[Product_DIM]" caption="Product_DIM"/>
  </dimensions>
  <measureGroups count="5">
    <measureGroup name="Customer_DIM" caption="Customer_DIM"/>
    <measureGroup name="Date Table" caption="Date Table"/>
    <measureGroup name="Fact Table Sales Transactions" caption="Fact Table Sales Transactions"/>
    <measureGroup name="Payment Gateway" caption="Payment Gateway"/>
    <measureGroup name="Product_DIM" caption="Product_DIM"/>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70993055559" createdVersion="5" refreshedVersion="8" minRefreshableVersion="3" recordCount="0" supportSubquery="1" supportAdvancedDrill="1" xr:uid="{ACBD482F-DB6E-410C-BC41-B170F26CEC09}">
  <cacheSource type="external" connectionId="6"/>
  <cacheFields count="2">
    <cacheField name="[Measures].[DOD %Change]" caption="DOD %Change" numFmtId="0" hierarchy="51" level="32767"/>
    <cacheField name="[Date Table].[Day Name].[Day Name]" caption="Day Name" numFmtId="0" hierarchy="10" level="1">
      <sharedItems containsSemiMixedTypes="0" containsNonDate="0" containsString="0"/>
    </cacheField>
  </cacheFields>
  <cacheHierarchies count="58">
    <cacheHierarchy uniqueName="[Customer_DIM].[Customer Name]" caption="Customer Name" attribute="1" defaultMemberUniqueName="[Customer_DIM].[Customer Name].[All]" allUniqueName="[Customer_DIM].[Customer Name].[All]" dimensionUniqueName="[Customer_DIM]" displayFolder="" count="0" memberValueDatatype="130" unbalanced="0"/>
    <cacheHierarchy uniqueName="[Customer_DIM].[Billing Address Province]" caption="Billing Address Province" attribute="1" defaultMemberUniqueName="[Customer_DIM].[Billing Address Province].[All]" allUniqueName="[Customer_DIM].[Billing Address Province].[All]" dimensionUniqueName="[Customer_DIM]" displayFolder="" count="0" memberValueDatatype="130" unbalanced="0"/>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0" memberValueDatatype="130" unbalanced="0"/>
    <cacheHierarchy uniqueName="[Date Table].[Day Name]" caption="Day Name" attribute="1" time="1" defaultMemberUniqueName="[Date Table].[Day Name].[All]" allUniqueName="[Date Table].[Day Name].[All]" dimensionUniqueName="[Date Table]" displayFolder="" count="2" memberValueDatatype="130" unbalanced="0">
      <fieldsUsage count="2">
        <fieldUsage x="-1"/>
        <fieldUsage x="1"/>
      </fieldsUsage>
    </cacheHierarchy>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0" memberValueDatatype="20" unbalanced="0"/>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0" memberValueDatatype="130" unbalanced="0"/>
    <cacheHierarchy uniqueName="[Payment Gateway].[Gateway]" caption="Gateway" attribute="1" defaultMemberUniqueName="[Payment Gateway].[Gateway].[All]" allUniqueName="[Payment Gateway].[Gateway].[All]" dimensionUniqueName="[Payment Gateway]" displayFolder="" count="2" memberValueDatatype="130" unbalanced="0"/>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0" memberValueDatatype="130" unbalanced="0"/>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cacheHierarchy uniqueName="[Measures].[Total Quantity]" caption="Total Quantity" measure="1" displayFolder="" measureGroup="Fact Table Sales Transactions" count="0"/>
    <cacheHierarchy uniqueName="[Measures].[Total Orders]" caption="Total Orders" measure="1" displayFolder="" measureGroup="Fact Table Sales Transactions" count="0"/>
    <cacheHierarchy uniqueName="[Measures].[Average Order Value]" caption="Average Order Value" measure="1" displayFolder="" measureGroup="Fact Table Sales Transactions" count="0"/>
    <cacheHierarchy uniqueName="[Measures].[Total Customers]" caption="Total Customers" measure="1" displayFolder="" measureGroup="Fact Table Sales Transactions" count="0"/>
    <cacheHierarchy uniqueName="[Measures].[Single Order Customers]" caption="Single Order Customers" measure="1" displayFolder="" measureGroup="Fact Table Sales Transactions" count="0"/>
    <cacheHierarchy uniqueName="[Measures].[Repeat Customers]" caption="Repeat Customers" measure="1" displayFolder="" measureGroup="Fact Table Sales Transactions" count="0"/>
    <cacheHierarchy uniqueName="[Measures].[Repeat Rate]" caption="Repeat Rate" measure="1" displayFolder="" measureGroup="Fact Table Sales Transactions" count="0"/>
    <cacheHierarchy uniqueName="[Measures].[Purchase Frequency]" caption="Purchase Frequency" measure="1" displayFolder="" measureGroup="Fact Table Sales Transactions" count="0"/>
    <cacheHierarchy uniqueName="[Measures].[Lifetime Value]" caption="Lifetime Value" measure="1" displayFolder="" measureGroup="Fact Table Sales Transactions" count="0"/>
    <cacheHierarchy uniqueName="[Measures].[Average Selling Price]" caption="Average Selling Price" measure="1" displayFolder="" measureGroup="Fact Table Sales Transactions" count="0"/>
    <cacheHierarchy uniqueName="[Measures].[DOD %Change]" caption="DOD %Change" measure="1" displayFolder="" measureGroup="Fact Table Sales Transactions" count="0" oneField="1">
      <fieldsUsage count="1">
        <fieldUsage x="0"/>
      </fieldsUsage>
    </cacheHierarchy>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dimensions count="6">
    <dimension name="Customer_DIM" uniqueName="[Customer_DIM]" caption="Customer_DIM"/>
    <dimension name="Date Table" uniqueName="[Date Table]" caption="Date Table"/>
    <dimension name="Fact Table Sales Transactions" uniqueName="[Fact Table Sales Transactions]" caption="Fact Table Sales Transactions"/>
    <dimension measure="1" name="Measures" uniqueName="[Measures]" caption="Measures"/>
    <dimension name="Payment Gateway" uniqueName="[Payment Gateway]" caption="Payment Gateway"/>
    <dimension name="Product_DIM" uniqueName="[Product_DIM]" caption="Product_DIM"/>
  </dimensions>
  <measureGroups count="5">
    <measureGroup name="Customer_DIM" caption="Customer_DIM"/>
    <measureGroup name="Date Table" caption="Date Table"/>
    <measureGroup name="Fact Table Sales Transactions" caption="Fact Table Sales Transactions"/>
    <measureGroup name="Payment Gateway" caption="Payment Gateway"/>
    <measureGroup name="Product_DIM" caption="Product_DIM"/>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70994328706" createdVersion="5" refreshedVersion="8" minRefreshableVersion="3" recordCount="0" supportSubquery="1" supportAdvancedDrill="1" xr:uid="{311C0EC7-5142-43BC-A69A-64228D458657}">
  <cacheSource type="external" connectionId="6"/>
  <cacheFields count="4">
    <cacheField name="[Customer_DIM].[Customer Name].[Customer Name]" caption="Customer Name" numFmtId="0" level="1">
      <sharedItems count="5">
        <s v="Wallache Gasgarth"/>
        <s v="Wells Close"/>
        <s v="Yulma Ganforth"/>
        <s v="Zandra Graith"/>
        <s v="Zola Fosdyke"/>
      </sharedItems>
    </cacheField>
    <cacheField name="[Customer_DIM].[CITY].[CITY]" caption="CITY" numFmtId="0" hierarchy="3" level="1">
      <sharedItems count="5">
        <s v="DALLAS"/>
        <s v="EL PASO"/>
        <s v="HOUSTON"/>
        <s v="NEW YORK CITY"/>
        <s v="WASHINGTON"/>
      </sharedItems>
    </cacheField>
    <cacheField name="[Measures].[Total Quantity]" caption="Total Quantity" numFmtId="0" hierarchy="41" level="32767"/>
    <cacheField name="[Date Table].[Day Name].[Day Name]" caption="Day Name" numFmtId="0" hierarchy="10" level="1">
      <sharedItems containsSemiMixedTypes="0" containsNonDate="0" containsString="0"/>
    </cacheField>
  </cacheFields>
  <cacheHierarchies count="58">
    <cacheHierarchy uniqueName="[Customer_DIM].[Customer Name]" caption="Customer Name" attribute="1" defaultMemberUniqueName="[Customer_DIM].[Customer Name].[All]" allUniqueName="[Customer_DIM].[Customer Name].[All]" dimensionUniqueName="[Customer_DIM]" displayFolder="" count="2" memberValueDatatype="130" unbalanced="0">
      <fieldsUsage count="2">
        <fieldUsage x="-1"/>
        <fieldUsage x="0"/>
      </fieldsUsage>
    </cacheHierarchy>
    <cacheHierarchy uniqueName="[Customer_DIM].[Billing Address Province]" caption="Billing Address Province" attribute="1" defaultMemberUniqueName="[Customer_DIM].[Billing Address Province].[All]" allUniqueName="[Customer_DIM].[Billing Address Province].[All]" dimensionUniqueName="[Customer_DIM]" displayFolder="" count="0" memberValueDatatype="130" unbalanced="0"/>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2" memberValueDatatype="130" unbalanced="0">
      <fieldsUsage count="2">
        <fieldUsage x="-1"/>
        <fieldUsage x="1"/>
      </fieldsUsage>
    </cacheHierarchy>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0" memberValueDatatype="130" unbalanced="0"/>
    <cacheHierarchy uniqueName="[Date Table].[Day Name]" caption="Day Name" attribute="1" time="1" defaultMemberUniqueName="[Date Table].[Day Name].[All]" allUniqueName="[Date Table].[Day Name].[All]" dimensionUniqueName="[Date Table]" displayFolder="" count="2" memberValueDatatype="130" unbalanced="0">
      <fieldsUsage count="2">
        <fieldUsage x="-1"/>
        <fieldUsage x="3"/>
      </fieldsUsage>
    </cacheHierarchy>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0" memberValueDatatype="20" unbalanced="0"/>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0" memberValueDatatype="130" unbalanced="0"/>
    <cacheHierarchy uniqueName="[Payment Gateway].[Gateway]" caption="Gateway" attribute="1" defaultMemberUniqueName="[Payment Gateway].[Gateway].[All]" allUniqueName="[Payment Gateway].[Gateway].[All]" dimensionUniqueName="[Payment Gateway]" displayFolder="" count="2" memberValueDatatype="130" unbalanced="0"/>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0" memberValueDatatype="130" unbalanced="0"/>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cacheHierarchy uniqueName="[Measures].[Total Quantity]" caption="Total Quantity" measure="1" displayFolder="" measureGroup="Fact Table Sales Transactions" count="0" oneField="1">
      <fieldsUsage count="1">
        <fieldUsage x="2"/>
      </fieldsUsage>
    </cacheHierarchy>
    <cacheHierarchy uniqueName="[Measures].[Total Orders]" caption="Total Orders" measure="1" displayFolder="" measureGroup="Fact Table Sales Transactions" count="0"/>
    <cacheHierarchy uniqueName="[Measures].[Average Order Value]" caption="Average Order Value" measure="1" displayFolder="" measureGroup="Fact Table Sales Transactions" count="0"/>
    <cacheHierarchy uniqueName="[Measures].[Total Customers]" caption="Total Customers" measure="1" displayFolder="" measureGroup="Fact Table Sales Transactions" count="0"/>
    <cacheHierarchy uniqueName="[Measures].[Single Order Customers]" caption="Single Order Customers" measure="1" displayFolder="" measureGroup="Fact Table Sales Transactions" count="0"/>
    <cacheHierarchy uniqueName="[Measures].[Repeat Customers]" caption="Repeat Customers" measure="1" displayFolder="" measureGroup="Fact Table Sales Transactions" count="0"/>
    <cacheHierarchy uniqueName="[Measures].[Repeat Rate]" caption="Repeat Rate" measure="1" displayFolder="" measureGroup="Fact Table Sales Transactions" count="0"/>
    <cacheHierarchy uniqueName="[Measures].[Purchase Frequency]" caption="Purchase Frequency" measure="1" displayFolder="" measureGroup="Fact Table Sales Transactions" count="0"/>
    <cacheHierarchy uniqueName="[Measures].[Lifetime Value]" caption="Lifetime Value" measure="1" displayFolder="" measureGroup="Fact Table Sales Transactions" count="0"/>
    <cacheHierarchy uniqueName="[Measures].[Average Selling Price]" caption="Average Selling Price" measure="1" displayFolder="" measureGroup="Fact Table Sales Transactions" count="0"/>
    <cacheHierarchy uniqueName="[Measures].[DOD %Change]" caption="DOD %Change" measure="1" displayFolder="" measureGroup="Fact Table Sales Transactions" count="0"/>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dimensions count="6">
    <dimension name="Customer_DIM" uniqueName="[Customer_DIM]" caption="Customer_DIM"/>
    <dimension name="Date Table" uniqueName="[Date Table]" caption="Date Table"/>
    <dimension name="Fact Table Sales Transactions" uniqueName="[Fact Table Sales Transactions]" caption="Fact Table Sales Transactions"/>
    <dimension measure="1" name="Measures" uniqueName="[Measures]" caption="Measures"/>
    <dimension name="Payment Gateway" uniqueName="[Payment Gateway]" caption="Payment Gateway"/>
    <dimension name="Product_DIM" uniqueName="[Product_DIM]" caption="Product_DIM"/>
  </dimensions>
  <measureGroups count="5">
    <measureGroup name="Customer_DIM" caption="Customer_DIM"/>
    <measureGroup name="Date Table" caption="Date Table"/>
    <measureGroup name="Fact Table Sales Transactions" caption="Fact Table Sales Transactions"/>
    <measureGroup name="Payment Gateway" caption="Payment Gateway"/>
    <measureGroup name="Product_DIM" caption="Product_DIM"/>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70995601853" createdVersion="5" refreshedVersion="8" minRefreshableVersion="3" recordCount="0" supportSubquery="1" supportAdvancedDrill="1" xr:uid="{B2F06B1C-F85D-45D2-91A9-A420665A0259}">
  <cacheSource type="external" connectionId="6"/>
  <cacheFields count="4">
    <cacheField name="[Customer_DIM].[CITY].[CITY]" caption="CITY" numFmtId="0" hierarchy="3" level="1">
      <sharedItems count="10">
        <s v="CHICAGO"/>
        <s v="DALLAS"/>
        <s v="EL PASO"/>
        <s v="HOUSTON"/>
        <s v="LAS VEGAS"/>
        <s v="MIAMI"/>
        <s v="NEW YORK CITY"/>
        <s v="PITTSBURGH"/>
        <s v="SACRAMENTO"/>
        <s v="WASHINGTON"/>
      </sharedItems>
    </cacheField>
    <cacheField name="[Customer_DIM].[Billing Address Province].[Billing Address Province]" caption="Billing Address Province" numFmtId="0" hierarchy="1" level="1">
      <sharedItems count="15">
        <s v="Arizona"/>
        <s v="California"/>
        <s v="Colorado"/>
        <s v="District of Columbia"/>
        <s v="Florida"/>
        <s v="Georgia"/>
        <s v="Illinois"/>
        <s v="Michigan"/>
        <s v="Minnesota"/>
        <s v="New York"/>
        <s v="North Carolina"/>
        <s v="Ohio"/>
        <s v="Pennsylvania"/>
        <s v="Texas"/>
        <s v="Virginia"/>
      </sharedItems>
    </cacheField>
    <cacheField name="[Measures].[Net Sales]" caption="Net Sales" numFmtId="0" hierarchy="40" level="32767"/>
    <cacheField name="[Date Table].[Day Name].[Day Name]" caption="Day Name" numFmtId="0" hierarchy="10" level="1">
      <sharedItems containsSemiMixedTypes="0" containsNonDate="0" containsString="0"/>
    </cacheField>
  </cacheFields>
  <cacheHierarchies count="58">
    <cacheHierarchy uniqueName="[Customer_DIM].[Customer Name]" caption="Customer Name" attribute="1" defaultMemberUniqueName="[Customer_DIM].[Customer Name].[All]" allUniqueName="[Customer_DIM].[Customer Name].[All]" dimensionUniqueName="[Customer_DIM]" displayFolder="" count="0" memberValueDatatype="130" unbalanced="0"/>
    <cacheHierarchy uniqueName="[Customer_DIM].[Billing Address Province]" caption="Billing Address Province" attribute="1" defaultMemberUniqueName="[Customer_DIM].[Billing Address Province].[All]" allUniqueName="[Customer_DIM].[Billing Address Province].[All]" dimensionUniqueName="[Customer_DIM]" displayFolder="" count="2" memberValueDatatype="130" unbalanced="0">
      <fieldsUsage count="2">
        <fieldUsage x="-1"/>
        <fieldUsage x="1"/>
      </fieldsUsage>
    </cacheHierarchy>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2" memberValueDatatype="130" unbalanced="0">
      <fieldsUsage count="2">
        <fieldUsage x="-1"/>
        <fieldUsage x="0"/>
      </fieldsUsage>
    </cacheHierarchy>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0" memberValueDatatype="130" unbalanced="0"/>
    <cacheHierarchy uniqueName="[Date Table].[Day Name]" caption="Day Name" attribute="1" time="1" defaultMemberUniqueName="[Date Table].[Day Name].[All]" allUniqueName="[Date Table].[Day Name].[All]" dimensionUniqueName="[Date Table]" displayFolder="" count="2" memberValueDatatype="130" unbalanced="0">
      <fieldsUsage count="2">
        <fieldUsage x="-1"/>
        <fieldUsage x="3"/>
      </fieldsUsage>
    </cacheHierarchy>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0" memberValueDatatype="20" unbalanced="0"/>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0" memberValueDatatype="130" unbalanced="0"/>
    <cacheHierarchy uniqueName="[Payment Gateway].[Gateway]" caption="Gateway" attribute="1" defaultMemberUniqueName="[Payment Gateway].[Gateway].[All]" allUniqueName="[Payment Gateway].[Gateway].[All]" dimensionUniqueName="[Payment Gateway]" displayFolder="" count="2" memberValueDatatype="130" unbalanced="0"/>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0" memberValueDatatype="130" unbalanced="0"/>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oneField="1">
      <fieldsUsage count="1">
        <fieldUsage x="2"/>
      </fieldsUsage>
    </cacheHierarchy>
    <cacheHierarchy uniqueName="[Measures].[Total Quantity]" caption="Total Quantity" measure="1" displayFolder="" measureGroup="Fact Table Sales Transactions" count="0"/>
    <cacheHierarchy uniqueName="[Measures].[Total Orders]" caption="Total Orders" measure="1" displayFolder="" measureGroup="Fact Table Sales Transactions" count="0"/>
    <cacheHierarchy uniqueName="[Measures].[Average Order Value]" caption="Average Order Value" measure="1" displayFolder="" measureGroup="Fact Table Sales Transactions" count="0"/>
    <cacheHierarchy uniqueName="[Measures].[Total Customers]" caption="Total Customers" measure="1" displayFolder="" measureGroup="Fact Table Sales Transactions" count="0"/>
    <cacheHierarchy uniqueName="[Measures].[Single Order Customers]" caption="Single Order Customers" measure="1" displayFolder="" measureGroup="Fact Table Sales Transactions" count="0"/>
    <cacheHierarchy uniqueName="[Measures].[Repeat Customers]" caption="Repeat Customers" measure="1" displayFolder="" measureGroup="Fact Table Sales Transactions" count="0"/>
    <cacheHierarchy uniqueName="[Measures].[Repeat Rate]" caption="Repeat Rate" measure="1" displayFolder="" measureGroup="Fact Table Sales Transactions" count="0"/>
    <cacheHierarchy uniqueName="[Measures].[Purchase Frequency]" caption="Purchase Frequency" measure="1" displayFolder="" measureGroup="Fact Table Sales Transactions" count="0"/>
    <cacheHierarchy uniqueName="[Measures].[Lifetime Value]" caption="Lifetime Value" measure="1" displayFolder="" measureGroup="Fact Table Sales Transactions" count="0"/>
    <cacheHierarchy uniqueName="[Measures].[Average Selling Price]" caption="Average Selling Price" measure="1" displayFolder="" measureGroup="Fact Table Sales Transactions" count="0"/>
    <cacheHierarchy uniqueName="[Measures].[DOD %Change]" caption="DOD %Change" measure="1" displayFolder="" measureGroup="Fact Table Sales Transactions" count="0"/>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dimensions count="6">
    <dimension name="Customer_DIM" uniqueName="[Customer_DIM]" caption="Customer_DIM"/>
    <dimension name="Date Table" uniqueName="[Date Table]" caption="Date Table"/>
    <dimension name="Fact Table Sales Transactions" uniqueName="[Fact Table Sales Transactions]" caption="Fact Table Sales Transactions"/>
    <dimension measure="1" name="Measures" uniqueName="[Measures]" caption="Measures"/>
    <dimension name="Payment Gateway" uniqueName="[Payment Gateway]" caption="Payment Gateway"/>
    <dimension name="Product_DIM" uniqueName="[Product_DIM]" caption="Product_DIM"/>
  </dimensions>
  <measureGroups count="5">
    <measureGroup name="Customer_DIM" caption="Customer_DIM"/>
    <measureGroup name="Date Table" caption="Date Table"/>
    <measureGroup name="Fact Table Sales Transactions" caption="Fact Table Sales Transactions"/>
    <measureGroup name="Payment Gateway" caption="Payment Gateway"/>
    <measureGroup name="Product_DIM" caption="Product_DIM"/>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076.163030324074" createdVersion="3" refreshedVersion="8" minRefreshableVersion="3" recordCount="0" supportSubquery="1" supportAdvancedDrill="1" xr:uid="{8988CC1D-02AC-4553-BE99-C018D2D0712D}">
  <cacheSource type="external" connectionId="6">
    <extLst>
      <ext xmlns:x14="http://schemas.microsoft.com/office/spreadsheetml/2009/9/main" uri="{F057638F-6D5F-4e77-A914-E7F072B9BCA8}">
        <x14:sourceConnection name="ThisWorkbookDataModel"/>
      </ext>
    </extLst>
  </cacheSource>
  <cacheFields count="0"/>
  <cacheHierarchies count="58">
    <cacheHierarchy uniqueName="[Customer_DIM].[Customer Name]" caption="Customer Name" attribute="1" defaultMemberUniqueName="[Customer_DIM].[Customer Name].[All]" allUniqueName="[Customer_DIM].[Customer Name].[All]" dimensionUniqueName="[Customer_DIM]" displayFolder="" count="0" memberValueDatatype="130" unbalanced="0"/>
    <cacheHierarchy uniqueName="[Customer_DIM].[Billing Address Province]" caption="Billing Address Province" attribute="1" defaultMemberUniqueName="[Customer_DIM].[Billing Address Province].[All]" allUniqueName="[Customer_DIM].[Billing Address Province].[All]" dimensionUniqueName="[Customer_DIM]" displayFolder="" count="0" memberValueDatatype="130" unbalanced="0"/>
    <cacheHierarchy uniqueName="[Customer_DIM].[Billing Address Zip]" caption="Billing Address Zip" attribute="1" defaultMemberUniqueName="[Customer_DIM].[Billing Address Zip].[All]" allUniqueName="[Customer_DIM].[Billing Address Zip].[All]" dimensionUniqueName="[Customer_DIM]" displayFolder="" count="0" memberValueDatatype="2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Customer Id]" caption="Customer Id" attribute="1" defaultMemberUniqueName="[Customer_DIM].[Customer Id].[All]" allUniqueName="[Customer_DIM].[Customer Id].[All]" dimensionUniqueName="[Customer_DIM]" displayFolder="" count="0" memberValueDatatype="20" unbalanced="0"/>
    <cacheHierarchy uniqueName="[Date Table].[Invoice Date]" caption="Invoice Date" attribute="1" time="1" keyAttribute="1" defaultMemberUniqueName="[Date Table].[Invoice Date].[All]" allUniqueName="[Date Table].[Invoice Date].[All]" dimensionUniqueName="[Date Table]" displayFolder="" count="0" memberValueDatatype="7" unbalanced="0"/>
    <cacheHierarchy uniqueName="[Date Table].[Invoice Time]" caption="Invoice Time" attribute="1" time="1" defaultMemberUniqueName="[Date Table].[Invoice Time].[All]" allUniqueName="[Date Table].[Invoice Time].[All]" dimensionUniqueName="[Date Table]" displayFolder="" count="0" memberValueDatatype="7" unbalanced="0"/>
    <cacheHierarchy uniqueName="[Date Table].[Year]" caption="Year" attribute="1" time="1" defaultMemberUniqueName="[Date Table].[Year].[All]" allUniqueName="[Date Table].[Year].[All]" dimensionUniqueName="[Date Table]" displayFolder="" count="0" memberValueDatatype="20" unbalanced="0"/>
    <cacheHierarchy uniqueName="[Date Table].[Month Name]" caption="Month Name" attribute="1" time="1" defaultMemberUniqueName="[Date Table].[Month Name].[All]" allUniqueName="[Date Table].[Month Name].[All]" dimensionUniqueName="[Date Table]" displayFolder="" count="0" memberValueDatatype="130" unbalanced="0"/>
    <cacheHierarchy uniqueName="[Date Table].[Week Of the Month]" caption="Week Of the Month" attribute="1" time="1" defaultMemberUniqueName="[Date Table].[Week Of the Month].[All]" allUniqueName="[Date Table].[Week Of the Month].[All]" dimensionUniqueName="[Date Table]" displayFolder="" count="0" memberValueDatatype="130" unbalanced="0"/>
    <cacheHierarchy uniqueName="[Date Table].[Day Name]" caption="Day Name" attribute="1" time="1" defaultMemberUniqueName="[Date Table].[Day Name].[All]" allUniqueName="[Date Table].[Day Name].[All]" dimensionUniqueName="[Date Table]" displayFolder="" count="2" memberValueDatatype="130" unbalanced="0"/>
    <cacheHierarchy uniqueName="[Date Table].[WeekDay]" caption="WeekDay" attribute="1" time="1" defaultMemberUniqueName="[Date Table].[WeekDay].[All]" allUniqueName="[Date Table].[WeekDay].[All]" dimensionUniqueName="[Date Table]" displayFolder="" count="0" memberValueDatatype="130" unbalanced="0"/>
    <cacheHierarchy uniqueName="[Date Table].[Days of the Month]" caption="Days of the Month" attribute="1" time="1" defaultMemberUniqueName="[Date Table].[Days of the Month].[All]" allUniqueName="[Date Table].[Days of the Month].[All]" dimensionUniqueName="[Date Table]" displayFolder="" count="0" memberValueDatatype="130" unbalanced="0"/>
    <cacheHierarchy uniqueName="[Date Table].[Daynum]" caption="Daynum" attribute="1" time="1" defaultMemberUniqueName="[Date Table].[Daynum].[All]" allUniqueName="[Date Table].[Daynum].[All]" dimensionUniqueName="[Date Table]" displayFolder="" count="0" memberValueDatatype="5" unbalanced="0"/>
    <cacheHierarchy uniqueName="[Fact Table Sales Transactions].[Admin Graphql Api Id]" caption="Admin Graphql Api Id" attribute="1" defaultMemberUniqueName="[Fact Table Sales Transactions].[Admin Graphql Api Id].[All]" allUniqueName="[Fact Table Sales Transactions].[Admin Graphql Api Id].[All]" dimensionUniqueName="[Fact Table Sales Transactions]" displayFolder="" count="0" memberValueDatatype="130" unbalanced="0"/>
    <cacheHierarchy uniqueName="[Fact Table Sales Transactions].[Order Number]" caption="Order Number" attribute="1" defaultMemberUniqueName="[Fact Table Sales Transactions].[Order Number].[All]" allUniqueName="[Fact Table Sales Transactions].[Order Number].[All]" dimensionUniqueName="[Fact Table Sales Transactions]" displayFolder="" count="0" memberValueDatatype="20" unbalanced="0"/>
    <cacheHierarchy uniqueName="[Fact Table Sales Transactions].[Billing Address Country]" caption="Billing Address Country" attribute="1" defaultMemberUniqueName="[Fact Table Sales Transactions].[Billing Address Country].[All]" allUniqueName="[Fact Table Sales Transactions].[Billing Address Country].[All]" dimensionUniqueName="[Fact Table Sales Transactions]" displayFolder="" count="0" memberValueDatatype="130" unbalanced="0"/>
    <cacheHierarchy uniqueName="[Fact Table Sales Transactions].[Customer Name]" caption="Customer Name" attribute="1" defaultMemberUniqueName="[Fact Table Sales Transactions].[Customer Name].[All]" allUniqueName="[Fact Table Sales Transactions].[Customer Name].[All]" dimensionUniqueName="[Fact Table Sales Transactions]" displayFolder="" count="0" memberValueDatatype="130" unbalanced="0"/>
    <cacheHierarchy uniqueName="[Fact Table Sales Transactions].[Billing Address Province]" caption="Billing Address Province" attribute="1" defaultMemberUniqueName="[Fact Table Sales Transactions].[Billing Address Province].[All]" allUniqueName="[Fact Table Sales Transactions].[Billing Address Province].[All]" dimensionUniqueName="[Fact Table Sales Transactions]" displayFolder="" count="0" memberValueDatatype="130" unbalanced="0"/>
    <cacheHierarchy uniqueName="[Fact Table Sales Transactions].[Billing Address Zip]" caption="Billing Address Zip" attribute="1" defaultMemberUniqueName="[Fact Table Sales Transactions].[Billing Address Zip].[All]" allUniqueName="[Fact Table Sales Transactions].[Billing Address Zip].[All]" dimensionUniqueName="[Fact Table Sales Transactions]" displayFolder="" count="0" memberValueDatatype="20" unbalanced="0"/>
    <cacheHierarchy uniqueName="[Fact Table Sales Transactions].[CITY]" caption="CITY" attribute="1" defaultMemberUniqueName="[Fact Table Sales Transactions].[CITY].[All]" allUniqueName="[Fact Table Sales Transactions].[CITY].[All]" dimensionUniqueName="[Fact Table Sales Transactions]" displayFolder="" count="0" memberValueDatatype="130" unbalanced="0"/>
    <cacheHierarchy uniqueName="[Fact Table Sales Transactions].[Currency]" caption="Currency" attribute="1" defaultMemberUniqueName="[Fact Table Sales Transactions].[Currency].[All]" allUniqueName="[Fact Table Sales Transactions].[Currency].[All]" dimensionUniqueName="[Fact Table Sales Transactions]" displayFolder="" count="0" memberValueDatatype="130" unbalanced="0"/>
    <cacheHierarchy uniqueName="[Fact Table Sales Transactions].[Customer Id]" caption="Customer Id" attribute="1" defaultMemberUniqueName="[Fact Table Sales Transactions].[Customer Id].[All]" allUniqueName="[Fact Table Sales Transactions].[Customer Id].[All]" dimensionUniqueName="[Fact Table Sales Transactions]" displayFolder="" count="0" memberValueDatatype="20" unbalanced="0"/>
    <cacheHierarchy uniqueName="[Fact Table Sales Transactions].[Invoice Date]" caption="Invoice Date" attribute="1" time="1" defaultMemberUniqueName="[Fact Table Sales Transactions].[Invoice Date].[All]" allUniqueName="[Fact Table Sales Transactions].[Invoice Date].[All]" dimensionUniqueName="[Fact Table Sales Transactions]" displayFolder="" count="0" memberValueDatatype="7" unbalanced="0"/>
    <cacheHierarchy uniqueName="[Fact Table Sales Transactions].[Invoice Time]" caption="Invoice Time" attribute="1" time="1" defaultMemberUniqueName="[Fact Table Sales Transactions].[Invoice Time].[All]" allUniqueName="[Fact Table Sales Transactions].[Invoice Time].[All]" dimensionUniqueName="[Fact Table Sales Transactions]" displayFolder="" count="0" memberValueDatatype="7" unbalanced="0"/>
    <cacheHierarchy uniqueName="[Fact Table Sales Transactions].[Gateway]" caption="Gateway" attribute="1" defaultMemberUniqueName="[Fact Table Sales Transactions].[Gateway].[All]" allUniqueName="[Fact Table Sales Transactions].[Gateway].[All]" dimensionUniqueName="[Fact Table Sales Transactions]" displayFolder="" count="0" memberValueDatatype="130" unbalanced="0"/>
    <cacheHierarchy uniqueName="[Fact Table Sales Transactions].[Product Id]" caption="Product Id" attribute="1" defaultMemberUniqueName="[Fact Table Sales Transactions].[Product Id].[All]" allUniqueName="[Fact Table Sales Transactions].[Product Id].[All]" dimensionUniqueName="[Fact Table Sales Transactions]" displayFolder="" count="0" memberValueDatatype="20" unbalanced="0"/>
    <cacheHierarchy uniqueName="[Fact Table Sales Transactions].[Product Type]" caption="Product Type" attribute="1" defaultMemberUniqueName="[Fact Table Sales Transactions].[Product Type].[All]" allUniqueName="[Fact Table Sales Transactions].[Product Type].[All]" dimensionUniqueName="[Fact Table Sales Transactions]" displayFolder="" count="0" memberValueDatatype="130" unbalanced="0"/>
    <cacheHierarchy uniqueName="[Fact Table Sales Transactions].[Variant Id]" caption="Variant Id" attribute="1" defaultMemberUniqueName="[Fact Table Sales Transactions].[Variant Id].[All]" allUniqueName="[Fact Table Sales Transactions].[Variant Id].[All]" dimensionUniqueName="[Fact Table Sales Transactions]" displayFolder="" count="0" memberValueDatatype="20" unbalanced="0"/>
    <cacheHierarchy uniqueName="[Fact Table Sales Transactions].[Quantity]" caption="Quantity" attribute="1" defaultMemberUniqueName="[Fact Table Sales Transactions].[Quantity].[All]" allUniqueName="[Fact Table Sales Transactions].[Quantity].[All]" dimensionUniqueName="[Fact Table Sales Transactions]" displayFolder="" count="0" memberValueDatatype="20" unbalanced="0"/>
    <cacheHierarchy uniqueName="[Fact Table Sales Transactions].[Subtotal Price]" caption="Subtotal Price" attribute="1" defaultMemberUniqueName="[Fact Table Sales Transactions].[Subtotal Price].[All]" allUniqueName="[Fact Table Sales Transactions].[Subtotal Price].[All]" dimensionUniqueName="[Fact Table Sales Transactions]" displayFolder="" count="0" memberValueDatatype="5" unbalanced="0"/>
    <cacheHierarchy uniqueName="[Fact Table Sales Transactions].[Total Price Usd]" caption="Total Price Usd" attribute="1" defaultMemberUniqueName="[Fact Table Sales Transactions].[Total Price Usd].[All]" allUniqueName="[Fact Table Sales Transactions].[Total Price Usd].[All]" dimensionUniqueName="[Fact Table Sales Transactions]" displayFolder="" count="0" memberValueDatatype="5" unbalanced="0"/>
    <cacheHierarchy uniqueName="[Fact Table Sales Transactions].[Total Tax]" caption="Total Tax" attribute="1" defaultMemberUniqueName="[Fact Table Sales Transactions].[Total Tax].[All]" allUniqueName="[Fact Table Sales Transactions].[Total Tax].[All]" dimensionUniqueName="[Fact Table Sales Transactions]" displayFolder="" count="0" memberValueDatatype="5" unbalanced="0"/>
    <cacheHierarchy uniqueName="[Fact Table Sales Transactions].[Customer Type]" caption="Customer Type" attribute="1" defaultMemberUniqueName="[Fact Table Sales Transactions].[Customer Type].[All]" allUniqueName="[Fact Table Sales Transactions].[Customer Type].[All]" dimensionUniqueName="[Fact Table Sales Transactions]" displayFolder="" count="0" memberValueDatatype="130" unbalanced="0"/>
    <cacheHierarchy uniqueName="[Payment Gateway].[Gateway]" caption="Gateway" attribute="1" defaultMemberUniqueName="[Payment Gateway].[Gateway].[All]" allUniqueName="[Payment Gateway].[Gateway].[All]" dimensionUniqueName="[Payment Gateway]" displayFolder="" count="2" memberValueDatatype="130" unbalanced="0"/>
    <cacheHierarchy uniqueName="[Product_DIM].[Product Id]" caption="Product Id" attribute="1" defaultMemberUniqueName="[Product_DIM].[Product Id].[All]" allUniqueName="[Product_DIM].[Product Id].[All]" dimensionUniqueName="[Product_DIM]" displayFolder="" count="0" memberValueDatatype="20" unbalanced="0"/>
    <cacheHierarchy uniqueName="[Product_DIM].[Product Type]" caption="Product Type" attribute="1" defaultMemberUniqueName="[Product_DIM].[Product Type].[All]" allUniqueName="[Product_DIM].[Product Type].[All]" dimensionUniqueName="[Product_DIM]" displayFolder="" count="0" memberValueDatatype="130" unbalanced="0"/>
    <cacheHierarchy uniqueName="[Product_DIM].[Variant Id]" caption="Variant Id" attribute="1" defaultMemberUniqueName="[Product_DIM].[Variant Id].[All]" allUniqueName="[Product_DIM].[Variant Id].[All]" dimensionUniqueName="[Product_DIM]" displayFolder="" count="0" memberValueDatatype="20" unbalanced="0"/>
    <cacheHierarchy uniqueName="[Measures].[Sum of Order Number]" caption="Sum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Count of Order Number]" caption="Count of Order Number" measure="1" displayFolder="" measureGroup="Fact Table Sales Transactions" count="0">
      <extLst>
        <ext xmlns:x15="http://schemas.microsoft.com/office/spreadsheetml/2010/11/main" uri="{B97F6D7D-B522-45F9-BDA1-12C45D357490}">
          <x15:cacheHierarchy aggregatedColumn="15"/>
        </ext>
      </extLst>
    </cacheHierarchy>
    <cacheHierarchy uniqueName="[Measures].[Net Sales]" caption="Net Sales" measure="1" displayFolder="" measureGroup="Fact Table Sales Transactions" count="0"/>
    <cacheHierarchy uniqueName="[Measures].[Total Quantity]" caption="Total Quantity" measure="1" displayFolder="" measureGroup="Fact Table Sales Transactions" count="0"/>
    <cacheHierarchy uniqueName="[Measures].[Total Orders]" caption="Total Orders" measure="1" displayFolder="" measureGroup="Fact Table Sales Transactions" count="0"/>
    <cacheHierarchy uniqueName="[Measures].[Average Order Value]" caption="Average Order Value" measure="1" displayFolder="" measureGroup="Fact Table Sales Transactions" count="0"/>
    <cacheHierarchy uniqueName="[Measures].[Total Customers]" caption="Total Customers" measure="1" displayFolder="" measureGroup="Fact Table Sales Transactions" count="0"/>
    <cacheHierarchy uniqueName="[Measures].[Single Order Customers]" caption="Single Order Customers" measure="1" displayFolder="" measureGroup="Fact Table Sales Transactions" count="0"/>
    <cacheHierarchy uniqueName="[Measures].[Repeat Customers]" caption="Repeat Customers" measure="1" displayFolder="" measureGroup="Fact Table Sales Transactions" count="0"/>
    <cacheHierarchy uniqueName="[Measures].[Repeat Rate]" caption="Repeat Rate" measure="1" displayFolder="" measureGroup="Fact Table Sales Transactions" count="0"/>
    <cacheHierarchy uniqueName="[Measures].[Purchase Frequency]" caption="Purchase Frequency" measure="1" displayFolder="" measureGroup="Fact Table Sales Transactions" count="0"/>
    <cacheHierarchy uniqueName="[Measures].[Lifetime Value]" caption="Lifetime Value" measure="1" displayFolder="" measureGroup="Fact Table Sales Transactions" count="0"/>
    <cacheHierarchy uniqueName="[Measures].[Average Selling Price]" caption="Average Selling Price" measure="1" displayFolder="" measureGroup="Fact Table Sales Transactions" count="0"/>
    <cacheHierarchy uniqueName="[Measures].[DOD %Change]" caption="DOD %Change" measure="1" displayFolder="" measureGroup="Fact Table Sales Transactions" count="0"/>
    <cacheHierarchy uniqueName="[Measures].[__XL_Count Fact Table Sales Transactions]" caption="__XL_Count Fact Table Sales Transactions" measure="1" displayFolder="" measureGroup="Fact Table Sales Transactions"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Date Table]" caption="__XL_Count Date Table" measure="1" displayFolder="" measureGroup="Date Table" count="0" hidden="1"/>
    <cacheHierarchy uniqueName="[Measures].[__XL_Count Payment Gateway]" caption="__XL_Count Payment Gateway" measure="1" displayFolder="" measureGroup="Payment Gatewa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454136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9575F8-0034-40D3-81D3-533DEB2238DC}" name="PivotTable27" cacheId="6841" applyNumberFormats="0" applyBorderFormats="0" applyFontFormats="0" applyPatternFormats="0" applyAlignmentFormats="0" applyWidthHeightFormats="1" dataCaption="Values" tag="b8e4ab58-3910-4321-816e-62329cfd160b" updatedVersion="8" minRefreshableVersion="3" useAutoFormatting="1" subtotalHiddenItems="1" itemPrintTitles="1" createdVersion="5" indent="0" outline="1" outlineData="1" multipleFieldFilters="0" chartFormat="4" rowHeaderCaption="City">
  <location ref="E32:F4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1">
    <i>
      <x/>
    </i>
    <i>
      <x v="8"/>
    </i>
    <i>
      <x v="7"/>
    </i>
    <i>
      <x v="4"/>
    </i>
    <i>
      <x v="5"/>
    </i>
    <i>
      <x v="2"/>
    </i>
    <i>
      <x v="1"/>
    </i>
    <i>
      <x v="6"/>
    </i>
    <i>
      <x v="3"/>
    </i>
    <i>
      <x v="9"/>
    </i>
    <i t="grand">
      <x/>
    </i>
  </rowItems>
  <colItems count="1">
    <i/>
  </colItems>
  <dataFields count="1">
    <dataField fld="2" subtotal="count" baseField="0" baseItem="0" numFmtId="170"/>
  </dataFields>
  <formats count="1">
    <format dxfId="58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Order Numb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1" iMeasureHier="40">
      <autoFilter ref="A1">
        <filterColumn colId="0">
          <top10 val="15" filterVal="15"/>
        </filterColumn>
      </autoFilter>
    </filter>
    <filter fld="0" type="count" id="12" iMeasureHier="40">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Sales Transactions]"/>
        <x15:activeTabTopLevelEntity name="[Date Table]"/>
        <x15:activeTabTopLevelEntity name="[Customer_DIM]"/>
        <x15:activeTabTopLevelEntity name="[Payment Gatewa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FDCB1C-7E07-4D3B-B5CF-10E5BED0ECC0}" name="PivotTable25" cacheId="6838" applyNumberFormats="0" applyBorderFormats="0" applyFontFormats="0" applyPatternFormats="0" applyAlignmentFormats="0" applyWidthHeightFormats="1" dataCaption="Values" tag="3262254a-28be-41a1-bb81-3b51e0ed7850" updatedVersion="8" minRefreshableVersion="3" useAutoFormatting="1" subtotalHiddenItems="1" itemPrintTitles="1" createdVersion="5" indent="0" outline="1" outlineData="1" multipleFieldFilters="0" chartFormat="14" rowHeaderCaption="Ciy">
  <location ref="H21:I27"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v="4"/>
    </i>
    <i>
      <x v="2"/>
    </i>
    <i>
      <x v="3"/>
    </i>
    <i>
      <x/>
    </i>
    <i>
      <x v="1"/>
    </i>
    <i t="grand">
      <x/>
    </i>
  </rowItems>
  <colItems count="1">
    <i/>
  </colItems>
  <dataFields count="1">
    <dataField fld="2" subtotal="count" baseField="0" baseItem="0"/>
  </dataFields>
  <formats count="1">
    <format dxfId="589">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Order Numb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4" iMeasureHier="40">
      <autoFilter ref="A1">
        <filterColumn colId="0">
          <top10 top="0" val="5" filterVal="5"/>
        </filterColumn>
      </autoFilter>
    </filter>
    <filter fld="1" type="count" id="6" iMeasureHier="41">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Sales Transactions]"/>
        <x15:activeTabTopLevelEntity name="[Date Table]"/>
        <x15:activeTabTopLevelEntity name="[Customer_DIM]"/>
        <x15:activeTabTopLevelEntity name="[Payment Gatewa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E4E21D-C953-4F45-B666-988FFF1B1854}" name="PivotTable17" cacheId="6835" applyNumberFormats="0" applyBorderFormats="0" applyFontFormats="0" applyPatternFormats="0" applyAlignmentFormats="0" applyWidthHeightFormats="1" dataCaption="Values" tag="2eae26c9-b830-4c81-9451-6a17e024f758" updatedVersion="8" minRefreshableVersion="3" useAutoFormatting="1" subtotalHiddenItems="1" itemPrintTitles="1" createdVersion="5" indent="0" outline="1" outlineData="1" multipleFieldFilters="0">
  <location ref="O3:O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7">
    <format dxfId="590">
      <pivotArea outline="0" collapsedLevelsAreSubtotals="1" fieldPosition="0"/>
    </format>
    <format dxfId="591">
      <pivotArea outline="0" collapsedLevelsAreSubtotals="1" fieldPosition="0">
        <references count="1">
          <reference field="4294967294" count="1" selected="0">
            <x v="0"/>
          </reference>
        </references>
      </pivotArea>
    </format>
    <format dxfId="592">
      <pivotArea outline="0" collapsedLevelsAreSubtotals="1" fieldPosition="0"/>
    </format>
    <format dxfId="593">
      <pivotArea outline="0" collapsedLevelsAreSubtotals="1" fieldPosition="0"/>
    </format>
    <format dxfId="594">
      <pivotArea type="all" dataOnly="0" outline="0" fieldPosition="0"/>
    </format>
    <format dxfId="595">
      <pivotArea outline="0" collapsedLevelsAreSubtotals="1" fieldPosition="0"/>
    </format>
    <format dxfId="596">
      <pivotArea dataOnly="0" labelOnly="1" outline="0" axis="axisValues" fieldPosition="0"/>
    </format>
  </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Sales Transactions]"/>
        <x15:activeTabTopLevelEntity name="[Date Table]"/>
        <x15:activeTabTopLevelEntity name="[Payment Gatewa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6E96E9-004B-4896-A23B-28BC0AD23C89}" name="PivotTable12" cacheId="6808" applyNumberFormats="0" applyBorderFormats="0" applyFontFormats="0" applyPatternFormats="0" applyAlignmentFormats="0" applyWidthHeightFormats="1" dataCaption="Values" tag="857fbc8a-3ca4-40e4-b043-bfc822ca15db" updatedVersion="8" minRefreshableVersion="3" useAutoFormatting="1" subtotalHiddenItems="1" itemPrintTitles="1" createdVersion="5" indent="0" outline="1" outlineData="1" multipleFieldFilters="0" chartFormat="9" rowHeaderCaption="Quantity Volume">
  <location ref="T8:U15"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2"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5" iMeasureHier="43">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Sales Transactions]"/>
        <x15:activeTabTopLevelEntity name="[Date Table]"/>
        <x15:activeTabTopLevelEntity name="[Product_DIM]"/>
        <x15:activeTabTopLevelEntity name="[Payment Gatewa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85C168-871B-4F8B-83AF-CEA12871C367}" name="PivotTable5" cacheId="6826" applyNumberFormats="0" applyBorderFormats="0" applyFontFormats="0" applyPatternFormats="0" applyAlignmentFormats="0" applyWidthHeightFormats="1" dataCaption="Values" tag="42623b0f-ac07-4475-8be6-bd5b97b4288d" updatedVersion="8" minRefreshableVersion="3" useAutoFormatting="1" subtotalHiddenItems="1" itemPrintTitles="1" createdVersion="5" indent="0" outline="1" outlineData="1" multipleFieldFilters="0" chartFormat="11" rowHeaderCaption="Product Type">
  <location ref="H8:I14"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1"/>
    </i>
    <i>
      <x v="2"/>
    </i>
    <i>
      <x v="3"/>
    </i>
    <i>
      <x/>
    </i>
    <i t="grand">
      <x/>
    </i>
  </rowItems>
  <colItems count="1">
    <i/>
  </colItems>
  <dataFields count="1">
    <dataField fld="0" subtotal="count" baseField="0" baseItem="0" numFmtId="170"/>
  </dataFields>
  <formats count="1">
    <format dxfId="599">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4" iMeasureHier="40">
      <autoFilter ref="A1">
        <filterColumn colId="0">
          <top10 top="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Sales Transactions]"/>
        <x15:activeTabTopLevelEntity name="[Date Table]"/>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AC490D-1DDE-4DC2-8EA2-78E270A74847}" name="PivotTable10" cacheId="6802" applyNumberFormats="0" applyBorderFormats="0" applyFontFormats="0" applyPatternFormats="0" applyAlignmentFormats="0" applyWidthHeightFormats="1" dataCaption="Values" tag="cf4eeb6a-e19d-44c8-a85b-7cb20d0d71d6" updatedVersion="8" minRefreshableVersion="3" useAutoFormatting="1" subtotalHiddenItems="1" itemPrintTitles="1" createdVersion="5" indent="0" outline="1" outlineData="1" multipleFieldFilters="0" rowHeaderCaption="Province">
  <location ref="L21:M37" firstHeaderRow="1" firstDataRow="1" firstDataCol="1"/>
  <pivotFields count="4">
    <pivotField allDrilled="1" subtotalTop="0" showAll="0" measureFilter="1" defaultSubtotal="0" defaultAttributeDrillState="1">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s>
    </pivotField>
    <pivotField axis="axisRow" allDrilled="1" subtotalTop="0" showAll="0" measureFilter="1"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fld="2" subtotal="count" baseField="0" baseItem="0"/>
  </dataFields>
  <formats count="1">
    <format dxfId="604">
      <pivotArea collapsedLevelsAreSubtotals="1" fieldPosition="0">
        <references count="1">
          <reference field="1" count="0"/>
        </references>
      </pivotArea>
    </format>
  </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Order Numb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4" iMeasureHier="42">
      <autoFilter ref="A1">
        <filterColumn colId="0">
          <top10 val="5" filterVal="5"/>
        </filterColumn>
      </autoFilter>
    </filter>
    <filter fld="1" type="count" id="11" iMeasureHier="40">
      <autoFilter ref="A1">
        <filterColumn colId="0">
          <top10 val="15" filterVal="1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Sales Transactions]"/>
        <x15:activeTabTopLevelEntity name="[Date Table]"/>
        <x15:activeTabTopLevelEntity name="[Customer_DIM]"/>
        <x15:activeTabTopLevelEntity name="[Payment Gatewa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93832E-87BD-48DE-BB58-1FB798444EE8}" name="PivotTable6" cacheId="6829" applyNumberFormats="0" applyBorderFormats="0" applyFontFormats="0" applyPatternFormats="0" applyAlignmentFormats="0" applyWidthHeightFormats="1" dataCaption="Values" tag="3a5a47b1-63d8-4096-9c52-457f5af2a1bf" updatedVersion="8" minRefreshableVersion="3" useAutoFormatting="1" subtotalHiddenItems="1" itemPrintTitles="1" createdVersion="5" indent="0" outline="1" outlineData="1" multipleFieldFilters="0" chartFormat="10" rowHeaderCaption="Gateway">
  <location ref="L8:M14"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3"/>
    </i>
    <i>
      <x v="1"/>
    </i>
    <i>
      <x/>
    </i>
    <i>
      <x v="2"/>
    </i>
    <i t="grand">
      <x/>
    </i>
  </rowItems>
  <colItems count="1">
    <i/>
  </colItems>
  <dataFields count="1">
    <dataField fld="0" subtotal="count" baseField="0" baseItem="0" numFmtId="170"/>
  </dataFields>
  <formats count="1">
    <format dxfId="59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Sales Transactions]"/>
        <x15:activeTabTopLevelEntity name="[Date Table]"/>
        <x15:activeTabTopLevelEntity name="[Payment Gatewa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92223F-6B2F-4433-8749-AA9BE0196A0B}" name="PivotTable11" cacheId="6805" applyNumberFormats="0" applyBorderFormats="0" applyFontFormats="0" applyPatternFormats="0" applyAlignmentFormats="0" applyWidthHeightFormats="1" dataCaption="Values" tag="3635b402-22bf-4e9d-8dc6-a85b9901200b" updatedVersion="8" minRefreshableVersion="3" useAutoFormatting="1" subtotalHiddenItems="1" itemPrintTitles="1" createdVersion="5" indent="0" outline="1" outlineData="1" multipleFieldFilters="0" rowHeaderCaption="Product Type">
  <location ref="P8:Q14"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i>
    <i>
      <x v="4"/>
    </i>
    <i>
      <x v="1"/>
    </i>
    <i t="grand">
      <x/>
    </i>
  </rowItems>
  <colItems count="1">
    <i/>
  </colItems>
  <dataFields count="1">
    <dataField fld="1"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5" iMeasureHier="43">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Sales Transactions]"/>
        <x15:activeTabTopLevelEntity name="[Date Table]"/>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5ED445-4B97-4F8A-BC64-DF0FC1543EE1}" name="PivotTable14" cacheId="6811" applyNumberFormats="0" applyBorderFormats="0" applyFontFormats="0" applyPatternFormats="0" applyAlignmentFormats="0" applyWidthHeightFormats="1" dataCaption="Values" tag="23bb60b3-6121-415c-8344-55f0a438f53d" updatedVersion="8" minRefreshableVersion="3" useAutoFormatting="1" subtotalHiddenItems="1" itemPrintTitles="1" createdVersion="5" indent="0" outline="1" outlineData="1" multipleFieldFilters="0" chartFormat="4" rowHeaderCaption="City">
  <location ref="B21:C27" firstHeaderRow="1"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v="1"/>
    </i>
    <i>
      <x/>
    </i>
    <i>
      <x v="2"/>
    </i>
    <i>
      <x v="4"/>
    </i>
    <i>
      <x v="3"/>
    </i>
    <i t="grand">
      <x/>
    </i>
  </rowItems>
  <colItems count="1">
    <i/>
  </colItems>
  <dataFields count="1">
    <dataField fld="2" subtotal="count" baseField="0" baseItem="0" numFmtId="166"/>
  </dataFields>
  <formats count="1">
    <format dxfId="60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Order Numb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5" iMeasureHier="40">
      <autoFilter ref="A1">
        <filterColumn colId="0">
          <top10 val="5" filterVal="5"/>
        </filterColumn>
      </autoFilter>
    </filter>
    <filter fld="0" type="count" id="6" iMeasureHier="43">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Sales Transactions]"/>
        <x15:activeTabTopLevelEntity name="[Date Table]"/>
        <x15:activeTabTopLevelEntity name="[Customer_DIM]"/>
        <x15:activeTabTopLevelEntity name="[Payment Gatewa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5141D8-722C-44CD-A428-CE55D5848390}" name="PivotTable16" cacheId="6817" applyNumberFormats="0" applyBorderFormats="0" applyFontFormats="0" applyPatternFormats="0" applyAlignmentFormats="0" applyWidthHeightFormats="1" dataCaption="Values" tag="0e29f04e-22c7-4cf8-8437-9f74ea118a56" updatedVersion="8" minRefreshableVersion="3" useAutoFormatting="1" subtotalHiddenItems="1" itemPrintTitles="1" createdVersion="5" indent="0" outline="1" outlineData="1" multipleFieldFilters="0" rowHeaderCaption="Week of the Month">
  <location ref="Z8:AA11"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fld="2"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5" iMeasureHier="43">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Sales Transactions]"/>
        <x15:activeTabTopLevelEntity name="[Date Table]"/>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6266F1-2B05-403F-A5DD-B32B7A9AA7AD}" name="PivotTable4" cacheId="6823" applyNumberFormats="0" applyBorderFormats="0" applyFontFormats="0" applyPatternFormats="0" applyAlignmentFormats="0" applyWidthHeightFormats="1" dataCaption="Values" tag="d2d63cdc-e44b-44f0-b62d-2a075a0b64c8" updatedVersion="8" minRefreshableVersion="3" useAutoFormatting="1" subtotalHiddenItems="1" itemPrintTitles="1" createdVersion="5" indent="0" outline="1" outlineData="1" multipleFieldFilters="0" chartFormat="11" rowHeaderCaption="Product Type">
  <location ref="E8:F14"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i>
    <i>
      <x v="1"/>
    </i>
    <i>
      <x v="3"/>
    </i>
    <i>
      <x v="2"/>
    </i>
    <i t="grand">
      <x/>
    </i>
  </rowItems>
  <colItems count="1">
    <i/>
  </colItems>
  <dataFields count="1">
    <dataField fld="0" subtotal="count" baseField="0" baseItem="0" numFmtId="170"/>
  </dataFields>
  <formats count="1">
    <format dxfId="600">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40">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Sales Transactions]"/>
        <x15:activeTabTopLevelEntity name="[Date Table]"/>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D7FE35-D2AC-459C-BCC1-23E80973041D}" name="PivotTable1" cacheId="6799" applyNumberFormats="0" applyBorderFormats="0" applyFontFormats="0" applyPatternFormats="0" applyAlignmentFormats="0" applyWidthHeightFormats="1" dataCaption="Values" tag="e38de4f6-5044-45bf-b78e-b98f861cc04b" updatedVersion="8" minRefreshableVersion="3" useAutoFormatting="1" subtotalHiddenItems="1" itemPrintTitles="1" createdVersion="5" indent="0" outline="1" outlineData="1" multipleFieldFilters="0">
  <location ref="B3:K4"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0">
    <i>
      <x/>
    </i>
    <i i="1">
      <x v="1"/>
    </i>
    <i i="2">
      <x v="2"/>
    </i>
    <i i="3">
      <x v="3"/>
    </i>
    <i i="4">
      <x v="4"/>
    </i>
    <i i="5">
      <x v="5"/>
    </i>
    <i i="6">
      <x v="6"/>
    </i>
    <i i="7">
      <x v="7"/>
    </i>
    <i i="8">
      <x v="8"/>
    </i>
    <i i="9">
      <x v="9"/>
    </i>
  </colItems>
  <dataFields count="10">
    <dataField fld="1" subtotal="count" baseField="0" baseItem="0" numFmtId="170"/>
    <dataField fld="2" subtotal="count" baseField="0" baseItem="0" numFmtId="164"/>
    <dataField fld="3" subtotal="count" baseField="0" baseItem="0" numFmtId="164"/>
    <dataField fld="0" subtotal="count" baseField="0" baseItem="0" numFmtId="164"/>
    <dataField fld="4" subtotal="count" baseField="0" baseItem="0" numFmtId="166"/>
    <dataField fld="5" subtotal="count" baseField="0" baseItem="0" numFmtId="9"/>
    <dataField fld="6" subtotal="count" baseField="0" baseItem="0" numFmtId="164"/>
    <dataField fld="7" subtotal="count" baseField="0" baseItem="0" numFmtId="164"/>
    <dataField fld="8" subtotal="count" baseField="0" baseItem="0" numFmtId="43"/>
    <dataField fld="9" subtotal="count" baseField="0" baseItem="0" numFmtId="166"/>
  </dataFields>
  <formats count="11">
    <format dxfId="605">
      <pivotArea outline="0" collapsedLevelsAreSubtotals="1" fieldPosition="0"/>
    </format>
    <format dxfId="606">
      <pivotArea outline="0" collapsedLevelsAreSubtotals="1" fieldPosition="0">
        <references count="1">
          <reference field="4294967294" count="1" selected="0">
            <x v="5"/>
          </reference>
        </references>
      </pivotArea>
    </format>
    <format dxfId="607">
      <pivotArea outline="0" collapsedLevelsAreSubtotals="1" fieldPosition="0">
        <references count="1">
          <reference field="4294967294" count="1" selected="0">
            <x v="8"/>
          </reference>
        </references>
      </pivotArea>
    </format>
    <format dxfId="608">
      <pivotArea outline="0" collapsedLevelsAreSubtotals="1" fieldPosition="0">
        <references count="1">
          <reference field="4294967294" count="1" selected="0">
            <x v="4"/>
          </reference>
        </references>
      </pivotArea>
    </format>
    <format dxfId="609">
      <pivotArea outline="0" collapsedLevelsAreSubtotals="1" fieldPosition="0">
        <references count="1">
          <reference field="4294967294" count="1" selected="0">
            <x v="0"/>
          </reference>
        </references>
      </pivotArea>
    </format>
    <format dxfId="610">
      <pivotArea outline="0" collapsedLevelsAreSubtotals="1" fieldPosition="0">
        <references count="1">
          <reference field="4294967294" count="1" selected="0">
            <x v="1"/>
          </reference>
        </references>
      </pivotArea>
    </format>
    <format dxfId="611">
      <pivotArea outline="0" collapsedLevelsAreSubtotals="1" fieldPosition="0">
        <references count="1">
          <reference field="4294967294" count="1" selected="0">
            <x v="2"/>
          </reference>
        </references>
      </pivotArea>
    </format>
    <format dxfId="612">
      <pivotArea outline="0" collapsedLevelsAreSubtotals="1" fieldPosition="0">
        <references count="1">
          <reference field="4294967294" count="1" selected="0">
            <x v="6"/>
          </reference>
        </references>
      </pivotArea>
    </format>
    <format dxfId="613">
      <pivotArea outline="0" collapsedLevelsAreSubtotals="1" fieldPosition="0">
        <references count="1">
          <reference field="4294967294" count="1" selected="0">
            <x v="7"/>
          </reference>
        </references>
      </pivotArea>
    </format>
    <format dxfId="614">
      <pivotArea outline="0" collapsedLevelsAreSubtotals="1" fieldPosition="0">
        <references count="1">
          <reference field="4294967294" count="1" selected="0">
            <x v="9"/>
          </reference>
        </references>
      </pivotArea>
    </format>
    <format dxfId="615">
      <pivotArea outline="0" collapsedLevelsAreSubtotals="1" fieldPosition="0">
        <references count="1">
          <reference field="4294967294" count="1" selected="0">
            <x v="3"/>
          </reference>
        </references>
      </pivotArea>
    </format>
  </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Sales Transactions]"/>
        <x15:activeTabTopLevelEntity name="[Date Table]"/>
        <x15:activeTabTopLevelEntity name="[Payment Gatewa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F794C4B-C04B-416E-AF30-EBF713AEC403}" name="PivotTable9" cacheId="6832" applyNumberFormats="0" applyBorderFormats="0" applyFontFormats="0" applyPatternFormats="0" applyAlignmentFormats="0" applyWidthHeightFormats="1" dataCaption="Values" tag="28726e15-8630-4fe9-8a2e-d491db415090" updatedVersion="8" minRefreshableVersion="3" useAutoFormatting="1" subtotalHiddenItems="1" itemPrintTitles="1" createdVersion="5" indent="0" outline="1" outlineData="1" multipleFieldFilters="0" chartFormat="5" rowHeaderCaption="Customer _Name">
  <location ref="E21:F27"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i>
    <i>
      <x v="1"/>
    </i>
    <i>
      <x v="4"/>
    </i>
    <i>
      <x v="2"/>
    </i>
    <i t="grand">
      <x/>
    </i>
  </rowItems>
  <colItems count="1">
    <i/>
  </colItems>
  <dataFields count="1">
    <dataField fld="0" subtotal="count" baseField="0" baseItem="0" numFmtId="170"/>
  </dataFields>
  <formats count="1">
    <format dxfId="59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Order Numb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40">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Sales Transactions]"/>
        <x15:activeTabTopLevelEntity name="[Date Table]"/>
        <x15:activeTabTopLevelEntity name="[Customer_DIM]"/>
        <x15:activeTabTopLevelEntity name="[Payment Gatewa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AB39982-BDEC-4084-9119-F891F2A39E0B}" name="PivotTable15" cacheId="6814" applyNumberFormats="0" applyBorderFormats="0" applyFontFormats="0" applyPatternFormats="0" applyAlignmentFormats="0" applyWidthHeightFormats="1" dataCaption="Values" tag="5f330fb3-675c-4d10-b863-fdd3468e3306" updatedVersion="8" minRefreshableVersion="3" useAutoFormatting="1" subtotalHiddenItems="1" itemPrintTitles="1" createdVersion="5" indent="0" outline="1" outlineData="1" multipleFieldFilters="0" chartFormat="7" rowHeaderCaption="Customer Type">
  <location ref="O22:P25" firstHeaderRow="1" firstDataRow="1" firstDataCol="1"/>
  <pivotFields count="5">
    <pivotField allDrilled="1" subtotalTop="0" showAll="0" measureFilter="1" defaultSubtotal="0" defaultAttributeDrillState="1">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fld="3"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Count of Order Numb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4" iMeasureHier="42">
      <autoFilter ref="A1">
        <filterColumn colId="0">
          <top10 val="5" filterVal="5"/>
        </filterColumn>
      </autoFilter>
    </filter>
    <filter fld="1" type="count" id="5" iMeasureHier="40">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Sales Transactions]"/>
        <x15:activeTabTopLevelEntity name="[Date Table]"/>
        <x15:activeTabTopLevelEntity name="[Customer_DIM]"/>
        <x15:activeTabTopLevelEntity name="[Payment Gatewa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12CACDB-9F86-4E2D-8EE2-0B46C117C5E0}" name="PivotTable3" cacheId="6820" applyNumberFormats="0" applyBorderFormats="0" applyFontFormats="0" applyPatternFormats="0" applyAlignmentFormats="0" applyWidthHeightFormats="1" dataCaption="Values" tag="5c918c3d-2e81-4bb2-a8c0-63ab2abcf34f" updatedVersion="8" minRefreshableVersion="3" useAutoFormatting="1" subtotalHiddenItems="1" itemPrintTitles="1" createdVersion="5" indent="0" outline="1" outlineData="1" multipleFieldFilters="0" chartFormat="14" rowHeaderCaption="Day Name">
  <location ref="B8:C16" firstHeaderRow="1" firstDataRow="1" firstDataCol="1"/>
  <pivotFields count="2">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1"/>
  </rowFields>
  <rowItems count="8">
    <i>
      <x/>
    </i>
    <i>
      <x v="1"/>
    </i>
    <i>
      <x v="2"/>
    </i>
    <i>
      <x v="3"/>
    </i>
    <i>
      <x v="4"/>
    </i>
    <i>
      <x v="5"/>
    </i>
    <i>
      <x v="6"/>
    </i>
    <i t="grand">
      <x/>
    </i>
  </rowItems>
  <colItems count="1">
    <i/>
  </colItems>
  <dataFields count="1">
    <dataField fld="0" subtotal="count" baseField="0" baseItem="0" numFmtId="170"/>
  </dataFields>
  <formats count="2">
    <format dxfId="601">
      <pivotArea outline="0" collapsedLevelsAreSubtotals="1" fieldPosition="0"/>
    </format>
    <format dxfId="60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Sales Transactions]"/>
        <x15:activeTabTopLevelEntity name="[Date Table]"/>
        <x15:activeTabTopLevelEntity name="[Payment Gateway]"/>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1F9C0E65-683D-49D2-96D0-9E85F9752BBA}" sourceName="[Date Table].[Day Name]">
  <pivotTables>
    <pivotTable tabId="1" name="PivotTable1"/>
    <pivotTable tabId="1" name="PivotTable10"/>
    <pivotTable tabId="1" name="PivotTable11"/>
    <pivotTable tabId="1" name="PivotTable12"/>
    <pivotTable tabId="1" name="PivotTable14"/>
    <pivotTable tabId="1" name="PivotTable15"/>
    <pivotTable tabId="1" name="PivotTable16"/>
    <pivotTable tabId="1" name="PivotTable3"/>
    <pivotTable tabId="1" name="PivotTable4"/>
    <pivotTable tabId="1" name="PivotTable5"/>
    <pivotTable tabId="1" name="PivotTable6"/>
    <pivotTable tabId="1" name="PivotTable9"/>
    <pivotTable tabId="1" name="PivotTable17"/>
    <pivotTable tabId="1" name="PivotTable25"/>
    <pivotTable tabId="1" name="PivotTable27"/>
  </pivotTables>
  <data>
    <olap pivotCacheId="64541364">
      <levels count="2">
        <level uniqueName="[Date Table].[Day Name].[(All)]" sourceCaption="(All)" count="0"/>
        <level uniqueName="[Date Table].[Day Name].[Day Name]" sourceCaption="Day Name" count="7">
          <ranges>
            <range startItem="0">
              <i n="[Date Table].[Day Name].&amp;[Friday]" c="Friday"/>
              <i n="[Date Table].[Day Name].&amp;[Monday]" c="Monday"/>
              <i n="[Date Table].[Day Name].&amp;[Saturday]" c="Saturday"/>
              <i n="[Date Table].[Day Name].&amp;[Sunday]" c="Sunday"/>
              <i n="[Date Table].[Day Name].&amp;[Thursday]" c="Thursday"/>
              <i n="[Date Table].[Day Name].&amp;[Tuesday]" c="Tuesday"/>
              <i n="[Date Table].[Day Name].&amp;[Wednesday]" c="Wednesday"/>
            </range>
          </ranges>
        </level>
      </levels>
      <selections count="1">
        <selection n="[Date Table].[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teway" xr10:uid="{3CFBEAEF-1565-4A9B-A03C-3105B94B708B}" sourceName="[Payment Gateway].[Gateway]">
  <pivotTables>
    <pivotTable tabId="1" name="PivotTable25"/>
    <pivotTable tabId="1" name="PivotTable1"/>
    <pivotTable tabId="1" name="PivotTable10"/>
    <pivotTable tabId="1" name="PivotTable11"/>
    <pivotTable tabId="1" name="PivotTable12"/>
    <pivotTable tabId="1" name="PivotTable14"/>
    <pivotTable tabId="1" name="PivotTable15"/>
    <pivotTable tabId="1" name="PivotTable16"/>
    <pivotTable tabId="1" name="PivotTable17"/>
    <pivotTable tabId="1" name="PivotTable3"/>
    <pivotTable tabId="1" name="PivotTable4"/>
    <pivotTable tabId="1" name="PivotTable5"/>
    <pivotTable tabId="1" name="PivotTable6"/>
    <pivotTable tabId="1" name="PivotTable9"/>
    <pivotTable tabId="1" name="PivotTable27"/>
  </pivotTables>
  <data>
    <olap pivotCacheId="64541364">
      <levels count="2">
        <level uniqueName="[Payment Gateway].[Gateway].[(All)]" sourceCaption="(All)" count="0"/>
        <level uniqueName="[Payment Gateway].[Gateway].[Gateway]" sourceCaption="Gateway" count="5">
          <ranges>
            <range startItem="0">
              <i n="[Payment Gateway].[Gateway].&amp;[amazon_payments]" c="amazon_payments"/>
              <i n="[Payment Gateway].[Gateway].&amp;[gift_card]" c="gift_card"/>
              <i n="[Payment Gateway].[Gateway].&amp;[manual]" c="manual"/>
              <i n="[Payment Gateway].[Gateway].&amp;[paypal]" c="paypal"/>
              <i n="[Payment Gateway].[Gateway].&amp;[shopify_payments]" c="shopify_payments"/>
            </range>
          </ranges>
        </level>
      </levels>
      <selections count="1">
        <selection n="[Payment Gateway].[Gatewa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1" xr10:uid="{4D5778EF-BA48-4863-883B-F7E610D86F2A}" cache="Slicer_Day_Name" caption="Day Name" columnCount="7" showCaption="0" level="1" style="SlicerStyleDark3 2" rowHeight="180000"/>
  <slicer name="Gateway 1" xr10:uid="{F097B5F5-901B-4496-B1CD-404D588F900B}" cache="Slicer_Gateway" caption="Gateway" showCaption="0" level="1" style="SlicerStyleLight6 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2" xr10:uid="{CDAC5254-BE3B-4F9E-BA8F-6875F2061367}" cache="Slicer_Day_Name" caption="Day Name" columnCount="7" showCaption="0" level="1" style="SlicerStyleDark3 2" rowHeight="180000"/>
  <slicer name="Day Name 3" xr10:uid="{6E745FB8-8DFF-4989-A218-989E24494063}" cache="Slicer_Day_Name" caption="Day Name" columnCount="7" showCaption="0" level="1" style="SlicerStyleDark3 2" rowHeight="180000"/>
  <slicer name="Gateway 2" xr10:uid="{9E678AEE-D41D-4795-BE54-6DC0E15B5F1F}" cache="Slicer_Gateway" caption="Gateway" showCaption="0" level="1" style="SlicerStyleLight6 2" rowHeight="288000"/>
  <slicer name="Gateway 3" xr10:uid="{8B43BFA1-63F9-4CF1-8604-08EC1D5A4933}" cache="Slicer_Gateway" caption="Gateway" showCaption="0" level="1" style="SlicerStyleLight6 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B49E4-8C81-40A2-BE87-FEA41286EFE7}">
  <dimension ref="B2:AB51"/>
  <sheetViews>
    <sheetView showGridLines="0" zoomScale="39" zoomScaleNormal="39" workbookViewId="0"/>
  </sheetViews>
  <sheetFormatPr defaultRowHeight="14.5" x14ac:dyDescent="0.35"/>
  <cols>
    <col min="2" max="2" width="19.6328125" bestFit="1" customWidth="1"/>
    <col min="3" max="3" width="13.36328125" bestFit="1" customWidth="1"/>
    <col min="4" max="4" width="17.08984375" bestFit="1" customWidth="1"/>
    <col min="5" max="5" width="18.54296875" bestFit="1" customWidth="1"/>
    <col min="6" max="6" width="13.36328125" bestFit="1" customWidth="1"/>
    <col min="7" max="7" width="16.90625" bestFit="1" customWidth="1"/>
    <col min="8" max="8" width="18.54296875" bestFit="1" customWidth="1"/>
    <col min="9" max="9" width="19" bestFit="1" customWidth="1"/>
    <col min="10" max="10" width="26.6328125" bestFit="1" customWidth="1"/>
    <col min="11" max="11" width="19" bestFit="1" customWidth="1"/>
    <col min="12" max="12" width="19.90625" bestFit="1" customWidth="1"/>
    <col min="13" max="13" width="13.36328125" bestFit="1" customWidth="1"/>
    <col min="14" max="14" width="17.08984375" bestFit="1" customWidth="1"/>
    <col min="15" max="15" width="16.1796875" bestFit="1" customWidth="1"/>
    <col min="16" max="17" width="26.90625" bestFit="1" customWidth="1"/>
    <col min="18" max="18" width="17.90625" bestFit="1" customWidth="1"/>
    <col min="19" max="19" width="23.54296875" bestFit="1" customWidth="1"/>
    <col min="20" max="20" width="27.6328125" bestFit="1" customWidth="1"/>
    <col min="21" max="21" width="28.08984375" bestFit="1" customWidth="1"/>
    <col min="22" max="24" width="17.90625" bestFit="1" customWidth="1"/>
    <col min="26" max="26" width="30.6328125" bestFit="1" customWidth="1"/>
    <col min="27" max="27" width="18" bestFit="1" customWidth="1"/>
  </cols>
  <sheetData>
    <row r="2" spans="2:28" x14ac:dyDescent="0.35">
      <c r="B2" s="12" t="s">
        <v>79</v>
      </c>
    </row>
    <row r="3" spans="2:28" x14ac:dyDescent="0.35">
      <c r="B3" t="s">
        <v>1</v>
      </c>
      <c r="C3" t="s">
        <v>2</v>
      </c>
      <c r="D3" t="s">
        <v>3</v>
      </c>
      <c r="E3" t="s">
        <v>0</v>
      </c>
      <c r="F3" t="s">
        <v>4</v>
      </c>
      <c r="G3" t="s">
        <v>34</v>
      </c>
      <c r="H3" t="s">
        <v>35</v>
      </c>
      <c r="I3" t="s">
        <v>36</v>
      </c>
      <c r="J3" t="s">
        <v>37</v>
      </c>
      <c r="K3" t="s">
        <v>56</v>
      </c>
      <c r="O3" s="17" t="s">
        <v>100</v>
      </c>
    </row>
    <row r="4" spans="2:28" x14ac:dyDescent="0.35">
      <c r="B4" s="15">
        <v>4591876.5970000047</v>
      </c>
      <c r="C4" s="2">
        <v>7523</v>
      </c>
      <c r="D4" s="2">
        <v>7420</v>
      </c>
      <c r="E4" s="2">
        <v>4425</v>
      </c>
      <c r="F4" s="7">
        <v>618.85129339622711</v>
      </c>
      <c r="G4" s="6">
        <v>0.46033898305084747</v>
      </c>
      <c r="H4" s="2">
        <v>2037</v>
      </c>
      <c r="I4" s="2">
        <v>2388</v>
      </c>
      <c r="J4" s="1">
        <v>1.6768361581920903</v>
      </c>
      <c r="K4" s="7">
        <v>1037.7122253107357</v>
      </c>
      <c r="O4" s="18">
        <v>0.19547428441873363</v>
      </c>
    </row>
    <row r="6" spans="2:28" x14ac:dyDescent="0.35">
      <c r="B6" s="9" t="s">
        <v>38</v>
      </c>
    </row>
    <row r="7" spans="2:28" x14ac:dyDescent="0.35">
      <c r="B7" s="13" t="s">
        <v>80</v>
      </c>
      <c r="E7" t="s">
        <v>81</v>
      </c>
      <c r="H7" t="s">
        <v>82</v>
      </c>
      <c r="L7" t="s">
        <v>83</v>
      </c>
      <c r="P7" t="s">
        <v>69</v>
      </c>
      <c r="T7" t="s">
        <v>84</v>
      </c>
    </row>
    <row r="8" spans="2:28" x14ac:dyDescent="0.35">
      <c r="B8" s="3" t="s">
        <v>13</v>
      </c>
      <c r="C8" s="15" t="s">
        <v>1</v>
      </c>
      <c r="E8" s="3" t="s">
        <v>27</v>
      </c>
      <c r="F8" t="s">
        <v>1</v>
      </c>
      <c r="H8" s="3" t="s">
        <v>27</v>
      </c>
      <c r="I8" t="s">
        <v>1</v>
      </c>
      <c r="L8" s="3" t="s">
        <v>33</v>
      </c>
      <c r="M8" t="s">
        <v>1</v>
      </c>
      <c r="P8" s="3" t="s">
        <v>27</v>
      </c>
      <c r="Q8" t="s">
        <v>4</v>
      </c>
      <c r="T8" s="3" t="s">
        <v>71</v>
      </c>
      <c r="U8" t="s">
        <v>70</v>
      </c>
      <c r="Z8" s="3" t="s">
        <v>78</v>
      </c>
      <c r="AA8" t="s">
        <v>1</v>
      </c>
    </row>
    <row r="9" spans="2:28" x14ac:dyDescent="0.35">
      <c r="B9" s="5" t="s">
        <v>8</v>
      </c>
      <c r="C9" s="15">
        <v>585919.99399999937</v>
      </c>
      <c r="D9" s="11"/>
      <c r="E9" s="5" t="s">
        <v>25</v>
      </c>
      <c r="F9" s="15">
        <v>2188051.7779999902</v>
      </c>
      <c r="H9" s="5" t="s">
        <v>26</v>
      </c>
      <c r="I9" s="15">
        <v>2798.0149999999999</v>
      </c>
      <c r="L9" s="5" t="s">
        <v>32</v>
      </c>
      <c r="M9" s="15">
        <v>2683131.8030000017</v>
      </c>
      <c r="P9" s="5" t="s">
        <v>23</v>
      </c>
      <c r="Q9" s="4">
        <v>651.38382474226762</v>
      </c>
      <c r="T9" s="5">
        <v>1</v>
      </c>
      <c r="U9" s="4">
        <v>616.97417493864259</v>
      </c>
      <c r="Z9" s="5" t="s">
        <v>76</v>
      </c>
      <c r="AA9" s="4">
        <v>3255130.0870000361</v>
      </c>
    </row>
    <row r="10" spans="2:28" x14ac:dyDescent="0.35">
      <c r="B10" s="5" t="s">
        <v>6</v>
      </c>
      <c r="C10" s="15">
        <v>750826.51600000006</v>
      </c>
      <c r="D10" s="11"/>
      <c r="E10" s="5" t="s">
        <v>17</v>
      </c>
      <c r="F10" s="15">
        <v>1462306.8569999966</v>
      </c>
      <c r="H10" s="5" t="s">
        <v>16</v>
      </c>
      <c r="I10" s="15">
        <v>4627.6669999999995</v>
      </c>
      <c r="L10" s="5" t="s">
        <v>31</v>
      </c>
      <c r="M10" s="15">
        <v>809892.80900000012</v>
      </c>
      <c r="P10" s="5" t="s">
        <v>21</v>
      </c>
      <c r="Q10" s="4">
        <v>647.6661147540982</v>
      </c>
      <c r="T10" s="5">
        <v>2</v>
      </c>
      <c r="U10" s="4">
        <v>352.64435714285707</v>
      </c>
      <c r="Z10" s="5" t="s">
        <v>77</v>
      </c>
      <c r="AA10" s="4">
        <v>1336746.5099999995</v>
      </c>
      <c r="AB10" s="10">
        <f>(AA10-AA9)/AA9</f>
        <v>-0.58934160101971222</v>
      </c>
    </row>
    <row r="11" spans="2:28" x14ac:dyDescent="0.35">
      <c r="B11" s="5" t="s">
        <v>10</v>
      </c>
      <c r="C11" s="15">
        <v>576990.39200000011</v>
      </c>
      <c r="D11" s="11"/>
      <c r="E11" s="5" t="s">
        <v>19</v>
      </c>
      <c r="F11" s="15">
        <v>353583.22999999952</v>
      </c>
      <c r="H11" s="5" t="s">
        <v>18</v>
      </c>
      <c r="I11" s="15">
        <v>7522.9219999999996</v>
      </c>
      <c r="L11" s="5" t="s">
        <v>29</v>
      </c>
      <c r="M11" s="15">
        <v>748652.39900000009</v>
      </c>
      <c r="P11" s="5" t="s">
        <v>15</v>
      </c>
      <c r="Q11" s="4">
        <v>627.54732432432411</v>
      </c>
      <c r="T11" s="5">
        <v>3</v>
      </c>
      <c r="U11" s="4">
        <v>231.06233333333336</v>
      </c>
      <c r="Z11" s="5" t="s">
        <v>12</v>
      </c>
      <c r="AA11" s="4">
        <v>4591876.5970000047</v>
      </c>
    </row>
    <row r="12" spans="2:28" x14ac:dyDescent="0.35">
      <c r="B12" s="5" t="s">
        <v>11</v>
      </c>
      <c r="C12" s="15">
        <v>675026.60499999986</v>
      </c>
      <c r="D12" s="11"/>
      <c r="E12" s="5" t="s">
        <v>24</v>
      </c>
      <c r="F12" s="15">
        <v>195711.55999999988</v>
      </c>
      <c r="H12" s="5" t="s">
        <v>22</v>
      </c>
      <c r="I12" s="15">
        <v>12694.253000000001</v>
      </c>
      <c r="L12" s="5" t="s">
        <v>28</v>
      </c>
      <c r="M12" s="15">
        <v>259557.49599999987</v>
      </c>
      <c r="P12" s="5" t="s">
        <v>25</v>
      </c>
      <c r="Q12" s="4">
        <v>621.07629236445928</v>
      </c>
      <c r="T12" s="5">
        <v>4</v>
      </c>
      <c r="U12" s="4">
        <v>195.78075000000001</v>
      </c>
    </row>
    <row r="13" spans="2:28" x14ac:dyDescent="0.35">
      <c r="B13" s="5" t="s">
        <v>9</v>
      </c>
      <c r="C13" s="15">
        <v>701413.60300000198</v>
      </c>
      <c r="D13" s="11"/>
      <c r="E13" s="5" t="s">
        <v>20</v>
      </c>
      <c r="F13" s="15">
        <v>185362.38600000006</v>
      </c>
      <c r="H13" s="5" t="s">
        <v>14</v>
      </c>
      <c r="I13" s="15">
        <v>18097.2</v>
      </c>
      <c r="L13" s="5" t="s">
        <v>30</v>
      </c>
      <c r="M13" s="15">
        <v>90642.090000000011</v>
      </c>
      <c r="P13" s="5" t="s">
        <v>19</v>
      </c>
      <c r="Q13" s="4">
        <v>620.32145614035005</v>
      </c>
      <c r="T13" s="5">
        <v>5</v>
      </c>
      <c r="U13" s="4">
        <v>139.5086</v>
      </c>
    </row>
    <row r="14" spans="2:28" x14ac:dyDescent="0.35">
      <c r="B14" s="5" t="s">
        <v>5</v>
      </c>
      <c r="C14" s="15">
        <v>594096.56899999967</v>
      </c>
      <c r="D14" s="11"/>
      <c r="E14" s="5" t="s">
        <v>12</v>
      </c>
      <c r="F14" s="15">
        <v>4385015.810999996</v>
      </c>
      <c r="H14" s="5" t="s">
        <v>12</v>
      </c>
      <c r="I14" s="15">
        <v>45740.057000000008</v>
      </c>
      <c r="L14" s="5" t="s">
        <v>12</v>
      </c>
      <c r="M14" s="15">
        <v>4591876.5970000047</v>
      </c>
      <c r="P14" s="5" t="s">
        <v>12</v>
      </c>
      <c r="Q14" s="4">
        <v>622.0956443563432</v>
      </c>
      <c r="T14" s="5">
        <v>7</v>
      </c>
      <c r="U14" s="4">
        <v>993.00614285714278</v>
      </c>
    </row>
    <row r="15" spans="2:28" x14ac:dyDescent="0.35">
      <c r="B15" s="5" t="s">
        <v>7</v>
      </c>
      <c r="C15" s="15">
        <v>707602.91800000146</v>
      </c>
      <c r="D15" s="11"/>
      <c r="T15" s="5" t="s">
        <v>12</v>
      </c>
      <c r="U15" s="4">
        <v>610.37838588329191</v>
      </c>
    </row>
    <row r="16" spans="2:28" x14ac:dyDescent="0.35">
      <c r="B16" s="5" t="s">
        <v>12</v>
      </c>
      <c r="C16" s="15">
        <v>4591876.5970000047</v>
      </c>
    </row>
    <row r="18" spans="2:16" x14ac:dyDescent="0.35">
      <c r="B18" s="8" t="s">
        <v>73</v>
      </c>
      <c r="C18" s="9"/>
      <c r="D18" s="9"/>
    </row>
    <row r="20" spans="2:16" x14ac:dyDescent="0.35">
      <c r="B20" t="s">
        <v>72</v>
      </c>
      <c r="E20" t="s">
        <v>85</v>
      </c>
      <c r="H20" t="s">
        <v>99</v>
      </c>
      <c r="L20" t="s">
        <v>68</v>
      </c>
    </row>
    <row r="21" spans="2:16" x14ac:dyDescent="0.35">
      <c r="B21" s="3" t="s">
        <v>55</v>
      </c>
      <c r="C21" t="s">
        <v>4</v>
      </c>
      <c r="E21" s="3" t="s">
        <v>39</v>
      </c>
      <c r="F21" t="s">
        <v>1</v>
      </c>
      <c r="H21" s="3" t="s">
        <v>98</v>
      </c>
      <c r="I21" t="s">
        <v>2</v>
      </c>
      <c r="L21" s="3" t="s">
        <v>67</v>
      </c>
      <c r="M21" t="s">
        <v>1</v>
      </c>
      <c r="O21" t="s">
        <v>87</v>
      </c>
    </row>
    <row r="22" spans="2:16" x14ac:dyDescent="0.35">
      <c r="B22" s="5" t="s">
        <v>42</v>
      </c>
      <c r="C22" s="7">
        <v>1955.2829999999999</v>
      </c>
      <c r="D22" s="4"/>
      <c r="E22" s="5" t="s">
        <v>60</v>
      </c>
      <c r="F22" s="15">
        <v>3819.5080000000003</v>
      </c>
      <c r="H22" s="5" t="s">
        <v>54</v>
      </c>
      <c r="I22" s="16">
        <v>209</v>
      </c>
      <c r="L22" s="5" t="s">
        <v>89</v>
      </c>
      <c r="M22" s="15">
        <v>110902.76999999987</v>
      </c>
      <c r="O22" s="3" t="s">
        <v>86</v>
      </c>
      <c r="P22" t="s">
        <v>4</v>
      </c>
    </row>
    <row r="23" spans="2:16" x14ac:dyDescent="0.35">
      <c r="B23" s="5" t="s">
        <v>40</v>
      </c>
      <c r="C23" s="7">
        <v>995.3130000000001</v>
      </c>
      <c r="D23" s="4"/>
      <c r="E23" s="5" t="s">
        <v>57</v>
      </c>
      <c r="F23" s="15">
        <v>3979.8550000000005</v>
      </c>
      <c r="H23" s="5" t="s">
        <v>46</v>
      </c>
      <c r="I23" s="16">
        <v>191</v>
      </c>
      <c r="L23" s="5" t="s">
        <v>62</v>
      </c>
      <c r="M23" s="15">
        <v>504632.67799999978</v>
      </c>
      <c r="O23" s="5" t="s">
        <v>74</v>
      </c>
      <c r="P23" s="4">
        <v>619.16855306042066</v>
      </c>
    </row>
    <row r="24" spans="2:16" x14ac:dyDescent="0.35">
      <c r="B24" s="5" t="s">
        <v>45</v>
      </c>
      <c r="C24" s="7">
        <v>810.31499999999994</v>
      </c>
      <c r="D24" s="4"/>
      <c r="E24" s="5" t="s">
        <v>58</v>
      </c>
      <c r="F24" s="15">
        <v>4060.221</v>
      </c>
      <c r="H24" s="5" t="s">
        <v>51</v>
      </c>
      <c r="I24" s="16">
        <v>133</v>
      </c>
      <c r="L24" s="5" t="s">
        <v>90</v>
      </c>
      <c r="M24" s="15">
        <v>109619.69699999991</v>
      </c>
      <c r="O24" s="5" t="s">
        <v>75</v>
      </c>
      <c r="P24" s="4">
        <v>618.18276298157286</v>
      </c>
    </row>
    <row r="25" spans="2:16" x14ac:dyDescent="0.35">
      <c r="B25" s="5" t="s">
        <v>50</v>
      </c>
      <c r="C25" s="7">
        <v>763.46442857142847</v>
      </c>
      <c r="D25" s="4"/>
      <c r="E25" s="5" t="s">
        <v>61</v>
      </c>
      <c r="F25" s="15">
        <v>4272.0810000000001</v>
      </c>
      <c r="H25" s="5" t="s">
        <v>43</v>
      </c>
      <c r="I25" s="16">
        <v>121</v>
      </c>
      <c r="L25" s="5" t="s">
        <v>91</v>
      </c>
      <c r="M25" s="15">
        <v>126458.98099999994</v>
      </c>
      <c r="O25" s="5" t="s">
        <v>12</v>
      </c>
      <c r="P25" s="4">
        <v>618.85129339622711</v>
      </c>
    </row>
    <row r="26" spans="2:16" x14ac:dyDescent="0.35">
      <c r="B26" s="5" t="s">
        <v>47</v>
      </c>
      <c r="C26" s="7">
        <v>749.60966666666661</v>
      </c>
      <c r="D26" s="4"/>
      <c r="E26" s="5" t="s">
        <v>59</v>
      </c>
      <c r="F26" s="15">
        <v>7627.6859999999997</v>
      </c>
      <c r="H26" s="5" t="s">
        <v>44</v>
      </c>
      <c r="I26" s="16">
        <v>118</v>
      </c>
      <c r="L26" s="5" t="s">
        <v>63</v>
      </c>
      <c r="M26" s="15">
        <v>423499.88999999966</v>
      </c>
    </row>
    <row r="27" spans="2:16" x14ac:dyDescent="0.35">
      <c r="B27" s="5" t="s">
        <v>12</v>
      </c>
      <c r="C27" s="7">
        <v>1026.421</v>
      </c>
      <c r="D27" s="4"/>
      <c r="E27" s="5" t="s">
        <v>12</v>
      </c>
      <c r="F27" s="15">
        <v>23759.351000000002</v>
      </c>
      <c r="H27" s="5" t="s">
        <v>12</v>
      </c>
      <c r="I27" s="16">
        <v>772</v>
      </c>
      <c r="L27" s="5" t="s">
        <v>92</v>
      </c>
      <c r="M27" s="15">
        <v>108759.39799999997</v>
      </c>
    </row>
    <row r="28" spans="2:16" x14ac:dyDescent="0.35">
      <c r="L28" s="5" t="s">
        <v>93</v>
      </c>
      <c r="M28" s="15">
        <v>112394.51299999996</v>
      </c>
    </row>
    <row r="29" spans="2:16" x14ac:dyDescent="0.35">
      <c r="L29" s="5" t="s">
        <v>94</v>
      </c>
      <c r="M29" s="15">
        <v>106284.48599999995</v>
      </c>
    </row>
    <row r="30" spans="2:16" x14ac:dyDescent="0.35">
      <c r="L30" s="5" t="s">
        <v>95</v>
      </c>
      <c r="M30" s="15">
        <v>108889.41799999987</v>
      </c>
    </row>
    <row r="31" spans="2:16" x14ac:dyDescent="0.35">
      <c r="B31" t="str" cm="1">
        <f t="array" ref="B31:C45">L22:M36</f>
        <v>Arizona</v>
      </c>
      <c r="C31" s="15">
        <v>110902.76999999987</v>
      </c>
      <c r="L31" s="5" t="s">
        <v>64</v>
      </c>
      <c r="M31" s="15">
        <v>261334.19400000005</v>
      </c>
    </row>
    <row r="32" spans="2:16" x14ac:dyDescent="0.35">
      <c r="B32" t="str">
        <v>California</v>
      </c>
      <c r="C32" s="15">
        <v>504632.67799999978</v>
      </c>
      <c r="E32" s="3" t="s">
        <v>55</v>
      </c>
      <c r="F32" t="s">
        <v>1</v>
      </c>
      <c r="L32" s="5" t="s">
        <v>96</v>
      </c>
      <c r="M32" s="15">
        <v>104079.64599999999</v>
      </c>
    </row>
    <row r="33" spans="2:13" x14ac:dyDescent="0.35">
      <c r="B33" t="str">
        <v>Colorado</v>
      </c>
      <c r="C33" s="15">
        <v>109619.69699999991</v>
      </c>
      <c r="E33" s="5" t="s">
        <v>41</v>
      </c>
      <c r="F33" s="15">
        <v>47658.358</v>
      </c>
      <c r="L33" s="5" t="s">
        <v>65</v>
      </c>
      <c r="M33" s="15">
        <v>173278.64399999997</v>
      </c>
    </row>
    <row r="34" spans="2:13" x14ac:dyDescent="0.35">
      <c r="B34" t="str">
        <v>District of Columbia</v>
      </c>
      <c r="C34" s="15">
        <v>126458.98099999994</v>
      </c>
      <c r="E34" s="5" t="s">
        <v>53</v>
      </c>
      <c r="F34" s="15">
        <v>49698.472999999998</v>
      </c>
      <c r="L34" s="5" t="s">
        <v>97</v>
      </c>
      <c r="M34" s="15">
        <v>152749.16800000001</v>
      </c>
    </row>
    <row r="35" spans="2:13" x14ac:dyDescent="0.35">
      <c r="B35" t="str">
        <v>Florida</v>
      </c>
      <c r="C35" s="15">
        <v>423499.88999999966</v>
      </c>
      <c r="E35" s="5" t="s">
        <v>52</v>
      </c>
      <c r="F35" s="15">
        <v>50836.940000000024</v>
      </c>
      <c r="L35" s="5" t="s">
        <v>66</v>
      </c>
      <c r="M35" s="15">
        <v>536030.28599999996</v>
      </c>
    </row>
    <row r="36" spans="2:13" x14ac:dyDescent="0.35">
      <c r="B36" t="str">
        <v>Georgia</v>
      </c>
      <c r="C36" s="15">
        <v>108759.39799999997</v>
      </c>
      <c r="E36" s="5" t="s">
        <v>48</v>
      </c>
      <c r="F36" s="15">
        <v>51015.459000000017</v>
      </c>
      <c r="L36" s="5" t="s">
        <v>88</v>
      </c>
      <c r="M36" s="15">
        <v>147527.31399999987</v>
      </c>
    </row>
    <row r="37" spans="2:13" x14ac:dyDescent="0.35">
      <c r="B37" t="str">
        <v>Illinois</v>
      </c>
      <c r="C37" s="15">
        <v>112394.51299999996</v>
      </c>
      <c r="E37" s="5" t="s">
        <v>49</v>
      </c>
      <c r="F37" s="15">
        <v>57783.869000000006</v>
      </c>
      <c r="L37" s="5" t="s">
        <v>12</v>
      </c>
      <c r="M37" s="4">
        <v>3086441.0829999982</v>
      </c>
    </row>
    <row r="38" spans="2:13" x14ac:dyDescent="0.35">
      <c r="B38" t="str">
        <v>Michigan</v>
      </c>
      <c r="C38" s="15">
        <v>106284.48599999995</v>
      </c>
      <c r="E38" s="5" t="s">
        <v>44</v>
      </c>
      <c r="F38" s="15">
        <v>70904.745999999912</v>
      </c>
    </row>
    <row r="39" spans="2:13" x14ac:dyDescent="0.35">
      <c r="B39" t="str">
        <v>Minnesota</v>
      </c>
      <c r="C39" s="15">
        <v>108889.41799999987</v>
      </c>
      <c r="E39" s="5" t="s">
        <v>43</v>
      </c>
      <c r="F39" s="15">
        <v>72702.046999999933</v>
      </c>
    </row>
    <row r="40" spans="2:13" x14ac:dyDescent="0.35">
      <c r="B40" t="str">
        <v>New York</v>
      </c>
      <c r="C40" s="15">
        <v>261334.19400000005</v>
      </c>
      <c r="E40" s="5" t="s">
        <v>51</v>
      </c>
      <c r="F40" s="15">
        <v>80753.892999999909</v>
      </c>
    </row>
    <row r="41" spans="2:13" x14ac:dyDescent="0.35">
      <c r="B41" t="str">
        <v>North Carolina</v>
      </c>
      <c r="C41" s="15">
        <v>104079.64599999999</v>
      </c>
      <c r="E41" s="5" t="s">
        <v>46</v>
      </c>
      <c r="F41" s="15">
        <v>116265.09399999979</v>
      </c>
    </row>
    <row r="42" spans="2:13" x14ac:dyDescent="0.35">
      <c r="B42" t="str">
        <v>Ohio</v>
      </c>
      <c r="C42" s="15">
        <v>173278.64399999997</v>
      </c>
      <c r="E42" s="5" t="s">
        <v>54</v>
      </c>
      <c r="F42" s="15">
        <v>126458.98099999978</v>
      </c>
    </row>
    <row r="43" spans="2:13" x14ac:dyDescent="0.35">
      <c r="B43" t="str">
        <v>Pennsylvania</v>
      </c>
      <c r="C43" s="15">
        <v>152749.16800000001</v>
      </c>
      <c r="E43" s="5" t="s">
        <v>12</v>
      </c>
      <c r="F43" s="15">
        <v>724077.86000000034</v>
      </c>
    </row>
    <row r="44" spans="2:13" x14ac:dyDescent="0.35">
      <c r="B44" t="str">
        <v>Texas</v>
      </c>
      <c r="C44" s="15">
        <v>536030.28599999996</v>
      </c>
    </row>
    <row r="45" spans="2:13" x14ac:dyDescent="0.35">
      <c r="B45" t="str">
        <v>Virginia</v>
      </c>
      <c r="C45" s="15">
        <v>147527.31399999987</v>
      </c>
    </row>
    <row r="46" spans="2:13" x14ac:dyDescent="0.35">
      <c r="C46" s="15"/>
    </row>
    <row r="47" spans="2:13" x14ac:dyDescent="0.35">
      <c r="C47" s="15"/>
    </row>
    <row r="48" spans="2:13" x14ac:dyDescent="0.35">
      <c r="C48" s="15"/>
    </row>
    <row r="49" spans="3:3" x14ac:dyDescent="0.35">
      <c r="C49" s="15"/>
    </row>
    <row r="50" spans="3:3" x14ac:dyDescent="0.35">
      <c r="C50" s="15"/>
    </row>
    <row r="51" spans="3:3" x14ac:dyDescent="0.35">
      <c r="C51"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F1810-B64E-48AE-A5CF-CCBBA735067F}">
  <dimension ref="AF21:AL41"/>
  <sheetViews>
    <sheetView showGridLines="0" zoomScale="38" zoomScaleNormal="38" workbookViewId="0">
      <selection activeCell="AL42" sqref="AL42"/>
    </sheetView>
  </sheetViews>
  <sheetFormatPr defaultRowHeight="14.5" x14ac:dyDescent="0.35"/>
  <cols>
    <col min="1" max="16384" width="8.7265625" style="14"/>
  </cols>
  <sheetData>
    <row r="21" spans="35:35" x14ac:dyDescent="0.35">
      <c r="AI21" s="14" t="e" vm="1">
        <v>#VALUE!</v>
      </c>
    </row>
    <row r="34" spans="32:38" x14ac:dyDescent="0.35">
      <c r="AL34" s="14" t="e" vm="2">
        <v>#VALUE!</v>
      </c>
    </row>
    <row r="39" spans="32:38" x14ac:dyDescent="0.35">
      <c r="AF39" s="14" t="e" vm="1">
        <v>#VALUE!</v>
      </c>
    </row>
    <row r="41" spans="32:38" x14ac:dyDescent="0.35">
      <c r="AI41" s="14" t="e" vm="2">
        <v>#VALUE!</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D04CC-40D8-4555-8607-AD078FFA4075}">
  <dimension ref="AH26:AH27"/>
  <sheetViews>
    <sheetView showGridLines="0" tabSelected="1" zoomScale="33" zoomScaleNormal="33" workbookViewId="0">
      <selection activeCell="AO40" sqref="AO40"/>
    </sheetView>
  </sheetViews>
  <sheetFormatPr defaultRowHeight="14.5" x14ac:dyDescent="0.35"/>
  <cols>
    <col min="1" max="20" width="8.7265625" style="14"/>
    <col min="21" max="21" width="8.7265625" style="14" customWidth="1"/>
    <col min="22" max="16384" width="8.7265625" style="14"/>
  </cols>
  <sheetData>
    <row r="26" spans="34:34" x14ac:dyDescent="0.35">
      <c r="AH26" s="14" t="e" vm="3">
        <v>#VALUE!</v>
      </c>
    </row>
    <row r="27" spans="34:34" x14ac:dyDescent="0.35">
      <c r="AH27" s="14" t="e" vm="4">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D8F0154F-5C2F-40A4-AEF6-E6ED8375DD51}">
  <ds:schemaRefs/>
</ds:datastoreItem>
</file>

<file path=customXml/itemProps2.xml><?xml version="1.0" encoding="utf-8"?>
<ds:datastoreItem xmlns:ds="http://schemas.openxmlformats.org/officeDocument/2006/customXml" ds:itemID="{651AE51D-B79F-450F-8E4F-DA4D292CF5B0}">
  <ds:schemaRefs/>
</ds:datastoreItem>
</file>

<file path=customXml/itemProps3.xml><?xml version="1.0" encoding="utf-8"?>
<ds:datastoreItem xmlns:ds="http://schemas.openxmlformats.org/officeDocument/2006/customXml" ds:itemID="{363B9849-E65D-4814-8DE1-5736DF9701D5}">
  <ds:schemaRefs/>
</ds:datastoreItem>
</file>

<file path=customXml/itemProps4.xml><?xml version="1.0" encoding="utf-8"?>
<ds:datastoreItem xmlns:ds="http://schemas.openxmlformats.org/officeDocument/2006/customXml" ds:itemID="{B3B99942-D51A-4F07-995F-4CE7BB991F08}">
  <ds:schemaRefs/>
</ds:datastoreItem>
</file>

<file path=customXml/itemProps5.xml><?xml version="1.0" encoding="utf-8"?>
<ds:datastoreItem xmlns:ds="http://schemas.openxmlformats.org/officeDocument/2006/customXml" ds:itemID="{829FAF82-B643-46BC-ABB1-635590B6DF94}">
  <ds:schemaRefs/>
</ds:datastoreItem>
</file>

<file path=customXml/itemProps6.xml><?xml version="1.0" encoding="utf-8"?>
<ds:datastoreItem xmlns:ds="http://schemas.openxmlformats.org/officeDocument/2006/customXml" ds:itemID="{850F9EC0-D114-411F-A793-D0DF19B2FE4A}">
  <ds:schemaRefs/>
</ds:datastoreItem>
</file>

<file path=customXml/itemProps7.xml><?xml version="1.0" encoding="utf-8"?>
<ds:datastoreItem xmlns:ds="http://schemas.openxmlformats.org/officeDocument/2006/customXml" ds:itemID="{02ED70AD-8F60-45DB-B75F-8327573D9A98}">
  <ds:schemaRefs/>
</ds:datastoreItem>
</file>

<file path=customXml/itemProps8.xml><?xml version="1.0" encoding="utf-8"?>
<ds:datastoreItem xmlns:ds="http://schemas.openxmlformats.org/officeDocument/2006/customXml" ds:itemID="{CBA7C486-D80D-4CCB-98B9-0E63D8CD7188}">
  <ds:schemaRefs/>
</ds:datastoreItem>
</file>

<file path=customXml/itemProps9.xml><?xml version="1.0" encoding="utf-8"?>
<ds:datastoreItem xmlns:ds="http://schemas.openxmlformats.org/officeDocument/2006/customXml" ds:itemID="{EA485BF6-933A-42F5-8A24-34349CDA6D7C}">
  <ds:schemaRefs/>
</ds:datastoreItem>
</file>

<file path=customXml/itemProps10.xml><?xml version="1.0" encoding="utf-8"?>
<ds:datastoreItem xmlns:ds="http://schemas.openxmlformats.org/officeDocument/2006/customXml" ds:itemID="{1712A701-81AB-41D6-99D5-02446AA5A079}">
  <ds:schemaRefs/>
</ds:datastoreItem>
</file>

<file path=customXml/itemProps11.xml><?xml version="1.0" encoding="utf-8"?>
<ds:datastoreItem xmlns:ds="http://schemas.openxmlformats.org/officeDocument/2006/customXml" ds:itemID="{545C00F6-D7DF-45C4-A098-228029164E2E}">
  <ds:schemaRefs/>
</ds:datastoreItem>
</file>

<file path=customXml/itemProps12.xml><?xml version="1.0" encoding="utf-8"?>
<ds:datastoreItem xmlns:ds="http://schemas.openxmlformats.org/officeDocument/2006/customXml" ds:itemID="{BFB1FC6E-0D57-4BD9-A186-B038AFFC0468}">
  <ds:schemaRefs/>
</ds:datastoreItem>
</file>

<file path=customXml/itemProps13.xml><?xml version="1.0" encoding="utf-8"?>
<ds:datastoreItem xmlns:ds="http://schemas.openxmlformats.org/officeDocument/2006/customXml" ds:itemID="{D740FAE5-6F31-421D-AA31-80C760F3EFFE}">
  <ds:schemaRefs/>
</ds:datastoreItem>
</file>

<file path=customXml/itemProps14.xml><?xml version="1.0" encoding="utf-8"?>
<ds:datastoreItem xmlns:ds="http://schemas.openxmlformats.org/officeDocument/2006/customXml" ds:itemID="{B57C93E4-6F48-4E29-8866-2AB90D647579}">
  <ds:schemaRefs>
    <ds:schemaRef ds:uri="http://schemas.microsoft.com/DataMashup"/>
  </ds:schemaRefs>
</ds:datastoreItem>
</file>

<file path=customXml/itemProps15.xml><?xml version="1.0" encoding="utf-8"?>
<ds:datastoreItem xmlns:ds="http://schemas.openxmlformats.org/officeDocument/2006/customXml" ds:itemID="{92E2E60F-B505-479E-9E28-93881FE6400E}">
  <ds:schemaRefs/>
</ds:datastoreItem>
</file>

<file path=customXml/itemProps16.xml><?xml version="1.0" encoding="utf-8"?>
<ds:datastoreItem xmlns:ds="http://schemas.openxmlformats.org/officeDocument/2006/customXml" ds:itemID="{587587B6-FE18-476B-B5B5-F1EEEA410ADF}">
  <ds:schemaRefs/>
</ds:datastoreItem>
</file>

<file path=customXml/itemProps17.xml><?xml version="1.0" encoding="utf-8"?>
<ds:datastoreItem xmlns:ds="http://schemas.openxmlformats.org/officeDocument/2006/customXml" ds:itemID="{BEEF0255-A30B-4BD3-B76E-DFC9E96EA9DB}">
  <ds:schemaRefs/>
</ds:datastoreItem>
</file>

<file path=customXml/itemProps18.xml><?xml version="1.0" encoding="utf-8"?>
<ds:datastoreItem xmlns:ds="http://schemas.openxmlformats.org/officeDocument/2006/customXml" ds:itemID="{DE2853F7-079C-4D4C-BE69-1F106C760DA2}">
  <ds:schemaRefs/>
</ds:datastoreItem>
</file>

<file path=customXml/itemProps19.xml><?xml version="1.0" encoding="utf-8"?>
<ds:datastoreItem xmlns:ds="http://schemas.openxmlformats.org/officeDocument/2006/customXml" ds:itemID="{20B90A5A-3FD2-42EB-9C8D-B9A65C39F134}">
  <ds:schemaRefs/>
</ds:datastoreItem>
</file>

<file path=customXml/itemProps20.xml><?xml version="1.0" encoding="utf-8"?>
<ds:datastoreItem xmlns:ds="http://schemas.openxmlformats.org/officeDocument/2006/customXml" ds:itemID="{567A2F9D-57EF-48FF-9EAB-F67BD9DFEBF1}">
  <ds:schemaRefs/>
</ds:datastoreItem>
</file>

<file path=customXml/itemProps21.xml><?xml version="1.0" encoding="utf-8"?>
<ds:datastoreItem xmlns:ds="http://schemas.openxmlformats.org/officeDocument/2006/customXml" ds:itemID="{67593E14-D27B-4943-AC07-6171160B5AFA}">
  <ds:schemaRefs/>
</ds:datastoreItem>
</file>

<file path=customXml/itemProps22.xml><?xml version="1.0" encoding="utf-8"?>
<ds:datastoreItem xmlns:ds="http://schemas.openxmlformats.org/officeDocument/2006/customXml" ds:itemID="{C06BF1A8-36FD-40CB-B464-94C604473DFC}">
  <ds:schemaRefs/>
</ds:datastoreItem>
</file>

<file path=customXml/itemProps23.xml><?xml version="1.0" encoding="utf-8"?>
<ds:datastoreItem xmlns:ds="http://schemas.openxmlformats.org/officeDocument/2006/customXml" ds:itemID="{70C3B6CB-C284-487C-948C-4D534D22DD21}">
  <ds:schemaRefs/>
</ds:datastoreItem>
</file>

<file path=customXml/itemProps24.xml><?xml version="1.0" encoding="utf-8"?>
<ds:datastoreItem xmlns:ds="http://schemas.openxmlformats.org/officeDocument/2006/customXml" ds:itemID="{3601A7F1-6022-4713-833C-6C010C4F0F27}">
  <ds:schemaRefs/>
</ds:datastoreItem>
</file>

<file path=customXml/itemProps25.xml><?xml version="1.0" encoding="utf-8"?>
<ds:datastoreItem xmlns:ds="http://schemas.openxmlformats.org/officeDocument/2006/customXml" ds:itemID="{95F01ABC-0A4B-4518-BF1F-6B7C33C93D1C}">
  <ds:schemaRefs/>
</ds:datastoreItem>
</file>

<file path=customXml/itemProps26.xml><?xml version="1.0" encoding="utf-8"?>
<ds:datastoreItem xmlns:ds="http://schemas.openxmlformats.org/officeDocument/2006/customXml" ds:itemID="{687D48EE-37F1-434F-907F-33C46C81DFD1}">
  <ds:schemaRefs/>
</ds:datastoreItem>
</file>

<file path=customXml/itemProps27.xml><?xml version="1.0" encoding="utf-8"?>
<ds:datastoreItem xmlns:ds="http://schemas.openxmlformats.org/officeDocument/2006/customXml" ds:itemID="{625F94C1-46ED-48BA-B969-1E6CBD32A915}">
  <ds:schemaRefs/>
</ds:datastoreItem>
</file>

<file path=customXml/itemProps28.xml><?xml version="1.0" encoding="utf-8"?>
<ds:datastoreItem xmlns:ds="http://schemas.openxmlformats.org/officeDocument/2006/customXml" ds:itemID="{E4117ECE-BBD1-40CD-822E-515A200DB0BD}">
  <ds:schemaRefs/>
</ds:datastoreItem>
</file>

<file path=customXml/itemProps29.xml><?xml version="1.0" encoding="utf-8"?>
<ds:datastoreItem xmlns:ds="http://schemas.openxmlformats.org/officeDocument/2006/customXml" ds:itemID="{FFA852CE-A60B-4540-9FE7-6F887A5E439C}">
  <ds:schemaRefs/>
</ds:datastoreItem>
</file>

<file path=customXml/itemProps30.xml><?xml version="1.0" encoding="utf-8"?>
<ds:datastoreItem xmlns:ds="http://schemas.openxmlformats.org/officeDocument/2006/customXml" ds:itemID="{8D35EE6C-E7DE-4D7C-A758-40AFB0BC0B22}">
  <ds:schemaRefs/>
</ds:datastoreItem>
</file>

<file path=customXml/itemProps31.xml><?xml version="1.0" encoding="utf-8"?>
<ds:datastoreItem xmlns:ds="http://schemas.openxmlformats.org/officeDocument/2006/customXml" ds:itemID="{9714BA11-A461-426B-962D-6964B5EAB7B1}">
  <ds:schemaRefs/>
</ds:datastoreItem>
</file>

<file path=customXml/itemProps32.xml><?xml version="1.0" encoding="utf-8"?>
<ds:datastoreItem xmlns:ds="http://schemas.openxmlformats.org/officeDocument/2006/customXml" ds:itemID="{78AC059F-90BB-48C9-9425-7741CBC3A41B}">
  <ds:schemaRefs/>
</ds:datastoreItem>
</file>

<file path=customXml/itemProps33.xml><?xml version="1.0" encoding="utf-8"?>
<ds:datastoreItem xmlns:ds="http://schemas.openxmlformats.org/officeDocument/2006/customXml" ds:itemID="{E6B72C9D-2E95-4212-A08B-8AA72FCBDC2E}">
  <ds:schemaRefs/>
</ds:datastoreItem>
</file>

<file path=customXml/itemProps34.xml><?xml version="1.0" encoding="utf-8"?>
<ds:datastoreItem xmlns:ds="http://schemas.openxmlformats.org/officeDocument/2006/customXml" ds:itemID="{98AE983E-80A9-4A1F-927F-253919916A98}">
  <ds:schemaRefs/>
</ds:datastoreItem>
</file>

<file path=customXml/itemProps35.xml><?xml version="1.0" encoding="utf-8"?>
<ds:datastoreItem xmlns:ds="http://schemas.openxmlformats.org/officeDocument/2006/customXml" ds:itemID="{98047475-A5FE-4490-9F75-4BA12A5CC48B}">
  <ds:schemaRefs/>
</ds:datastoreItem>
</file>

<file path=customXml/itemProps36.xml><?xml version="1.0" encoding="utf-8"?>
<ds:datastoreItem xmlns:ds="http://schemas.openxmlformats.org/officeDocument/2006/customXml" ds:itemID="{DD1B16B4-786C-4139-A166-9F4F0C996B89}">
  <ds:schemaRefs/>
</ds:datastoreItem>
</file>

<file path=customXml/itemProps37.xml><?xml version="1.0" encoding="utf-8"?>
<ds:datastoreItem xmlns:ds="http://schemas.openxmlformats.org/officeDocument/2006/customXml" ds:itemID="{40ACB83F-3A30-4000-88AD-F3797320D08C}">
  <ds:schemaRefs/>
</ds:datastoreItem>
</file>

<file path=customXml/itemProps38.xml><?xml version="1.0" encoding="utf-8"?>
<ds:datastoreItem xmlns:ds="http://schemas.openxmlformats.org/officeDocument/2006/customXml" ds:itemID="{0305A016-A993-42A3-A005-71145499AA76}">
  <ds:schemaRefs/>
</ds:datastoreItem>
</file>

<file path=customXml/itemProps39.xml><?xml version="1.0" encoding="utf-8"?>
<ds:datastoreItem xmlns:ds="http://schemas.openxmlformats.org/officeDocument/2006/customXml" ds:itemID="{27AC2969-D25C-4210-88FA-A868F62DD51B}">
  <ds:schemaRefs/>
</ds:datastoreItem>
</file>

<file path=customXml/itemProps40.xml><?xml version="1.0" encoding="utf-8"?>
<ds:datastoreItem xmlns:ds="http://schemas.openxmlformats.org/officeDocument/2006/customXml" ds:itemID="{923025DE-03C0-4BF2-A8E9-FCCBB406C45E}">
  <ds:schemaRefs/>
</ds:datastoreItem>
</file>

<file path=customXml/itemProps41.xml><?xml version="1.0" encoding="utf-8"?>
<ds:datastoreItem xmlns:ds="http://schemas.openxmlformats.org/officeDocument/2006/customXml" ds:itemID="{20EB2EE1-A42E-4838-8ED6-2AABA93A1DFF}">
  <ds:schemaRefs/>
</ds:datastoreItem>
</file>

<file path=customXml/itemProps42.xml><?xml version="1.0" encoding="utf-8"?>
<ds:datastoreItem xmlns:ds="http://schemas.openxmlformats.org/officeDocument/2006/customXml" ds:itemID="{F28F313D-07B0-4300-8436-DD0FDCDF7F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10</vt:i4>
      </vt:variant>
    </vt:vector>
  </HeadingPairs>
  <TitlesOfParts>
    <vt:vector size="13" baseType="lpstr">
      <vt:lpstr>Pivot Table_</vt:lpstr>
      <vt:lpstr>Sales Analysis</vt:lpstr>
      <vt:lpstr>Customer &amp; Regional Analysis</vt:lpstr>
      <vt:lpstr>AOV</vt:lpstr>
      <vt:lpstr>Cust</vt:lpstr>
      <vt:lpstr>LTV</vt:lpstr>
      <vt:lpstr>Order</vt:lpstr>
      <vt:lpstr>PF</vt:lpstr>
      <vt:lpstr>QTY</vt:lpstr>
      <vt:lpstr>Rate</vt:lpstr>
      <vt:lpstr>repeat</vt:lpstr>
      <vt:lpstr>Sales_</vt:lpstr>
      <vt:lpstr>Single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Rofiah abdul-azeez</dc:creator>
  <cp:lastModifiedBy>Rofiah abdul-azeez</cp:lastModifiedBy>
  <dcterms:created xsi:type="dcterms:W3CDTF">2026-02-21T10:46:04Z</dcterms:created>
  <dcterms:modified xsi:type="dcterms:W3CDTF">2026-02-23T03:07:07Z</dcterms:modified>
</cp:coreProperties>
</file>