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500046f1fef2f4/שולחן העבודה/"/>
    </mc:Choice>
  </mc:AlternateContent>
  <xr:revisionPtr revIDLastSave="41" documentId="8_{07AD6AAF-E68E-4757-816E-6908F324C28A}" xr6:coauthVersionLast="47" xr6:coauthVersionMax="47" xr10:uidLastSave="{E93E531D-D13B-403B-B36E-83EBD6C46540}"/>
  <bookViews>
    <workbookView xWindow="-108" yWindow="-108" windowWidth="23256" windowHeight="12456" activeTab="1" xr2:uid="{C23D1812-65C3-4BEF-A6CE-37EE1E997A85}"/>
  </bookViews>
  <sheets>
    <sheet name="Queries output" sheetId="1" r:id="rId1"/>
    <sheet name="Presentation flow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F16" i="1"/>
  <c r="D16" i="1"/>
  <c r="C16" i="1"/>
  <c r="E16" i="1" s="1"/>
  <c r="G16" i="1" s="1"/>
  <c r="H16" i="1" s="1"/>
  <c r="H11" i="1"/>
  <c r="C11" i="1"/>
  <c r="I11" i="1" s="1"/>
  <c r="H5" i="1"/>
  <c r="C5" i="1"/>
  <c r="K16" i="1" l="1"/>
  <c r="J16" i="1"/>
  <c r="I5" i="1"/>
  <c r="D5" i="1"/>
  <c r="E5" i="1"/>
  <c r="D11" i="1"/>
  <c r="E11" i="1"/>
  <c r="F5" i="1" l="1"/>
  <c r="F11" i="1"/>
  <c r="G5" i="1" l="1"/>
  <c r="J5" i="1"/>
  <c r="J11" i="1"/>
  <c r="G11" i="1"/>
</calcChain>
</file>

<file path=xl/sharedStrings.xml><?xml version="1.0" encoding="utf-8"?>
<sst xmlns="http://schemas.openxmlformats.org/spreadsheetml/2006/main" count="140" uniqueCount="87">
  <si>
    <t>Married</t>
  </si>
  <si>
    <t>Total_customers</t>
  </si>
  <si>
    <t>Avg_Months_Tenure</t>
  </si>
  <si>
    <t>Avg_Monthly_Charge</t>
  </si>
  <si>
    <t>Avg_Customer_Value</t>
  </si>
  <si>
    <t>Avg_Group_Charge_Value</t>
  </si>
  <si>
    <t>Customers_Churn</t>
  </si>
  <si>
    <t>Churn_rate</t>
  </si>
  <si>
    <t>Total_churn_value</t>
  </si>
  <si>
    <t>Yes</t>
  </si>
  <si>
    <t>No</t>
  </si>
  <si>
    <t>Marital Status in General</t>
  </si>
  <si>
    <t>Marital Status - Internet Users Only</t>
  </si>
  <si>
    <t>Total</t>
  </si>
  <si>
    <t>Internet_Service</t>
  </si>
  <si>
    <t>Total_Customers</t>
  </si>
  <si>
    <t>%_of_Total_Customers</t>
  </si>
  <si>
    <t>Avg_Monthly_charge</t>
  </si>
  <si>
    <t>Churn_Rate</t>
  </si>
  <si>
    <t>Service</t>
  </si>
  <si>
    <t>Total Customers</t>
  </si>
  <si>
    <t>Customer PCT</t>
  </si>
  <si>
    <t>Avg Months Tenure</t>
  </si>
  <si>
    <t>Avg Monthly Charge</t>
  </si>
  <si>
    <t>Avg Customer Value</t>
  </si>
  <si>
    <t>Avg Group Charge</t>
  </si>
  <si>
    <t>Customers Churn</t>
  </si>
  <si>
    <t>Churn Rate</t>
  </si>
  <si>
    <t>Total churn value</t>
  </si>
  <si>
    <t>Device Protection Plan No</t>
  </si>
  <si>
    <t>Device Protection Plan Yes</t>
  </si>
  <si>
    <t>Internet Service No</t>
  </si>
  <si>
    <t>Internet Service Yes</t>
  </si>
  <si>
    <t>Online Backup No</t>
  </si>
  <si>
    <t>Online Backup Yes</t>
  </si>
  <si>
    <t>Online Security No</t>
  </si>
  <si>
    <t>Online Security Yes</t>
  </si>
  <si>
    <t>Papaerless Billing No</t>
  </si>
  <si>
    <t>Paperless Billing Yes</t>
  </si>
  <si>
    <t>Premium Tech Support No</t>
  </si>
  <si>
    <t>Premium Tech Support Yes</t>
  </si>
  <si>
    <t>Streaming Movies No</t>
  </si>
  <si>
    <t>Streaming Movies Yes</t>
  </si>
  <si>
    <t>Streaming Music No</t>
  </si>
  <si>
    <t>Streaming Music Yes</t>
  </si>
  <si>
    <t>Streaming TV No</t>
  </si>
  <si>
    <t>Streaming TV Yes</t>
  </si>
  <si>
    <t>Unlimited Data No</t>
  </si>
  <si>
    <t>Unlimited Data Yes</t>
  </si>
  <si>
    <t>Churn_Category</t>
  </si>
  <si>
    <t>Total Internet Users</t>
  </si>
  <si>
    <t>Online Security Users</t>
  </si>
  <si>
    <t>Online Backup Users</t>
  </si>
  <si>
    <t>DPP Users</t>
  </si>
  <si>
    <t>PT Support Users</t>
  </si>
  <si>
    <t>Movie Stream Users</t>
  </si>
  <si>
    <t>Music Stream Users</t>
  </si>
  <si>
    <t>TV Stream Users</t>
  </si>
  <si>
    <t>UL Data Users</t>
  </si>
  <si>
    <t>Paperless Billing Users</t>
  </si>
  <si>
    <t>Competitor</t>
  </si>
  <si>
    <t>Dissatisfaction</t>
  </si>
  <si>
    <t>Attitude</t>
  </si>
  <si>
    <t>Price</t>
  </si>
  <si>
    <t>Other</t>
  </si>
  <si>
    <t>Churn_Reason</t>
  </si>
  <si>
    <t>Competitor had better devices</t>
  </si>
  <si>
    <t>Competitor made better offer</t>
  </si>
  <si>
    <t>Attitude of support person</t>
  </si>
  <si>
    <t>Don't know</t>
  </si>
  <si>
    <t>Competitor offered more data</t>
  </si>
  <si>
    <t>Competitor offered higher download speeds</t>
  </si>
  <si>
    <t>Attitude of service provider</t>
  </si>
  <si>
    <t>Price too high</t>
  </si>
  <si>
    <t>Product dissatisfaction</t>
  </si>
  <si>
    <t>Network reliability</t>
  </si>
  <si>
    <t>Long distance charges</t>
  </si>
  <si>
    <t>Service dissatisfaction</t>
  </si>
  <si>
    <t>Moved</t>
  </si>
  <si>
    <t>Extra data charges</t>
  </si>
  <si>
    <t>Limited range of services</t>
  </si>
  <si>
    <t>Poor expertise of online support</t>
  </si>
  <si>
    <t>Lack of affordable download/upload speed</t>
  </si>
  <si>
    <t>Lack of self-service on Website</t>
  </si>
  <si>
    <t>Poor expertise of phone support</t>
  </si>
  <si>
    <t>Deceased</t>
  </si>
  <si>
    <t>Churned customers by category and services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</si>
</sst>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4" xfId="0" applyBorder="1"/>
    <xf numFmtId="10" fontId="0" fillId="0" borderId="0" xfId="0" applyNumberFormat="1" applyBorder="1"/>
    <xf numFmtId="0" fontId="0" fillId="0" borderId="6" xfId="0" applyBorder="1"/>
    <xf numFmtId="10" fontId="0" fillId="0" borderId="7" xfId="0" applyNumberFormat="1" applyBorder="1"/>
    <xf numFmtId="3" fontId="0" fillId="0" borderId="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2" borderId="4" xfId="0" applyFill="1" applyBorder="1"/>
    <xf numFmtId="3" fontId="0" fillId="5" borderId="0" xfId="0" applyNumberFormat="1" applyFill="1" applyBorder="1" applyAlignment="1">
      <alignment horizontal="center"/>
    </xf>
    <xf numFmtId="10" fontId="0" fillId="5" borderId="0" xfId="0" applyNumberFormat="1" applyFill="1" applyBorder="1"/>
    <xf numFmtId="2" fontId="0" fillId="5" borderId="0" xfId="0" applyNumberFormat="1" applyFill="1" applyBorder="1" applyAlignment="1">
      <alignment horizontal="center"/>
    </xf>
    <xf numFmtId="3" fontId="0" fillId="5" borderId="5" xfId="0" applyNumberFormat="1" applyFill="1" applyBorder="1" applyAlignment="1">
      <alignment horizontal="center"/>
    </xf>
    <xf numFmtId="0" fontId="0" fillId="3" borderId="4" xfId="0" applyFill="1" applyBorder="1"/>
    <xf numFmtId="3" fontId="0" fillId="4" borderId="0" xfId="0" applyNumberFormat="1" applyFill="1" applyBorder="1" applyAlignment="1">
      <alignment horizontal="center"/>
    </xf>
    <xf numFmtId="10" fontId="0" fillId="4" borderId="0" xfId="0" applyNumberFormat="1" applyFill="1" applyBorder="1"/>
    <xf numFmtId="2" fontId="0" fillId="4" borderId="0" xfId="0" applyNumberFormat="1" applyFill="1" applyBorder="1" applyAlignment="1">
      <alignment horizontal="center"/>
    </xf>
    <xf numFmtId="3" fontId="0" fillId="4" borderId="5" xfId="0" applyNumberFormat="1" applyFill="1" applyBorder="1" applyAlignment="1">
      <alignment horizontal="center"/>
    </xf>
    <xf numFmtId="0" fontId="0" fillId="3" borderId="6" xfId="0" applyFill="1" applyBorder="1"/>
    <xf numFmtId="3" fontId="0" fillId="5" borderId="7" xfId="0" applyNumberFormat="1" applyFill="1" applyBorder="1" applyAlignment="1">
      <alignment horizontal="center"/>
    </xf>
    <xf numFmtId="10" fontId="0" fillId="5" borderId="7" xfId="0" applyNumberFormat="1" applyFill="1" applyBorder="1"/>
    <xf numFmtId="2" fontId="0" fillId="5" borderId="7" xfId="0" applyNumberFormat="1" applyFill="1" applyBorder="1" applyAlignment="1">
      <alignment horizontal="center"/>
    </xf>
    <xf numFmtId="3" fontId="0" fillId="5" borderId="8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0" xfId="0" applyBorder="1"/>
    <xf numFmtId="10" fontId="0" fillId="0" borderId="0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0" borderId="7" xfId="0" applyBorder="1"/>
    <xf numFmtId="10" fontId="0" fillId="0" borderId="7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169" fontId="0" fillId="0" borderId="0" xfId="1" applyNumberFormat="1" applyFont="1" applyBorder="1" applyAlignment="1">
      <alignment horizontal="center"/>
    </xf>
    <xf numFmtId="169" fontId="0" fillId="0" borderId="5" xfId="1" applyNumberFormat="1" applyFont="1" applyBorder="1" applyAlignment="1">
      <alignment horizontal="center"/>
    </xf>
    <xf numFmtId="169" fontId="0" fillId="0" borderId="7" xfId="1" applyNumberFormat="1" applyFont="1" applyBorder="1" applyAlignment="1">
      <alignment horizontal="center"/>
    </xf>
    <xf numFmtId="169" fontId="0" fillId="0" borderId="8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DFD3A0D-0D63-45C4-85F7-71C721D09B8B}" type="doc">
      <dgm:prSet loTypeId="urn:microsoft.com/office/officeart/2005/8/layout/StepDownProcess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CC88A54A-B5F1-4308-A830-2861CBD52ADA}">
      <dgm:prSet phldrT="[Text]"/>
      <dgm:spPr/>
      <dgm:t>
        <a:bodyPr/>
        <a:lstStyle/>
        <a:p>
          <a:r>
            <a:rPr lang="he-IL"/>
            <a:t>פתיחה</a:t>
          </a:r>
          <a:endParaRPr lang="en-US"/>
        </a:p>
      </dgm:t>
    </dgm:pt>
    <dgm:pt modelId="{F963F776-5AF6-4E48-BB55-CB31233EDAB0}" type="parTrans" cxnId="{240F2E42-A003-4B7D-81BD-DAED8F642FC5}">
      <dgm:prSet/>
      <dgm:spPr/>
      <dgm:t>
        <a:bodyPr/>
        <a:lstStyle/>
        <a:p>
          <a:endParaRPr lang="en-US"/>
        </a:p>
      </dgm:t>
    </dgm:pt>
    <dgm:pt modelId="{DBDB85F9-6A4D-418D-984A-39A7DCD1FBA8}" type="sibTrans" cxnId="{240F2E42-A003-4B7D-81BD-DAED8F642FC5}">
      <dgm:prSet/>
      <dgm:spPr/>
      <dgm:t>
        <a:bodyPr/>
        <a:lstStyle/>
        <a:p>
          <a:endParaRPr lang="en-US"/>
        </a:p>
      </dgm:t>
    </dgm:pt>
    <dgm:pt modelId="{4FA0FBFC-2176-4EF3-8EF5-3662B4ECBEF8}">
      <dgm:prSet phldrT="[Text]"/>
      <dgm:spPr/>
      <dgm:t>
        <a:bodyPr/>
        <a:lstStyle/>
        <a:p>
          <a:r>
            <a:rPr lang="he-IL"/>
            <a:t>תיאור בסיס הנתונים ומספר נתונים מלמעלה</a:t>
          </a:r>
          <a:endParaRPr lang="en-US"/>
        </a:p>
      </dgm:t>
    </dgm:pt>
    <dgm:pt modelId="{D18B94EF-9BAF-470C-8A7E-FE0A05E02633}" type="parTrans" cxnId="{064A0624-C8FF-4A3C-8F22-2A64955F160B}">
      <dgm:prSet/>
      <dgm:spPr/>
      <dgm:t>
        <a:bodyPr/>
        <a:lstStyle/>
        <a:p>
          <a:endParaRPr lang="en-US"/>
        </a:p>
      </dgm:t>
    </dgm:pt>
    <dgm:pt modelId="{8E01FFBC-8D1F-4482-AA5D-93312033D255}" type="sibTrans" cxnId="{064A0624-C8FF-4A3C-8F22-2A64955F160B}">
      <dgm:prSet/>
      <dgm:spPr/>
      <dgm:t>
        <a:bodyPr/>
        <a:lstStyle/>
        <a:p>
          <a:endParaRPr lang="en-US"/>
        </a:p>
      </dgm:t>
    </dgm:pt>
    <dgm:pt modelId="{599576E8-CB46-433A-AA03-1E7DB3B05EC0}">
      <dgm:prSet phldrT="[Text]"/>
      <dgm:spPr/>
      <dgm:t>
        <a:bodyPr/>
        <a:lstStyle/>
        <a:p>
          <a:r>
            <a:rPr lang="he-IL"/>
            <a:t>שאלות המחקר</a:t>
          </a:r>
          <a:endParaRPr lang="en-US"/>
        </a:p>
      </dgm:t>
    </dgm:pt>
    <dgm:pt modelId="{ED04237F-E3CF-45AD-BAF9-9DAD22B5D22C}" type="parTrans" cxnId="{9E7AA835-68E0-4856-9FEB-E347E74AEE4E}">
      <dgm:prSet/>
      <dgm:spPr/>
      <dgm:t>
        <a:bodyPr/>
        <a:lstStyle/>
        <a:p>
          <a:endParaRPr lang="en-US"/>
        </a:p>
      </dgm:t>
    </dgm:pt>
    <dgm:pt modelId="{A3EB916B-C1FD-4EC0-8327-461B5EF994E1}" type="sibTrans" cxnId="{9E7AA835-68E0-4856-9FEB-E347E74AEE4E}">
      <dgm:prSet/>
      <dgm:spPr/>
      <dgm:t>
        <a:bodyPr/>
        <a:lstStyle/>
        <a:p>
          <a:endParaRPr lang="en-US"/>
        </a:p>
      </dgm:t>
    </dgm:pt>
    <dgm:pt modelId="{94485722-FFDD-43B0-8864-CFF14410004A}">
      <dgm:prSet phldrT="[Text]"/>
      <dgm:spPr/>
      <dgm:t>
        <a:bodyPr/>
        <a:lstStyle/>
        <a:p>
          <a:r>
            <a:rPr lang="he-IL"/>
            <a:t>ניתוח</a:t>
          </a:r>
          <a:endParaRPr lang="en-US"/>
        </a:p>
      </dgm:t>
    </dgm:pt>
    <dgm:pt modelId="{E291977B-5862-40CF-B011-87692544AE31}" type="parTrans" cxnId="{A3FE5C2F-E353-4D37-BF73-71E0EF39AEAD}">
      <dgm:prSet/>
      <dgm:spPr/>
      <dgm:t>
        <a:bodyPr/>
        <a:lstStyle/>
        <a:p>
          <a:endParaRPr lang="en-US"/>
        </a:p>
      </dgm:t>
    </dgm:pt>
    <dgm:pt modelId="{99EB7F39-D5E2-4198-887A-61E13A164C5C}" type="sibTrans" cxnId="{A3FE5C2F-E353-4D37-BF73-71E0EF39AEAD}">
      <dgm:prSet/>
      <dgm:spPr/>
      <dgm:t>
        <a:bodyPr/>
        <a:lstStyle/>
        <a:p>
          <a:endParaRPr lang="en-US"/>
        </a:p>
      </dgm:t>
    </dgm:pt>
    <dgm:pt modelId="{0F823093-BC6E-45D9-86A5-D35609C9EC87}">
      <dgm:prSet phldrT="[Text]"/>
      <dgm:spPr/>
      <dgm:t>
        <a:bodyPr/>
        <a:lstStyle/>
        <a:p>
          <a:r>
            <a:rPr lang="he-IL"/>
            <a:t>הצגת גרף עבור נשואים או לחילופין על משתמשי אינטרנט</a:t>
          </a:r>
          <a:endParaRPr lang="en-US"/>
        </a:p>
      </dgm:t>
    </dgm:pt>
    <dgm:pt modelId="{14EBFFA1-84B4-42D4-8171-9024DA575A95}" type="parTrans" cxnId="{2DBAD715-158C-449D-B5B5-D2F8CEE418B9}">
      <dgm:prSet/>
      <dgm:spPr/>
      <dgm:t>
        <a:bodyPr/>
        <a:lstStyle/>
        <a:p>
          <a:endParaRPr lang="en-US"/>
        </a:p>
      </dgm:t>
    </dgm:pt>
    <dgm:pt modelId="{2B2F14AF-D843-4860-B031-943F374A0DC9}" type="sibTrans" cxnId="{2DBAD715-158C-449D-B5B5-D2F8CEE418B9}">
      <dgm:prSet/>
      <dgm:spPr/>
      <dgm:t>
        <a:bodyPr/>
        <a:lstStyle/>
        <a:p>
          <a:endParaRPr lang="en-US"/>
        </a:p>
      </dgm:t>
    </dgm:pt>
    <dgm:pt modelId="{3F1CE9E4-C3E9-4583-BEED-5C951EFADA3F}">
      <dgm:prSet phldrT="[Text]"/>
      <dgm:spPr/>
      <dgm:t>
        <a:bodyPr/>
        <a:lstStyle/>
        <a:p>
          <a:r>
            <a:rPr lang="he-IL"/>
            <a:t>הצגת השירותים ומאפייני הנטישה בהם</a:t>
          </a:r>
          <a:endParaRPr lang="en-US"/>
        </a:p>
      </dgm:t>
    </dgm:pt>
    <dgm:pt modelId="{C2AAFB95-5457-4BFA-94CD-50B23D57730B}" type="parTrans" cxnId="{15DDFC5B-5EF0-4976-8FF6-91A7E9036DB4}">
      <dgm:prSet/>
      <dgm:spPr/>
      <dgm:t>
        <a:bodyPr/>
        <a:lstStyle/>
        <a:p>
          <a:endParaRPr lang="en-US"/>
        </a:p>
      </dgm:t>
    </dgm:pt>
    <dgm:pt modelId="{A43F4E1F-32E4-4691-A207-0E7FA5079901}" type="sibTrans" cxnId="{15DDFC5B-5EF0-4976-8FF6-91A7E9036DB4}">
      <dgm:prSet/>
      <dgm:spPr/>
      <dgm:t>
        <a:bodyPr/>
        <a:lstStyle/>
        <a:p>
          <a:endParaRPr lang="en-US"/>
        </a:p>
      </dgm:t>
    </dgm:pt>
    <dgm:pt modelId="{CBF2275B-6316-45E5-AD6C-755019950ED2}">
      <dgm:prSet phldrT="[Text]"/>
      <dgm:spPr/>
      <dgm:t>
        <a:bodyPr/>
        <a:lstStyle/>
        <a:p>
          <a:r>
            <a:rPr lang="he-IL"/>
            <a:t>ניתוח הנוטשים - אילו שירותים חסרים להם</a:t>
          </a:r>
          <a:endParaRPr lang="en-US"/>
        </a:p>
      </dgm:t>
    </dgm:pt>
    <dgm:pt modelId="{EB31768F-E3A5-4EC8-89DD-2CADDF16D2C7}" type="parTrans" cxnId="{675CD6D3-20C0-408A-86DC-B53E3E5240D3}">
      <dgm:prSet/>
      <dgm:spPr/>
      <dgm:t>
        <a:bodyPr/>
        <a:lstStyle/>
        <a:p>
          <a:endParaRPr lang="en-US"/>
        </a:p>
      </dgm:t>
    </dgm:pt>
    <dgm:pt modelId="{6B36A269-FA40-4D6C-9B73-C0B862816F1B}" type="sibTrans" cxnId="{675CD6D3-20C0-408A-86DC-B53E3E5240D3}">
      <dgm:prSet/>
      <dgm:spPr/>
      <dgm:t>
        <a:bodyPr/>
        <a:lstStyle/>
        <a:p>
          <a:endParaRPr lang="en-US"/>
        </a:p>
      </dgm:t>
    </dgm:pt>
    <dgm:pt modelId="{58C09553-9344-4F20-8413-9DCD795A7F72}">
      <dgm:prSet phldrT="[Text]"/>
      <dgm:spPr/>
      <dgm:t>
        <a:bodyPr/>
        <a:lstStyle/>
        <a:p>
          <a:r>
            <a:rPr lang="he-IL"/>
            <a:t>מסקנות</a:t>
          </a:r>
          <a:endParaRPr lang="en-US"/>
        </a:p>
      </dgm:t>
    </dgm:pt>
    <dgm:pt modelId="{5B811040-47F9-49B2-81EC-D84E8E8EC10A}" type="parTrans" cxnId="{C3281372-A480-4F5E-923D-B230B1659650}">
      <dgm:prSet/>
      <dgm:spPr/>
      <dgm:t>
        <a:bodyPr/>
        <a:lstStyle/>
        <a:p>
          <a:endParaRPr lang="en-US"/>
        </a:p>
      </dgm:t>
    </dgm:pt>
    <dgm:pt modelId="{D4E108E8-C31A-428A-9CF9-B7A3C0927B25}" type="sibTrans" cxnId="{C3281372-A480-4F5E-923D-B230B1659650}">
      <dgm:prSet/>
      <dgm:spPr/>
      <dgm:t>
        <a:bodyPr/>
        <a:lstStyle/>
        <a:p>
          <a:endParaRPr lang="en-US"/>
        </a:p>
      </dgm:t>
    </dgm:pt>
    <dgm:pt modelId="{4EBA432C-D5C6-4C25-8211-A3FB2679ED8A}">
      <dgm:prSet phldrT="[Text]"/>
      <dgm:spPr/>
      <dgm:t>
        <a:bodyPr/>
        <a:lstStyle/>
        <a:p>
          <a:r>
            <a:rPr lang="he-IL"/>
            <a:t>מה החברה יכולה לעשות על מנת לצמצם את נטישת הלקוחות</a:t>
          </a:r>
          <a:endParaRPr lang="en-US"/>
        </a:p>
      </dgm:t>
    </dgm:pt>
    <dgm:pt modelId="{97C62998-9564-4B7E-914A-2F46FF6CE485}" type="parTrans" cxnId="{C136254C-6734-41FE-AB1D-9E199E2A36DD}">
      <dgm:prSet/>
      <dgm:spPr/>
      <dgm:t>
        <a:bodyPr/>
        <a:lstStyle/>
        <a:p>
          <a:endParaRPr lang="en-US"/>
        </a:p>
      </dgm:t>
    </dgm:pt>
    <dgm:pt modelId="{C1870141-0877-4F04-8AD6-C3848C323DC3}" type="sibTrans" cxnId="{C136254C-6734-41FE-AB1D-9E199E2A36DD}">
      <dgm:prSet/>
      <dgm:spPr/>
      <dgm:t>
        <a:bodyPr/>
        <a:lstStyle/>
        <a:p>
          <a:endParaRPr lang="en-US"/>
        </a:p>
      </dgm:t>
    </dgm:pt>
    <dgm:pt modelId="{24AFCCAF-5ABF-4818-81F8-ADFC7D952621}">
      <dgm:prSet phldrT="[Text]"/>
      <dgm:spPr/>
      <dgm:t>
        <a:bodyPr/>
        <a:lstStyle/>
        <a:p>
          <a:r>
            <a:rPr lang="he-IL"/>
            <a:t>קרדיט לטמפלט המצגת</a:t>
          </a:r>
          <a:endParaRPr lang="en-US"/>
        </a:p>
      </dgm:t>
    </dgm:pt>
    <dgm:pt modelId="{0F4FDC0F-3748-4F7B-A3F0-859F813BC972}" type="parTrans" cxnId="{FBA857CC-5B34-4A38-AA8A-4424811701FD}">
      <dgm:prSet/>
      <dgm:spPr/>
      <dgm:t>
        <a:bodyPr/>
        <a:lstStyle/>
        <a:p>
          <a:endParaRPr lang="en-US"/>
        </a:p>
      </dgm:t>
    </dgm:pt>
    <dgm:pt modelId="{B0378047-F115-4115-8866-9C92ABE80C85}" type="sibTrans" cxnId="{FBA857CC-5B34-4A38-AA8A-4424811701FD}">
      <dgm:prSet/>
      <dgm:spPr/>
      <dgm:t>
        <a:bodyPr/>
        <a:lstStyle/>
        <a:p>
          <a:endParaRPr lang="en-US"/>
        </a:p>
      </dgm:t>
    </dgm:pt>
    <dgm:pt modelId="{A2A6EF68-F201-49B6-9F93-5FB262B55476}" type="pres">
      <dgm:prSet presAssocID="{5DFD3A0D-0D63-45C4-85F7-71C721D09B8B}" presName="rootnode" presStyleCnt="0">
        <dgm:presLayoutVars>
          <dgm:chMax/>
          <dgm:chPref/>
          <dgm:dir/>
          <dgm:animLvl val="lvl"/>
        </dgm:presLayoutVars>
      </dgm:prSet>
      <dgm:spPr/>
    </dgm:pt>
    <dgm:pt modelId="{60CD66AE-A1B7-4142-BAA1-9F7C5DA55FE4}" type="pres">
      <dgm:prSet presAssocID="{CC88A54A-B5F1-4308-A830-2861CBD52ADA}" presName="composite" presStyleCnt="0"/>
      <dgm:spPr/>
    </dgm:pt>
    <dgm:pt modelId="{831F2352-4913-473F-B36A-59F530AC761B}" type="pres">
      <dgm:prSet presAssocID="{CC88A54A-B5F1-4308-A830-2861CBD52ADA}" presName="bentUpArrow1" presStyleLbl="alignImgPlace1" presStyleIdx="0" presStyleCnt="4"/>
      <dgm:spPr/>
    </dgm:pt>
    <dgm:pt modelId="{A9EF756E-9A61-41AA-AF1E-E3562A0F171D}" type="pres">
      <dgm:prSet presAssocID="{CC88A54A-B5F1-4308-A830-2861CBD52ADA}" presName="ParentText" presStyleLbl="node1" presStyleIdx="0" presStyleCnt="5">
        <dgm:presLayoutVars>
          <dgm:chMax val="1"/>
          <dgm:chPref val="1"/>
          <dgm:bulletEnabled val="1"/>
        </dgm:presLayoutVars>
      </dgm:prSet>
      <dgm:spPr/>
    </dgm:pt>
    <dgm:pt modelId="{AA99ABDE-2F8A-44AA-BC12-A3D7B55D5E33}" type="pres">
      <dgm:prSet presAssocID="{CC88A54A-B5F1-4308-A830-2861CBD52ADA}" presName="ChildText" presStyleLbl="revTx" presStyleIdx="0" presStyleCnt="4">
        <dgm:presLayoutVars>
          <dgm:chMax val="0"/>
          <dgm:chPref val="0"/>
          <dgm:bulletEnabled val="1"/>
        </dgm:presLayoutVars>
      </dgm:prSet>
      <dgm:spPr/>
    </dgm:pt>
    <dgm:pt modelId="{451E615C-3C2D-41C6-9880-E4029F33C0BD}" type="pres">
      <dgm:prSet presAssocID="{DBDB85F9-6A4D-418D-984A-39A7DCD1FBA8}" presName="sibTrans" presStyleCnt="0"/>
      <dgm:spPr/>
    </dgm:pt>
    <dgm:pt modelId="{CABF3BF7-F3A4-48B0-A892-B7F17CED3B44}" type="pres">
      <dgm:prSet presAssocID="{599576E8-CB46-433A-AA03-1E7DB3B05EC0}" presName="composite" presStyleCnt="0"/>
      <dgm:spPr/>
    </dgm:pt>
    <dgm:pt modelId="{C7C47ADC-F5CE-42EB-819A-C6F3E861F4CF}" type="pres">
      <dgm:prSet presAssocID="{599576E8-CB46-433A-AA03-1E7DB3B05EC0}" presName="bentUpArrow1" presStyleLbl="alignImgPlace1" presStyleIdx="1" presStyleCnt="4"/>
      <dgm:spPr/>
    </dgm:pt>
    <dgm:pt modelId="{B4741F5D-2ADE-4C12-9C79-867FE7D8F750}" type="pres">
      <dgm:prSet presAssocID="{599576E8-CB46-433A-AA03-1E7DB3B05EC0}" presName="ParentText" presStyleLbl="node1" presStyleIdx="1" presStyleCnt="5">
        <dgm:presLayoutVars>
          <dgm:chMax val="1"/>
          <dgm:chPref val="1"/>
          <dgm:bulletEnabled val="1"/>
        </dgm:presLayoutVars>
      </dgm:prSet>
      <dgm:spPr/>
    </dgm:pt>
    <dgm:pt modelId="{9E1EFDED-995F-468F-90D5-C08F67255C0A}" type="pres">
      <dgm:prSet presAssocID="{599576E8-CB46-433A-AA03-1E7DB3B05EC0}" presName="ChildText" presStyleLbl="revTx" presStyleIdx="1" presStyleCnt="4">
        <dgm:presLayoutVars>
          <dgm:chMax val="0"/>
          <dgm:chPref val="0"/>
          <dgm:bulletEnabled val="1"/>
        </dgm:presLayoutVars>
      </dgm:prSet>
      <dgm:spPr/>
    </dgm:pt>
    <dgm:pt modelId="{080F998C-7E44-4817-A8E5-BA35A07A545E}" type="pres">
      <dgm:prSet presAssocID="{A3EB916B-C1FD-4EC0-8327-461B5EF994E1}" presName="sibTrans" presStyleCnt="0"/>
      <dgm:spPr/>
    </dgm:pt>
    <dgm:pt modelId="{5B157DA0-6F8D-41E4-A4FD-7F2FD133FCBB}" type="pres">
      <dgm:prSet presAssocID="{94485722-FFDD-43B0-8864-CFF14410004A}" presName="composite" presStyleCnt="0"/>
      <dgm:spPr/>
    </dgm:pt>
    <dgm:pt modelId="{F6643E70-345A-47C6-8666-6EAE33CD3982}" type="pres">
      <dgm:prSet presAssocID="{94485722-FFDD-43B0-8864-CFF14410004A}" presName="bentUpArrow1" presStyleLbl="alignImgPlace1" presStyleIdx="2" presStyleCnt="4"/>
      <dgm:spPr/>
    </dgm:pt>
    <dgm:pt modelId="{EC7551D1-3864-4840-8746-2CCA72F85865}" type="pres">
      <dgm:prSet presAssocID="{94485722-FFDD-43B0-8864-CFF14410004A}" presName="ParentText" presStyleLbl="node1" presStyleIdx="2" presStyleCnt="5">
        <dgm:presLayoutVars>
          <dgm:chMax val="1"/>
          <dgm:chPref val="1"/>
          <dgm:bulletEnabled val="1"/>
        </dgm:presLayoutVars>
      </dgm:prSet>
      <dgm:spPr/>
    </dgm:pt>
    <dgm:pt modelId="{BD607533-F410-4CBF-8C67-9381923B94B7}" type="pres">
      <dgm:prSet presAssocID="{94485722-FFDD-43B0-8864-CFF14410004A}" presName="ChildText" presStyleLbl="revTx" presStyleIdx="2" presStyleCnt="4" custScaleX="164776" custScaleY="120000" custLinFactNeighborX="33259">
        <dgm:presLayoutVars>
          <dgm:chMax val="0"/>
          <dgm:chPref val="0"/>
          <dgm:bulletEnabled val="1"/>
        </dgm:presLayoutVars>
      </dgm:prSet>
      <dgm:spPr/>
    </dgm:pt>
    <dgm:pt modelId="{17904249-678B-41B6-84EF-733029B96A96}" type="pres">
      <dgm:prSet presAssocID="{99EB7F39-D5E2-4198-887A-61E13A164C5C}" presName="sibTrans" presStyleCnt="0"/>
      <dgm:spPr/>
    </dgm:pt>
    <dgm:pt modelId="{E1014A17-F677-4D26-85E5-3D64661B2D79}" type="pres">
      <dgm:prSet presAssocID="{58C09553-9344-4F20-8413-9DCD795A7F72}" presName="composite" presStyleCnt="0"/>
      <dgm:spPr/>
    </dgm:pt>
    <dgm:pt modelId="{DA97257A-88A5-461F-BC33-5FA2B2F8D447}" type="pres">
      <dgm:prSet presAssocID="{58C09553-9344-4F20-8413-9DCD795A7F72}" presName="bentUpArrow1" presStyleLbl="alignImgPlace1" presStyleIdx="3" presStyleCnt="4"/>
      <dgm:spPr/>
    </dgm:pt>
    <dgm:pt modelId="{9E04A732-9E62-4ADD-9107-7D87855559C7}" type="pres">
      <dgm:prSet presAssocID="{58C09553-9344-4F20-8413-9DCD795A7F72}" presName="ParentText" presStyleLbl="node1" presStyleIdx="3" presStyleCnt="5">
        <dgm:presLayoutVars>
          <dgm:chMax val="1"/>
          <dgm:chPref val="1"/>
          <dgm:bulletEnabled val="1"/>
        </dgm:presLayoutVars>
      </dgm:prSet>
      <dgm:spPr/>
    </dgm:pt>
    <dgm:pt modelId="{0316024C-1E6D-44F8-87FA-EB51A29E92B7}" type="pres">
      <dgm:prSet presAssocID="{58C09553-9344-4F20-8413-9DCD795A7F72}" presName="ChildText" presStyleLbl="revTx" presStyleIdx="3" presStyleCnt="4">
        <dgm:presLayoutVars>
          <dgm:chMax val="0"/>
          <dgm:chPref val="0"/>
          <dgm:bulletEnabled val="1"/>
        </dgm:presLayoutVars>
      </dgm:prSet>
      <dgm:spPr/>
    </dgm:pt>
    <dgm:pt modelId="{898DA541-12BE-45DC-B7B6-C468F5E4D150}" type="pres">
      <dgm:prSet presAssocID="{D4E108E8-C31A-428A-9CF9-B7A3C0927B25}" presName="sibTrans" presStyleCnt="0"/>
      <dgm:spPr/>
    </dgm:pt>
    <dgm:pt modelId="{8A263B3A-9784-49A6-88A5-6D865AA832C7}" type="pres">
      <dgm:prSet presAssocID="{24AFCCAF-5ABF-4818-81F8-ADFC7D952621}" presName="composite" presStyleCnt="0"/>
      <dgm:spPr/>
    </dgm:pt>
    <dgm:pt modelId="{E0D80179-6E00-41E6-B487-E9978F3D2FFE}" type="pres">
      <dgm:prSet presAssocID="{24AFCCAF-5ABF-4818-81F8-ADFC7D952621}" presName="ParentText" presStyleLbl="node1" presStyleIdx="4" presStyleCnt="5">
        <dgm:presLayoutVars>
          <dgm:chMax val="1"/>
          <dgm:chPref val="1"/>
          <dgm:bulletEnabled val="1"/>
        </dgm:presLayoutVars>
      </dgm:prSet>
      <dgm:spPr/>
    </dgm:pt>
  </dgm:ptLst>
  <dgm:cxnLst>
    <dgm:cxn modelId="{2DBAD715-158C-449D-B5B5-D2F8CEE418B9}" srcId="{94485722-FFDD-43B0-8864-CFF14410004A}" destId="{0F823093-BC6E-45D9-86A5-D35609C9EC87}" srcOrd="0" destOrd="0" parTransId="{14EBFFA1-84B4-42D4-8171-9024DA575A95}" sibTransId="{2B2F14AF-D843-4860-B031-943F374A0DC9}"/>
    <dgm:cxn modelId="{064A0624-C8FF-4A3C-8F22-2A64955F160B}" srcId="{CC88A54A-B5F1-4308-A830-2861CBD52ADA}" destId="{4FA0FBFC-2176-4EF3-8EF5-3662B4ECBEF8}" srcOrd="0" destOrd="0" parTransId="{D18B94EF-9BAF-470C-8A7E-FE0A05E02633}" sibTransId="{8E01FFBC-8D1F-4482-AA5D-93312033D255}"/>
    <dgm:cxn modelId="{A3FE5C2F-E353-4D37-BF73-71E0EF39AEAD}" srcId="{5DFD3A0D-0D63-45C4-85F7-71C721D09B8B}" destId="{94485722-FFDD-43B0-8864-CFF14410004A}" srcOrd="2" destOrd="0" parTransId="{E291977B-5862-40CF-B011-87692544AE31}" sibTransId="{99EB7F39-D5E2-4198-887A-61E13A164C5C}"/>
    <dgm:cxn modelId="{9E7AA835-68E0-4856-9FEB-E347E74AEE4E}" srcId="{5DFD3A0D-0D63-45C4-85F7-71C721D09B8B}" destId="{599576E8-CB46-433A-AA03-1E7DB3B05EC0}" srcOrd="1" destOrd="0" parTransId="{ED04237F-E3CF-45AD-BAF9-9DAD22B5D22C}" sibTransId="{A3EB916B-C1FD-4EC0-8327-461B5EF994E1}"/>
    <dgm:cxn modelId="{15DDFC5B-5EF0-4976-8FF6-91A7E9036DB4}" srcId="{94485722-FFDD-43B0-8864-CFF14410004A}" destId="{3F1CE9E4-C3E9-4583-BEED-5C951EFADA3F}" srcOrd="1" destOrd="0" parTransId="{C2AAFB95-5457-4BFA-94CD-50B23D57730B}" sibTransId="{A43F4E1F-32E4-4691-A207-0E7FA5079901}"/>
    <dgm:cxn modelId="{68FBF460-8858-40FC-AEAC-05BA814AABB8}" type="presOf" srcId="{599576E8-CB46-433A-AA03-1E7DB3B05EC0}" destId="{B4741F5D-2ADE-4C12-9C79-867FE7D8F750}" srcOrd="0" destOrd="0" presId="urn:microsoft.com/office/officeart/2005/8/layout/StepDownProcess"/>
    <dgm:cxn modelId="{240F2E42-A003-4B7D-81BD-DAED8F642FC5}" srcId="{5DFD3A0D-0D63-45C4-85F7-71C721D09B8B}" destId="{CC88A54A-B5F1-4308-A830-2861CBD52ADA}" srcOrd="0" destOrd="0" parTransId="{F963F776-5AF6-4E48-BB55-CB31233EDAB0}" sibTransId="{DBDB85F9-6A4D-418D-984A-39A7DCD1FBA8}"/>
    <dgm:cxn modelId="{C136254C-6734-41FE-AB1D-9E199E2A36DD}" srcId="{58C09553-9344-4F20-8413-9DCD795A7F72}" destId="{4EBA432C-D5C6-4C25-8211-A3FB2679ED8A}" srcOrd="0" destOrd="0" parTransId="{97C62998-9564-4B7E-914A-2F46FF6CE485}" sibTransId="{C1870141-0877-4F04-8AD6-C3848C323DC3}"/>
    <dgm:cxn modelId="{E7BE3E51-9744-4AA4-9396-F842BDCC481B}" type="presOf" srcId="{CC88A54A-B5F1-4308-A830-2861CBD52ADA}" destId="{A9EF756E-9A61-41AA-AF1E-E3562A0F171D}" srcOrd="0" destOrd="0" presId="urn:microsoft.com/office/officeart/2005/8/layout/StepDownProcess"/>
    <dgm:cxn modelId="{C3281372-A480-4F5E-923D-B230B1659650}" srcId="{5DFD3A0D-0D63-45C4-85F7-71C721D09B8B}" destId="{58C09553-9344-4F20-8413-9DCD795A7F72}" srcOrd="3" destOrd="0" parTransId="{5B811040-47F9-49B2-81EC-D84E8E8EC10A}" sibTransId="{D4E108E8-C31A-428A-9CF9-B7A3C0927B25}"/>
    <dgm:cxn modelId="{032B6B98-AD93-4F2C-965E-3DBF85D1433D}" type="presOf" srcId="{4EBA432C-D5C6-4C25-8211-A3FB2679ED8A}" destId="{0316024C-1E6D-44F8-87FA-EB51A29E92B7}" srcOrd="0" destOrd="0" presId="urn:microsoft.com/office/officeart/2005/8/layout/StepDownProcess"/>
    <dgm:cxn modelId="{4359AEAC-75F4-4982-9BBF-373DCAA59065}" type="presOf" srcId="{0F823093-BC6E-45D9-86A5-D35609C9EC87}" destId="{BD607533-F410-4CBF-8C67-9381923B94B7}" srcOrd="0" destOrd="0" presId="urn:microsoft.com/office/officeart/2005/8/layout/StepDownProcess"/>
    <dgm:cxn modelId="{C4C790B5-6205-40AC-9592-5F6A67DAC370}" type="presOf" srcId="{94485722-FFDD-43B0-8864-CFF14410004A}" destId="{EC7551D1-3864-4840-8746-2CCA72F85865}" srcOrd="0" destOrd="0" presId="urn:microsoft.com/office/officeart/2005/8/layout/StepDownProcess"/>
    <dgm:cxn modelId="{DCD70CBB-AAC8-4A3C-986A-025EF1248000}" type="presOf" srcId="{24AFCCAF-5ABF-4818-81F8-ADFC7D952621}" destId="{E0D80179-6E00-41E6-B487-E9978F3D2FFE}" srcOrd="0" destOrd="0" presId="urn:microsoft.com/office/officeart/2005/8/layout/StepDownProcess"/>
    <dgm:cxn modelId="{8EB123C6-099F-4907-AA5B-4F1C96B10AFE}" type="presOf" srcId="{5DFD3A0D-0D63-45C4-85F7-71C721D09B8B}" destId="{A2A6EF68-F201-49B6-9F93-5FB262B55476}" srcOrd="0" destOrd="0" presId="urn:microsoft.com/office/officeart/2005/8/layout/StepDownProcess"/>
    <dgm:cxn modelId="{F6824FC9-6A89-481E-86DE-1DE869D7C297}" type="presOf" srcId="{58C09553-9344-4F20-8413-9DCD795A7F72}" destId="{9E04A732-9E62-4ADD-9107-7D87855559C7}" srcOrd="0" destOrd="0" presId="urn:microsoft.com/office/officeart/2005/8/layout/StepDownProcess"/>
    <dgm:cxn modelId="{FBA857CC-5B34-4A38-AA8A-4424811701FD}" srcId="{5DFD3A0D-0D63-45C4-85F7-71C721D09B8B}" destId="{24AFCCAF-5ABF-4818-81F8-ADFC7D952621}" srcOrd="4" destOrd="0" parTransId="{0F4FDC0F-3748-4F7B-A3F0-859F813BC972}" sibTransId="{B0378047-F115-4115-8866-9C92ABE80C85}"/>
    <dgm:cxn modelId="{675CD6D3-20C0-408A-86DC-B53E3E5240D3}" srcId="{94485722-FFDD-43B0-8864-CFF14410004A}" destId="{CBF2275B-6316-45E5-AD6C-755019950ED2}" srcOrd="2" destOrd="0" parTransId="{EB31768F-E3A5-4EC8-89DD-2CADDF16D2C7}" sibTransId="{6B36A269-FA40-4D6C-9B73-C0B862816F1B}"/>
    <dgm:cxn modelId="{E04D28E7-740B-4C7D-B4D2-037610155B7C}" type="presOf" srcId="{4FA0FBFC-2176-4EF3-8EF5-3662B4ECBEF8}" destId="{AA99ABDE-2F8A-44AA-BC12-A3D7B55D5E33}" srcOrd="0" destOrd="0" presId="urn:microsoft.com/office/officeart/2005/8/layout/StepDownProcess"/>
    <dgm:cxn modelId="{E42068F5-C314-406F-8967-7A69E0F9757B}" type="presOf" srcId="{3F1CE9E4-C3E9-4583-BEED-5C951EFADA3F}" destId="{BD607533-F410-4CBF-8C67-9381923B94B7}" srcOrd="0" destOrd="1" presId="urn:microsoft.com/office/officeart/2005/8/layout/StepDownProcess"/>
    <dgm:cxn modelId="{116DB4FD-23C6-4A8E-A5CF-23ADD42C3B41}" type="presOf" srcId="{CBF2275B-6316-45E5-AD6C-755019950ED2}" destId="{BD607533-F410-4CBF-8C67-9381923B94B7}" srcOrd="0" destOrd="2" presId="urn:microsoft.com/office/officeart/2005/8/layout/StepDownProcess"/>
    <dgm:cxn modelId="{0266BDBA-8A6A-4832-8173-4FF48FCFEF21}" type="presParOf" srcId="{A2A6EF68-F201-49B6-9F93-5FB262B55476}" destId="{60CD66AE-A1B7-4142-BAA1-9F7C5DA55FE4}" srcOrd="0" destOrd="0" presId="urn:microsoft.com/office/officeart/2005/8/layout/StepDownProcess"/>
    <dgm:cxn modelId="{3D847F4A-B90B-4F15-B4D4-4E1F21A43BCF}" type="presParOf" srcId="{60CD66AE-A1B7-4142-BAA1-9F7C5DA55FE4}" destId="{831F2352-4913-473F-B36A-59F530AC761B}" srcOrd="0" destOrd="0" presId="urn:microsoft.com/office/officeart/2005/8/layout/StepDownProcess"/>
    <dgm:cxn modelId="{2DCED823-1D36-4212-8362-3BD071987A5E}" type="presParOf" srcId="{60CD66AE-A1B7-4142-BAA1-9F7C5DA55FE4}" destId="{A9EF756E-9A61-41AA-AF1E-E3562A0F171D}" srcOrd="1" destOrd="0" presId="urn:microsoft.com/office/officeart/2005/8/layout/StepDownProcess"/>
    <dgm:cxn modelId="{2E3A19BE-BA53-4942-A32A-AD19E727760C}" type="presParOf" srcId="{60CD66AE-A1B7-4142-BAA1-9F7C5DA55FE4}" destId="{AA99ABDE-2F8A-44AA-BC12-A3D7B55D5E33}" srcOrd="2" destOrd="0" presId="urn:microsoft.com/office/officeart/2005/8/layout/StepDownProcess"/>
    <dgm:cxn modelId="{5B3267FE-4DA7-47CF-8923-00F299E25B79}" type="presParOf" srcId="{A2A6EF68-F201-49B6-9F93-5FB262B55476}" destId="{451E615C-3C2D-41C6-9880-E4029F33C0BD}" srcOrd="1" destOrd="0" presId="urn:microsoft.com/office/officeart/2005/8/layout/StepDownProcess"/>
    <dgm:cxn modelId="{377BE0AA-4E05-4B63-B538-02ACA18EEEE2}" type="presParOf" srcId="{A2A6EF68-F201-49B6-9F93-5FB262B55476}" destId="{CABF3BF7-F3A4-48B0-A892-B7F17CED3B44}" srcOrd="2" destOrd="0" presId="urn:microsoft.com/office/officeart/2005/8/layout/StepDownProcess"/>
    <dgm:cxn modelId="{08A85ED0-7573-4E4F-B0BD-42B8725A2F7C}" type="presParOf" srcId="{CABF3BF7-F3A4-48B0-A892-B7F17CED3B44}" destId="{C7C47ADC-F5CE-42EB-819A-C6F3E861F4CF}" srcOrd="0" destOrd="0" presId="urn:microsoft.com/office/officeart/2005/8/layout/StepDownProcess"/>
    <dgm:cxn modelId="{99B7F723-28B2-41D6-AAFF-D818AFEEF821}" type="presParOf" srcId="{CABF3BF7-F3A4-48B0-A892-B7F17CED3B44}" destId="{B4741F5D-2ADE-4C12-9C79-867FE7D8F750}" srcOrd="1" destOrd="0" presId="urn:microsoft.com/office/officeart/2005/8/layout/StepDownProcess"/>
    <dgm:cxn modelId="{A5EC842D-B4EA-4A91-B87E-DB3A601E7BF6}" type="presParOf" srcId="{CABF3BF7-F3A4-48B0-A892-B7F17CED3B44}" destId="{9E1EFDED-995F-468F-90D5-C08F67255C0A}" srcOrd="2" destOrd="0" presId="urn:microsoft.com/office/officeart/2005/8/layout/StepDownProcess"/>
    <dgm:cxn modelId="{84C8A6FC-081D-48C3-920E-FB4AE81E0A31}" type="presParOf" srcId="{A2A6EF68-F201-49B6-9F93-5FB262B55476}" destId="{080F998C-7E44-4817-A8E5-BA35A07A545E}" srcOrd="3" destOrd="0" presId="urn:microsoft.com/office/officeart/2005/8/layout/StepDownProcess"/>
    <dgm:cxn modelId="{58B502D4-0009-4433-90D4-433F601DF042}" type="presParOf" srcId="{A2A6EF68-F201-49B6-9F93-5FB262B55476}" destId="{5B157DA0-6F8D-41E4-A4FD-7F2FD133FCBB}" srcOrd="4" destOrd="0" presId="urn:microsoft.com/office/officeart/2005/8/layout/StepDownProcess"/>
    <dgm:cxn modelId="{C675FB59-04A2-477E-BA59-DCBE1E1FAF21}" type="presParOf" srcId="{5B157DA0-6F8D-41E4-A4FD-7F2FD133FCBB}" destId="{F6643E70-345A-47C6-8666-6EAE33CD3982}" srcOrd="0" destOrd="0" presId="urn:microsoft.com/office/officeart/2005/8/layout/StepDownProcess"/>
    <dgm:cxn modelId="{6568A88C-B728-4C58-9F2F-9575C6252A62}" type="presParOf" srcId="{5B157DA0-6F8D-41E4-A4FD-7F2FD133FCBB}" destId="{EC7551D1-3864-4840-8746-2CCA72F85865}" srcOrd="1" destOrd="0" presId="urn:microsoft.com/office/officeart/2005/8/layout/StepDownProcess"/>
    <dgm:cxn modelId="{8D0C5A20-DF9D-442F-8ED6-3B87FA57F5B5}" type="presParOf" srcId="{5B157DA0-6F8D-41E4-A4FD-7F2FD133FCBB}" destId="{BD607533-F410-4CBF-8C67-9381923B94B7}" srcOrd="2" destOrd="0" presId="urn:microsoft.com/office/officeart/2005/8/layout/StepDownProcess"/>
    <dgm:cxn modelId="{AF8D4EE0-2B15-4597-A957-90F07D92C680}" type="presParOf" srcId="{A2A6EF68-F201-49B6-9F93-5FB262B55476}" destId="{17904249-678B-41B6-84EF-733029B96A96}" srcOrd="5" destOrd="0" presId="urn:microsoft.com/office/officeart/2005/8/layout/StepDownProcess"/>
    <dgm:cxn modelId="{E1E45E0A-20AB-4A1A-A40A-81FF38B6D54F}" type="presParOf" srcId="{A2A6EF68-F201-49B6-9F93-5FB262B55476}" destId="{E1014A17-F677-4D26-85E5-3D64661B2D79}" srcOrd="6" destOrd="0" presId="urn:microsoft.com/office/officeart/2005/8/layout/StepDownProcess"/>
    <dgm:cxn modelId="{67774CD0-2F89-4CFA-ABC4-D97EAF9E40A9}" type="presParOf" srcId="{E1014A17-F677-4D26-85E5-3D64661B2D79}" destId="{DA97257A-88A5-461F-BC33-5FA2B2F8D447}" srcOrd="0" destOrd="0" presId="urn:microsoft.com/office/officeart/2005/8/layout/StepDownProcess"/>
    <dgm:cxn modelId="{091CF6F3-A7D1-40F7-9FA5-3B4C38B36AAB}" type="presParOf" srcId="{E1014A17-F677-4D26-85E5-3D64661B2D79}" destId="{9E04A732-9E62-4ADD-9107-7D87855559C7}" srcOrd="1" destOrd="0" presId="urn:microsoft.com/office/officeart/2005/8/layout/StepDownProcess"/>
    <dgm:cxn modelId="{909F4655-94A1-48CA-8D41-B7FA99625B4E}" type="presParOf" srcId="{E1014A17-F677-4D26-85E5-3D64661B2D79}" destId="{0316024C-1E6D-44F8-87FA-EB51A29E92B7}" srcOrd="2" destOrd="0" presId="urn:microsoft.com/office/officeart/2005/8/layout/StepDownProcess"/>
    <dgm:cxn modelId="{3184E3CB-E3F2-4496-9D44-B3C7C1D00A48}" type="presParOf" srcId="{A2A6EF68-F201-49B6-9F93-5FB262B55476}" destId="{898DA541-12BE-45DC-B7B6-C468F5E4D150}" srcOrd="7" destOrd="0" presId="urn:microsoft.com/office/officeart/2005/8/layout/StepDownProcess"/>
    <dgm:cxn modelId="{D00B00EC-F2BC-450F-BBD0-70B59ED22F51}" type="presParOf" srcId="{A2A6EF68-F201-49B6-9F93-5FB262B55476}" destId="{8A263B3A-9784-49A6-88A5-6D865AA832C7}" srcOrd="8" destOrd="0" presId="urn:microsoft.com/office/officeart/2005/8/layout/StepDownProcess"/>
    <dgm:cxn modelId="{9DF10FF9-9C64-435B-8324-F2BA2A5803C3}" type="presParOf" srcId="{8A263B3A-9784-49A6-88A5-6D865AA832C7}" destId="{E0D80179-6E00-41E6-B487-E9978F3D2FFE}" srcOrd="0" destOrd="0" presId="urn:microsoft.com/office/officeart/2005/8/layout/StepDownProcess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31F2352-4913-473F-B36A-59F530AC761B}">
      <dsp:nvSpPr>
        <dsp:cNvPr id="0" name=""/>
        <dsp:cNvSpPr/>
      </dsp:nvSpPr>
      <dsp:spPr>
        <a:xfrm rot="5400000">
          <a:off x="3540193" y="903092"/>
          <a:ext cx="785948" cy="894774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9EF756E-9A61-41AA-AF1E-E3562A0F171D}">
      <dsp:nvSpPr>
        <dsp:cNvPr id="0" name=""/>
        <dsp:cNvSpPr/>
      </dsp:nvSpPr>
      <dsp:spPr>
        <a:xfrm>
          <a:off x="3331964" y="31853"/>
          <a:ext cx="1323074" cy="926108"/>
        </a:xfrm>
        <a:prstGeom prst="roundRect">
          <a:avLst>
            <a:gd name="adj" fmla="val 166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he-IL" sz="1700" kern="1200"/>
            <a:t>פתיחה</a:t>
          </a:r>
          <a:endParaRPr lang="en-US" sz="1700" kern="1200"/>
        </a:p>
      </dsp:txBody>
      <dsp:txXfrm>
        <a:off x="3377181" y="77070"/>
        <a:ext cx="1232640" cy="835674"/>
      </dsp:txXfrm>
    </dsp:sp>
    <dsp:sp modelId="{AA99ABDE-2F8A-44AA-BC12-A3D7B55D5E33}">
      <dsp:nvSpPr>
        <dsp:cNvPr id="0" name=""/>
        <dsp:cNvSpPr/>
      </dsp:nvSpPr>
      <dsp:spPr>
        <a:xfrm>
          <a:off x="4655038" y="120179"/>
          <a:ext cx="962278" cy="74852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he-IL" sz="900" kern="1200"/>
            <a:t>תיאור בסיס הנתונים ומספר נתונים מלמעלה</a:t>
          </a:r>
          <a:endParaRPr lang="en-US" sz="900" kern="1200"/>
        </a:p>
      </dsp:txBody>
      <dsp:txXfrm>
        <a:off x="4655038" y="120179"/>
        <a:ext cx="962278" cy="748522"/>
      </dsp:txXfrm>
    </dsp:sp>
    <dsp:sp modelId="{C7C47ADC-F5CE-42EB-819A-C6F3E861F4CF}">
      <dsp:nvSpPr>
        <dsp:cNvPr id="0" name=""/>
        <dsp:cNvSpPr/>
      </dsp:nvSpPr>
      <dsp:spPr>
        <a:xfrm rot="5400000">
          <a:off x="4637162" y="1943418"/>
          <a:ext cx="785948" cy="894774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4741F5D-2ADE-4C12-9C79-867FE7D8F750}">
      <dsp:nvSpPr>
        <dsp:cNvPr id="0" name=""/>
        <dsp:cNvSpPr/>
      </dsp:nvSpPr>
      <dsp:spPr>
        <a:xfrm>
          <a:off x="4428933" y="1072179"/>
          <a:ext cx="1323074" cy="926108"/>
        </a:xfrm>
        <a:prstGeom prst="roundRect">
          <a:avLst>
            <a:gd name="adj" fmla="val 166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he-IL" sz="1700" kern="1200"/>
            <a:t>שאלות המחקר</a:t>
          </a:r>
          <a:endParaRPr lang="en-US" sz="1700" kern="1200"/>
        </a:p>
      </dsp:txBody>
      <dsp:txXfrm>
        <a:off x="4474150" y="1117396"/>
        <a:ext cx="1232640" cy="835674"/>
      </dsp:txXfrm>
    </dsp:sp>
    <dsp:sp modelId="{9E1EFDED-995F-468F-90D5-C08F67255C0A}">
      <dsp:nvSpPr>
        <dsp:cNvPr id="0" name=""/>
        <dsp:cNvSpPr/>
      </dsp:nvSpPr>
      <dsp:spPr>
        <a:xfrm>
          <a:off x="5752008" y="1160505"/>
          <a:ext cx="962278" cy="74852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643E70-345A-47C6-8666-6EAE33CD3982}">
      <dsp:nvSpPr>
        <dsp:cNvPr id="0" name=""/>
        <dsp:cNvSpPr/>
      </dsp:nvSpPr>
      <dsp:spPr>
        <a:xfrm rot="5400000">
          <a:off x="5734131" y="2983744"/>
          <a:ext cx="785948" cy="894774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C7551D1-3864-4840-8746-2CCA72F85865}">
      <dsp:nvSpPr>
        <dsp:cNvPr id="0" name=""/>
        <dsp:cNvSpPr/>
      </dsp:nvSpPr>
      <dsp:spPr>
        <a:xfrm>
          <a:off x="5525902" y="2112505"/>
          <a:ext cx="1323074" cy="926108"/>
        </a:xfrm>
        <a:prstGeom prst="roundRect">
          <a:avLst>
            <a:gd name="adj" fmla="val 166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he-IL" sz="1700" kern="1200"/>
            <a:t>ניתוח</a:t>
          </a:r>
          <a:endParaRPr lang="en-US" sz="1700" kern="1200"/>
        </a:p>
      </dsp:txBody>
      <dsp:txXfrm>
        <a:off x="5571119" y="2157722"/>
        <a:ext cx="1232640" cy="835674"/>
      </dsp:txXfrm>
    </dsp:sp>
    <dsp:sp modelId="{BD607533-F410-4CBF-8C67-9381923B94B7}">
      <dsp:nvSpPr>
        <dsp:cNvPr id="0" name=""/>
        <dsp:cNvSpPr/>
      </dsp:nvSpPr>
      <dsp:spPr>
        <a:xfrm>
          <a:off x="6857358" y="2125978"/>
          <a:ext cx="1585603" cy="898226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he-IL" sz="900" kern="1200"/>
            <a:t>הצגת גרף עבור נשואים או לחילופין על משתמשי אינטרנט</a:t>
          </a:r>
          <a:endParaRPr lang="en-US" sz="900" kern="1200"/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he-IL" sz="900" kern="1200"/>
            <a:t>הצגת השירותים ומאפייני הנטישה בהם</a:t>
          </a:r>
          <a:endParaRPr lang="en-US" sz="900" kern="1200"/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he-IL" sz="900" kern="1200"/>
            <a:t>ניתוח הנוטשים - אילו שירותים חסרים להם</a:t>
          </a:r>
          <a:endParaRPr lang="en-US" sz="900" kern="1200"/>
        </a:p>
      </dsp:txBody>
      <dsp:txXfrm>
        <a:off x="6857358" y="2125978"/>
        <a:ext cx="1585603" cy="898226"/>
      </dsp:txXfrm>
    </dsp:sp>
    <dsp:sp modelId="{DA97257A-88A5-461F-BC33-5FA2B2F8D447}">
      <dsp:nvSpPr>
        <dsp:cNvPr id="0" name=""/>
        <dsp:cNvSpPr/>
      </dsp:nvSpPr>
      <dsp:spPr>
        <a:xfrm rot="5400000">
          <a:off x="6831100" y="4024070"/>
          <a:ext cx="785948" cy="894774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E04A732-9E62-4ADD-9107-7D87855559C7}">
      <dsp:nvSpPr>
        <dsp:cNvPr id="0" name=""/>
        <dsp:cNvSpPr/>
      </dsp:nvSpPr>
      <dsp:spPr>
        <a:xfrm>
          <a:off x="6622871" y="3152831"/>
          <a:ext cx="1323074" cy="926108"/>
        </a:xfrm>
        <a:prstGeom prst="roundRect">
          <a:avLst>
            <a:gd name="adj" fmla="val 166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he-IL" sz="1700" kern="1200"/>
            <a:t>מסקנות</a:t>
          </a:r>
          <a:endParaRPr lang="en-US" sz="1700" kern="1200"/>
        </a:p>
      </dsp:txBody>
      <dsp:txXfrm>
        <a:off x="6668088" y="3198048"/>
        <a:ext cx="1232640" cy="835674"/>
      </dsp:txXfrm>
    </dsp:sp>
    <dsp:sp modelId="{0316024C-1E6D-44F8-87FA-EB51A29E92B7}">
      <dsp:nvSpPr>
        <dsp:cNvPr id="0" name=""/>
        <dsp:cNvSpPr/>
      </dsp:nvSpPr>
      <dsp:spPr>
        <a:xfrm>
          <a:off x="7945946" y="3241157"/>
          <a:ext cx="962278" cy="74852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he-IL" sz="900" kern="1200"/>
            <a:t>מה החברה יכולה לעשות על מנת לצמצם את נטישת הלקוחות</a:t>
          </a:r>
          <a:endParaRPr lang="en-US" sz="900" kern="1200"/>
        </a:p>
      </dsp:txBody>
      <dsp:txXfrm>
        <a:off x="7945946" y="3241157"/>
        <a:ext cx="962278" cy="748522"/>
      </dsp:txXfrm>
    </dsp:sp>
    <dsp:sp modelId="{E0D80179-6E00-41E6-B487-E9978F3D2FFE}">
      <dsp:nvSpPr>
        <dsp:cNvPr id="0" name=""/>
        <dsp:cNvSpPr/>
      </dsp:nvSpPr>
      <dsp:spPr>
        <a:xfrm>
          <a:off x="7719841" y="4193157"/>
          <a:ext cx="1323074" cy="926108"/>
        </a:xfrm>
        <a:prstGeom prst="roundRect">
          <a:avLst>
            <a:gd name="adj" fmla="val 166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he-IL" sz="1700" kern="1200"/>
            <a:t>קרדיט לטמפלט המצגת</a:t>
          </a:r>
          <a:endParaRPr lang="en-US" sz="1700" kern="1200"/>
        </a:p>
      </dsp:txBody>
      <dsp:txXfrm>
        <a:off x="7765058" y="4238374"/>
        <a:ext cx="1232640" cy="83567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StepDownProcess">
  <dgm:title val=""/>
  <dgm:desc val=""/>
  <dgm:catLst>
    <dgm:cat type="process" pri="16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60" srcId="0" destId="10" srcOrd="0" destOrd="0"/>
        <dgm:cxn modelId="12" srcId="10" destId="11" srcOrd="0" destOrd="0"/>
        <dgm:cxn modelId="70" srcId="0" destId="20" srcOrd="1" destOrd="0"/>
        <dgm:cxn modelId="22" srcId="20" destId="21" srcOrd="0" destOrd="0"/>
        <dgm:cxn modelId="8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rootnode">
    <dgm:varLst>
      <dgm:chMax/>
      <dgm:chPref/>
      <dgm:dir/>
      <dgm:animLvl val="lvl"/>
    </dgm:varLst>
    <dgm:choose name="Name0">
      <dgm:if name="Name1" func="var" arg="dir" op="equ" val="norm">
        <dgm:alg type="snake">
          <dgm:param type="grDir" val="tL"/>
          <dgm:param type="flowDir" val="row"/>
          <dgm:param type="off" val="off"/>
          <dgm:param type="bkpt" val="fixed"/>
          <dgm:param type="bkPtFixedVal" val="1"/>
        </dgm:alg>
      </dgm:if>
      <dgm:else name="Name2">
        <dgm:alg type="snake">
          <dgm:param type="grDir" val="tR"/>
          <dgm:param type="flowDir" val="row"/>
          <dgm:param type="off" val="off"/>
          <dgm:param type="bkpt" val="fixed"/>
          <dgm:param type="bkPtFixedVal" val="1"/>
        </dgm:alg>
      </dgm:else>
    </dgm:choose>
    <dgm:shape xmlns:r="http://schemas.openxmlformats.org/officeDocument/2006/relationships" r:blip="">
      <dgm:adjLst/>
    </dgm:shape>
    <dgm:choose name="Name3">
      <dgm:if name="Name4" func="var" arg="dir" op="equ" val="norm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if>
      <dgm:else name="Name5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else>
    </dgm:choose>
    <dgm:forEach name="nodesForEach" axis="ch" ptType="node">
      <dgm:layoutNode name="composite">
        <dgm:alg type="composite">
          <dgm:param type="ar" val="1.2439"/>
        </dgm:alg>
        <dgm:shape xmlns:r="http://schemas.openxmlformats.org/officeDocument/2006/relationships" r:blip="">
          <dgm:adjLst/>
        </dgm:shape>
        <dgm:choose name="Name6">
          <dgm:if name="Name7" func="var" arg="dir" op="equ" val="norm">
            <dgm:constrLst>
              <dgm:constr type="l" for="ch" forName="bentUpArrow1" refType="w" fact="0.0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refFor="ch" refForName="ParentText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refFor="ch" refForName="ParentText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if>
          <dgm:else name="Name8">
            <dgm:constrLst>
              <dgm:constr type="r" for="ch" forName="bentUpArrow1" refType="w" fact="0.9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.4316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fact="0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fact="0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else>
        </dgm:choose>
        <dgm:choose name="Name9">
          <dgm:if name="Name10" axis="followSib" ptType="node" func="cnt" op="gte" val="1">
            <dgm:layoutNode name="bentUpArrow1" styleLbl="alignImgPlace1">
              <dgm:alg type="sp"/>
              <dgm:choose name="Name11">
                <dgm:if name="Name12" func="var" arg="dir" op="equ" val="norm">
                  <dgm:shape xmlns:r="http://schemas.openxmlformats.org/officeDocument/2006/relationships" rot="90" type="bentUpArrow" r:blip="">
                    <dgm:adjLst>
                      <dgm:adj idx="1" val="0.3284"/>
                      <dgm:adj idx="2" val="0.25"/>
                      <dgm:adj idx="3" val="0.3578"/>
                    </dgm:adjLst>
                  </dgm:shape>
                </dgm:if>
                <dgm:else name="Name13">
                  <dgm:shape xmlns:r="http://schemas.openxmlformats.org/officeDocument/2006/relationships" rot="180" type="bentArrow" r:blip="">
                    <dgm:adjLst>
                      <dgm:adj idx="1" val="0.3284"/>
                      <dgm:adj idx="2" val="0.25"/>
                      <dgm:adj idx="3" val="0.3578"/>
                      <dgm:adj idx="4" val="0"/>
                    </dgm:adjLst>
                  </dgm:shape>
                </dgm:else>
              </dgm:choose>
              <dgm:presOf/>
            </dgm:layoutNode>
          </dgm:if>
          <dgm:else name="Name14"/>
        </dgm:choose>
        <dgm:layoutNode name="ParentText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66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choose name="Name15">
          <dgm:if name="Name16" axis="followSib" ptType="node" func="cnt" op="equ" val="0">
            <dgm:choose name="Name17">
              <dgm:if name="Name18" axis="ch" ptType="node" func="cnt" op="gte" val="1">
                <dgm:layoutNode name="FinalChildText" styleLbl="revTx">
                  <dgm:varLst>
                    <dgm:chMax val="0"/>
                    <dgm:chPref val="0"/>
                    <dgm:bulletEnabled val="1"/>
                  </dgm:varLst>
                  <dgm:alg type="tx">
                    <dgm:param type="stBulletLvl" val="1"/>
                    <dgm:param type="txAnchorVertCh" val="mid"/>
                    <dgm:param type="parTxLTRAlign" val="l"/>
                  </dgm:alg>
                  <dgm:shape xmlns:r="http://schemas.openxmlformats.org/officeDocument/2006/relationships" type="rect" r:blip="">
                    <dgm:adjLst/>
                  </dgm:shape>
                  <dgm:presOf axis="des" ptType="node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9"/>
            </dgm:choose>
          </dgm:if>
          <dgm:else name="Name20">
            <dgm:layoutNode name="ChildText" styleLbl="revTx">
              <dgm:varLst>
                <dgm:chMax val="0"/>
                <dgm:chPref val="0"/>
                <dgm:bulletEnabled val="1"/>
              </dgm:varLst>
              <dgm:alg type="tx">
                <dgm:param type="stBulletLvl" val="1"/>
                <dgm:param type="txAnchorVertCh" val="mid"/>
                <dgm:param type="parTxLTRAlign" val="l"/>
              </dgm:alg>
              <dgm:shape xmlns:r="http://schemas.openxmlformats.org/officeDocument/2006/relationships" type="rect" r:blip="">
                <dgm:adjLst/>
              </dgm:shape>
              <dgm:presOf axis="des" ptType="node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else>
        </dgm:choos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182880</xdr:colOff>
      <xdr:row>29</xdr:row>
      <xdr:rowOff>30480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6992645-536B-49C9-8756-9A058B14B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FBF55-3953-4A01-8A1F-A1A3DBF26A1A}">
  <dimension ref="B1:N68"/>
  <sheetViews>
    <sheetView zoomScale="115" zoomScaleNormal="115" workbookViewId="0">
      <selection activeCell="C1" sqref="C1"/>
    </sheetView>
  </sheetViews>
  <sheetFormatPr defaultRowHeight="14.4" x14ac:dyDescent="0.3"/>
  <cols>
    <col min="2" max="2" width="30.109375" bestFit="1" customWidth="1"/>
    <col min="3" max="6" width="9.77734375" customWidth="1"/>
    <col min="7" max="7" width="12.33203125" bestFit="1" customWidth="1"/>
    <col min="8" max="8" width="12" bestFit="1" customWidth="1"/>
    <col min="9" max="11" width="9.77734375" customWidth="1"/>
  </cols>
  <sheetData>
    <row r="1" spans="2:11" ht="15" thickBot="1" x14ac:dyDescent="0.35">
      <c r="B1" t="s">
        <v>11</v>
      </c>
    </row>
    <row r="2" spans="2:11" s="1" customFormat="1" ht="43.2" x14ac:dyDescent="0.3">
      <c r="B2" s="35" t="s">
        <v>0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  <c r="I2" s="36" t="s">
        <v>7</v>
      </c>
      <c r="J2" s="37" t="s">
        <v>8</v>
      </c>
    </row>
    <row r="3" spans="2:11" x14ac:dyDescent="0.3">
      <c r="B3" s="2" t="s">
        <v>9</v>
      </c>
      <c r="C3" s="8">
        <v>3402</v>
      </c>
      <c r="D3" s="6">
        <v>42.044091710758401</v>
      </c>
      <c r="E3" s="6">
        <v>66.655452674897006</v>
      </c>
      <c r="F3" s="8">
        <v>2802.4679652854902</v>
      </c>
      <c r="G3" s="8">
        <v>9533996.0179012194</v>
      </c>
      <c r="H3" s="8">
        <v>669</v>
      </c>
      <c r="I3" s="3">
        <v>0.1966</v>
      </c>
      <c r="J3" s="10">
        <v>1874851.06877599</v>
      </c>
    </row>
    <row r="4" spans="2:11" ht="15" thickBot="1" x14ac:dyDescent="0.35">
      <c r="B4" s="4" t="s">
        <v>10</v>
      </c>
      <c r="C4" s="9">
        <v>3641</v>
      </c>
      <c r="D4" s="7">
        <v>23.3633617138149</v>
      </c>
      <c r="E4" s="7">
        <v>60.737627025542601</v>
      </c>
      <c r="F4" s="9">
        <v>1419.0351498365301</v>
      </c>
      <c r="G4" s="9">
        <v>5166706.9805548098</v>
      </c>
      <c r="H4" s="9">
        <v>1200</v>
      </c>
      <c r="I4" s="5">
        <v>0.3296</v>
      </c>
      <c r="J4" s="11">
        <v>1702842.1798038399</v>
      </c>
    </row>
    <row r="5" spans="2:11" ht="15" thickBot="1" x14ac:dyDescent="0.35">
      <c r="B5" s="4" t="s">
        <v>13</v>
      </c>
      <c r="C5" s="9">
        <f>SUM(C3:C4)</f>
        <v>7043</v>
      </c>
      <c r="D5" s="7">
        <f>($C3/$C5*D3)+($C4/$C5*D4)</f>
        <v>32.386767002697731</v>
      </c>
      <c r="E5" s="7">
        <f>($C3/$C5*E3)+($C4/$C5*E4)</f>
        <v>63.596130910123549</v>
      </c>
      <c r="F5" s="9">
        <f>D5*E5</f>
        <v>2059.6730740592348</v>
      </c>
      <c r="G5" s="9">
        <f>F5*C5</f>
        <v>14506277.46059919</v>
      </c>
      <c r="H5" s="9">
        <f>SUM(H3:H4)</f>
        <v>1869</v>
      </c>
      <c r="I5" s="5">
        <f>H5/C5</f>
        <v>0.26536987079369589</v>
      </c>
      <c r="J5" s="11">
        <f>H5*F5</f>
        <v>3849528.9754167097</v>
      </c>
    </row>
    <row r="7" spans="2:11" ht="15" thickBot="1" x14ac:dyDescent="0.35">
      <c r="B7" t="s">
        <v>12</v>
      </c>
    </row>
    <row r="8" spans="2:11" ht="43.2" x14ac:dyDescent="0.3">
      <c r="B8" s="35" t="s">
        <v>0</v>
      </c>
      <c r="C8" s="36" t="s">
        <v>1</v>
      </c>
      <c r="D8" s="36" t="s">
        <v>2</v>
      </c>
      <c r="E8" s="36" t="s">
        <v>3</v>
      </c>
      <c r="F8" s="36" t="s">
        <v>4</v>
      </c>
      <c r="G8" s="36" t="s">
        <v>5</v>
      </c>
      <c r="H8" s="36" t="s">
        <v>6</v>
      </c>
      <c r="I8" s="36" t="s">
        <v>7</v>
      </c>
      <c r="J8" s="37" t="s">
        <v>8</v>
      </c>
    </row>
    <row r="9" spans="2:11" x14ac:dyDescent="0.3">
      <c r="B9" s="2" t="s">
        <v>9</v>
      </c>
      <c r="C9" s="8">
        <v>2664</v>
      </c>
      <c r="D9" s="6">
        <v>42.754504504504503</v>
      </c>
      <c r="E9" s="6">
        <v>79.295701951951997</v>
      </c>
      <c r="F9" s="8">
        <v>3390.24844629258</v>
      </c>
      <c r="G9" s="8">
        <v>9031621.8609234206</v>
      </c>
      <c r="H9" s="8">
        <v>640</v>
      </c>
      <c r="I9" s="3">
        <v>0.2402</v>
      </c>
      <c r="J9" s="10">
        <v>2131468.46846847</v>
      </c>
    </row>
    <row r="10" spans="2:11" ht="15" thickBot="1" x14ac:dyDescent="0.35">
      <c r="B10" s="4" t="s">
        <v>10</v>
      </c>
      <c r="C10" s="9">
        <v>2853</v>
      </c>
      <c r="D10" s="7">
        <v>23.668769716088299</v>
      </c>
      <c r="E10" s="7">
        <v>71.926726253067102</v>
      </c>
      <c r="F10" s="9">
        <v>1702.41712011597</v>
      </c>
      <c r="G10" s="9">
        <v>4856996.0436908603</v>
      </c>
      <c r="H10" s="9">
        <v>1116</v>
      </c>
      <c r="I10" s="5">
        <v>0.39119999999999999</v>
      </c>
      <c r="J10" s="11">
        <v>1846215.20946373</v>
      </c>
    </row>
    <row r="11" spans="2:11" ht="15" thickBot="1" x14ac:dyDescent="0.35">
      <c r="B11" s="4" t="s">
        <v>13</v>
      </c>
      <c r="C11" s="9">
        <f>SUM(C9:C10)</f>
        <v>5517</v>
      </c>
      <c r="D11" s="7">
        <f>($C9/$C11*D9)+($C10/$C11*D10)</f>
        <v>32.884719956498081</v>
      </c>
      <c r="E11" s="7">
        <f>($C9/$C11*E9)+($C10/$C11*E10)</f>
        <v>75.48499184339326</v>
      </c>
      <c r="F11" s="9">
        <f>D11*E11</f>
        <v>2482.3028176885291</v>
      </c>
      <c r="G11" s="9">
        <f>F11*C11</f>
        <v>13694864.645187614</v>
      </c>
      <c r="H11" s="9">
        <f>SUM(H9:H10)</f>
        <v>1756</v>
      </c>
      <c r="I11" s="5">
        <f>H11/C11</f>
        <v>0.31828892514047491</v>
      </c>
      <c r="J11" s="11">
        <f>H11*F11</f>
        <v>4358923.7478610575</v>
      </c>
    </row>
    <row r="12" spans="2:11" ht="15" thickBot="1" x14ac:dyDescent="0.35"/>
    <row r="13" spans="2:11" s="1" customFormat="1" ht="43.2" x14ac:dyDescent="0.3">
      <c r="B13" s="35" t="s">
        <v>14</v>
      </c>
      <c r="C13" s="36" t="s">
        <v>15</v>
      </c>
      <c r="D13" s="36" t="s">
        <v>16</v>
      </c>
      <c r="E13" s="36" t="s">
        <v>2</v>
      </c>
      <c r="F13" s="36" t="s">
        <v>17</v>
      </c>
      <c r="G13" s="36" t="s">
        <v>4</v>
      </c>
      <c r="H13" s="36" t="s">
        <v>5</v>
      </c>
      <c r="I13" s="36" t="s">
        <v>6</v>
      </c>
      <c r="J13" s="36" t="s">
        <v>18</v>
      </c>
      <c r="K13" s="37" t="s">
        <v>8</v>
      </c>
    </row>
    <row r="14" spans="2:11" x14ac:dyDescent="0.3">
      <c r="B14" s="12" t="s">
        <v>9</v>
      </c>
      <c r="C14" s="8">
        <v>5517</v>
      </c>
      <c r="D14" s="13">
        <v>0.78333096691699999</v>
      </c>
      <c r="E14" s="6">
        <v>32.884718999999997</v>
      </c>
      <c r="F14" s="6">
        <v>75.48</v>
      </c>
      <c r="G14" s="8">
        <v>2415</v>
      </c>
      <c r="H14" s="8">
        <v>13326422</v>
      </c>
      <c r="I14" s="8">
        <v>1756</v>
      </c>
      <c r="J14" s="13">
        <v>0.31830000000000003</v>
      </c>
      <c r="K14" s="10">
        <v>4241652.6616639504</v>
      </c>
    </row>
    <row r="15" spans="2:11" ht="15" thickBot="1" x14ac:dyDescent="0.35">
      <c r="B15" s="14" t="s">
        <v>10</v>
      </c>
      <c r="C15" s="9">
        <v>1526</v>
      </c>
      <c r="D15" s="15">
        <v>0.216669033082</v>
      </c>
      <c r="E15" s="7">
        <v>30.586500000000001</v>
      </c>
      <c r="F15" s="7">
        <v>20.61</v>
      </c>
      <c r="G15" s="9">
        <v>618</v>
      </c>
      <c r="H15" s="9">
        <v>943705</v>
      </c>
      <c r="I15" s="9">
        <v>113</v>
      </c>
      <c r="J15" s="15">
        <v>7.3999999999999996E-2</v>
      </c>
      <c r="K15" s="11">
        <v>69881.206749672303</v>
      </c>
    </row>
    <row r="16" spans="2:11" ht="15" thickBot="1" x14ac:dyDescent="0.35">
      <c r="B16" s="4" t="s">
        <v>13</v>
      </c>
      <c r="C16" s="16">
        <f>SUM(C14:C15)</f>
        <v>7043</v>
      </c>
      <c r="D16" s="16">
        <f>SUM(D14:D15)</f>
        <v>0.99999999999900002</v>
      </c>
      <c r="E16" s="17">
        <f>($C14/$C16*E14)+($C15/$C16*E15)</f>
        <v>32.386766111458179</v>
      </c>
      <c r="F16" s="17">
        <f>($C14/$C16*F14)+($C15/$C16*F15)</f>
        <v>63.591370154763595</v>
      </c>
      <c r="G16" s="16">
        <f>E16*F16</f>
        <v>2059.5188319094905</v>
      </c>
      <c r="H16" s="16">
        <f>G16*C16</f>
        <v>14505191.133138541</v>
      </c>
      <c r="I16" s="16">
        <f>SUM(I14:I15)</f>
        <v>1869</v>
      </c>
      <c r="J16" s="18">
        <f>I16/C16</f>
        <v>0.26536987079369589</v>
      </c>
      <c r="K16" s="19">
        <f>I16*G16</f>
        <v>3849240.6968388376</v>
      </c>
    </row>
    <row r="17" spans="2:11" ht="15" thickBot="1" x14ac:dyDescent="0.35"/>
    <row r="18" spans="2:11" s="1" customFormat="1" ht="43.2" x14ac:dyDescent="0.3">
      <c r="B18" s="35" t="s">
        <v>19</v>
      </c>
      <c r="C18" s="36" t="s">
        <v>20</v>
      </c>
      <c r="D18" s="36" t="s">
        <v>21</v>
      </c>
      <c r="E18" s="36" t="s">
        <v>22</v>
      </c>
      <c r="F18" s="36" t="s">
        <v>23</v>
      </c>
      <c r="G18" s="36" t="s">
        <v>24</v>
      </c>
      <c r="H18" s="36" t="s">
        <v>25</v>
      </c>
      <c r="I18" s="36" t="s">
        <v>26</v>
      </c>
      <c r="J18" s="36" t="s">
        <v>27</v>
      </c>
      <c r="K18" s="37" t="s">
        <v>28</v>
      </c>
    </row>
    <row r="19" spans="2:11" x14ac:dyDescent="0.3">
      <c r="B19" s="20" t="s">
        <v>29</v>
      </c>
      <c r="C19" s="26">
        <v>3095</v>
      </c>
      <c r="D19" s="27">
        <v>0.56100000000000005</v>
      </c>
      <c r="E19" s="28">
        <v>23.700161000000001</v>
      </c>
      <c r="F19" s="28">
        <v>69.250904684975794</v>
      </c>
      <c r="G19" s="26">
        <v>1641.25759042958</v>
      </c>
      <c r="H19" s="26">
        <v>5079692.2423795499</v>
      </c>
      <c r="I19" s="26">
        <v>1211</v>
      </c>
      <c r="J19" s="27">
        <v>0.39129999999999998</v>
      </c>
      <c r="K19" s="29">
        <v>1987562.9420102199</v>
      </c>
    </row>
    <row r="20" spans="2:11" x14ac:dyDescent="0.3">
      <c r="B20" s="20" t="s">
        <v>30</v>
      </c>
      <c r="C20" s="26">
        <v>2422</v>
      </c>
      <c r="D20" s="27">
        <v>0.439</v>
      </c>
      <c r="E20" s="28">
        <v>44.621386999999999</v>
      </c>
      <c r="F20" s="28">
        <v>83.451341866226301</v>
      </c>
      <c r="G20" s="26">
        <v>3723.7146210821902</v>
      </c>
      <c r="H20" s="26">
        <v>9018836.8122610599</v>
      </c>
      <c r="I20" s="26">
        <v>545</v>
      </c>
      <c r="J20" s="27">
        <v>0.22500000000000001</v>
      </c>
      <c r="K20" s="29">
        <v>2029424.4684897901</v>
      </c>
    </row>
    <row r="21" spans="2:11" x14ac:dyDescent="0.3">
      <c r="B21" s="25" t="s">
        <v>31</v>
      </c>
      <c r="C21" s="21">
        <v>1526</v>
      </c>
      <c r="D21" s="22">
        <v>0.2167</v>
      </c>
      <c r="E21" s="23">
        <v>30.586500000000001</v>
      </c>
      <c r="F21" s="23">
        <v>20.613925294888599</v>
      </c>
      <c r="G21" s="21">
        <v>630.50782603210996</v>
      </c>
      <c r="H21" s="21">
        <v>962154.94252499996</v>
      </c>
      <c r="I21" s="21">
        <v>113</v>
      </c>
      <c r="J21" s="22">
        <v>7.3999999999999996E-2</v>
      </c>
      <c r="K21" s="24">
        <v>71247.384341628407</v>
      </c>
    </row>
    <row r="22" spans="2:11" x14ac:dyDescent="0.3">
      <c r="B22" s="25" t="s">
        <v>32</v>
      </c>
      <c r="C22" s="21">
        <v>5517</v>
      </c>
      <c r="D22" s="22">
        <v>0.7833</v>
      </c>
      <c r="E22" s="23">
        <v>32.884718999999997</v>
      </c>
      <c r="F22" s="23">
        <v>75.484991843393203</v>
      </c>
      <c r="G22" s="21">
        <v>2482.3027454872799</v>
      </c>
      <c r="H22" s="21">
        <v>13694864.246853299</v>
      </c>
      <c r="I22" s="21">
        <v>1756</v>
      </c>
      <c r="J22" s="22">
        <v>0.31830000000000003</v>
      </c>
      <c r="K22" s="24">
        <v>4358923.62107566</v>
      </c>
    </row>
    <row r="23" spans="2:11" x14ac:dyDescent="0.3">
      <c r="B23" s="20" t="s">
        <v>33</v>
      </c>
      <c r="C23" s="26">
        <v>3088</v>
      </c>
      <c r="D23" s="27">
        <v>0.55969999999999998</v>
      </c>
      <c r="E23" s="28">
        <v>23.683937</v>
      </c>
      <c r="F23" s="28">
        <v>70.605375647668396</v>
      </c>
      <c r="G23" s="26">
        <v>1672.2132687007099</v>
      </c>
      <c r="H23" s="26">
        <v>5163794.5737477997</v>
      </c>
      <c r="I23" s="26">
        <v>1233</v>
      </c>
      <c r="J23" s="27">
        <v>0.39929999999999999</v>
      </c>
      <c r="K23" s="29">
        <v>2061838.96030798</v>
      </c>
    </row>
    <row r="24" spans="2:11" x14ac:dyDescent="0.3">
      <c r="B24" s="20" t="s">
        <v>34</v>
      </c>
      <c r="C24" s="26">
        <v>2429</v>
      </c>
      <c r="D24" s="27">
        <v>0.44030000000000002</v>
      </c>
      <c r="E24" s="28">
        <v>44.581719999999997</v>
      </c>
      <c r="F24" s="28">
        <v>81.6884726224785</v>
      </c>
      <c r="G24" s="26">
        <v>3641.8126136830001</v>
      </c>
      <c r="H24" s="26">
        <v>8845962.8386360109</v>
      </c>
      <c r="I24" s="26">
        <v>523</v>
      </c>
      <c r="J24" s="27">
        <v>0.21529999999999999</v>
      </c>
      <c r="K24" s="29">
        <v>1904667.9969562099</v>
      </c>
    </row>
    <row r="25" spans="2:11" x14ac:dyDescent="0.3">
      <c r="B25" s="25" t="s">
        <v>35</v>
      </c>
      <c r="C25" s="21">
        <v>3498</v>
      </c>
      <c r="D25" s="22">
        <v>0.63400000000000001</v>
      </c>
      <c r="E25" s="23">
        <v>25.853629999999999</v>
      </c>
      <c r="F25" s="23">
        <v>74.310748999428199</v>
      </c>
      <c r="G25" s="21">
        <v>1921.2026096540901</v>
      </c>
      <c r="H25" s="21">
        <v>6720366.7285700003</v>
      </c>
      <c r="I25" s="21">
        <v>1461</v>
      </c>
      <c r="J25" s="22">
        <v>0.41770000000000002</v>
      </c>
      <c r="K25" s="24">
        <v>2806877.0127046201</v>
      </c>
    </row>
    <row r="26" spans="2:11" x14ac:dyDescent="0.3">
      <c r="B26" s="25" t="s">
        <v>36</v>
      </c>
      <c r="C26" s="21">
        <v>2019</v>
      </c>
      <c r="D26" s="22">
        <v>0.36599999999999999</v>
      </c>
      <c r="E26" s="23">
        <v>45.066369000000002</v>
      </c>
      <c r="F26" s="23">
        <v>77.519415552253605</v>
      </c>
      <c r="G26" s="21">
        <v>3493.5185859421999</v>
      </c>
      <c r="H26" s="21">
        <v>7053414.0250172997</v>
      </c>
      <c r="I26" s="21">
        <v>295</v>
      </c>
      <c r="J26" s="22">
        <v>0.14610000000000001</v>
      </c>
      <c r="K26" s="24">
        <v>1030587.98285295</v>
      </c>
    </row>
    <row r="27" spans="2:11" x14ac:dyDescent="0.3">
      <c r="B27" s="20" t="s">
        <v>37</v>
      </c>
      <c r="C27" s="26">
        <v>2872</v>
      </c>
      <c r="D27" s="27">
        <v>0.4078</v>
      </c>
      <c r="E27" s="28">
        <v>32.216921999999997</v>
      </c>
      <c r="F27" s="28">
        <v>50.877193593314701</v>
      </c>
      <c r="G27" s="26">
        <v>1639.1065775747199</v>
      </c>
      <c r="H27" s="26">
        <v>4707514.0907945903</v>
      </c>
      <c r="I27" s="26">
        <v>469</v>
      </c>
      <c r="J27" s="27">
        <v>0.1633</v>
      </c>
      <c r="K27" s="29">
        <v>768740.98488254298</v>
      </c>
    </row>
    <row r="28" spans="2:11" x14ac:dyDescent="0.3">
      <c r="B28" s="20" t="s">
        <v>38</v>
      </c>
      <c r="C28" s="26">
        <v>4171</v>
      </c>
      <c r="D28" s="27">
        <v>0.59219999999999995</v>
      </c>
      <c r="E28" s="28">
        <v>32.503715999999997</v>
      </c>
      <c r="F28" s="28">
        <v>72.353931910812705</v>
      </c>
      <c r="G28" s="26">
        <v>2351.7716543123902</v>
      </c>
      <c r="H28" s="26">
        <v>9809239.5701369997</v>
      </c>
      <c r="I28" s="26">
        <v>1400</v>
      </c>
      <c r="J28" s="27">
        <v>0.3357</v>
      </c>
      <c r="K28" s="29">
        <v>3292480.3160373499</v>
      </c>
    </row>
    <row r="29" spans="2:11" x14ac:dyDescent="0.3">
      <c r="B29" s="25" t="s">
        <v>39</v>
      </c>
      <c r="C29" s="21">
        <v>3473</v>
      </c>
      <c r="D29" s="22">
        <v>0.62949999999999995</v>
      </c>
      <c r="E29" s="23">
        <v>25.847106</v>
      </c>
      <c r="F29" s="23">
        <v>73.345421825511096</v>
      </c>
      <c r="G29" s="21">
        <v>1895.7668925386999</v>
      </c>
      <c r="H29" s="21">
        <v>6583998.4177869</v>
      </c>
      <c r="I29" s="21">
        <v>1446</v>
      </c>
      <c r="J29" s="22">
        <v>0.41639999999999999</v>
      </c>
      <c r="K29" s="24">
        <v>2741278.9266109602</v>
      </c>
    </row>
    <row r="30" spans="2:11" x14ac:dyDescent="0.3">
      <c r="B30" s="25" t="s">
        <v>40</v>
      </c>
      <c r="C30" s="21">
        <v>2044</v>
      </c>
      <c r="D30" s="22">
        <v>0.3705</v>
      </c>
      <c r="E30" s="23">
        <v>44.842464999999997</v>
      </c>
      <c r="F30" s="23">
        <v>79.120376712328707</v>
      </c>
      <c r="G30" s="21">
        <v>3547.9527235094101</v>
      </c>
      <c r="H30" s="21">
        <v>7252015.3668532399</v>
      </c>
      <c r="I30" s="21">
        <v>310</v>
      </c>
      <c r="J30" s="22">
        <v>0.1517</v>
      </c>
      <c r="K30" s="24">
        <v>1099865.34428792</v>
      </c>
    </row>
    <row r="31" spans="2:11" x14ac:dyDescent="0.3">
      <c r="B31" s="20" t="s">
        <v>41</v>
      </c>
      <c r="C31" s="26">
        <v>2785</v>
      </c>
      <c r="D31" s="27">
        <v>0.50480000000000003</v>
      </c>
      <c r="E31" s="28">
        <v>24.726749999999999</v>
      </c>
      <c r="F31" s="28">
        <v>64.242926391382298</v>
      </c>
      <c r="G31" s="26">
        <v>1588.51878014811</v>
      </c>
      <c r="H31" s="26">
        <v>4424024.8027124899</v>
      </c>
      <c r="I31" s="26">
        <v>938</v>
      </c>
      <c r="J31" s="27">
        <v>0.33679999999999999</v>
      </c>
      <c r="K31" s="29">
        <v>1490030.61577893</v>
      </c>
    </row>
    <row r="32" spans="2:11" x14ac:dyDescent="0.3">
      <c r="B32" s="20" t="s">
        <v>42</v>
      </c>
      <c r="C32" s="26">
        <v>2732</v>
      </c>
      <c r="D32" s="27">
        <v>0.49519999999999997</v>
      </c>
      <c r="E32" s="28">
        <v>41.200951000000003</v>
      </c>
      <c r="F32" s="28">
        <v>86.945150073206605</v>
      </c>
      <c r="G32" s="26">
        <v>3582.2228678538299</v>
      </c>
      <c r="H32" s="26">
        <v>9786632.8749766704</v>
      </c>
      <c r="I32" s="26">
        <v>818</v>
      </c>
      <c r="J32" s="27">
        <v>0.2994</v>
      </c>
      <c r="K32" s="29">
        <v>2930258.3059044299</v>
      </c>
    </row>
    <row r="33" spans="2:14" x14ac:dyDescent="0.3">
      <c r="B33" s="25" t="s">
        <v>43</v>
      </c>
      <c r="C33" s="21">
        <v>3029</v>
      </c>
      <c r="D33" s="22">
        <v>0.54900000000000004</v>
      </c>
      <c r="E33" s="23">
        <v>26.800263999999999</v>
      </c>
      <c r="F33" s="23">
        <v>67.620336744800198</v>
      </c>
      <c r="G33" s="21">
        <v>1812.2428765295499</v>
      </c>
      <c r="H33" s="21">
        <v>5489283.6730079995</v>
      </c>
      <c r="I33" s="21">
        <v>1028</v>
      </c>
      <c r="J33" s="22">
        <v>0.33939999999999998</v>
      </c>
      <c r="K33" s="24">
        <v>1862985.67707237</v>
      </c>
    </row>
    <row r="34" spans="2:14" x14ac:dyDescent="0.3">
      <c r="B34" s="25" t="s">
        <v>44</v>
      </c>
      <c r="C34" s="21">
        <v>2488</v>
      </c>
      <c r="D34" s="22">
        <v>0.45100000000000001</v>
      </c>
      <c r="E34" s="23">
        <v>40.292202000000003</v>
      </c>
      <c r="F34" s="23">
        <v>85.059766881029105</v>
      </c>
      <c r="G34" s="21">
        <v>3427.2453092433402</v>
      </c>
      <c r="H34" s="21">
        <v>8526986.3293974195</v>
      </c>
      <c r="I34" s="21">
        <v>728</v>
      </c>
      <c r="J34" s="22">
        <v>0.29260000000000003</v>
      </c>
      <c r="K34" s="24">
        <v>2495034.5851291502</v>
      </c>
    </row>
    <row r="35" spans="2:14" x14ac:dyDescent="0.3">
      <c r="B35" s="20" t="s">
        <v>45</v>
      </c>
      <c r="C35" s="26">
        <v>2810</v>
      </c>
      <c r="D35" s="27">
        <v>0.50929999999999997</v>
      </c>
      <c r="E35" s="28">
        <v>24.988966999999999</v>
      </c>
      <c r="F35" s="28">
        <v>64.118558718861195</v>
      </c>
      <c r="G35" s="26">
        <v>1602.2565479131799</v>
      </c>
      <c r="H35" s="26">
        <v>4502340.8996360498</v>
      </c>
      <c r="I35" s="26">
        <v>942</v>
      </c>
      <c r="J35" s="27">
        <v>0.3352</v>
      </c>
      <c r="K35" s="29">
        <v>1509325.6681342199</v>
      </c>
    </row>
    <row r="36" spans="2:14" x14ac:dyDescent="0.3">
      <c r="B36" s="20" t="s">
        <v>46</v>
      </c>
      <c r="C36" s="26">
        <v>2707</v>
      </c>
      <c r="D36" s="27">
        <v>0.49070000000000003</v>
      </c>
      <c r="E36" s="28">
        <v>41.080900999999997</v>
      </c>
      <c r="F36" s="28">
        <v>87.283912079793197</v>
      </c>
      <c r="G36" s="26">
        <v>3585.7017510426899</v>
      </c>
      <c r="H36" s="26">
        <v>9706494.6400725599</v>
      </c>
      <c r="I36" s="26">
        <v>814</v>
      </c>
      <c r="J36" s="27">
        <v>0.30070000000000002</v>
      </c>
      <c r="K36" s="29">
        <v>2918761.2253487501</v>
      </c>
    </row>
    <row r="37" spans="2:14" x14ac:dyDescent="0.3">
      <c r="B37" s="25" t="s">
        <v>47</v>
      </c>
      <c r="C37" s="21">
        <v>772</v>
      </c>
      <c r="D37" s="22">
        <v>0.1399</v>
      </c>
      <c r="E37" s="23">
        <v>32.670983999999997</v>
      </c>
      <c r="F37" s="23">
        <v>74.7825777202073</v>
      </c>
      <c r="G37" s="21">
        <v>2443.22040017565</v>
      </c>
      <c r="H37" s="21">
        <v>1886166.1489356</v>
      </c>
      <c r="I37" s="21">
        <v>254</v>
      </c>
      <c r="J37" s="22">
        <v>0.32900000000000001</v>
      </c>
      <c r="K37" s="24">
        <v>620577.98164461495</v>
      </c>
    </row>
    <row r="38" spans="2:14" ht="15" thickBot="1" x14ac:dyDescent="0.35">
      <c r="B38" s="30" t="s">
        <v>48</v>
      </c>
      <c r="C38" s="31">
        <v>4745</v>
      </c>
      <c r="D38" s="32">
        <v>0.86009999999999998</v>
      </c>
      <c r="E38" s="33">
        <v>32.919494</v>
      </c>
      <c r="F38" s="33">
        <v>75.599272918861999</v>
      </c>
      <c r="G38" s="31">
        <v>2488.6898112568401</v>
      </c>
      <c r="H38" s="31">
        <v>11808833.1544137</v>
      </c>
      <c r="I38" s="31">
        <v>1502</v>
      </c>
      <c r="J38" s="32">
        <v>0.3165</v>
      </c>
      <c r="K38" s="34">
        <v>3738012.0965077798</v>
      </c>
    </row>
    <row r="40" spans="2:14" ht="15" thickBot="1" x14ac:dyDescent="0.35">
      <c r="B40" t="s">
        <v>86</v>
      </c>
    </row>
    <row r="41" spans="2:14" s="1" customFormat="1" ht="43.2" x14ac:dyDescent="0.3">
      <c r="B41" s="35" t="s">
        <v>49</v>
      </c>
      <c r="C41" s="36" t="s">
        <v>20</v>
      </c>
      <c r="D41" s="36" t="s">
        <v>50</v>
      </c>
      <c r="E41" s="36" t="s">
        <v>51</v>
      </c>
      <c r="F41" s="36" t="s">
        <v>52</v>
      </c>
      <c r="G41" s="36" t="s">
        <v>53</v>
      </c>
      <c r="H41" s="36" t="s">
        <v>54</v>
      </c>
      <c r="I41" s="36" t="s">
        <v>55</v>
      </c>
      <c r="J41" s="36" t="s">
        <v>56</v>
      </c>
      <c r="K41" s="36" t="s">
        <v>57</v>
      </c>
      <c r="L41" s="36" t="s">
        <v>58</v>
      </c>
      <c r="M41" s="37" t="s">
        <v>59</v>
      </c>
    </row>
    <row r="42" spans="2:14" x14ac:dyDescent="0.3">
      <c r="B42" s="12" t="s">
        <v>60</v>
      </c>
      <c r="C42" s="38">
        <v>841</v>
      </c>
      <c r="D42" s="44">
        <v>0.9738</v>
      </c>
      <c r="E42" s="44">
        <v>0.1356</v>
      </c>
      <c r="F42" s="44">
        <v>0.2878</v>
      </c>
      <c r="G42" s="44">
        <v>0.31990000000000002</v>
      </c>
      <c r="H42" s="44">
        <v>0.15809999999999999</v>
      </c>
      <c r="I42" s="44">
        <v>0.4471</v>
      </c>
      <c r="J42" s="44">
        <v>0.41499999999999998</v>
      </c>
      <c r="K42" s="44">
        <v>0.44590000000000002</v>
      </c>
      <c r="L42" s="44">
        <v>0.82399999999999995</v>
      </c>
      <c r="M42" s="45">
        <v>0.77649999999999997</v>
      </c>
    </row>
    <row r="43" spans="2:14" x14ac:dyDescent="0.3">
      <c r="B43" s="12" t="s">
        <v>61</v>
      </c>
      <c r="C43" s="38">
        <v>321</v>
      </c>
      <c r="D43" s="44">
        <v>0.97199999999999998</v>
      </c>
      <c r="E43" s="44">
        <v>0.16200000000000001</v>
      </c>
      <c r="F43" s="44">
        <v>0.33329999999999999</v>
      </c>
      <c r="G43" s="44">
        <v>0.32090000000000002</v>
      </c>
      <c r="H43" s="44">
        <v>0.17449999999999999</v>
      </c>
      <c r="I43" s="44">
        <v>0.43609999999999999</v>
      </c>
      <c r="J43" s="44">
        <v>0.37069999999999997</v>
      </c>
      <c r="K43" s="44">
        <v>0.42059999999999997</v>
      </c>
      <c r="L43" s="44">
        <v>0.82240000000000002</v>
      </c>
      <c r="M43" s="45">
        <v>0.76949999999999996</v>
      </c>
    </row>
    <row r="44" spans="2:14" x14ac:dyDescent="0.3">
      <c r="B44" s="12" t="s">
        <v>62</v>
      </c>
      <c r="C44" s="38">
        <v>314</v>
      </c>
      <c r="D44" s="44">
        <v>0.86619999999999997</v>
      </c>
      <c r="E44" s="44">
        <v>0.18149999999999999</v>
      </c>
      <c r="F44" s="44">
        <v>0.2389</v>
      </c>
      <c r="G44" s="44">
        <v>0.25480000000000003</v>
      </c>
      <c r="H44" s="44">
        <v>0.14649999999999999</v>
      </c>
      <c r="I44" s="44">
        <v>0.4299</v>
      </c>
      <c r="J44" s="44">
        <v>0.36940000000000001</v>
      </c>
      <c r="K44" s="44">
        <v>0.39169999999999999</v>
      </c>
      <c r="L44" s="44">
        <v>0.75480000000000003</v>
      </c>
      <c r="M44" s="45">
        <v>0.7006</v>
      </c>
    </row>
    <row r="45" spans="2:14" x14ac:dyDescent="0.3">
      <c r="B45" s="12" t="s">
        <v>63</v>
      </c>
      <c r="C45" s="38">
        <v>211</v>
      </c>
      <c r="D45" s="44">
        <v>0.8246</v>
      </c>
      <c r="E45" s="44">
        <v>0.20849999999999999</v>
      </c>
      <c r="F45" s="44">
        <v>0.24640000000000001</v>
      </c>
      <c r="G45" s="44">
        <v>0.25119999999999998</v>
      </c>
      <c r="H45" s="44">
        <v>0.16589999999999999</v>
      </c>
      <c r="I45" s="44">
        <v>0.43130000000000002</v>
      </c>
      <c r="J45" s="44">
        <v>0.35549999999999998</v>
      </c>
      <c r="K45" s="44">
        <v>0.42180000000000001</v>
      </c>
      <c r="L45" s="44">
        <v>0.70620000000000005</v>
      </c>
      <c r="M45" s="45">
        <v>0.70620000000000005</v>
      </c>
    </row>
    <row r="46" spans="2:14" ht="15" thickBot="1" x14ac:dyDescent="0.35">
      <c r="B46" s="14" t="s">
        <v>64</v>
      </c>
      <c r="C46" s="41">
        <v>182</v>
      </c>
      <c r="D46" s="46">
        <v>0.98350000000000004</v>
      </c>
      <c r="E46" s="46">
        <v>0.15379999999999999</v>
      </c>
      <c r="F46" s="46">
        <v>0.25819999999999999</v>
      </c>
      <c r="G46" s="46">
        <v>0.2198</v>
      </c>
      <c r="H46" s="46">
        <v>0.2198</v>
      </c>
      <c r="I46" s="46">
        <v>0.41760000000000003</v>
      </c>
      <c r="J46" s="46">
        <v>0.37909999999999999</v>
      </c>
      <c r="K46" s="46">
        <v>0.50549999999999995</v>
      </c>
      <c r="L46" s="46">
        <v>0.87360000000000004</v>
      </c>
      <c r="M46" s="47">
        <v>0.7198</v>
      </c>
    </row>
    <row r="47" spans="2:14" ht="15" thickBot="1" x14ac:dyDescent="0.35"/>
    <row r="48" spans="2:14" s="1" customFormat="1" ht="43.2" x14ac:dyDescent="0.3">
      <c r="B48" s="35" t="s">
        <v>49</v>
      </c>
      <c r="C48" s="36" t="s">
        <v>65</v>
      </c>
      <c r="D48" s="36" t="s">
        <v>20</v>
      </c>
      <c r="E48" s="36" t="s">
        <v>50</v>
      </c>
      <c r="F48" s="36" t="s">
        <v>51</v>
      </c>
      <c r="G48" s="36" t="s">
        <v>52</v>
      </c>
      <c r="H48" s="36" t="s">
        <v>53</v>
      </c>
      <c r="I48" s="36" t="s">
        <v>54</v>
      </c>
      <c r="J48" s="36" t="s">
        <v>55</v>
      </c>
      <c r="K48" s="36" t="s">
        <v>56</v>
      </c>
      <c r="L48" s="36" t="s">
        <v>57</v>
      </c>
      <c r="M48" s="36" t="s">
        <v>58</v>
      </c>
      <c r="N48" s="37" t="s">
        <v>59</v>
      </c>
    </row>
    <row r="49" spans="2:14" x14ac:dyDescent="0.3">
      <c r="B49" s="12" t="s">
        <v>60</v>
      </c>
      <c r="C49" s="38" t="s">
        <v>66</v>
      </c>
      <c r="D49" s="38">
        <v>313</v>
      </c>
      <c r="E49" s="39">
        <v>1</v>
      </c>
      <c r="F49" s="39">
        <v>6.7100000000000007E-2</v>
      </c>
      <c r="G49" s="39">
        <v>0.29070000000000001</v>
      </c>
      <c r="H49" s="39">
        <v>0.33229999999999998</v>
      </c>
      <c r="I49" s="39">
        <v>0.13100000000000001</v>
      </c>
      <c r="J49" s="39">
        <v>0.45689999999999997</v>
      </c>
      <c r="K49" s="39">
        <v>0.41210000000000002</v>
      </c>
      <c r="L49" s="39">
        <v>0.46010000000000001</v>
      </c>
      <c r="M49" s="39">
        <v>0.86580000000000001</v>
      </c>
      <c r="N49" s="40">
        <v>0.76680000000000004</v>
      </c>
    </row>
    <row r="50" spans="2:14" x14ac:dyDescent="0.3">
      <c r="B50" s="12" t="s">
        <v>60</v>
      </c>
      <c r="C50" s="38" t="s">
        <v>67</v>
      </c>
      <c r="D50" s="38">
        <v>311</v>
      </c>
      <c r="E50" s="39">
        <v>0.92930000000000001</v>
      </c>
      <c r="F50" s="39">
        <v>0.14149999999999999</v>
      </c>
      <c r="G50" s="39">
        <v>0.26050000000000001</v>
      </c>
      <c r="H50" s="39">
        <v>0.29899999999999999</v>
      </c>
      <c r="I50" s="39">
        <v>0.15110000000000001</v>
      </c>
      <c r="J50" s="39">
        <v>0.4148</v>
      </c>
      <c r="K50" s="39">
        <v>0.36980000000000002</v>
      </c>
      <c r="L50" s="39">
        <v>0.40510000000000002</v>
      </c>
      <c r="M50" s="39">
        <v>0.78139999999999998</v>
      </c>
      <c r="N50" s="40">
        <v>0.77490000000000003</v>
      </c>
    </row>
    <row r="51" spans="2:14" x14ac:dyDescent="0.3">
      <c r="B51" s="12" t="s">
        <v>62</v>
      </c>
      <c r="C51" s="38" t="s">
        <v>68</v>
      </c>
      <c r="D51" s="38">
        <v>220</v>
      </c>
      <c r="E51" s="39">
        <v>0.83179999999999998</v>
      </c>
      <c r="F51" s="39">
        <v>0.16819999999999999</v>
      </c>
      <c r="G51" s="39">
        <v>0.21820000000000001</v>
      </c>
      <c r="H51" s="39">
        <v>0.23180000000000001</v>
      </c>
      <c r="I51" s="39">
        <v>0.1182</v>
      </c>
      <c r="J51" s="39">
        <v>0.40910000000000002</v>
      </c>
      <c r="K51" s="39">
        <v>0.34549999999999997</v>
      </c>
      <c r="L51" s="39">
        <v>0.37269999999999998</v>
      </c>
      <c r="M51" s="39">
        <v>0.7409</v>
      </c>
      <c r="N51" s="40">
        <v>0.68640000000000001</v>
      </c>
    </row>
    <row r="52" spans="2:14" x14ac:dyDescent="0.3">
      <c r="B52" s="12" t="s">
        <v>64</v>
      </c>
      <c r="C52" s="38" t="s">
        <v>69</v>
      </c>
      <c r="D52" s="38">
        <v>130</v>
      </c>
      <c r="E52" s="39">
        <v>1</v>
      </c>
      <c r="F52" s="39">
        <v>0.1462</v>
      </c>
      <c r="G52" s="39">
        <v>0.2462</v>
      </c>
      <c r="H52" s="39">
        <v>0.22309999999999999</v>
      </c>
      <c r="I52" s="39">
        <v>0.22309999999999999</v>
      </c>
      <c r="J52" s="39">
        <v>0.4</v>
      </c>
      <c r="K52" s="39">
        <v>0.36919999999999997</v>
      </c>
      <c r="L52" s="39">
        <v>0.5</v>
      </c>
      <c r="M52" s="39">
        <v>0.88460000000000005</v>
      </c>
      <c r="N52" s="40">
        <v>0.75380000000000003</v>
      </c>
    </row>
    <row r="53" spans="2:14" x14ac:dyDescent="0.3">
      <c r="B53" s="12" t="s">
        <v>60</v>
      </c>
      <c r="C53" s="38" t="s">
        <v>70</v>
      </c>
      <c r="D53" s="38">
        <v>117</v>
      </c>
      <c r="E53" s="39">
        <v>1</v>
      </c>
      <c r="F53" s="39">
        <v>0.1709</v>
      </c>
      <c r="G53" s="39">
        <v>0.39319999999999999</v>
      </c>
      <c r="H53" s="39">
        <v>0.35899999999999999</v>
      </c>
      <c r="I53" s="39">
        <v>0.1966</v>
      </c>
      <c r="J53" s="39">
        <v>0.49569999999999997</v>
      </c>
      <c r="K53" s="39">
        <v>0.47010000000000002</v>
      </c>
      <c r="L53" s="39">
        <v>0.47860000000000003</v>
      </c>
      <c r="M53" s="39">
        <v>0.8034</v>
      </c>
      <c r="N53" s="40">
        <v>0.8034</v>
      </c>
    </row>
    <row r="54" spans="2:14" x14ac:dyDescent="0.3">
      <c r="B54" s="12" t="s">
        <v>60</v>
      </c>
      <c r="C54" s="38" t="s">
        <v>71</v>
      </c>
      <c r="D54" s="38">
        <v>100</v>
      </c>
      <c r="E54" s="39">
        <v>1</v>
      </c>
      <c r="F54" s="39">
        <v>0.28999999999999998</v>
      </c>
      <c r="G54" s="39">
        <v>0.24</v>
      </c>
      <c r="H54" s="39">
        <v>0.3</v>
      </c>
      <c r="I54" s="39">
        <v>0.22</v>
      </c>
      <c r="J54" s="39">
        <v>0.46</v>
      </c>
      <c r="K54" s="39">
        <v>0.5</v>
      </c>
      <c r="L54" s="39">
        <v>0.49</v>
      </c>
      <c r="M54" s="39">
        <v>0.85</v>
      </c>
      <c r="N54" s="40">
        <v>0.78</v>
      </c>
    </row>
    <row r="55" spans="2:14" x14ac:dyDescent="0.3">
      <c r="B55" s="12" t="s">
        <v>62</v>
      </c>
      <c r="C55" s="38" t="s">
        <v>72</v>
      </c>
      <c r="D55" s="38">
        <v>94</v>
      </c>
      <c r="E55" s="39">
        <v>0.94679999999999997</v>
      </c>
      <c r="F55" s="39">
        <v>0.21279999999999999</v>
      </c>
      <c r="G55" s="39">
        <v>0.28720000000000001</v>
      </c>
      <c r="H55" s="39">
        <v>0.3085</v>
      </c>
      <c r="I55" s="39">
        <v>0.21279999999999999</v>
      </c>
      <c r="J55" s="39">
        <v>0.47870000000000001</v>
      </c>
      <c r="K55" s="39">
        <v>0.42549999999999999</v>
      </c>
      <c r="L55" s="39">
        <v>0.43619999999999998</v>
      </c>
      <c r="M55" s="39">
        <v>0.78720000000000001</v>
      </c>
      <c r="N55" s="40">
        <v>0.73399999999999999</v>
      </c>
    </row>
    <row r="56" spans="2:14" x14ac:dyDescent="0.3">
      <c r="B56" s="12" t="s">
        <v>63</v>
      </c>
      <c r="C56" s="38" t="s">
        <v>73</v>
      </c>
      <c r="D56" s="38">
        <v>78</v>
      </c>
      <c r="E56" s="39">
        <v>0.9103</v>
      </c>
      <c r="F56" s="39">
        <v>0.24360000000000001</v>
      </c>
      <c r="G56" s="39">
        <v>0.26919999999999999</v>
      </c>
      <c r="H56" s="39">
        <v>0.30769999999999997</v>
      </c>
      <c r="I56" s="39">
        <v>0.15379999999999999</v>
      </c>
      <c r="J56" s="39">
        <v>0.48720000000000002</v>
      </c>
      <c r="K56" s="39">
        <v>0.39739999999999998</v>
      </c>
      <c r="L56" s="39">
        <v>0.48720000000000002</v>
      </c>
      <c r="M56" s="39">
        <v>0.76919999999999999</v>
      </c>
      <c r="N56" s="40">
        <v>0.73080000000000001</v>
      </c>
    </row>
    <row r="57" spans="2:14" x14ac:dyDescent="0.3">
      <c r="B57" s="12" t="s">
        <v>61</v>
      </c>
      <c r="C57" s="38" t="s">
        <v>74</v>
      </c>
      <c r="D57" s="38">
        <v>77</v>
      </c>
      <c r="E57" s="39">
        <v>1</v>
      </c>
      <c r="F57" s="39">
        <v>0.1429</v>
      </c>
      <c r="G57" s="39">
        <v>0.42859999999999998</v>
      </c>
      <c r="H57" s="39">
        <v>0.35060000000000002</v>
      </c>
      <c r="I57" s="39">
        <v>0.18179999999999999</v>
      </c>
      <c r="J57" s="39">
        <v>0.53249999999999997</v>
      </c>
      <c r="K57" s="39">
        <v>0.44159999999999999</v>
      </c>
      <c r="L57" s="39">
        <v>0.53249999999999997</v>
      </c>
      <c r="M57" s="39">
        <v>0.80520000000000003</v>
      </c>
      <c r="N57" s="40">
        <v>0.74029999999999996</v>
      </c>
    </row>
    <row r="58" spans="2:14" x14ac:dyDescent="0.3">
      <c r="B58" s="12" t="s">
        <v>61</v>
      </c>
      <c r="C58" s="38" t="s">
        <v>75</v>
      </c>
      <c r="D58" s="38">
        <v>72</v>
      </c>
      <c r="E58" s="39">
        <v>1</v>
      </c>
      <c r="F58" s="39">
        <v>0.2361</v>
      </c>
      <c r="G58" s="39">
        <v>0.25</v>
      </c>
      <c r="H58" s="39">
        <v>0.34720000000000001</v>
      </c>
      <c r="I58" s="39">
        <v>0.22220000000000001</v>
      </c>
      <c r="J58" s="39">
        <v>0.43059999999999998</v>
      </c>
      <c r="K58" s="39">
        <v>0.375</v>
      </c>
      <c r="L58" s="39">
        <v>0.38890000000000002</v>
      </c>
      <c r="M58" s="39">
        <v>0.83330000000000004</v>
      </c>
      <c r="N58" s="40">
        <v>0.73609999999999998</v>
      </c>
    </row>
    <row r="59" spans="2:14" x14ac:dyDescent="0.3">
      <c r="B59" s="12" t="s">
        <v>63</v>
      </c>
      <c r="C59" s="38" t="s">
        <v>76</v>
      </c>
      <c r="D59" s="38">
        <v>64</v>
      </c>
      <c r="E59" s="39">
        <v>0.53129999999999999</v>
      </c>
      <c r="F59" s="39">
        <v>0.125</v>
      </c>
      <c r="G59" s="39">
        <v>0.15629999999999999</v>
      </c>
      <c r="H59" s="39">
        <v>0.1406</v>
      </c>
      <c r="I59" s="39">
        <v>0.1094</v>
      </c>
      <c r="J59" s="39">
        <v>0.2969</v>
      </c>
      <c r="K59" s="39">
        <v>0.2344</v>
      </c>
      <c r="L59" s="39">
        <v>0.2344</v>
      </c>
      <c r="M59" s="39">
        <v>0.4531</v>
      </c>
      <c r="N59" s="40">
        <v>0.60940000000000005</v>
      </c>
    </row>
    <row r="60" spans="2:14" x14ac:dyDescent="0.3">
      <c r="B60" s="12" t="s">
        <v>61</v>
      </c>
      <c r="C60" s="38" t="s">
        <v>77</v>
      </c>
      <c r="D60" s="38">
        <v>63</v>
      </c>
      <c r="E60" s="39">
        <v>0.92059999999999997</v>
      </c>
      <c r="F60" s="39">
        <v>0.1429</v>
      </c>
      <c r="G60" s="39">
        <v>0.41270000000000001</v>
      </c>
      <c r="H60" s="39">
        <v>0.36509999999999998</v>
      </c>
      <c r="I60" s="39">
        <v>0.15870000000000001</v>
      </c>
      <c r="J60" s="39">
        <v>0.44440000000000002</v>
      </c>
      <c r="K60" s="39">
        <v>0.39679999999999999</v>
      </c>
      <c r="L60" s="39">
        <v>0.41270000000000001</v>
      </c>
      <c r="M60" s="39">
        <v>0.79369999999999996</v>
      </c>
      <c r="N60" s="40">
        <v>0.77780000000000005</v>
      </c>
    </row>
    <row r="61" spans="2:14" x14ac:dyDescent="0.3">
      <c r="B61" s="12" t="s">
        <v>64</v>
      </c>
      <c r="C61" s="38" t="s">
        <v>78</v>
      </c>
      <c r="D61" s="38">
        <v>46</v>
      </c>
      <c r="E61" s="39">
        <v>0.93479999999999996</v>
      </c>
      <c r="F61" s="39">
        <v>0.1739</v>
      </c>
      <c r="G61" s="39">
        <v>0.30430000000000001</v>
      </c>
      <c r="H61" s="39">
        <v>0.21740000000000001</v>
      </c>
      <c r="I61" s="39">
        <v>0.23910000000000001</v>
      </c>
      <c r="J61" s="39">
        <v>0.45650000000000002</v>
      </c>
      <c r="K61" s="39">
        <v>0.43480000000000002</v>
      </c>
      <c r="L61" s="39">
        <v>0.56520000000000004</v>
      </c>
      <c r="M61" s="39">
        <v>0.82609999999999995</v>
      </c>
      <c r="N61" s="40">
        <v>0.63039999999999996</v>
      </c>
    </row>
    <row r="62" spans="2:14" x14ac:dyDescent="0.3">
      <c r="B62" s="12" t="s">
        <v>63</v>
      </c>
      <c r="C62" s="38" t="s">
        <v>79</v>
      </c>
      <c r="D62" s="38">
        <v>39</v>
      </c>
      <c r="E62" s="39">
        <v>1</v>
      </c>
      <c r="F62" s="39">
        <v>0.28210000000000002</v>
      </c>
      <c r="G62" s="39">
        <v>0.28210000000000002</v>
      </c>
      <c r="H62" s="39">
        <v>0.25640000000000002</v>
      </c>
      <c r="I62" s="39">
        <v>0.2051</v>
      </c>
      <c r="J62" s="39">
        <v>0.46150000000000002</v>
      </c>
      <c r="K62" s="39">
        <v>0.3846</v>
      </c>
      <c r="L62" s="39">
        <v>0.43590000000000001</v>
      </c>
      <c r="M62" s="39">
        <v>0.82050000000000001</v>
      </c>
      <c r="N62" s="40">
        <v>0.71789999999999998</v>
      </c>
    </row>
    <row r="63" spans="2:14" x14ac:dyDescent="0.3">
      <c r="B63" s="12" t="s">
        <v>61</v>
      </c>
      <c r="C63" s="38" t="s">
        <v>80</v>
      </c>
      <c r="D63" s="38">
        <v>37</v>
      </c>
      <c r="E63" s="39">
        <v>0.91890000000000005</v>
      </c>
      <c r="F63" s="39">
        <v>0.1351</v>
      </c>
      <c r="G63" s="39">
        <v>0.2432</v>
      </c>
      <c r="H63" s="39">
        <v>0.27029999999999998</v>
      </c>
      <c r="I63" s="39">
        <v>8.1100000000000005E-2</v>
      </c>
      <c r="J63" s="39">
        <v>0.43240000000000001</v>
      </c>
      <c r="K63" s="39">
        <v>0.29730000000000001</v>
      </c>
      <c r="L63" s="39">
        <v>0.40539999999999998</v>
      </c>
      <c r="M63" s="39">
        <v>0.81079999999999997</v>
      </c>
      <c r="N63" s="40">
        <v>0.78380000000000005</v>
      </c>
    </row>
    <row r="64" spans="2:14" x14ac:dyDescent="0.3">
      <c r="B64" s="12" t="s">
        <v>61</v>
      </c>
      <c r="C64" s="38" t="s">
        <v>81</v>
      </c>
      <c r="D64" s="38">
        <v>31</v>
      </c>
      <c r="E64" s="39">
        <v>1</v>
      </c>
      <c r="F64" s="39">
        <v>6.4500000000000002E-2</v>
      </c>
      <c r="G64" s="39">
        <v>0.4194</v>
      </c>
      <c r="H64" s="39">
        <v>0.19350000000000001</v>
      </c>
      <c r="I64" s="39">
        <v>0.19350000000000001</v>
      </c>
      <c r="J64" s="39">
        <v>0.4516</v>
      </c>
      <c r="K64" s="39">
        <v>0.3226</v>
      </c>
      <c r="L64" s="39">
        <v>0.4194</v>
      </c>
      <c r="M64" s="39">
        <v>0.871</v>
      </c>
      <c r="N64" s="40">
        <v>0.80649999999999999</v>
      </c>
    </row>
    <row r="65" spans="2:14" x14ac:dyDescent="0.3">
      <c r="B65" s="12" t="s">
        <v>63</v>
      </c>
      <c r="C65" s="38" t="s">
        <v>82</v>
      </c>
      <c r="D65" s="38">
        <v>30</v>
      </c>
      <c r="E65" s="39">
        <v>1</v>
      </c>
      <c r="F65" s="39">
        <v>0.2</v>
      </c>
      <c r="G65" s="39">
        <v>0.33329999999999999</v>
      </c>
      <c r="H65" s="39">
        <v>0.33329999999999999</v>
      </c>
      <c r="I65" s="39">
        <v>0.26669999999999999</v>
      </c>
      <c r="J65" s="39">
        <v>0.5333</v>
      </c>
      <c r="K65" s="39">
        <v>0.4667</v>
      </c>
      <c r="L65" s="39">
        <v>0.63329999999999997</v>
      </c>
      <c r="M65" s="39">
        <v>0.93330000000000002</v>
      </c>
      <c r="N65" s="40">
        <v>0.83330000000000004</v>
      </c>
    </row>
    <row r="66" spans="2:14" x14ac:dyDescent="0.3">
      <c r="B66" s="12" t="s">
        <v>61</v>
      </c>
      <c r="C66" s="38" t="s">
        <v>83</v>
      </c>
      <c r="D66" s="38">
        <v>29</v>
      </c>
      <c r="E66" s="39">
        <v>1</v>
      </c>
      <c r="F66" s="39">
        <v>0.13789999999999999</v>
      </c>
      <c r="G66" s="39">
        <v>0.2414</v>
      </c>
      <c r="H66" s="39">
        <v>0.27589999999999998</v>
      </c>
      <c r="I66" s="39">
        <v>0.1724</v>
      </c>
      <c r="J66" s="39">
        <v>0.1724</v>
      </c>
      <c r="K66" s="39">
        <v>0.27589999999999998</v>
      </c>
      <c r="L66" s="39">
        <v>0.3448</v>
      </c>
      <c r="M66" s="39">
        <v>0.86209999999999998</v>
      </c>
      <c r="N66" s="40">
        <v>0.8276</v>
      </c>
    </row>
    <row r="67" spans="2:14" x14ac:dyDescent="0.3">
      <c r="B67" s="12" t="s">
        <v>61</v>
      </c>
      <c r="C67" s="38" t="s">
        <v>84</v>
      </c>
      <c r="D67" s="38">
        <v>12</v>
      </c>
      <c r="E67" s="39">
        <v>0.91669999999999996</v>
      </c>
      <c r="F67" s="39">
        <v>0.33329999999999999</v>
      </c>
      <c r="G67" s="39">
        <v>8.3299999999999999E-2</v>
      </c>
      <c r="H67" s="39">
        <v>0.33329999999999999</v>
      </c>
      <c r="I67" s="39">
        <v>0.16669999999999999</v>
      </c>
      <c r="J67" s="39">
        <v>0.41670000000000001</v>
      </c>
      <c r="K67" s="39">
        <v>0.33329999999999999</v>
      </c>
      <c r="L67" s="39">
        <v>0.16669999999999999</v>
      </c>
      <c r="M67" s="39">
        <v>0.83330000000000004</v>
      </c>
      <c r="N67" s="40">
        <v>0.83330000000000004</v>
      </c>
    </row>
    <row r="68" spans="2:14" ht="15" thickBot="1" x14ac:dyDescent="0.35">
      <c r="B68" s="14" t="s">
        <v>64</v>
      </c>
      <c r="C68" s="41" t="s">
        <v>85</v>
      </c>
      <c r="D68" s="41">
        <v>6</v>
      </c>
      <c r="E68" s="42">
        <v>1</v>
      </c>
      <c r="F68" s="42">
        <v>0.16669999999999999</v>
      </c>
      <c r="G68" s="42">
        <v>0.16669999999999999</v>
      </c>
      <c r="H68" s="42">
        <v>0.16669999999999999</v>
      </c>
      <c r="I68" s="42">
        <v>0</v>
      </c>
      <c r="J68" s="42">
        <v>0.5</v>
      </c>
      <c r="K68" s="42">
        <v>0.16669999999999999</v>
      </c>
      <c r="L68" s="42">
        <v>0.16669999999999999</v>
      </c>
      <c r="M68" s="42">
        <v>1</v>
      </c>
      <c r="N68" s="43">
        <v>0.66669999999999996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9B81-E243-49FB-8115-DBABC9EF9103}">
  <dimension ref="A1"/>
  <sheetViews>
    <sheetView tabSelected="1" workbookViewId="0">
      <selection activeCell="A9" sqref="A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Queries output</vt:lpstr>
      <vt:lpstr>Presentation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Ron Litan</cp:lastModifiedBy>
  <dcterms:created xsi:type="dcterms:W3CDTF">2022-07-31T16:57:43Z</dcterms:created>
  <dcterms:modified xsi:type="dcterms:W3CDTF">2022-07-31T18:49:20Z</dcterms:modified>
</cp:coreProperties>
</file>