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Project_nyse" sheetId="1" r:id="rId1"/>
    <sheet name="Ticker" sheetId="10" r:id="rId2"/>
    <sheet name="Summary_statistics" sheetId="3" r:id="rId3"/>
    <sheet name="P&amp;l_statement" sheetId="13" r:id="rId4"/>
    <sheet name="Forecast_Scenarios " sheetId="14" r:id="rId5"/>
  </sheets>
  <externalReferences>
    <externalReference r:id="rId6"/>
    <externalReference r:id="rId7"/>
  </externalReferences>
  <definedNames>
    <definedName name="_xlnm._FilterDatabase" localSheetId="3" hidden="1">'P&amp;l_statement'!$F$5:$G$5</definedName>
    <definedName name="_xlnm._FilterDatabase" localSheetId="2" hidden="1">Summary_statistics!$A$1:$J$9</definedName>
    <definedName name="C_of_G">Project_nyse!$F$2:$F$1711</definedName>
    <definedName name="cogs">[1]Projectdata_NYSE!$F$2:$F$1711</definedName>
    <definedName name="Gross_Margin">'[2]P&amp;L Statement Dashboard'!$E$12:$H$12</definedName>
    <definedName name="OO_I">Project_nyse!$I$2:$I$1711</definedName>
    <definedName name="oot">[1]Projectdata_NYSE!$I$2:$I$1711</definedName>
    <definedName name="Operating_Margin">'[2]P&amp;L Statement Dashboard'!$E$18:$H$18</definedName>
    <definedName name="R_and_D">Project_nyse!$H$2:$H$1711</definedName>
    <definedName name="rd">[1]Projectdata_NYSE!$H$2:$H$1711</definedName>
    <definedName name="SG_and_admin">Project_nyse!$G$2:$G$1711</definedName>
    <definedName name="sga">[1]Projectdata_NYSE!$G$2:$G$1711</definedName>
    <definedName name="T_R">Project_nyse!$E$2:$E$1711</definedName>
    <definedName name="ticker">Project_nyse!$B$2:$B$1711</definedName>
    <definedName name="Ticker_symbol">#REF!</definedName>
    <definedName name="total_revenue">[1]Projectdata_NYSE!$E$2:$E$1711</definedName>
    <definedName name="year">Project_nyse!$C$2:$C$1711</definedName>
    <definedName name="years">[1]Projectdata_NYSE!$C$2:$C$1711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/>
  <c r="E14" i="13" l="1" a="1"/>
  <c r="E14" i="13" s="1"/>
  <c r="O2" i="3"/>
  <c r="N3" i="3"/>
  <c r="O3" i="3"/>
  <c r="N4" i="3"/>
  <c r="O4" i="3"/>
  <c r="N5" i="3"/>
  <c r="N6" i="3"/>
  <c r="N8" i="3"/>
  <c r="O8" i="3"/>
  <c r="N7" i="3" l="1"/>
  <c r="O6" i="3"/>
  <c r="O7" i="3" s="1"/>
  <c r="O5" i="3"/>
  <c r="G11" i="14" l="1" a="1"/>
  <c r="G11" i="14" s="1"/>
  <c r="F11" i="14" a="1"/>
  <c r="F11" i="14" s="1"/>
  <c r="E11" i="14" a="1"/>
  <c r="E11" i="14" s="1"/>
  <c r="D11" i="14" a="1"/>
  <c r="D11" i="14" s="1"/>
  <c r="D9" i="14" a="1"/>
  <c r="D9" i="14" s="1"/>
  <c r="G12" i="14" a="1"/>
  <c r="G12" i="14" s="1"/>
  <c r="F12" i="14" a="1"/>
  <c r="F12" i="14" s="1"/>
  <c r="E12" i="14" a="1"/>
  <c r="E12" i="14" s="1"/>
  <c r="D12" i="14" a="1"/>
  <c r="D12" i="14" s="1"/>
  <c r="G9" i="14" a="1"/>
  <c r="G9" i="14" s="1"/>
  <c r="F9" i="14" a="1"/>
  <c r="F9" i="14" s="1"/>
  <c r="E9" i="14" a="1"/>
  <c r="E9" i="14" s="1"/>
  <c r="G8" i="14" a="1"/>
  <c r="G8" i="14" s="1"/>
  <c r="F8" i="14" a="1"/>
  <c r="F8" i="14" s="1"/>
  <c r="E8" i="14" a="1"/>
  <c r="E8" i="14" s="1"/>
  <c r="D8" i="14" a="1"/>
  <c r="D8" i="14" s="1"/>
  <c r="E15" i="13" a="1"/>
  <c r="E15" i="13" s="1"/>
  <c r="H19" i="13" a="1"/>
  <c r="H19" i="13" s="1"/>
  <c r="H18" i="13" a="1"/>
  <c r="H18" i="13" s="1"/>
  <c r="G18" i="13" a="1"/>
  <c r="G18" i="13" s="1"/>
  <c r="F18" i="13" a="1"/>
  <c r="F18" i="13" s="1"/>
  <c r="E18" i="13" a="1"/>
  <c r="E18" i="13" s="1"/>
  <c r="E17" i="13" a="1"/>
  <c r="E17" i="13" s="1"/>
  <c r="F17" i="13" a="1"/>
  <c r="F17" i="13" s="1"/>
  <c r="G17" i="13" a="1"/>
  <c r="G17" i="13" s="1"/>
  <c r="H17" i="13" a="1"/>
  <c r="H17" i="13" s="1"/>
  <c r="F15" i="13" a="1"/>
  <c r="F15" i="13" s="1"/>
  <c r="G15" i="13" a="1"/>
  <c r="G15" i="13" s="1"/>
  <c r="H15" i="13" a="1"/>
  <c r="H15" i="13" s="1"/>
  <c r="H14" i="13" a="1"/>
  <c r="H14" i="13" s="1"/>
  <c r="G14" i="13" a="1"/>
  <c r="G14" i="13" s="1"/>
  <c r="F14" i="13" a="1"/>
  <c r="F14" i="13" s="1"/>
  <c r="G13" i="14" a="1"/>
  <c r="G13" i="14" s="1"/>
  <c r="F13" i="14" a="1"/>
  <c r="F13" i="14" s="1"/>
  <c r="E13" i="14" a="1"/>
  <c r="E13" i="14" s="1"/>
  <c r="D13" i="14" a="1"/>
  <c r="D13" i="14" s="1"/>
  <c r="G19" i="13" a="1"/>
  <c r="G19" i="13" s="1"/>
  <c r="G20" i="13" l="1"/>
  <c r="D14" i="14"/>
  <c r="E14" i="14"/>
  <c r="E16" i="13"/>
  <c r="D10" i="14"/>
  <c r="G14" i="14"/>
  <c r="F20" i="14"/>
  <c r="F10" i="14"/>
  <c r="E20" i="14"/>
  <c r="H29" i="14" s="1"/>
  <c r="E10" i="14"/>
  <c r="F14" i="14"/>
  <c r="G10" i="14"/>
  <c r="G20" i="14"/>
  <c r="F19" i="13" a="1"/>
  <c r="F19" i="13" s="1"/>
  <c r="F20" i="13" s="1"/>
  <c r="E19" i="13" a="1"/>
  <c r="E19" i="13" s="1"/>
  <c r="E20" i="13" s="1"/>
  <c r="E21" i="13" l="1"/>
  <c r="E22" i="13" s="1"/>
  <c r="D15" i="14"/>
  <c r="D22" i="14" s="1"/>
  <c r="D21" i="14"/>
  <c r="I34" i="14" s="1"/>
  <c r="F21" i="14"/>
  <c r="F15" i="14"/>
  <c r="F22" i="14" s="1"/>
  <c r="G21" i="14"/>
  <c r="G15" i="14"/>
  <c r="G22" i="14" s="1"/>
  <c r="E21" i="14"/>
  <c r="E15" i="14"/>
  <c r="E22" i="14" s="1"/>
  <c r="I31" i="14"/>
  <c r="I20" i="14" s="1"/>
  <c r="I29" i="14"/>
  <c r="I30" i="14"/>
  <c r="H30" i="14"/>
  <c r="H31" i="14"/>
  <c r="H20" i="14" s="1"/>
  <c r="H8" i="14" s="1"/>
  <c r="F16" i="13"/>
  <c r="H16" i="13"/>
  <c r="G16" i="13"/>
  <c r="H20" i="13"/>
  <c r="I8" i="14" l="1"/>
  <c r="H38" i="14"/>
  <c r="I35" i="14"/>
  <c r="I21" i="14" s="1"/>
  <c r="H39" i="14"/>
  <c r="I37" i="14"/>
  <c r="I39" i="14"/>
  <c r="I22" i="14" s="1"/>
  <c r="H33" i="14"/>
  <c r="I38" i="14"/>
  <c r="H35" i="14"/>
  <c r="H34" i="14"/>
  <c r="H37" i="14"/>
  <c r="I33" i="14"/>
  <c r="F21" i="13"/>
  <c r="F22" i="13" s="1"/>
  <c r="H21" i="13"/>
  <c r="H22" i="13" s="1"/>
  <c r="G21" i="13"/>
  <c r="G22" i="13" s="1"/>
  <c r="H21" i="14" l="1"/>
  <c r="H10" i="14" s="1"/>
  <c r="I15" i="14"/>
  <c r="H22" i="14"/>
  <c r="H15" i="14" s="1"/>
  <c r="I10" i="1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<sst xmlns="http://schemas.openxmlformats.org/spreadsheetml/2006/main" count="9487" uniqueCount="612">
  <si>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</si>
  <si>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</si>
  <si>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</si>
  <si>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</si>
  <si>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</si>
  <si>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</si>
  <si>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</si>
  <si>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</si>
  <si>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</si>
  <si>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</si>
  <si>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</si>
  <si>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</si>
  <si>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</si>
  <si>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</si>
  <si>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</si>
  <si>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</si>
  <si>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</si>
  <si>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</si>
  <si>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</si>
  <si>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</si>
  <si>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</si>
  <si>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</si>
  <si>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</si>
  <si>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</si>
  <si>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</si>
  <si>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</si>
  <si>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</si>
  <si>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</si>
  <si>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</si>
  <si>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</si>
  <si>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</si>
  <si>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</si>
  <si>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</si>
  <si>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</si>
  <si>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</si>
  <si>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</si>
  <si>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</si>
  <si>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</si>
  <si>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</si>
  <si>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</si>
  <si>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</si>
  <si>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</si>
  <si>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</si>
  <si>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</si>
  <si>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</si>
  <si>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</si>
  <si>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</si>
  <si>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</si>
  <si>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</si>
  <si>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</si>
  <si>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</si>
  <si>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</si>
  <si>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</si>
  <si>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</si>
  <si>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</si>
  <si>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</si>
  <si>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</si>
  <si>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</si>
  <si>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</si>
  <si>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</si>
  <si>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</si>
  <si>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</si>
  <si>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</si>
  <si>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</si>
  <si>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</si>
  <si>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</si>
  <si>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</si>
  <si>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</si>
  <si>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</si>
  <si>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</si>
  <si>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</si>
  <si>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</si>
  <si>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</si>
  <si>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</si>
  <si>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</si>
  <si>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</si>
  <si>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</si>
  <si>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</si>
  <si>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</si>
  <si>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</si>
  <si>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</si>
  <si>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</si>
  <si>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</si>
  <si>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</si>
  <si>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</si>
  <si>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</si>
  <si>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</si>
  <si>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</si>
  <si>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</si>
  <si>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</si>
  <si>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</si>
  <si>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</si>
  <si>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</si>
  <si>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</si>
  <si>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</si>
  <si>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</si>
  <si>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</si>
  <si>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</si>
  <si>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</si>
  <si>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</si>
  <si>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</si>
  <si>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</si>
  <si>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</si>
  <si>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</si>
  <si>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</si>
  <si>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</si>
  <si>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</si>
  <si>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</si>
  <si>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</si>
  <si>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</si>
  <si>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</si>
  <si>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</si>
  <si>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</si>
  <si>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</si>
  <si>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</si>
  <si>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</si>
  <si>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</si>
  <si>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</si>
  <si>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</si>
  <si>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</si>
  <si>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</si>
  <si>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</si>
  <si>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</si>
  <si>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</si>
  <si>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</si>
  <si>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</si>
  <si>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</si>
  <si>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</si>
  <si>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</si>
  <si>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</si>
  <si>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</si>
  <si>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</si>
  <si>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</si>
  <si>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</si>
  <si>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</si>
  <si>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</si>
  <si>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</si>
  <si>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</si>
  <si>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</si>
  <si>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</si>
  <si>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</si>
  <si>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</si>
  <si>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</si>
  <si>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</si>
  <si>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</si>
  <si>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</si>
  <si>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</si>
  <si>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</si>
  <si>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</si>
  <si>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</si>
  <si>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</si>
  <si>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</si>
  <si>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</si>
  <si>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</si>
  <si>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</si>
  <si>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</si>
  <si>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</si>
  <si>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</si>
  <si>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</si>
  <si>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</si>
  <si>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</si>
  <si>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</si>
  <si>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</si>
  <si>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</si>
  <si>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</si>
  <si>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</si>
  <si>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</si>
  <si>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</si>
  <si>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</si>
  <si>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</si>
  <si>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</si>
  <si>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</si>
  <si>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</si>
  <si>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</si>
  <si>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</si>
  <si>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</si>
  <si>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</si>
  <si>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</si>
  <si>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</si>
  <si>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</si>
  <si>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</si>
  <si>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</si>
  <si>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</si>
  <si>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</si>
  <si>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</si>
  <si>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</si>
  <si>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</si>
  <si>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</si>
  <si>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</si>
  <si>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</si>
  <si>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</si>
  <si>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</si>
  <si>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</si>
  <si>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</si>
  <si>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</si>
  <si>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</si>
  <si>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</si>
  <si>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</si>
  <si>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</si>
  <si>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</si>
  <si>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</si>
  <si>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</si>
  <si>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</si>
  <si>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</si>
  <si>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</si>
  <si>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</si>
  <si>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</si>
  <si>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</si>
  <si>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</si>
  <si>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</si>
  <si>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</si>
  <si>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</si>
  <si>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</si>
  <si>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</si>
  <si>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</si>
  <si>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</si>
  <si>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</si>
  <si>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</si>
  <si>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</si>
  <si>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</si>
  <si>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</si>
  <si>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</si>
  <si>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</si>
  <si>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</si>
  <si>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</si>
  <si>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</si>
  <si>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</si>
  <si>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</si>
  <si>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</si>
  <si>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</si>
  <si>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</si>
  <si>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</si>
  <si>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</si>
  <si>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</si>
  <si>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</si>
  <si>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</si>
  <si>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</si>
  <si>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</si>
  <si>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</si>
  <si>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</si>
  <si>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</si>
  <si>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</si>
  <si>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</si>
  <si>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</si>
  <si>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</si>
  <si>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</si>
  <si>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</si>
  <si>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</si>
  <si>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</si>
  <si>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</si>
  <si>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</si>
  <si>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</si>
  <si>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</si>
  <si>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</si>
  <si>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</si>
  <si>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</si>
  <si>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</si>
  <si>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</si>
  <si>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</si>
  <si>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</si>
  <si>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</si>
  <si>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</si>
  <si>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</si>
  <si>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</si>
  <si>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</si>
  <si>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</si>
  <si>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</si>
  <si>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</si>
  <si>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</si>
  <si>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</si>
  <si>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</si>
  <si>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</si>
  <si>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</si>
  <si>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</si>
  <si>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</si>
  <si>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</si>
  <si>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</si>
  <si>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</si>
  <si>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</si>
  <si>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</si>
  <si>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</si>
  <si>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</si>
  <si>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</si>
  <si>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</si>
  <si>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</si>
  <si>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</si>
  <si>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</si>
  <si>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</si>
  <si>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</si>
  <si>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</si>
  <si>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</si>
  <si>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</si>
  <si>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</si>
  <si>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</si>
  <si>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</si>
  <si>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</si>
  <si>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</si>
  <si>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</si>
  <si>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</si>
  <si>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</si>
  <si>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</si>
  <si>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</si>
  <si>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</si>
  <si>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</si>
  <si>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</si>
  <si>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</si>
  <si>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</si>
  <si>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</si>
  <si>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</si>
  <si>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</si>
  <si>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</si>
  <si>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</si>
  <si>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</si>
  <si>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</si>
  <si>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</si>
  <si>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</si>
  <si>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</si>
  <si>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</si>
  <si>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</si>
  <si>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</si>
  <si>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</si>
  <si>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</si>
  <si>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</si>
  <si>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</si>
  <si>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</si>
  <si>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</si>
  <si>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</si>
  <si>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</si>
  <si>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</si>
  <si>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</si>
  <si>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</si>
  <si>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</si>
  <si>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</si>
  <si>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</si>
  <si>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</si>
  <si>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</si>
  <si>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</si>
  <si>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</si>
  <si>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</si>
  <si>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</si>
  <si>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</si>
  <si>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</si>
  <si>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</si>
  <si>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</si>
  <si>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</si>
  <si>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</si>
  <si>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</si>
  <si>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</si>
  <si>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</si>
  <si>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</si>
  <si>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</si>
  <si>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</si>
  <si>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</si>
  <si>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</si>
  <si>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</si>
  <si>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</si>
  <si>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</si>
  <si>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</si>
  <si>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</si>
  <si>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</si>
  <si>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</si>
  <si>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</si>
  <si>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</si>
  <si>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</si>
  <si>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</si>
  <si>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</si>
  <si>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</si>
  <si>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</si>
  <si>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</si>
  <si>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</si>
  <si>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</si>
  <si>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</si>
  <si>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</si>
  <si>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</si>
  <si>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</si>
  <si>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</si>
  <si>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</si>
  <si>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</si>
  <si>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</si>
  <si>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</si>
  <si>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</si>
  <si>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</si>
  <si>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</si>
  <si>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</si>
  <si>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</si>
  <si>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</si>
  <si>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</si>
  <si>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</si>
  <si>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</si>
  <si>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</si>
  <si>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</si>
  <si>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</si>
  <si>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</si>
  <si>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</si>
  <si>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</si>
  <si>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</si>
  <si>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</si>
  <si>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</si>
  <si>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</si>
  <si>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</si>
  <si>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</si>
  <si>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</si>
  <si>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</si>
  <si>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</si>
  <si>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</si>
  <si>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</si>
  <si>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</si>
  <si>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</si>
  <si>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</si>
  <si>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</si>
  <si>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</si>
  <si>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</si>
  <si>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</si>
  <si>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</si>
  <si>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</si>
  <si>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</si>
  <si>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</si>
  <si>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</si>
  <si>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</si>
  <si>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</si>
  <si>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</si>
  <si>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</si>
  <si>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</si>
  <si>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</si>
  <si>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</si>
  <si>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</si>
  <si>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</si>
  <si>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</si>
  <si>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</si>
  <si>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</si>
  <si>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</si>
  <si>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</si>
  <si>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</si>
  <si>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</si>
  <si>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</si>
  <si>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</si>
  <si>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</si>
  <si>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</si>
  <si>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</si>
  <si>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</si>
  <si>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</si>
  <si>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</si>
  <si>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</si>
  <si>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</si>
  <si>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</si>
  <si>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</si>
  <si>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</si>
  <si>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</si>
  <si>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</si>
  <si>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</si>
  <si>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</si>
  <si>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</si>
  <si>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</si>
  <si>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</si>
  <si>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</si>
  <si>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</si>
  <si>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</si>
  <si>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</si>
  <si>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</si>
  <si>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</si>
  <si>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</si>
  <si>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</si>
  <si>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</si>
  <si>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</si>
  <si>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</si>
  <si>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</si>
  <si>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</si>
  <si>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</si>
  <si>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</si>
  <si>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</si>
  <si>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</si>
  <si>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</si>
  <si>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</si>
  <si>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</si>
  <si>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</si>
  <si>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</si>
  <si>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</si>
  <si>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</si>
  <si>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</si>
  <si>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</si>
  <si>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</si>
  <si>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</si>
  <si>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</si>
  <si>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</si>
  <si>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</si>
  <si>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</si>
  <si>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</si>
  <si>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</si>
  <si>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</si>
  <si>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</si>
  <si>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</si>
  <si>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</si>
  <si>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</si>
  <si>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</si>
  <si>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</si>
  <si>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</si>
  <si>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</si>
  <si>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</si>
  <si>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</si>
  <si>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</si>
  <si>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</si>
  <si>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</si>
  <si>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</si>
  <si>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</si>
  <si>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</si>
  <si>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</si>
  <si>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</si>
  <si>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</si>
  <si>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</si>
  <si>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</si>
  <si>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</si>
  <si>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</si>
  <si>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</si>
  <si>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</si>
  <si>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</si>
  <si>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</si>
  <si>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</si>
  <si>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</si>
  <si>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</si>
  <si>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</si>
  <si>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</si>
  <si>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</si>
  <si>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</si>
  <si>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</si>
  <si>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</si>
  <si>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</si>
  <si>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</si>
  <si>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</si>
  <si>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</si>
  <si>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</si>
  <si>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</si>
  <si>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</si>
  <si>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</si>
  <si>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</si>
  <si>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</si>
  <si>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</si>
  <si>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</si>
  <si>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</si>
  <si>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</si>
  <si>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</si>
  <si>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</si>
  <si>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</si>
  <si>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</si>
  <si>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</si>
  <si>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</si>
  <si>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</si>
  <si>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</si>
  <si>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</si>
  <si>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</si>
  <si>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</si>
  <si>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</si>
  <si>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</si>
  <si>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</si>
  <si>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</si>
  <si>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</si>
  <si>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</si>
  <si>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</si>
  <si>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</si>
  <si>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</si>
  <si>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</si>
  <si>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</si>
  <si>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</si>
  <si>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</si>
  <si>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</si>
  <si>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</si>
  <si>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</si>
  <si>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</si>
  <si>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</si>
  <si>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</si>
  <si>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</si>
  <si>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</si>
  <si>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</si>
  <si>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</si>
  <si>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</si>
  <si>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</si>
  <si>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</si>
  <si>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AVG</t>
  </si>
  <si>
    <t>Median</t>
  </si>
  <si>
    <t>max</t>
  </si>
  <si>
    <t>Range</t>
  </si>
  <si>
    <t>STD</t>
  </si>
  <si>
    <t>Min</t>
  </si>
  <si>
    <t>Historical</t>
  </si>
  <si>
    <t>Gross Profit</t>
  </si>
  <si>
    <t>Total Revenue</t>
  </si>
  <si>
    <t>Cost of Goods Sold</t>
  </si>
  <si>
    <t>Research &amp; Development</t>
  </si>
  <si>
    <t>Sales, General and Admin</t>
  </si>
  <si>
    <t>Other Operating Items</t>
  </si>
  <si>
    <t>Total Operating Expenses</t>
  </si>
  <si>
    <t>Operating Profit</t>
  </si>
  <si>
    <t>Operating Margin</t>
  </si>
  <si>
    <t>Weak case</t>
  </si>
  <si>
    <t>Base case</t>
  </si>
  <si>
    <t>Strong case</t>
  </si>
  <si>
    <t>Gross Margin</t>
  </si>
  <si>
    <t>Revenue Growth (%)</t>
  </si>
  <si>
    <t>Scenario</t>
  </si>
  <si>
    <t>Operating Scenarios - Sensitivity Analysis</t>
  </si>
  <si>
    <t>Assumptions</t>
  </si>
  <si>
    <t>Operating Statistics</t>
  </si>
  <si>
    <t>Operating Income</t>
  </si>
  <si>
    <t>Research and Development</t>
  </si>
  <si>
    <t>Sales, General and Admin.</t>
  </si>
  <si>
    <t>Revenue</t>
  </si>
  <si>
    <t>Year 6</t>
  </si>
  <si>
    <t>Year 5</t>
  </si>
  <si>
    <t>Forecast</t>
  </si>
  <si>
    <t xml:space="preserve"> P&amp;L Statement</t>
  </si>
  <si>
    <t xml:space="preserve">Ticker Symbol </t>
  </si>
  <si>
    <t>Select Ticker</t>
  </si>
  <si>
    <t>Profit &amp; Loss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</si>
</sst>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£&quot;* #,##0.00_-;\-&quot;£&quot;* #,##0.00_-;_-&quot;£&quot;* &quot;-&quot;??_-;_-@_-"/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.00"/>
    <numFmt numFmtId="167" formatCode="_-[$$-409]* #,##0.00_ ;_-[$$-409]* \-#,##0.00\ ;_-[$$-409]* &quot;-&quot;??_ ;_-@_ "/>
    <numFmt numFmtId="168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2060"/>
      <name val="Calibri"/>
      <family val="2"/>
      <scheme val="minor"/>
    </font>
    <font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0" tint="-4.9989318521683403E-2"/>
      </left>
      <right/>
      <top/>
      <bottom/>
      <diagonal/>
    </border>
    <border>
      <left/>
      <right/>
      <top style="thin">
        <color theme="0" tint="-4.9989318521683403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10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3" fillId="0" borderId="0" xfId="1"/>
    <xf numFmtId="9" fontId="0" fillId="0" borderId="0" xfId="2" applyFont="1" applyBorder="1"/>
    <xf numFmtId="167" fontId="3" fillId="0" borderId="0" xfId="1" applyNumberFormat="1"/>
    <xf numFmtId="167" fontId="3" fillId="0" borderId="3" xfId="1" applyNumberFormat="1" applyBorder="1"/>
    <xf numFmtId="0" fontId="3" fillId="0" borderId="0" xfId="1" applyAlignment="1">
      <alignment horizontal="center"/>
    </xf>
    <xf numFmtId="0" fontId="8" fillId="0" borderId="0" xfId="4"/>
    <xf numFmtId="2" fontId="5" fillId="0" borderId="0" xfId="4" applyNumberFormat="1" applyFont="1"/>
    <xf numFmtId="0" fontId="8" fillId="0" borderId="4" xfId="4" applyBorder="1"/>
    <xf numFmtId="0" fontId="8" fillId="0" borderId="0" xfId="4" applyAlignment="1">
      <alignment horizontal="left" indent="2"/>
    </xf>
    <xf numFmtId="2" fontId="5" fillId="0" borderId="0" xfId="5" applyNumberFormat="1" applyFont="1" applyBorder="1"/>
    <xf numFmtId="9" fontId="5" fillId="0" borderId="0" xfId="4" applyNumberFormat="1" applyFont="1"/>
    <xf numFmtId="9" fontId="5" fillId="0" borderId="0" xfId="5" applyFont="1" applyBorder="1"/>
    <xf numFmtId="0" fontId="9" fillId="0" borderId="0" xfId="4" applyFont="1"/>
    <xf numFmtId="0" fontId="9" fillId="0" borderId="1" xfId="4" applyFont="1" applyBorder="1"/>
    <xf numFmtId="9" fontId="10" fillId="0" borderId="0" xfId="5" applyFont="1" applyBorder="1"/>
    <xf numFmtId="0" fontId="8" fillId="0" borderId="1" xfId="4" applyBorder="1"/>
    <xf numFmtId="2" fontId="5" fillId="0" borderId="6" xfId="4" applyNumberFormat="1" applyFont="1" applyBorder="1"/>
    <xf numFmtId="2" fontId="4" fillId="0" borderId="0" xfId="4" applyNumberFormat="1" applyFont="1"/>
    <xf numFmtId="2" fontId="5" fillId="0" borderId="7" xfId="4" applyNumberFormat="1" applyFont="1" applyBorder="1"/>
    <xf numFmtId="9" fontId="5" fillId="0" borderId="8" xfId="5" applyFont="1" applyBorder="1"/>
    <xf numFmtId="9" fontId="5" fillId="0" borderId="9" xfId="5" applyFont="1" applyBorder="1"/>
    <xf numFmtId="166" fontId="6" fillId="0" borderId="8" xfId="4" applyNumberFormat="1" applyFont="1" applyBorder="1"/>
    <xf numFmtId="0" fontId="6" fillId="0" borderId="8" xfId="4" applyFont="1" applyBorder="1"/>
    <xf numFmtId="168" fontId="5" fillId="0" borderId="0" xfId="4" applyNumberFormat="1" applyFont="1"/>
    <xf numFmtId="168" fontId="5" fillId="0" borderId="4" xfId="4" applyNumberFormat="1" applyFont="1" applyBorder="1"/>
    <xf numFmtId="165" fontId="5" fillId="0" borderId="8" xfId="4" applyNumberFormat="1" applyFont="1" applyBorder="1"/>
    <xf numFmtId="168" fontId="4" fillId="0" borderId="9" xfId="4" applyNumberFormat="1" applyFont="1" applyBorder="1"/>
    <xf numFmtId="168" fontId="4" fillId="0" borderId="8" xfId="4" applyNumberFormat="1" applyFont="1" applyBorder="1"/>
    <xf numFmtId="165" fontId="5" fillId="0" borderId="0" xfId="4" applyNumberFormat="1" applyFont="1"/>
    <xf numFmtId="168" fontId="4" fillId="0" borderId="4" xfId="4" applyNumberFormat="1" applyFont="1" applyBorder="1"/>
    <xf numFmtId="168" fontId="4" fillId="0" borderId="0" xfId="4" applyNumberFormat="1" applyFont="1"/>
    <xf numFmtId="165" fontId="7" fillId="0" borderId="0" xfId="4" applyNumberFormat="1" applyFont="1"/>
    <xf numFmtId="168" fontId="5" fillId="0" borderId="8" xfId="4" applyNumberFormat="1" applyFont="1" applyBorder="1"/>
    <xf numFmtId="168" fontId="5" fillId="0" borderId="9" xfId="4" applyNumberFormat="1" applyFont="1" applyBorder="1"/>
    <xf numFmtId="0" fontId="6" fillId="0" borderId="0" xfId="4" applyFont="1"/>
    <xf numFmtId="2" fontId="4" fillId="0" borderId="0" xfId="4" applyNumberFormat="1" applyFont="1" applyAlignment="1"/>
    <xf numFmtId="14" fontId="0" fillId="2" borderId="0" xfId="0" applyNumberFormat="1" applyFill="1"/>
    <xf numFmtId="164" fontId="0" fillId="2" borderId="0" xfId="0" applyNumberFormat="1" applyFill="1"/>
    <xf numFmtId="0" fontId="0" fillId="0" borderId="20" xfId="0" applyBorder="1"/>
    <xf numFmtId="14" fontId="0" fillId="0" borderId="20" xfId="0" applyNumberFormat="1" applyBorder="1"/>
    <xf numFmtId="164" fontId="0" fillId="0" borderId="20" xfId="0" applyNumberFormat="1" applyBorder="1"/>
    <xf numFmtId="0" fontId="0" fillId="4" borderId="20" xfId="0" applyFill="1" applyBorder="1"/>
    <xf numFmtId="0" fontId="0" fillId="5" borderId="20" xfId="0" applyFill="1" applyBorder="1"/>
    <xf numFmtId="164" fontId="12" fillId="3" borderId="20" xfId="0" applyNumberFormat="1" applyFont="1" applyFill="1" applyBorder="1"/>
    <xf numFmtId="166" fontId="12" fillId="3" borderId="20" xfId="0" applyNumberFormat="1" applyFont="1" applyFill="1" applyBorder="1"/>
    <xf numFmtId="0" fontId="2" fillId="6" borderId="0" xfId="1" applyFont="1" applyFill="1"/>
    <xf numFmtId="0" fontId="4" fillId="4" borderId="0" xfId="1" applyFont="1" applyFill="1"/>
    <xf numFmtId="0" fontId="4" fillId="4" borderId="0" xfId="1" applyFont="1" applyFill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6" fillId="4" borderId="0" xfId="1" applyFont="1" applyFill="1" applyAlignment="1">
      <alignment wrapText="1"/>
    </xf>
    <xf numFmtId="14" fontId="6" fillId="4" borderId="0" xfId="3" applyNumberFormat="1" applyFont="1" applyFill="1" applyBorder="1" applyAlignment="1">
      <alignment horizontal="left" wrapText="1" indent="1"/>
    </xf>
    <xf numFmtId="14" fontId="6" fillId="4" borderId="2" xfId="3" applyNumberFormat="1" applyFont="1" applyFill="1" applyBorder="1" applyAlignment="1">
      <alignment wrapText="1"/>
    </xf>
    <xf numFmtId="14" fontId="6" fillId="4" borderId="2" xfId="3" applyNumberFormat="1" applyFont="1" applyFill="1" applyBorder="1" applyAlignment="1">
      <alignment horizontal="left" wrapText="1" indent="1"/>
    </xf>
    <xf numFmtId="14" fontId="6" fillId="4" borderId="0" xfId="3" applyNumberFormat="1" applyFont="1" applyFill="1" applyBorder="1" applyAlignment="1">
      <alignment wrapText="1"/>
    </xf>
    <xf numFmtId="0" fontId="2" fillId="9" borderId="0" xfId="1" applyFont="1" applyFill="1"/>
    <xf numFmtId="0" fontId="6" fillId="9" borderId="20" xfId="4" applyFont="1" applyFill="1" applyBorder="1"/>
    <xf numFmtId="0" fontId="6" fillId="9" borderId="0" xfId="4" applyFont="1" applyFill="1"/>
    <xf numFmtId="0" fontId="8" fillId="8" borderId="0" xfId="4" applyFill="1"/>
    <xf numFmtId="0" fontId="6" fillId="8" borderId="0" xfId="4" applyFont="1" applyFill="1"/>
    <xf numFmtId="0" fontId="8" fillId="8" borderId="0" xfId="4" applyFill="1" applyAlignment="1">
      <alignment horizontal="left" indent="1"/>
    </xf>
    <xf numFmtId="0" fontId="6" fillId="8" borderId="8" xfId="4" applyFont="1" applyFill="1" applyBorder="1"/>
    <xf numFmtId="0" fontId="4" fillId="8" borderId="8" xfId="4" applyFont="1" applyFill="1" applyBorder="1"/>
    <xf numFmtId="0" fontId="2" fillId="8" borderId="0" xfId="4" applyFont="1" applyFill="1"/>
    <xf numFmtId="0" fontId="3" fillId="8" borderId="0" xfId="4" applyFont="1" applyFill="1" applyAlignment="1">
      <alignment horizontal="left" indent="1"/>
    </xf>
    <xf numFmtId="0" fontId="6" fillId="8" borderId="8" xfId="4" applyFont="1" applyFill="1" applyBorder="1" applyAlignment="1">
      <alignment horizontal="left" indent="1"/>
    </xf>
    <xf numFmtId="0" fontId="8" fillId="8" borderId="8" xfId="4" applyFill="1" applyBorder="1"/>
    <xf numFmtId="0" fontId="6" fillId="8" borderId="0" xfId="4" applyFont="1" applyFill="1" applyAlignment="1">
      <alignment horizontal="center" vertical="center"/>
    </xf>
    <xf numFmtId="0" fontId="6" fillId="8" borderId="4" xfId="4" applyFont="1" applyFill="1" applyBorder="1" applyAlignment="1">
      <alignment horizontal="center" vertical="center"/>
    </xf>
    <xf numFmtId="9" fontId="10" fillId="8" borderId="0" xfId="5" applyFont="1" applyFill="1" applyBorder="1"/>
    <xf numFmtId="0" fontId="9" fillId="8" borderId="1" xfId="4" applyFont="1" applyFill="1" applyBorder="1"/>
    <xf numFmtId="0" fontId="9" fillId="8" borderId="0" xfId="4" applyFont="1" applyFill="1"/>
    <xf numFmtId="0" fontId="8" fillId="8" borderId="4" xfId="4" applyFill="1" applyBorder="1"/>
    <xf numFmtId="2" fontId="9" fillId="8" borderId="0" xfId="4" applyNumberFormat="1" applyFont="1" applyFill="1"/>
    <xf numFmtId="0" fontId="2" fillId="7" borderId="13" xfId="4" applyFont="1" applyFill="1" applyBorder="1"/>
    <xf numFmtId="0" fontId="1" fillId="7" borderId="14" xfId="4" applyFont="1" applyFill="1" applyBorder="1"/>
    <xf numFmtId="0" fontId="1" fillId="7" borderId="13" xfId="4" applyFont="1" applyFill="1" applyBorder="1"/>
    <xf numFmtId="0" fontId="7" fillId="7" borderId="13" xfId="4" applyFont="1" applyFill="1" applyBorder="1"/>
    <xf numFmtId="0" fontId="7" fillId="7" borderId="12" xfId="4" applyFont="1" applyFill="1" applyBorder="1"/>
    <xf numFmtId="0" fontId="1" fillId="6" borderId="10" xfId="4" applyFont="1" applyFill="1" applyBorder="1"/>
    <xf numFmtId="0" fontId="1" fillId="7" borderId="0" xfId="4" applyFont="1" applyFill="1"/>
    <xf numFmtId="0" fontId="2" fillId="7" borderId="0" xfId="4" applyFont="1" applyFill="1"/>
    <xf numFmtId="0" fontId="7" fillId="7" borderId="5" xfId="4" applyFont="1" applyFill="1" applyBorder="1"/>
    <xf numFmtId="0" fontId="7" fillId="7" borderId="0" xfId="4" applyFont="1" applyFill="1"/>
    <xf numFmtId="0" fontId="7" fillId="7" borderId="19" xfId="4" applyFont="1" applyFill="1" applyBorder="1"/>
    <xf numFmtId="0" fontId="2" fillId="6" borderId="18" xfId="4" applyFont="1" applyFill="1" applyBorder="1"/>
    <xf numFmtId="0" fontId="2" fillId="6" borderId="16" xfId="4" applyFont="1" applyFill="1" applyBorder="1"/>
    <xf numFmtId="0" fontId="1" fillId="7" borderId="21" xfId="4" applyFont="1" applyFill="1" applyBorder="1"/>
    <xf numFmtId="0" fontId="2" fillId="9" borderId="0" xfId="1" applyFont="1" applyFill="1" applyAlignment="1">
      <alignment horizontal="center"/>
    </xf>
    <xf numFmtId="0" fontId="13" fillId="6" borderId="0" xfId="1" applyFont="1" applyFill="1" applyAlignment="1">
      <alignment horizontal="center" vertical="center"/>
    </xf>
    <xf numFmtId="0" fontId="1" fillId="6" borderId="10" xfId="4" applyFont="1" applyFill="1" applyBorder="1" applyAlignment="1">
      <alignment horizontal="center"/>
    </xf>
    <xf numFmtId="0" fontId="1" fillId="6" borderId="11" xfId="4" applyFont="1" applyFill="1" applyBorder="1" applyAlignment="1">
      <alignment horizontal="center"/>
    </xf>
    <xf numFmtId="0" fontId="11" fillId="7" borderId="0" xfId="4" applyFont="1" applyFill="1" applyAlignment="1">
      <alignment horizontal="center"/>
    </xf>
    <xf numFmtId="0" fontId="2" fillId="7" borderId="0" xfId="4" applyFont="1" applyFill="1" applyAlignment="1">
      <alignment horizontal="center"/>
    </xf>
    <xf numFmtId="0" fontId="1" fillId="6" borderId="18" xfId="4" applyFont="1" applyFill="1" applyBorder="1" applyAlignment="1">
      <alignment horizontal="center"/>
    </xf>
    <xf numFmtId="0" fontId="1" fillId="6" borderId="17" xfId="4" applyFont="1" applyFill="1" applyBorder="1" applyAlignment="1">
      <alignment horizontal="center"/>
    </xf>
    <xf numFmtId="0" fontId="1" fillId="6" borderId="16" xfId="4" applyFont="1" applyFill="1" applyBorder="1" applyAlignment="1">
      <alignment horizontal="center"/>
    </xf>
    <xf numFmtId="0" fontId="1" fillId="6" borderId="0" xfId="4" applyFont="1" applyFill="1" applyAlignment="1">
      <alignment horizontal="center"/>
    </xf>
    <xf numFmtId="0" fontId="1" fillId="6" borderId="15" xfId="4" applyFont="1" applyFill="1" applyBorder="1" applyAlignment="1">
      <alignment horizontal="center"/>
    </xf>
  </cellXfs>
  <cellStyles count="6">
    <cellStyle name="Currency 2" xfId="3"/>
    <cellStyle name="Normal" xfId="0" builtinId="0"/>
    <cellStyle name="Normal 2" xfId="1"/>
    <cellStyle name="Normal 3" xfId="4"/>
    <cellStyle name="Percent 2" xfId="2"/>
    <cellStyle name="Percent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  <a:latin typeface="Aparajita" pitchFamily="34" charset="0"/>
                <a:cs typeface="Aparajita" pitchFamily="34" charset="0"/>
              </a:rPr>
              <a:t>Comparison of Total Revenue for Materials Sector in Specialty Chemicals and  Industrial Gases</a:t>
            </a:r>
            <a:endParaRPr lang="en-US" sz="1600">
              <a:latin typeface="Aparajita" pitchFamily="34" charset="0"/>
              <a:cs typeface="Aparajita" pitchFamily="34" charset="0"/>
            </a:endParaRPr>
          </a:p>
        </c:rich>
      </c:tx>
      <c:layout>
        <c:manualLayout>
          <c:xMode val="edge"/>
          <c:yMode val="edge"/>
          <c:x val="0.14337634695309595"/>
          <c:y val="2.974580393511783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Summary_statistics!$M$3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Summary_statistics!$N$1:$O$2</c:f>
              <c:strCache>
                <c:ptCount val="2"/>
                <c:pt idx="0">
                  <c:v>Specialty Chemicals</c:v>
                </c:pt>
                <c:pt idx="1">
                  <c:v>Industrial Gases</c:v>
                </c:pt>
              </c:strCache>
            </c:strRef>
          </c:cat>
          <c:val>
            <c:numRef>
              <c:f>Summary_statistics!$N$3:$O$3</c:f>
              <c:numCache>
                <c:formatCode>"$"#,##0_);[Red]\("$"#,##0\)</c:formatCode>
                <c:ptCount val="2"/>
                <c:pt idx="0">
                  <c:v>2752576750</c:v>
                </c:pt>
                <c:pt idx="1">
                  <c:v>10009675000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1B-495B-99D3-57E294F47B37}"/>
            </c:ext>
          </c:extLst>
        </c:ser>
        <c:ser>
          <c:idx val="1"/>
          <c:order val="1"/>
          <c:tx>
            <c:strRef>
              <c:f>Summary_statistics!$M$4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Summary_statistics!$N$1:$O$2</c:f>
              <c:strCache>
                <c:ptCount val="2"/>
                <c:pt idx="0">
                  <c:v>Specialty Chemicals</c:v>
                </c:pt>
                <c:pt idx="1">
                  <c:v>Industrial Gases</c:v>
                </c:pt>
              </c:strCache>
            </c:strRef>
          </c:cat>
          <c:val>
            <c:numRef>
              <c:f>Summary_statistics!$N$4:$O$4</c:f>
              <c:numCache>
                <c:formatCode>"$"#,##0_);[Red]\("$"#,##0\)</c:formatCode>
                <c:ptCount val="2"/>
                <c:pt idx="0">
                  <c:v>2482351000</c:v>
                </c:pt>
                <c:pt idx="1">
                  <c:v>10037650000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D1B-495B-99D3-57E294F47B37}"/>
            </c:ext>
          </c:extLst>
        </c:ser>
        <c:ser>
          <c:idx val="2"/>
          <c:order val="2"/>
          <c:tx>
            <c:strRef>
              <c:f>Summary_statistics!$M$5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Summary_statistics!$N$1:$O$2</c:f>
              <c:strCache>
                <c:ptCount val="2"/>
                <c:pt idx="0">
                  <c:v>Specialty Chemicals</c:v>
                </c:pt>
                <c:pt idx="1">
                  <c:v>Industrial Gases</c:v>
                </c:pt>
              </c:strCache>
            </c:strRef>
          </c:cat>
          <c:val>
            <c:numRef>
              <c:f>Summary_statistics!$N$5:$O$5</c:f>
              <c:numCache>
                <c:formatCode>"$"#,##0_);[Red]\("$"#,##0\)</c:formatCode>
                <c:ptCount val="2"/>
                <c:pt idx="0">
                  <c:v>2394270000</c:v>
                </c:pt>
                <c:pt idx="1">
                  <c:v>9524400000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D1B-495B-99D3-57E294F47B37}"/>
            </c:ext>
          </c:extLst>
        </c:ser>
        <c:ser>
          <c:idx val="3"/>
          <c:order val="3"/>
          <c:tx>
            <c:strRef>
              <c:f>Summary_statistics!$M$6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Summary_statistics!$N$1:$O$2</c:f>
              <c:strCache>
                <c:ptCount val="2"/>
                <c:pt idx="0">
                  <c:v>Specialty Chemicals</c:v>
                </c:pt>
                <c:pt idx="1">
                  <c:v>Industrial Gases</c:v>
                </c:pt>
              </c:strCache>
            </c:strRef>
          </c:cat>
          <c:val>
            <c:numRef>
              <c:f>Summary_statistics!$N$6:$O$6</c:f>
              <c:numCache>
                <c:formatCode>"$"#,##0_);[Red]\("$"#,##0\)</c:formatCode>
                <c:ptCount val="2"/>
                <c:pt idx="0">
                  <c:v>3651335000</c:v>
                </c:pt>
                <c:pt idx="1">
                  <c:v>10439000000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D1B-495B-99D3-57E294F47B37}"/>
            </c:ext>
          </c:extLst>
        </c:ser>
        <c:ser>
          <c:idx val="4"/>
          <c:order val="4"/>
          <c:tx>
            <c:strRef>
              <c:f>Summary_statistics!$M$7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Summary_statistics!$N$1:$O$2</c:f>
              <c:strCache>
                <c:ptCount val="2"/>
                <c:pt idx="0">
                  <c:v>Specialty Chemicals</c:v>
                </c:pt>
                <c:pt idx="1">
                  <c:v>Industrial Gases</c:v>
                </c:pt>
              </c:strCache>
            </c:strRef>
          </c:cat>
          <c:val>
            <c:numRef>
              <c:f>Summary_statistics!$N$7:$O$7</c:f>
              <c:numCache>
                <c:formatCode>"$"#,##0_);[Red]\("$"#,##0\)</c:formatCode>
                <c:ptCount val="2"/>
                <c:pt idx="0">
                  <c:v>1257065000</c:v>
                </c:pt>
                <c:pt idx="1">
                  <c:v>914600000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D1B-495B-99D3-57E294F47B37}"/>
            </c:ext>
          </c:extLst>
        </c:ser>
        <c:ser>
          <c:idx val="5"/>
          <c:order val="5"/>
          <c:tx>
            <c:strRef>
              <c:f>Summary_statistics!$M$8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Summary_statistics!$N$1:$O$2</c:f>
              <c:strCache>
                <c:ptCount val="2"/>
                <c:pt idx="0">
                  <c:v>Specialty Chemicals</c:v>
                </c:pt>
                <c:pt idx="1">
                  <c:v>Industrial Gases</c:v>
                </c:pt>
              </c:strCache>
            </c:strRef>
          </c:cat>
          <c:val>
            <c:numRef>
              <c:f>Summary_statistics!$N$8:$O$8</c:f>
              <c:numCache>
                <c:formatCode>"$"#,##0.00</c:formatCode>
                <c:ptCount val="2"/>
                <c:pt idx="0">
                  <c:v>601360389.05766273</c:v>
                </c:pt>
                <c:pt idx="1">
                  <c:v>392484440.24360168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D1B-495B-99D3-57E294F47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420416"/>
        <c:axId val="119422336"/>
      </c:barChart>
      <c:catAx>
        <c:axId val="119420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Sub-Industry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2336"/>
        <c:crosses val="autoZero"/>
        <c:auto val="1"/>
        <c:lblAlgn val="ctr"/>
        <c:lblOffset val="100"/>
        <c:noMultiLvlLbl val="0"/>
      </c:catAx>
      <c:valAx>
        <c:axId val="1194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Total Revenue (in billions)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907731</xdr:colOff>
      <xdr:row>10</xdr:row>
      <xdr:rowOff>18096</xdr:rowOff>
    </xdr:from>
    <xdr:to>
      <xdr:col>13</xdr:col>
      <xdr:colOff>133349</xdr:colOff>
      <xdr:row>28</xdr:row>
      <xdr:rowOff>108584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5FF0F151-BF3C-0B8D-FBAB-EBB424800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har/Downloads/Copy%20of%20Projectdata_NYS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har/Downloads/Projectdata_NY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_NYSE"/>
      <sheetName val="Sheet1"/>
      <sheetName val="P&amp;l_statement"/>
      <sheetName val="Forecast_Scenarios"/>
    </sheetNames>
    <sheetDataSet>
      <sheetData sheetId="0">
        <row r="2"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 t="str">
            <v xml:space="preserve"> $-   </v>
          </cell>
          <cell r="I2">
            <v>845000000</v>
          </cell>
        </row>
        <row r="3"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 t="str">
            <v xml:space="preserve"> $-   </v>
          </cell>
          <cell r="I3">
            <v>853000000</v>
          </cell>
        </row>
        <row r="4"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 t="str">
            <v xml:space="preserve"> $-   </v>
          </cell>
          <cell r="I4">
            <v>1295000000</v>
          </cell>
        </row>
        <row r="5"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 t="str">
            <v xml:space="preserve"> $-   </v>
          </cell>
          <cell r="I5">
            <v>1364000000</v>
          </cell>
        </row>
        <row r="6"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 t="str">
            <v xml:space="preserve"> $-   </v>
          </cell>
          <cell r="I6" t="str">
            <v xml:space="preserve"> $-   </v>
          </cell>
        </row>
        <row r="7"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 t="str">
            <v xml:space="preserve"> $-   </v>
          </cell>
          <cell r="I7" t="str">
            <v xml:space="preserve"> $-   </v>
          </cell>
        </row>
        <row r="8"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 t="str">
            <v xml:space="preserve"> $-   </v>
          </cell>
          <cell r="I8" t="str">
            <v xml:space="preserve"> $-   </v>
          </cell>
        </row>
        <row r="9"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 t="str">
            <v xml:space="preserve"> $-   </v>
          </cell>
          <cell r="I9" t="str">
            <v xml:space="preserve"> $-   </v>
          </cell>
        </row>
        <row r="10"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 t="str">
            <v xml:space="preserve"> $-   </v>
          </cell>
        </row>
        <row r="11"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 t="str">
            <v xml:space="preserve"> $-   </v>
          </cell>
        </row>
        <row r="12"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 t="str">
            <v xml:space="preserve"> $-   </v>
          </cell>
        </row>
        <row r="13"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 t="str">
            <v xml:space="preserve"> $-   </v>
          </cell>
        </row>
        <row r="14"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 t="str">
            <v xml:space="preserve"> $-   </v>
          </cell>
        </row>
        <row r="15"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 t="str">
            <v xml:space="preserve"> $-   </v>
          </cell>
        </row>
        <row r="16"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 t="str">
            <v xml:space="preserve"> $-   </v>
          </cell>
        </row>
        <row r="17"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 t="str">
            <v xml:space="preserve"> $-   </v>
          </cell>
        </row>
        <row r="18"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 t="str">
            <v xml:space="preserve"> $-   </v>
          </cell>
          <cell r="I18">
            <v>162186000</v>
          </cell>
        </row>
        <row r="19"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 t="str">
            <v xml:space="preserve"> $-   </v>
          </cell>
          <cell r="I19">
            <v>188680000</v>
          </cell>
        </row>
        <row r="20"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 t="str">
            <v xml:space="preserve"> $-   </v>
          </cell>
          <cell r="I20">
            <v>248635000</v>
          </cell>
        </row>
        <row r="21"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 t="str">
            <v xml:space="preserve"> $-   </v>
          </cell>
          <cell r="I21">
            <v>364735000</v>
          </cell>
        </row>
        <row r="22"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</row>
        <row r="23"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</row>
        <row r="24"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</row>
        <row r="25"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</row>
        <row r="26"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</row>
        <row r="27"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</row>
        <row r="28"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</row>
        <row r="29"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</row>
        <row r="30"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</row>
        <row r="31"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</row>
        <row r="32"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</row>
        <row r="33"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</row>
        <row r="34"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 t="str">
            <v xml:space="preserve"> $-   </v>
          </cell>
          <cell r="I34" t="str">
            <v xml:space="preserve"> $-   </v>
          </cell>
        </row>
        <row r="35"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 t="str">
            <v xml:space="preserve"> $-   </v>
          </cell>
          <cell r="I35" t="str">
            <v xml:space="preserve"> $-   </v>
          </cell>
        </row>
        <row r="36"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 t="str">
            <v xml:space="preserve"> $-   </v>
          </cell>
          <cell r="I36" t="str">
            <v xml:space="preserve"> $-   </v>
          </cell>
        </row>
        <row r="37"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 t="str">
            <v xml:space="preserve"> $-   </v>
          </cell>
          <cell r="I37" t="str">
            <v xml:space="preserve"> $-   </v>
          </cell>
        </row>
        <row r="38"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 t="str">
            <v xml:space="preserve"> $-   </v>
          </cell>
          <cell r="I38">
            <v>166876000</v>
          </cell>
        </row>
        <row r="39"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 t="str">
            <v xml:space="preserve"> $-   </v>
          </cell>
          <cell r="I39">
            <v>216119000</v>
          </cell>
        </row>
        <row r="40"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 t="str">
            <v xml:space="preserve"> $-   </v>
          </cell>
          <cell r="I40">
            <v>313082000</v>
          </cell>
        </row>
        <row r="41"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 t="str">
            <v xml:space="preserve"> $-   </v>
          </cell>
          <cell r="I41">
            <v>492140000</v>
          </cell>
        </row>
        <row r="42"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</row>
        <row r="43"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</row>
        <row r="44"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</row>
        <row r="45"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</row>
        <row r="46"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 t="str">
            <v xml:space="preserve"> $-   </v>
          </cell>
          <cell r="I46">
            <v>673000000</v>
          </cell>
        </row>
        <row r="47"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 t="str">
            <v xml:space="preserve"> $-   </v>
          </cell>
          <cell r="I47">
            <v>706000000</v>
          </cell>
        </row>
        <row r="48"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 t="str">
            <v xml:space="preserve"> $-   </v>
          </cell>
          <cell r="I48">
            <v>745000000</v>
          </cell>
        </row>
        <row r="49"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 t="str">
            <v xml:space="preserve"> $-   </v>
          </cell>
          <cell r="I49">
            <v>796000000</v>
          </cell>
        </row>
        <row r="50"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 t="str">
            <v xml:space="preserve"> $-   </v>
          </cell>
          <cell r="I50">
            <v>1782000000</v>
          </cell>
        </row>
        <row r="51"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 t="str">
            <v xml:space="preserve"> $-   </v>
          </cell>
          <cell r="I51">
            <v>1712500000</v>
          </cell>
        </row>
        <row r="52"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 t="str">
            <v xml:space="preserve"> $-   </v>
          </cell>
          <cell r="I52">
            <v>1897600000</v>
          </cell>
        </row>
        <row r="53"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 t="str">
            <v xml:space="preserve"> $-   </v>
          </cell>
          <cell r="I53">
            <v>2009700000</v>
          </cell>
        </row>
        <row r="54">
          <cell r="C54" t="str">
            <v>Year 1</v>
          </cell>
          <cell r="E54">
            <v>25364000000</v>
          </cell>
          <cell r="F54">
            <v>17074000000</v>
          </cell>
          <cell r="G54" t="str">
            <v xml:space="preserve"> $-   </v>
          </cell>
          <cell r="H54" t="str">
            <v xml:space="preserve"> $-   </v>
          </cell>
          <cell r="I54">
            <v>3727000000</v>
          </cell>
        </row>
        <row r="55">
          <cell r="C55" t="str">
            <v>Year 2</v>
          </cell>
          <cell r="E55">
            <v>23939000000</v>
          </cell>
          <cell r="F55">
            <v>15341000000</v>
          </cell>
          <cell r="G55" t="str">
            <v xml:space="preserve"> $-   </v>
          </cell>
          <cell r="H55" t="str">
            <v xml:space="preserve"> $-   </v>
          </cell>
          <cell r="I55">
            <v>3489000000</v>
          </cell>
        </row>
        <row r="56">
          <cell r="C56" t="str">
            <v>Year 3</v>
          </cell>
          <cell r="E56">
            <v>22728000000</v>
          </cell>
          <cell r="F56">
            <v>14373000000</v>
          </cell>
          <cell r="G56" t="str">
            <v xml:space="preserve"> $-   </v>
          </cell>
          <cell r="H56" t="str">
            <v xml:space="preserve"> $-   </v>
          </cell>
          <cell r="I56">
            <v>3547000000</v>
          </cell>
        </row>
        <row r="57">
          <cell r="C57" t="str">
            <v>Year 4</v>
          </cell>
          <cell r="E57">
            <v>20872000000</v>
          </cell>
          <cell r="F57">
            <v>13049000000</v>
          </cell>
          <cell r="G57" t="str">
            <v xml:space="preserve"> $-   </v>
          </cell>
          <cell r="H57" t="str">
            <v xml:space="preserve"> $-   </v>
          </cell>
          <cell r="I57">
            <v>3672000000</v>
          </cell>
        </row>
        <row r="58"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 t="str">
            <v xml:space="preserve"> $-   </v>
          </cell>
          <cell r="I58" t="str">
            <v xml:space="preserve"> $-   </v>
          </cell>
        </row>
        <row r="59"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 t="str">
            <v xml:space="preserve"> $-   </v>
          </cell>
          <cell r="I59" t="str">
            <v xml:space="preserve"> $-   </v>
          </cell>
        </row>
        <row r="60"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 t="str">
            <v xml:space="preserve"> $-   </v>
          </cell>
          <cell r="I60" t="str">
            <v xml:space="preserve"> $-   </v>
          </cell>
        </row>
        <row r="61"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 t="str">
            <v xml:space="preserve"> $-   </v>
          </cell>
          <cell r="I61" t="str">
            <v xml:space="preserve"> $-   </v>
          </cell>
        </row>
        <row r="62"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 t="str">
            <v xml:space="preserve"> $-   </v>
          </cell>
          <cell r="I62">
            <v>325173000</v>
          </cell>
        </row>
        <row r="63"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 t="str">
            <v xml:space="preserve"> $-   </v>
          </cell>
          <cell r="I63">
            <v>291910000</v>
          </cell>
        </row>
        <row r="64"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 t="str">
            <v xml:space="preserve"> $-   </v>
          </cell>
          <cell r="I64">
            <v>282608000</v>
          </cell>
        </row>
        <row r="65"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 t="str">
            <v xml:space="preserve"> $-   </v>
          </cell>
          <cell r="I65">
            <v>306301000</v>
          </cell>
        </row>
        <row r="66">
          <cell r="C66" t="str">
            <v>Year 1</v>
          </cell>
          <cell r="E66">
            <v>9047657000</v>
          </cell>
          <cell r="F66">
            <v>6709936000</v>
          </cell>
          <cell r="G66" t="str">
            <v xml:space="preserve"> $-   </v>
          </cell>
          <cell r="H66" t="str">
            <v xml:space="preserve"> $-   </v>
          </cell>
          <cell r="I66">
            <v>1470287000</v>
          </cell>
        </row>
        <row r="67">
          <cell r="C67" t="str">
            <v>Year 2</v>
          </cell>
          <cell r="E67">
            <v>10381653000</v>
          </cell>
          <cell r="F67">
            <v>8093563000</v>
          </cell>
          <cell r="G67" t="str">
            <v xml:space="preserve"> $-   </v>
          </cell>
          <cell r="H67" t="str">
            <v xml:space="preserve"> $-   </v>
          </cell>
          <cell r="I67">
            <v>1485558000</v>
          </cell>
        </row>
        <row r="68">
          <cell r="C68" t="str">
            <v>Year 3</v>
          </cell>
          <cell r="E68">
            <v>10325494000</v>
          </cell>
          <cell r="F68">
            <v>8666624000</v>
          </cell>
          <cell r="G68" t="str">
            <v xml:space="preserve"> $-   </v>
          </cell>
          <cell r="H68" t="str">
            <v xml:space="preserve"> $-   </v>
          </cell>
          <cell r="I68">
            <v>1402573000</v>
          </cell>
        </row>
        <row r="69">
          <cell r="C69" t="str">
            <v>Year 4</v>
          </cell>
          <cell r="E69">
            <v>7531780000</v>
          </cell>
          <cell r="F69">
            <v>5251228000</v>
          </cell>
          <cell r="G69" t="str">
            <v xml:space="preserve"> $-   </v>
          </cell>
          <cell r="H69" t="str">
            <v xml:space="preserve"> $-   </v>
          </cell>
          <cell r="I69">
            <v>1351314000</v>
          </cell>
        </row>
        <row r="70"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</row>
        <row r="71"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</row>
        <row r="72"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</row>
        <row r="73"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</row>
        <row r="74"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 t="str">
            <v xml:space="preserve"> $-   </v>
          </cell>
        </row>
        <row r="75"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 t="str">
            <v xml:space="preserve"> $-   </v>
          </cell>
        </row>
        <row r="76"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 t="str">
            <v xml:space="preserve"> $-   </v>
          </cell>
        </row>
        <row r="77"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 t="str">
            <v xml:space="preserve"> $-   </v>
          </cell>
        </row>
        <row r="78"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 t="str">
            <v xml:space="preserve"> $-   </v>
          </cell>
          <cell r="I78">
            <v>264000000</v>
          </cell>
        </row>
        <row r="79"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 t="str">
            <v xml:space="preserve"> $-   </v>
          </cell>
          <cell r="I79">
            <v>270000000</v>
          </cell>
        </row>
        <row r="80"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 t="str">
            <v xml:space="preserve"> $-   </v>
          </cell>
          <cell r="I80">
            <v>294000000</v>
          </cell>
        </row>
        <row r="81"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 t="str">
            <v xml:space="preserve"> $-   </v>
          </cell>
          <cell r="I81">
            <v>320000000</v>
          </cell>
        </row>
        <row r="82">
          <cell r="C82" t="str">
            <v>Year 1</v>
          </cell>
          <cell r="E82">
            <v>33315000000</v>
          </cell>
          <cell r="F82">
            <v>21618000000</v>
          </cell>
          <cell r="G82" t="str">
            <v xml:space="preserve"> $-   </v>
          </cell>
          <cell r="H82" t="str">
            <v xml:space="preserve"> $-   </v>
          </cell>
          <cell r="I82">
            <v>8002000000</v>
          </cell>
        </row>
        <row r="83"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 t="str">
            <v xml:space="preserve"> $-   </v>
          </cell>
          <cell r="I83">
            <v>8389000000</v>
          </cell>
        </row>
        <row r="84"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 t="str">
            <v xml:space="preserve"> $-   </v>
          </cell>
          <cell r="I84">
            <v>8476000000</v>
          </cell>
        </row>
        <row r="85"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 t="str">
            <v xml:space="preserve"> $-   </v>
          </cell>
          <cell r="I85">
            <v>8445000000</v>
          </cell>
        </row>
        <row r="86"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 t="str">
            <v xml:space="preserve"> $-   </v>
          </cell>
          <cell r="I86" t="str">
            <v xml:space="preserve"> $-   </v>
          </cell>
        </row>
        <row r="87"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 t="str">
            <v xml:space="preserve"> $-   </v>
          </cell>
          <cell r="I87" t="str">
            <v xml:space="preserve"> $-   </v>
          </cell>
        </row>
        <row r="88"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 t="str">
            <v xml:space="preserve"> $-   </v>
          </cell>
          <cell r="I88" t="str">
            <v xml:space="preserve"> $-   </v>
          </cell>
        </row>
        <row r="89"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 t="str">
            <v xml:space="preserve"> $-   </v>
          </cell>
          <cell r="I89" t="str">
            <v xml:space="preserve"> $-   </v>
          </cell>
        </row>
        <row r="90"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</row>
        <row r="91"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 t="str">
            <v xml:space="preserve"> $-   </v>
          </cell>
        </row>
        <row r="92"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</row>
        <row r="93"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</row>
        <row r="94"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 t="str">
            <v xml:space="preserve"> $-   </v>
          </cell>
        </row>
        <row r="95"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 t="str">
            <v xml:space="preserve"> $-   </v>
          </cell>
        </row>
        <row r="96"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 t="str">
            <v xml:space="preserve"> $-   </v>
          </cell>
        </row>
        <row r="97"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 t="str">
            <v xml:space="preserve"> $-   </v>
          </cell>
        </row>
        <row r="98"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 t="str">
            <v xml:space="preserve"> $-   </v>
          </cell>
          <cell r="I98">
            <v>53677000</v>
          </cell>
        </row>
        <row r="99"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 t="str">
            <v xml:space="preserve"> $-   </v>
          </cell>
          <cell r="I99">
            <v>57238000</v>
          </cell>
        </row>
        <row r="100"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 t="str">
            <v xml:space="preserve"> $-   </v>
          </cell>
          <cell r="I100">
            <v>63724000</v>
          </cell>
        </row>
        <row r="101"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 t="str">
            <v xml:space="preserve"> $-   </v>
          </cell>
          <cell r="I101">
            <v>68707000</v>
          </cell>
        </row>
        <row r="102"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 t="str">
            <v xml:space="preserve"> $-   </v>
          </cell>
        </row>
        <row r="103"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 t="str">
            <v xml:space="preserve"> $-   </v>
          </cell>
        </row>
        <row r="104"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 t="str">
            <v xml:space="preserve"> $-   </v>
          </cell>
        </row>
        <row r="105"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 t="str">
            <v xml:space="preserve"> $-   </v>
          </cell>
        </row>
        <row r="106"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 t="str">
            <v xml:space="preserve"> $-   </v>
          </cell>
          <cell r="I106">
            <v>2877000000</v>
          </cell>
        </row>
        <row r="107"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 t="str">
            <v xml:space="preserve"> $-   </v>
          </cell>
          <cell r="I107">
            <v>3132000000</v>
          </cell>
        </row>
        <row r="108"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 t="str">
            <v xml:space="preserve"> $-   </v>
          </cell>
          <cell r="I108">
            <v>3603000000</v>
          </cell>
        </row>
        <row r="109"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 t="str">
            <v xml:space="preserve"> $-   </v>
          </cell>
          <cell r="I109">
            <v>3630000000</v>
          </cell>
        </row>
        <row r="110"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 t="str">
            <v xml:space="preserve"> $-   </v>
          </cell>
          <cell r="I110">
            <v>644276000</v>
          </cell>
        </row>
        <row r="111"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 t="str">
            <v xml:space="preserve"> $-   </v>
          </cell>
          <cell r="I111">
            <v>800145000</v>
          </cell>
        </row>
        <row r="112"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 t="str">
            <v xml:space="preserve"> $-   </v>
          </cell>
          <cell r="I112">
            <v>1003802000</v>
          </cell>
        </row>
        <row r="113"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 t="str">
            <v xml:space="preserve"> $-   </v>
          </cell>
          <cell r="I113">
            <v>1285328000</v>
          </cell>
        </row>
        <row r="114"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 t="str">
            <v xml:space="preserve"> $-   </v>
          </cell>
          <cell r="I114" t="str">
            <v xml:space="preserve"> $-   </v>
          </cell>
        </row>
        <row r="115"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 t="str">
            <v xml:space="preserve"> $-   </v>
          </cell>
          <cell r="I115" t="str">
            <v xml:space="preserve"> $-   </v>
          </cell>
        </row>
        <row r="116"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 t="str">
            <v xml:space="preserve"> $-   </v>
          </cell>
          <cell r="I116" t="str">
            <v xml:space="preserve"> $-   </v>
          </cell>
        </row>
        <row r="117"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 t="str">
            <v xml:space="preserve"> $-   </v>
          </cell>
          <cell r="I117" t="str">
            <v xml:space="preserve"> $-   </v>
          </cell>
        </row>
        <row r="118"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 t="str">
            <v xml:space="preserve"> $-   </v>
          </cell>
          <cell r="I118">
            <v>95300000</v>
          </cell>
        </row>
        <row r="119"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 t="str">
            <v xml:space="preserve"> $-   </v>
          </cell>
          <cell r="I119">
            <v>106900000</v>
          </cell>
        </row>
        <row r="120"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 t="str">
            <v xml:space="preserve"> $-   </v>
          </cell>
          <cell r="I120">
            <v>127400000</v>
          </cell>
        </row>
        <row r="121"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 t="str">
            <v xml:space="preserve"> $-   </v>
          </cell>
          <cell r="I121">
            <v>143400000</v>
          </cell>
        </row>
        <row r="122"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 t="str">
            <v xml:space="preserve"> $-   </v>
          </cell>
          <cell r="I122">
            <v>233000000</v>
          </cell>
        </row>
        <row r="123"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 t="str">
            <v xml:space="preserve"> $-   </v>
          </cell>
          <cell r="I123">
            <v>245300000</v>
          </cell>
        </row>
        <row r="124"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 t="str">
            <v xml:space="preserve"> $-   </v>
          </cell>
          <cell r="I124">
            <v>220900000</v>
          </cell>
        </row>
        <row r="125"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 t="str">
            <v xml:space="preserve"> $-   </v>
          </cell>
          <cell r="I125">
            <v>230100000</v>
          </cell>
        </row>
        <row r="126"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 t="str">
            <v xml:space="preserve"> $-   </v>
          </cell>
          <cell r="I126">
            <v>6881000000</v>
          </cell>
        </row>
        <row r="127"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 t="str">
            <v xml:space="preserve"> $-   </v>
          </cell>
          <cell r="I127">
            <v>5866000000</v>
          </cell>
        </row>
        <row r="128"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 t="str">
            <v xml:space="preserve"> $-   </v>
          </cell>
          <cell r="I128">
            <v>9720000000</v>
          </cell>
        </row>
        <row r="129"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 t="str">
            <v xml:space="preserve"> $-   </v>
          </cell>
          <cell r="I129">
            <v>29372000000</v>
          </cell>
        </row>
        <row r="130"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 t="str">
            <v xml:space="preserve"> $-   </v>
          </cell>
          <cell r="I130">
            <v>3927000000</v>
          </cell>
        </row>
        <row r="131"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 t="str">
            <v xml:space="preserve"> $-   </v>
          </cell>
          <cell r="I131">
            <v>4550000000</v>
          </cell>
        </row>
        <row r="132"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 t="str">
            <v xml:space="preserve"> $-   </v>
          </cell>
          <cell r="I132">
            <v>4603000000</v>
          </cell>
        </row>
        <row r="133"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 t="str">
            <v xml:space="preserve"> $-   </v>
          </cell>
          <cell r="I133">
            <v>4301000000</v>
          </cell>
        </row>
        <row r="134"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 t="str">
            <v xml:space="preserve"> $-   </v>
          </cell>
        </row>
        <row r="135"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 t="str">
            <v xml:space="preserve"> $-   </v>
          </cell>
        </row>
        <row r="136"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 t="str">
            <v xml:space="preserve"> $-   </v>
          </cell>
        </row>
        <row r="137"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 t="str">
            <v xml:space="preserve"> $-   </v>
          </cell>
        </row>
        <row r="138"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 t="str">
            <v xml:space="preserve"> $-   </v>
          </cell>
          <cell r="I138" t="str">
            <v xml:space="preserve"> $-   </v>
          </cell>
        </row>
        <row r="139"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 t="str">
            <v xml:space="preserve"> $-   </v>
          </cell>
          <cell r="I139" t="str">
            <v xml:space="preserve"> $-   </v>
          </cell>
        </row>
        <row r="140"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 t="str">
            <v xml:space="preserve"> $-   </v>
          </cell>
          <cell r="I140" t="str">
            <v xml:space="preserve"> $-   </v>
          </cell>
        </row>
        <row r="141"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 t="str">
            <v xml:space="preserve"> $-   </v>
          </cell>
          <cell r="I141" t="str">
            <v xml:space="preserve"> $-   </v>
          </cell>
        </row>
        <row r="142"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</row>
        <row r="143"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</row>
        <row r="144"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</row>
        <row r="145"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</row>
        <row r="146"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 t="str">
            <v xml:space="preserve"> $-   </v>
          </cell>
        </row>
        <row r="147"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 t="str">
            <v xml:space="preserve"> $-   </v>
          </cell>
        </row>
        <row r="148"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 t="str">
            <v xml:space="preserve"> $-   </v>
          </cell>
        </row>
        <row r="149"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 t="str">
            <v xml:space="preserve"> $-   </v>
          </cell>
        </row>
        <row r="150"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</row>
        <row r="151"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</row>
        <row r="152"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 t="str">
            <v xml:space="preserve"> $-   </v>
          </cell>
          <cell r="I152" t="str">
            <v xml:space="preserve"> $-   </v>
          </cell>
        </row>
        <row r="153"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 t="str">
            <v xml:space="preserve"> $-   </v>
          </cell>
          <cell r="I153" t="str">
            <v xml:space="preserve"> $-   </v>
          </cell>
        </row>
        <row r="154"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 t="str">
            <v xml:space="preserve"> $-   </v>
          </cell>
          <cell r="I154" t="str">
            <v xml:space="preserve"> $-   </v>
          </cell>
        </row>
        <row r="155"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 t="str">
            <v xml:space="preserve"> $-   </v>
          </cell>
          <cell r="I155" t="str">
            <v xml:space="preserve"> $-   </v>
          </cell>
        </row>
        <row r="156"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 t="str">
            <v xml:space="preserve"> $-   </v>
          </cell>
          <cell r="I156">
            <v>380402000</v>
          </cell>
        </row>
        <row r="157"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 t="str">
            <v xml:space="preserve"> $-   </v>
          </cell>
          <cell r="I157">
            <v>407000000</v>
          </cell>
        </row>
        <row r="158"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 t="str">
            <v xml:space="preserve"> $-   </v>
          </cell>
          <cell r="I158">
            <v>424000000</v>
          </cell>
        </row>
        <row r="159"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 t="str">
            <v xml:space="preserve"> $-   </v>
          </cell>
          <cell r="I159">
            <v>440000000</v>
          </cell>
        </row>
        <row r="160"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 t="str">
            <v xml:space="preserve"> $-   </v>
          </cell>
          <cell r="I160">
            <v>1712000000</v>
          </cell>
        </row>
        <row r="161"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 t="str">
            <v xml:space="preserve"> $-   </v>
          </cell>
          <cell r="I161">
            <v>1832000000</v>
          </cell>
        </row>
        <row r="162"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 t="str">
            <v xml:space="preserve"> $-   </v>
          </cell>
          <cell r="I162">
            <v>2044000000</v>
          </cell>
        </row>
        <row r="163"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 t="str">
            <v xml:space="preserve"> $-   </v>
          </cell>
          <cell r="I163">
            <v>1988000000</v>
          </cell>
        </row>
        <row r="164"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 t="str">
            <v xml:space="preserve"> $-   </v>
          </cell>
          <cell r="I164" t="str">
            <v xml:space="preserve"> $-   </v>
          </cell>
        </row>
        <row r="165"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 t="str">
            <v xml:space="preserve"> $-   </v>
          </cell>
          <cell r="I165" t="str">
            <v xml:space="preserve"> $-   </v>
          </cell>
        </row>
        <row r="166"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 t="str">
            <v xml:space="preserve"> $-   </v>
          </cell>
          <cell r="I166" t="str">
            <v xml:space="preserve"> $-   </v>
          </cell>
        </row>
        <row r="167"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 t="str">
            <v xml:space="preserve"> $-   </v>
          </cell>
          <cell r="I167" t="str">
            <v xml:space="preserve"> $-   </v>
          </cell>
        </row>
        <row r="168"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 t="str">
            <v xml:space="preserve"> $-   </v>
          </cell>
          <cell r="I168" t="str">
            <v xml:space="preserve"> $-   </v>
          </cell>
        </row>
        <row r="169"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 t="str">
            <v xml:space="preserve"> $-   </v>
          </cell>
          <cell r="I169" t="str">
            <v xml:space="preserve"> $-   </v>
          </cell>
        </row>
        <row r="170"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 t="str">
            <v xml:space="preserve"> $-   </v>
          </cell>
          <cell r="I170" t="str">
            <v xml:space="preserve"> $-   </v>
          </cell>
        </row>
        <row r="171"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 t="str">
            <v xml:space="preserve"> $-   </v>
          </cell>
          <cell r="I171" t="str">
            <v xml:space="preserve"> $-   </v>
          </cell>
        </row>
        <row r="172"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 t="str">
            <v xml:space="preserve"> $-   </v>
          </cell>
        </row>
        <row r="173"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 t="str">
            <v xml:space="preserve"> $-   </v>
          </cell>
        </row>
        <row r="174"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 t="str">
            <v xml:space="preserve"> $-   </v>
          </cell>
        </row>
        <row r="175"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 t="str">
            <v xml:space="preserve"> $-   </v>
          </cell>
        </row>
        <row r="176"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 t="str">
            <v xml:space="preserve"> $-   </v>
          </cell>
          <cell r="I176">
            <v>9433000000</v>
          </cell>
        </row>
        <row r="177"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 t="str">
            <v xml:space="preserve"> $-   </v>
          </cell>
          <cell r="I177">
            <v>4642000000</v>
          </cell>
        </row>
        <row r="178"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 t="str">
            <v xml:space="preserve"> $-   </v>
          </cell>
          <cell r="I178">
            <v>3211000000</v>
          </cell>
        </row>
        <row r="179"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 t="str">
            <v xml:space="preserve"> $-   </v>
          </cell>
          <cell r="I179">
            <v>3995000000</v>
          </cell>
        </row>
        <row r="180"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 t="str">
            <v xml:space="preserve"> $-   </v>
          </cell>
        </row>
        <row r="181"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 t="str">
            <v xml:space="preserve"> $-   </v>
          </cell>
        </row>
        <row r="182"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 t="str">
            <v xml:space="preserve"> $-   </v>
          </cell>
        </row>
        <row r="183"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 t="str">
            <v xml:space="preserve"> $-   </v>
          </cell>
        </row>
        <row r="184"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 t="str">
            <v xml:space="preserve"> $-   </v>
          </cell>
          <cell r="I184" t="str">
            <v xml:space="preserve"> $-   </v>
          </cell>
        </row>
        <row r="185"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 t="str">
            <v xml:space="preserve"> $-   </v>
          </cell>
          <cell r="I185" t="str">
            <v xml:space="preserve"> $-   </v>
          </cell>
        </row>
        <row r="186"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 t="str">
            <v xml:space="preserve"> $-   </v>
          </cell>
          <cell r="I186" t="str">
            <v xml:space="preserve"> $-   </v>
          </cell>
        </row>
        <row r="187"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 t="str">
            <v xml:space="preserve"> $-   </v>
          </cell>
          <cell r="I187" t="str">
            <v xml:space="preserve"> $-   </v>
          </cell>
        </row>
        <row r="188"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 t="str">
            <v xml:space="preserve"> $-   </v>
          </cell>
          <cell r="I188">
            <v>1167000000</v>
          </cell>
        </row>
        <row r="189"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 t="str">
            <v xml:space="preserve"> $-   </v>
          </cell>
          <cell r="I189">
            <v>698000000</v>
          </cell>
        </row>
        <row r="190"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 t="str">
            <v xml:space="preserve"> $-   </v>
          </cell>
          <cell r="I190">
            <v>342000000</v>
          </cell>
        </row>
        <row r="191"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 t="str">
            <v xml:space="preserve"> $-   </v>
          </cell>
          <cell r="I191">
            <v>533000000</v>
          </cell>
        </row>
        <row r="192"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 t="str">
            <v xml:space="preserve"> $-   </v>
          </cell>
          <cell r="I192" t="str">
            <v xml:space="preserve"> $-   </v>
          </cell>
        </row>
        <row r="193"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 t="str">
            <v xml:space="preserve"> $-   </v>
          </cell>
          <cell r="I193" t="str">
            <v xml:space="preserve"> $-   </v>
          </cell>
        </row>
        <row r="194"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 t="str">
            <v xml:space="preserve"> $-   </v>
          </cell>
          <cell r="I194" t="str">
            <v xml:space="preserve"> $-   </v>
          </cell>
        </row>
        <row r="195"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 t="str">
            <v xml:space="preserve"> $-   </v>
          </cell>
          <cell r="I195" t="str">
            <v xml:space="preserve"> $-   </v>
          </cell>
        </row>
        <row r="196"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 t="str">
            <v xml:space="preserve"> $-   </v>
          </cell>
        </row>
        <row r="197"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 t="str">
            <v xml:space="preserve"> $-   </v>
          </cell>
        </row>
        <row r="198"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 t="str">
            <v xml:space="preserve"> $-   </v>
          </cell>
        </row>
        <row r="199"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 t="str">
            <v xml:space="preserve"> $-   </v>
          </cell>
        </row>
        <row r="200"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 t="str">
            <v xml:space="preserve"> $-   </v>
          </cell>
        </row>
        <row r="201"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 t="str">
            <v xml:space="preserve"> $-   </v>
          </cell>
        </row>
        <row r="202"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 t="str">
            <v xml:space="preserve"> $-   </v>
          </cell>
        </row>
        <row r="203"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 t="str">
            <v xml:space="preserve"> $-   </v>
          </cell>
        </row>
        <row r="204"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 t="str">
            <v xml:space="preserve"> $-   </v>
          </cell>
        </row>
        <row r="205"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 t="str">
            <v xml:space="preserve"> $-   </v>
          </cell>
        </row>
        <row r="206"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 t="str">
            <v xml:space="preserve"> $-   </v>
          </cell>
        </row>
        <row r="207"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 t="str">
            <v xml:space="preserve"> $-   </v>
          </cell>
        </row>
        <row r="208"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</row>
        <row r="209"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</row>
        <row r="210"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</row>
        <row r="211"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</row>
        <row r="212"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 t="str">
            <v xml:space="preserve"> $-   </v>
          </cell>
          <cell r="I212">
            <v>282900000</v>
          </cell>
        </row>
        <row r="213"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 t="str">
            <v xml:space="preserve"> $-   </v>
          </cell>
          <cell r="I213">
            <v>299900000</v>
          </cell>
        </row>
        <row r="214"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 t="str">
            <v xml:space="preserve"> $-   </v>
          </cell>
          <cell r="I214">
            <v>280900000</v>
          </cell>
        </row>
        <row r="215"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 t="str">
            <v xml:space="preserve"> $-   </v>
          </cell>
          <cell r="I215">
            <v>285500000</v>
          </cell>
        </row>
        <row r="216"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 t="str">
            <v xml:space="preserve"> $-   </v>
          </cell>
        </row>
        <row r="217"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 t="str">
            <v xml:space="preserve"> $-   </v>
          </cell>
        </row>
        <row r="218"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 t="str">
            <v xml:space="preserve"> $-   </v>
          </cell>
        </row>
        <row r="219"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 t="str">
            <v xml:space="preserve"> $-   </v>
          </cell>
        </row>
        <row r="220"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</row>
        <row r="221"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</row>
        <row r="222"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</row>
        <row r="223"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</row>
        <row r="224"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 t="str">
            <v xml:space="preserve"> $-   </v>
          </cell>
          <cell r="I224" t="str">
            <v xml:space="preserve"> $-   </v>
          </cell>
        </row>
        <row r="225"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 t="str">
            <v xml:space="preserve"> $-   </v>
          </cell>
          <cell r="I225" t="str">
            <v xml:space="preserve"> $-   </v>
          </cell>
        </row>
        <row r="226"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 t="str">
            <v xml:space="preserve"> $-   </v>
          </cell>
          <cell r="I226" t="str">
            <v xml:space="preserve"> $-   </v>
          </cell>
        </row>
        <row r="227"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 t="str">
            <v xml:space="preserve"> $-   </v>
          </cell>
          <cell r="I227" t="str">
            <v xml:space="preserve"> $-   </v>
          </cell>
        </row>
        <row r="228"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 t="str">
            <v xml:space="preserve"> $-   </v>
          </cell>
          <cell r="I228">
            <v>445875000</v>
          </cell>
        </row>
        <row r="229"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 t="str">
            <v xml:space="preserve"> $-   </v>
          </cell>
          <cell r="I229">
            <v>560637000</v>
          </cell>
        </row>
        <row r="230"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 t="str">
            <v xml:space="preserve"> $-   </v>
          </cell>
          <cell r="I230">
            <v>628573000</v>
          </cell>
        </row>
        <row r="231"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 t="str">
            <v xml:space="preserve"> $-   </v>
          </cell>
          <cell r="I231">
            <v>639542000</v>
          </cell>
        </row>
        <row r="232"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 t="str">
            <v xml:space="preserve"> $-   </v>
          </cell>
          <cell r="I232" t="str">
            <v xml:space="preserve"> $-   </v>
          </cell>
        </row>
        <row r="233"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 t="str">
            <v xml:space="preserve"> $-   </v>
          </cell>
          <cell r="I233" t="str">
            <v xml:space="preserve"> $-   </v>
          </cell>
        </row>
        <row r="234"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 t="str">
            <v xml:space="preserve"> $-   </v>
          </cell>
          <cell r="I234" t="str">
            <v xml:space="preserve"> $-   </v>
          </cell>
        </row>
        <row r="235"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 t="str">
            <v xml:space="preserve"> $-   </v>
          </cell>
          <cell r="I235" t="str">
            <v xml:space="preserve"> $-   </v>
          </cell>
        </row>
        <row r="236"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 t="str">
            <v xml:space="preserve"> $-   </v>
          </cell>
          <cell r="I236">
            <v>158000000</v>
          </cell>
        </row>
        <row r="237"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 t="str">
            <v xml:space="preserve"> $-   </v>
          </cell>
          <cell r="I237">
            <v>223000000</v>
          </cell>
        </row>
        <row r="238"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 t="str">
            <v xml:space="preserve"> $-   </v>
          </cell>
          <cell r="I238">
            <v>281000000</v>
          </cell>
        </row>
        <row r="239"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 t="str">
            <v xml:space="preserve"> $-   </v>
          </cell>
          <cell r="I239">
            <v>459000000</v>
          </cell>
        </row>
        <row r="240"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 t="str">
            <v xml:space="preserve"> $-   </v>
          </cell>
        </row>
        <row r="241"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 t="str">
            <v xml:space="preserve"> $-   </v>
          </cell>
        </row>
        <row r="242"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 t="str">
            <v xml:space="preserve"> $-   </v>
          </cell>
        </row>
        <row r="243"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 t="str">
            <v xml:space="preserve"> $-   </v>
          </cell>
        </row>
        <row r="244"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 t="str">
            <v xml:space="preserve"> $-   </v>
          </cell>
          <cell r="I244">
            <v>-6000000</v>
          </cell>
        </row>
        <row r="245"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 t="str">
            <v xml:space="preserve"> $-   </v>
          </cell>
          <cell r="I245">
            <v>15000000</v>
          </cell>
        </row>
        <row r="246"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 t="str">
            <v xml:space="preserve"> $-   </v>
          </cell>
          <cell r="I246">
            <v>-82000000</v>
          </cell>
        </row>
        <row r="247"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 t="str">
            <v xml:space="preserve"> $-   </v>
          </cell>
          <cell r="I247">
            <v>120000000</v>
          </cell>
        </row>
        <row r="248">
          <cell r="C248" t="str">
            <v>Year 1</v>
          </cell>
          <cell r="E248">
            <v>6514099000</v>
          </cell>
          <cell r="F248">
            <v>5745428000</v>
          </cell>
          <cell r="G248" t="str">
            <v xml:space="preserve"> $-   </v>
          </cell>
          <cell r="H248" t="str">
            <v xml:space="preserve"> $-   </v>
          </cell>
          <cell r="I248">
            <v>169645000</v>
          </cell>
        </row>
        <row r="249">
          <cell r="C249" t="str">
            <v>Year 2</v>
          </cell>
          <cell r="E249">
            <v>7184794000</v>
          </cell>
          <cell r="F249">
            <v>6293699000</v>
          </cell>
          <cell r="G249" t="str">
            <v xml:space="preserve"> $-   </v>
          </cell>
          <cell r="H249" t="str">
            <v xml:space="preserve"> $-   </v>
          </cell>
          <cell r="I249">
            <v>190390000</v>
          </cell>
        </row>
        <row r="250">
          <cell r="C250" t="str">
            <v>Year 3</v>
          </cell>
          <cell r="E250">
            <v>9049918000</v>
          </cell>
          <cell r="F250">
            <v>8050222000</v>
          </cell>
          <cell r="G250" t="str">
            <v xml:space="preserve"> $-   </v>
          </cell>
          <cell r="H250" t="str">
            <v xml:space="preserve"> $-   </v>
          </cell>
          <cell r="I250">
            <v>265101000</v>
          </cell>
        </row>
        <row r="251">
          <cell r="C251" t="str">
            <v>Year 4</v>
          </cell>
          <cell r="E251">
            <v>10855810000</v>
          </cell>
          <cell r="F251">
            <v>9716541000</v>
          </cell>
          <cell r="G251" t="str">
            <v xml:space="preserve"> $-   </v>
          </cell>
          <cell r="H251" t="str">
            <v xml:space="preserve"> $-   </v>
          </cell>
          <cell r="I251">
            <v>314096000</v>
          </cell>
        </row>
        <row r="252"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 t="str">
            <v xml:space="preserve"> $-   </v>
          </cell>
          <cell r="I252">
            <v>622592000</v>
          </cell>
        </row>
        <row r="253"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 t="str">
            <v xml:space="preserve"> $-   </v>
          </cell>
          <cell r="I253">
            <v>741342000</v>
          </cell>
        </row>
        <row r="254"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 t="str">
            <v xml:space="preserve"> $-   </v>
          </cell>
          <cell r="I254">
            <v>985781000</v>
          </cell>
        </row>
        <row r="255"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 t="str">
            <v xml:space="preserve"> $-   </v>
          </cell>
          <cell r="I255">
            <v>1036178000</v>
          </cell>
        </row>
        <row r="256"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 t="str">
            <v xml:space="preserve"> $-   </v>
          </cell>
          <cell r="I256">
            <v>1590000000</v>
          </cell>
        </row>
        <row r="257"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 t="str">
            <v xml:space="preserve"> $-   </v>
          </cell>
          <cell r="I257">
            <v>1637000000</v>
          </cell>
        </row>
        <row r="258"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 t="str">
            <v xml:space="preserve"> $-   </v>
          </cell>
          <cell r="I258">
            <v>1626000000</v>
          </cell>
        </row>
        <row r="259"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 t="str">
            <v xml:space="preserve"> $-   </v>
          </cell>
          <cell r="I259">
            <v>1738000000</v>
          </cell>
        </row>
        <row r="260"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</row>
        <row r="261"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</row>
        <row r="262"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</row>
        <row r="263"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</row>
        <row r="264"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</row>
        <row r="265"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</row>
        <row r="266"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</row>
        <row r="267"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</row>
        <row r="268"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 t="str">
            <v xml:space="preserve"> $-   </v>
          </cell>
          <cell r="I268" t="str">
            <v xml:space="preserve"> $-   </v>
          </cell>
        </row>
        <row r="269"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 t="str">
            <v xml:space="preserve"> $-   </v>
          </cell>
          <cell r="I269" t="str">
            <v xml:space="preserve"> $-   </v>
          </cell>
        </row>
        <row r="270"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 t="str">
            <v xml:space="preserve"> $-   </v>
          </cell>
          <cell r="I270" t="str">
            <v xml:space="preserve"> $-   </v>
          </cell>
        </row>
        <row r="271"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 t="str">
            <v xml:space="preserve"> $-   </v>
          </cell>
          <cell r="I271" t="str">
            <v xml:space="preserve"> $-   </v>
          </cell>
        </row>
        <row r="272"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 t="str">
            <v xml:space="preserve"> $-   </v>
          </cell>
          <cell r="I272">
            <v>490000000</v>
          </cell>
        </row>
        <row r="273"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 t="str">
            <v xml:space="preserve"> $-   </v>
          </cell>
          <cell r="I273">
            <v>581000000</v>
          </cell>
        </row>
        <row r="274"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 t="str">
            <v xml:space="preserve"> $-   </v>
          </cell>
          <cell r="I274">
            <v>464000000</v>
          </cell>
        </row>
        <row r="275"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 t="str">
            <v xml:space="preserve"> $-   </v>
          </cell>
          <cell r="I275">
            <v>448000000</v>
          </cell>
        </row>
        <row r="276"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 t="str">
            <v xml:space="preserve"> $-   </v>
          </cell>
          <cell r="I276" t="str">
            <v xml:space="preserve"> $-   </v>
          </cell>
        </row>
        <row r="277"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 t="str">
            <v xml:space="preserve"> $-   </v>
          </cell>
          <cell r="I277" t="str">
            <v xml:space="preserve"> $-   </v>
          </cell>
        </row>
        <row r="278"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 t="str">
            <v xml:space="preserve"> $-   </v>
          </cell>
          <cell r="I278" t="str">
            <v xml:space="preserve"> $-   </v>
          </cell>
        </row>
        <row r="279"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 t="str">
            <v xml:space="preserve"> $-   </v>
          </cell>
          <cell r="I279" t="str">
            <v xml:space="preserve"> $-   </v>
          </cell>
        </row>
        <row r="280"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 t="str">
            <v xml:space="preserve"> $-   </v>
          </cell>
          <cell r="I280">
            <v>2811000000</v>
          </cell>
        </row>
        <row r="281"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 t="str">
            <v xml:space="preserve"> $-   </v>
          </cell>
          <cell r="I281">
            <v>2903000000</v>
          </cell>
        </row>
        <row r="282"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 t="str">
            <v xml:space="preserve"> $-   </v>
          </cell>
          <cell r="I282">
            <v>2915000000</v>
          </cell>
        </row>
        <row r="283"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 t="str">
            <v xml:space="preserve"> $-   </v>
          </cell>
          <cell r="I283">
            <v>2229000000</v>
          </cell>
        </row>
        <row r="284"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 t="str">
            <v xml:space="preserve"> $-   </v>
          </cell>
          <cell r="I284" t="str">
            <v xml:space="preserve"> $-   </v>
          </cell>
        </row>
        <row r="285"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 t="str">
            <v xml:space="preserve"> $-   </v>
          </cell>
          <cell r="I285" t="str">
            <v xml:space="preserve"> $-   </v>
          </cell>
        </row>
        <row r="286"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 t="str">
            <v xml:space="preserve"> $-   </v>
          </cell>
          <cell r="I286" t="str">
            <v xml:space="preserve"> $-   </v>
          </cell>
        </row>
        <row r="287"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 t="str">
            <v xml:space="preserve"> $-   </v>
          </cell>
          <cell r="I287" t="str">
            <v xml:space="preserve"> $-   </v>
          </cell>
        </row>
        <row r="288"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 t="str">
            <v xml:space="preserve"> $-   </v>
          </cell>
          <cell r="I288">
            <v>1854000000</v>
          </cell>
        </row>
        <row r="289"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 t="str">
            <v xml:space="preserve"> $-   </v>
          </cell>
          <cell r="I289">
            <v>2102000000</v>
          </cell>
        </row>
        <row r="290"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 t="str">
            <v xml:space="preserve"> $-   </v>
          </cell>
          <cell r="I290">
            <v>2125000000</v>
          </cell>
        </row>
        <row r="291"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 t="str">
            <v xml:space="preserve"> $-   </v>
          </cell>
          <cell r="I291">
            <v>6907000000</v>
          </cell>
        </row>
        <row r="292">
          <cell r="C292" t="str">
            <v>Year 1</v>
          </cell>
          <cell r="E292">
            <v>29119000000</v>
          </cell>
          <cell r="F292">
            <v>17900000000</v>
          </cell>
          <cell r="G292" t="str">
            <v xml:space="preserve"> $-   </v>
          </cell>
          <cell r="H292" t="str">
            <v xml:space="preserve"> $-   </v>
          </cell>
          <cell r="I292">
            <v>8742000000</v>
          </cell>
        </row>
        <row r="293">
          <cell r="C293" t="str">
            <v>Year 2</v>
          </cell>
          <cell r="E293">
            <v>32380000000</v>
          </cell>
          <cell r="F293">
            <v>20865000000</v>
          </cell>
          <cell r="G293" t="str">
            <v xml:space="preserve"> $-   </v>
          </cell>
          <cell r="H293" t="str">
            <v xml:space="preserve"> $-   </v>
          </cell>
          <cell r="I293">
            <v>9339000000</v>
          </cell>
        </row>
        <row r="294">
          <cell r="C294" t="str">
            <v>Year 3</v>
          </cell>
          <cell r="E294">
            <v>34914000000</v>
          </cell>
          <cell r="F294">
            <v>21334000000</v>
          </cell>
          <cell r="G294" t="str">
            <v xml:space="preserve"> $-   </v>
          </cell>
          <cell r="H294" t="str">
            <v xml:space="preserve"> $-   </v>
          </cell>
          <cell r="I294">
            <v>10276000000</v>
          </cell>
        </row>
        <row r="295">
          <cell r="C295" t="str">
            <v>Year 4</v>
          </cell>
          <cell r="E295">
            <v>37876000000</v>
          </cell>
          <cell r="F295">
            <v>23290000000</v>
          </cell>
          <cell r="G295" t="str">
            <v xml:space="preserve"> $-   </v>
          </cell>
          <cell r="H295" t="str">
            <v xml:space="preserve"> $-   </v>
          </cell>
          <cell r="I295">
            <v>11259000000</v>
          </cell>
        </row>
        <row r="296">
          <cell r="C296" t="str">
            <v>Year 1</v>
          </cell>
          <cell r="E296">
            <v>4111000000</v>
          </cell>
          <cell r="F296">
            <v>3477000000</v>
          </cell>
          <cell r="G296" t="str">
            <v xml:space="preserve"> $-   </v>
          </cell>
          <cell r="H296" t="str">
            <v xml:space="preserve"> $-   </v>
          </cell>
          <cell r="I296">
            <v>14000000</v>
          </cell>
        </row>
        <row r="297">
          <cell r="C297" t="str">
            <v>Year 2</v>
          </cell>
          <cell r="E297">
            <v>4531000000</v>
          </cell>
          <cell r="F297">
            <v>3748000000</v>
          </cell>
          <cell r="G297" t="str">
            <v xml:space="preserve"> $-   </v>
          </cell>
          <cell r="H297" t="str">
            <v xml:space="preserve"> $-   </v>
          </cell>
          <cell r="I297">
            <v>15000000</v>
          </cell>
        </row>
        <row r="298">
          <cell r="C298" t="str">
            <v>Year 3</v>
          </cell>
          <cell r="E298">
            <v>4945000000</v>
          </cell>
          <cell r="F298">
            <v>4157000000</v>
          </cell>
          <cell r="G298" t="str">
            <v xml:space="preserve"> $-   </v>
          </cell>
          <cell r="H298" t="str">
            <v xml:space="preserve"> $-   </v>
          </cell>
          <cell r="I298">
            <v>14000000</v>
          </cell>
        </row>
        <row r="299">
          <cell r="C299" t="str">
            <v>Year 4</v>
          </cell>
          <cell r="E299">
            <v>5142000000</v>
          </cell>
          <cell r="F299">
            <v>4195000000</v>
          </cell>
          <cell r="G299" t="str">
            <v xml:space="preserve"> $-   </v>
          </cell>
          <cell r="H299" t="str">
            <v xml:space="preserve"> $-   </v>
          </cell>
          <cell r="I299">
            <v>13000000</v>
          </cell>
        </row>
        <row r="300"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 t="str">
            <v xml:space="preserve"> $-   </v>
          </cell>
          <cell r="I300" t="str">
            <v xml:space="preserve"> $-   </v>
          </cell>
        </row>
        <row r="301"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 t="str">
            <v xml:space="preserve"> $-   </v>
          </cell>
          <cell r="I301" t="str">
            <v xml:space="preserve"> $-   </v>
          </cell>
        </row>
        <row r="302"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 t="str">
            <v xml:space="preserve"> $-   </v>
          </cell>
          <cell r="I302" t="str">
            <v xml:space="preserve"> $-   </v>
          </cell>
        </row>
        <row r="303"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 t="str">
            <v xml:space="preserve"> $-   </v>
          </cell>
          <cell r="I303" t="str">
            <v xml:space="preserve"> $-   </v>
          </cell>
        </row>
        <row r="304"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 t="str">
            <v xml:space="preserve"> $-   </v>
          </cell>
        </row>
        <row r="305"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 t="str">
            <v xml:space="preserve"> $-   </v>
          </cell>
        </row>
        <row r="306"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 t="str">
            <v xml:space="preserve"> $-   </v>
          </cell>
        </row>
        <row r="307"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 t="str">
            <v xml:space="preserve"> $-   </v>
          </cell>
        </row>
        <row r="308"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 t="str">
            <v xml:space="preserve"> $-   </v>
          </cell>
          <cell r="I308">
            <v>46000000</v>
          </cell>
        </row>
        <row r="309"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 t="str">
            <v xml:space="preserve"> $-   </v>
          </cell>
          <cell r="I309">
            <v>27000000</v>
          </cell>
        </row>
        <row r="310"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 t="str">
            <v xml:space="preserve"> $-   </v>
          </cell>
          <cell r="I310">
            <v>147000000</v>
          </cell>
        </row>
        <row r="311"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 t="str">
            <v xml:space="preserve"> $-   </v>
          </cell>
          <cell r="I311">
            <v>248000000</v>
          </cell>
        </row>
        <row r="312"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 t="str">
            <v xml:space="preserve"> $-   </v>
          </cell>
          <cell r="I312">
            <v>96054000</v>
          </cell>
        </row>
        <row r="313"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 t="str">
            <v xml:space="preserve"> $-   </v>
          </cell>
          <cell r="I313">
            <v>110474000</v>
          </cell>
        </row>
        <row r="314"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 t="str">
            <v xml:space="preserve"> $-   </v>
          </cell>
          <cell r="I314">
            <v>130368000</v>
          </cell>
        </row>
        <row r="315"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 t="str">
            <v xml:space="preserve"> $-   </v>
          </cell>
          <cell r="I315">
            <v>146368000</v>
          </cell>
        </row>
        <row r="316"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 t="str">
            <v xml:space="preserve"> $-   </v>
          </cell>
        </row>
        <row r="317"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 t="str">
            <v xml:space="preserve"> $-   </v>
          </cell>
        </row>
        <row r="318"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 t="str">
            <v xml:space="preserve"> $-   </v>
          </cell>
        </row>
        <row r="319"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 t="str">
            <v xml:space="preserve"> $-   </v>
          </cell>
        </row>
        <row r="320"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 t="str">
            <v xml:space="preserve"> $-   </v>
          </cell>
          <cell r="I320">
            <v>628000000</v>
          </cell>
        </row>
        <row r="321"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 t="str">
            <v xml:space="preserve"> $-   </v>
          </cell>
          <cell r="I321">
            <v>685000000</v>
          </cell>
        </row>
        <row r="322"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 t="str">
            <v xml:space="preserve"> $-   </v>
          </cell>
          <cell r="I322">
            <v>750000000</v>
          </cell>
        </row>
        <row r="323"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 t="str">
            <v xml:space="preserve"> $-   </v>
          </cell>
          <cell r="I323">
            <v>811000000</v>
          </cell>
        </row>
        <row r="324"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 t="str">
            <v xml:space="preserve"> $-   </v>
          </cell>
          <cell r="I324">
            <v>88000000</v>
          </cell>
        </row>
        <row r="325"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 t="str">
            <v xml:space="preserve"> $-   </v>
          </cell>
          <cell r="I325">
            <v>327000000</v>
          </cell>
        </row>
        <row r="326"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 t="str">
            <v xml:space="preserve"> $-   </v>
          </cell>
          <cell r="I326">
            <v>1406000000</v>
          </cell>
        </row>
        <row r="327"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 t="str">
            <v xml:space="preserve"> $-   </v>
          </cell>
          <cell r="I327">
            <v>1836000000</v>
          </cell>
        </row>
        <row r="328"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 t="str">
            <v xml:space="preserve"> $-   </v>
          </cell>
          <cell r="I328">
            <v>1050000000</v>
          </cell>
        </row>
        <row r="329"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 t="str">
            <v xml:space="preserve"> $-   </v>
          </cell>
          <cell r="I329">
            <v>954000000</v>
          </cell>
        </row>
        <row r="330"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 t="str">
            <v xml:space="preserve"> $-   </v>
          </cell>
          <cell r="I330">
            <v>1013000000</v>
          </cell>
        </row>
        <row r="331"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 t="str">
            <v xml:space="preserve"> $-   </v>
          </cell>
          <cell r="I331">
            <v>970000000</v>
          </cell>
        </row>
        <row r="332"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 t="str">
            <v xml:space="preserve"> $-   </v>
          </cell>
          <cell r="I332">
            <v>5024000000</v>
          </cell>
        </row>
        <row r="333"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 t="str">
            <v xml:space="preserve"> $-   </v>
          </cell>
          <cell r="I333">
            <v>4124000000</v>
          </cell>
        </row>
        <row r="334"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 t="str">
            <v xml:space="preserve"> $-   </v>
          </cell>
          <cell r="I334">
            <v>4073000000</v>
          </cell>
        </row>
        <row r="335"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 t="str">
            <v xml:space="preserve"> $-   </v>
          </cell>
          <cell r="I335">
            <v>4966000000</v>
          </cell>
        </row>
        <row r="336"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 t="str">
            <v xml:space="preserve"> $-   </v>
          </cell>
          <cell r="I336">
            <v>451405000</v>
          </cell>
        </row>
        <row r="337"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 t="str">
            <v xml:space="preserve"> $-   </v>
          </cell>
          <cell r="I337">
            <v>651052000</v>
          </cell>
        </row>
        <row r="338"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 t="str">
            <v xml:space="preserve"> $-   </v>
          </cell>
          <cell r="I338">
            <v>632760000</v>
          </cell>
        </row>
        <row r="339"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 t="str">
            <v xml:space="preserve"> $-   </v>
          </cell>
          <cell r="I339">
            <v>622211000</v>
          </cell>
        </row>
        <row r="340"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 t="str">
            <v xml:space="preserve"> $-   </v>
          </cell>
          <cell r="I340" t="str">
            <v xml:space="preserve"> $-   </v>
          </cell>
        </row>
        <row r="341"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 t="str">
            <v xml:space="preserve"> $-   </v>
          </cell>
          <cell r="I341" t="str">
            <v xml:space="preserve"> $-   </v>
          </cell>
        </row>
        <row r="342"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 t="str">
            <v xml:space="preserve"> $-   </v>
          </cell>
          <cell r="I342" t="str">
            <v xml:space="preserve"> $-   </v>
          </cell>
        </row>
        <row r="343"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 t="str">
            <v xml:space="preserve"> $-   </v>
          </cell>
          <cell r="I343" t="str">
            <v xml:space="preserve"> $-   </v>
          </cell>
        </row>
        <row r="344"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</row>
        <row r="345"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</row>
        <row r="346"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</row>
        <row r="347"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</row>
        <row r="348"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 t="str">
            <v xml:space="preserve"> $-   </v>
          </cell>
          <cell r="I348" t="str">
            <v xml:space="preserve"> $-   </v>
          </cell>
        </row>
        <row r="349"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 t="str">
            <v xml:space="preserve"> $-   </v>
          </cell>
          <cell r="I349" t="str">
            <v xml:space="preserve"> $-   </v>
          </cell>
        </row>
        <row r="350"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 t="str">
            <v xml:space="preserve"> $-   </v>
          </cell>
          <cell r="I350" t="str">
            <v xml:space="preserve"> $-   </v>
          </cell>
        </row>
        <row r="351"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 t="str">
            <v xml:space="preserve"> $-   </v>
          </cell>
          <cell r="I351" t="str">
            <v xml:space="preserve"> $-   </v>
          </cell>
        </row>
        <row r="352"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 t="str">
            <v xml:space="preserve"> $-   </v>
          </cell>
        </row>
        <row r="353"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</row>
        <row r="354"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 t="str">
            <v xml:space="preserve"> $-   </v>
          </cell>
          <cell r="I354" t="str">
            <v xml:space="preserve"> $-   </v>
          </cell>
        </row>
        <row r="355"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 t="str">
            <v xml:space="preserve"> $-   </v>
          </cell>
          <cell r="I355" t="str">
            <v xml:space="preserve"> $-   </v>
          </cell>
        </row>
        <row r="356"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 t="str">
            <v xml:space="preserve"> $-   </v>
          </cell>
        </row>
        <row r="357"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 t="str">
            <v xml:space="preserve"> $-   </v>
          </cell>
        </row>
        <row r="358"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 t="str">
            <v xml:space="preserve"> $-   </v>
          </cell>
        </row>
        <row r="359"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 t="str">
            <v xml:space="preserve"> $-   </v>
          </cell>
        </row>
        <row r="360"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 t="str">
            <v xml:space="preserve"> $-   </v>
          </cell>
        </row>
        <row r="361"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 t="str">
            <v xml:space="preserve"> $-   </v>
          </cell>
        </row>
        <row r="362"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 t="str">
            <v xml:space="preserve"> $-   </v>
          </cell>
        </row>
        <row r="363"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 t="str">
            <v xml:space="preserve"> $-   </v>
          </cell>
        </row>
        <row r="364"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</row>
        <row r="365"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</row>
        <row r="366"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</row>
        <row r="367"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</row>
        <row r="368"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 t="str">
            <v xml:space="preserve"> $-   </v>
          </cell>
          <cell r="I368">
            <v>137058000</v>
          </cell>
        </row>
        <row r="369"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 t="str">
            <v xml:space="preserve"> $-   </v>
          </cell>
          <cell r="I369">
            <v>182242000</v>
          </cell>
        </row>
        <row r="370"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 t="str">
            <v xml:space="preserve"> $-   </v>
          </cell>
          <cell r="I370">
            <v>1104000000</v>
          </cell>
        </row>
        <row r="371"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 t="str">
            <v xml:space="preserve"> $-   </v>
          </cell>
          <cell r="I371">
            <v>1151000000</v>
          </cell>
        </row>
        <row r="372"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 t="str">
            <v xml:space="preserve"> $-   </v>
          </cell>
          <cell r="I372">
            <v>1208000000</v>
          </cell>
        </row>
        <row r="373"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 t="str">
            <v xml:space="preserve"> $-   </v>
          </cell>
          <cell r="I373">
            <v>1301000000</v>
          </cell>
        </row>
        <row r="374"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 t="str">
            <v xml:space="preserve"> $-   </v>
          </cell>
          <cell r="I374" t="str">
            <v xml:space="preserve"> $-   </v>
          </cell>
        </row>
        <row r="375"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 t="str">
            <v xml:space="preserve"> $-   </v>
          </cell>
          <cell r="I375" t="str">
            <v xml:space="preserve"> $-   </v>
          </cell>
        </row>
        <row r="376"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 t="str">
            <v xml:space="preserve"> $-   </v>
          </cell>
          <cell r="I376" t="str">
            <v xml:space="preserve"> $-   </v>
          </cell>
        </row>
        <row r="377"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 t="str">
            <v xml:space="preserve"> $-   </v>
          </cell>
          <cell r="I377" t="str">
            <v xml:space="preserve"> $-   </v>
          </cell>
        </row>
        <row r="378"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 t="str">
            <v xml:space="preserve"> $-   </v>
          </cell>
          <cell r="I378">
            <v>4780000000</v>
          </cell>
        </row>
        <row r="379"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 t="str">
            <v xml:space="preserve"> $-   </v>
          </cell>
          <cell r="I379">
            <v>4541000000</v>
          </cell>
        </row>
        <row r="380"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 t="str">
            <v xml:space="preserve"> $-   </v>
          </cell>
          <cell r="I380">
            <v>4428000000</v>
          </cell>
        </row>
        <row r="381"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 t="str">
            <v xml:space="preserve"> $-   </v>
          </cell>
          <cell r="I381">
            <v>4189000000</v>
          </cell>
        </row>
        <row r="382"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 t="str">
            <v xml:space="preserve"> $-   </v>
          </cell>
          <cell r="I382">
            <v>149089000</v>
          </cell>
        </row>
        <row r="383"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 t="str">
            <v xml:space="preserve"> $-   </v>
          </cell>
          <cell r="I383">
            <v>172200000</v>
          </cell>
        </row>
        <row r="384"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 t="str">
            <v xml:space="preserve"> $-   </v>
          </cell>
          <cell r="I384">
            <v>199700000</v>
          </cell>
        </row>
        <row r="385"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 t="str">
            <v xml:space="preserve"> $-   </v>
          </cell>
          <cell r="I385">
            <v>325200000</v>
          </cell>
        </row>
        <row r="386"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</row>
        <row r="387"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</row>
        <row r="388"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</row>
        <row r="389"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</row>
        <row r="390">
          <cell r="C390" t="str">
            <v>Year 1</v>
          </cell>
          <cell r="E390">
            <v>126761000000</v>
          </cell>
          <cell r="F390">
            <v>102978000000</v>
          </cell>
          <cell r="G390" t="str">
            <v xml:space="preserve"> $-   </v>
          </cell>
          <cell r="H390" t="str">
            <v xml:space="preserve"> $-   </v>
          </cell>
          <cell r="I390" t="str">
            <v xml:space="preserve"> $-   </v>
          </cell>
        </row>
        <row r="391">
          <cell r="C391" t="str">
            <v>Year 2</v>
          </cell>
          <cell r="E391">
            <v>139367000000</v>
          </cell>
          <cell r="F391">
            <v>114000000000</v>
          </cell>
          <cell r="G391" t="str">
            <v xml:space="preserve"> $-   </v>
          </cell>
          <cell r="H391" t="str">
            <v xml:space="preserve"> $-   </v>
          </cell>
          <cell r="I391" t="str">
            <v xml:space="preserve"> $-   </v>
          </cell>
        </row>
        <row r="392">
          <cell r="C392" t="str">
            <v>Year 3</v>
          </cell>
          <cell r="E392">
            <v>153290000000</v>
          </cell>
          <cell r="F392">
            <v>126762000000</v>
          </cell>
          <cell r="G392" t="str">
            <v xml:space="preserve"> $-   </v>
          </cell>
          <cell r="H392" t="str">
            <v xml:space="preserve"> $-   </v>
          </cell>
          <cell r="I392" t="str">
            <v xml:space="preserve"> $-   </v>
          </cell>
        </row>
        <row r="393">
          <cell r="C393" t="str">
            <v>Year 4</v>
          </cell>
          <cell r="E393">
            <v>177526000000</v>
          </cell>
          <cell r="F393">
            <v>148669000000</v>
          </cell>
          <cell r="G393" t="str">
            <v xml:space="preserve"> $-   </v>
          </cell>
          <cell r="H393" t="str">
            <v xml:space="preserve"> $-   </v>
          </cell>
          <cell r="I393" t="str">
            <v xml:space="preserve"> $-   </v>
          </cell>
        </row>
        <row r="394"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 t="str">
            <v xml:space="preserve"> $-   </v>
          </cell>
          <cell r="I394">
            <v>13413000000</v>
          </cell>
        </row>
        <row r="395"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 t="str">
            <v xml:space="preserve"> $-   </v>
          </cell>
          <cell r="I395">
            <v>14186000000</v>
          </cell>
        </row>
        <row r="396"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 t="str">
            <v xml:space="preserve"> $-   </v>
          </cell>
          <cell r="I396">
            <v>16793000000</v>
          </cell>
        </row>
        <row r="397"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 t="str">
            <v xml:space="preserve"> $-   </v>
          </cell>
          <cell r="I397">
            <v>21037000000</v>
          </cell>
        </row>
        <row r="398"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 t="str">
            <v xml:space="preserve"> $-   </v>
          </cell>
          <cell r="I398">
            <v>579315000</v>
          </cell>
        </row>
        <row r="399"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 t="str">
            <v xml:space="preserve"> $-   </v>
          </cell>
          <cell r="I399">
            <v>778655000</v>
          </cell>
        </row>
        <row r="400"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 t="str">
            <v xml:space="preserve"> $-   </v>
          </cell>
          <cell r="I400">
            <v>986812000</v>
          </cell>
        </row>
        <row r="401"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 t="str">
            <v xml:space="preserve"> $-   </v>
          </cell>
          <cell r="I401">
            <v>1230853000</v>
          </cell>
        </row>
        <row r="402"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 t="str">
            <v xml:space="preserve"> $-   </v>
          </cell>
          <cell r="I402">
            <v>1127000000</v>
          </cell>
        </row>
        <row r="403"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 t="str">
            <v xml:space="preserve"> $-   </v>
          </cell>
          <cell r="I403">
            <v>1208000000</v>
          </cell>
        </row>
        <row r="404"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 t="str">
            <v xml:space="preserve"> $-   </v>
          </cell>
          <cell r="I404">
            <v>1292000000</v>
          </cell>
        </row>
        <row r="405"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 t="str">
            <v xml:space="preserve"> $-   </v>
          </cell>
          <cell r="I405">
            <v>1395000000</v>
          </cell>
        </row>
        <row r="406"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 t="str">
            <v xml:space="preserve"> $-   </v>
          </cell>
          <cell r="I406">
            <v>1658000000</v>
          </cell>
        </row>
        <row r="407"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 t="str">
            <v xml:space="preserve"> $-   </v>
          </cell>
          <cell r="I407">
            <v>1771000000</v>
          </cell>
        </row>
        <row r="408"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 t="str">
            <v xml:space="preserve"> $-   </v>
          </cell>
          <cell r="I408">
            <v>1835000000</v>
          </cell>
        </row>
        <row r="409"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 t="str">
            <v xml:space="preserve"> $-   </v>
          </cell>
          <cell r="I409">
            <v>1902000000</v>
          </cell>
        </row>
        <row r="410"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 t="str">
            <v xml:space="preserve"> $-   </v>
          </cell>
        </row>
        <row r="411"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 t="str">
            <v xml:space="preserve"> $-   </v>
          </cell>
        </row>
        <row r="412"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 t="str">
            <v xml:space="preserve"> $-   </v>
          </cell>
        </row>
        <row r="413"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 t="str">
            <v xml:space="preserve"> $-   </v>
          </cell>
        </row>
        <row r="414"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 t="str">
            <v xml:space="preserve"> $-   </v>
          </cell>
        </row>
        <row r="415"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 t="str">
            <v xml:space="preserve"> $-   </v>
          </cell>
        </row>
        <row r="416"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 t="str">
            <v xml:space="preserve"> $-   </v>
          </cell>
        </row>
        <row r="417"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 t="str">
            <v xml:space="preserve"> $-   </v>
          </cell>
        </row>
        <row r="418"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 t="str">
            <v xml:space="preserve"> $-   </v>
          </cell>
          <cell r="I418">
            <v>848000000</v>
          </cell>
        </row>
        <row r="419"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 t="str">
            <v xml:space="preserve"> $-   </v>
          </cell>
          <cell r="I419">
            <v>1086000000</v>
          </cell>
        </row>
        <row r="420"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 t="str">
            <v xml:space="preserve"> $-   </v>
          </cell>
          <cell r="I420">
            <v>1443000000</v>
          </cell>
        </row>
        <row r="421"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 t="str">
            <v xml:space="preserve"> $-   </v>
          </cell>
          <cell r="I421">
            <v>1512000000</v>
          </cell>
        </row>
        <row r="422"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 t="str">
            <v xml:space="preserve"> $-   </v>
          </cell>
          <cell r="I422" t="str">
            <v xml:space="preserve"> $-   </v>
          </cell>
        </row>
        <row r="423"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 t="str">
            <v xml:space="preserve"> $-   </v>
          </cell>
          <cell r="I423" t="str">
            <v xml:space="preserve"> $-   </v>
          </cell>
        </row>
        <row r="424"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 t="str">
            <v xml:space="preserve"> $-   </v>
          </cell>
          <cell r="I424" t="str">
            <v xml:space="preserve"> $-   </v>
          </cell>
        </row>
        <row r="425"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 t="str">
            <v xml:space="preserve"> $-   </v>
          </cell>
          <cell r="I425" t="str">
            <v xml:space="preserve"> $-   </v>
          </cell>
        </row>
        <row r="426"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 t="str">
            <v xml:space="preserve"> $-   </v>
          </cell>
          <cell r="I426">
            <v>75000000</v>
          </cell>
        </row>
        <row r="427"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 t="str">
            <v xml:space="preserve"> $-   </v>
          </cell>
          <cell r="I427">
            <v>79000000</v>
          </cell>
        </row>
        <row r="428"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 t="str">
            <v xml:space="preserve"> $-   </v>
          </cell>
          <cell r="I428">
            <v>94000000</v>
          </cell>
        </row>
        <row r="429"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 t="str">
            <v xml:space="preserve"> $-   </v>
          </cell>
          <cell r="I429">
            <v>81000000</v>
          </cell>
        </row>
        <row r="430"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 t="str">
            <v xml:space="preserve"> $-   </v>
          </cell>
          <cell r="I430" t="str">
            <v xml:space="preserve"> $-   </v>
          </cell>
        </row>
        <row r="431"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 t="str">
            <v xml:space="preserve"> $-   </v>
          </cell>
          <cell r="I431" t="str">
            <v xml:space="preserve"> $-   </v>
          </cell>
        </row>
        <row r="432"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 t="str">
            <v xml:space="preserve"> $-   </v>
          </cell>
          <cell r="I432" t="str">
            <v xml:space="preserve"> $-   </v>
          </cell>
        </row>
        <row r="433"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 t="str">
            <v xml:space="preserve"> $-   </v>
          </cell>
          <cell r="I433" t="str">
            <v xml:space="preserve"> $-   </v>
          </cell>
        </row>
        <row r="434"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 t="str">
            <v xml:space="preserve"> $-   </v>
          </cell>
        </row>
        <row r="435"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 t="str">
            <v xml:space="preserve"> $-   </v>
          </cell>
        </row>
        <row r="436"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 t="str">
            <v xml:space="preserve"> $-   </v>
          </cell>
        </row>
        <row r="437"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 t="str">
            <v xml:space="preserve"> $-   </v>
          </cell>
        </row>
        <row r="438"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 t="str">
            <v xml:space="preserve"> $-   </v>
          </cell>
          <cell r="I438">
            <v>2192000000</v>
          </cell>
        </row>
        <row r="439"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 t="str">
            <v xml:space="preserve"> $-   </v>
          </cell>
          <cell r="I439">
            <v>2288000000</v>
          </cell>
        </row>
        <row r="440"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 t="str">
            <v xml:space="preserve"> $-   </v>
          </cell>
          <cell r="I440">
            <v>2354000000</v>
          </cell>
        </row>
        <row r="441"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 t="str">
            <v xml:space="preserve"> $-   </v>
          </cell>
          <cell r="I441">
            <v>2527000000</v>
          </cell>
        </row>
        <row r="442"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 t="str">
            <v xml:space="preserve"> $-   </v>
          </cell>
          <cell r="I442">
            <v>276000000</v>
          </cell>
        </row>
        <row r="443"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 t="str">
            <v xml:space="preserve"> $-   </v>
          </cell>
          <cell r="I443">
            <v>329000000</v>
          </cell>
        </row>
        <row r="444"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 t="str">
            <v xml:space="preserve"> $-   </v>
          </cell>
          <cell r="I444">
            <v>330000000</v>
          </cell>
        </row>
        <row r="445"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 t="str">
            <v xml:space="preserve"> $-   </v>
          </cell>
          <cell r="I445">
            <v>322000000</v>
          </cell>
        </row>
        <row r="446"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 t="str">
            <v xml:space="preserve"> $-   </v>
          </cell>
          <cell r="I446">
            <v>276000000</v>
          </cell>
        </row>
        <row r="447"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 t="str">
            <v xml:space="preserve"> $-   </v>
          </cell>
          <cell r="I447">
            <v>329000000</v>
          </cell>
        </row>
        <row r="448"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 t="str">
            <v xml:space="preserve"> $-   </v>
          </cell>
          <cell r="I448">
            <v>330000000</v>
          </cell>
        </row>
        <row r="449"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 t="str">
            <v xml:space="preserve"> $-   </v>
          </cell>
          <cell r="I449">
            <v>322000000</v>
          </cell>
        </row>
        <row r="450"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 t="str">
            <v xml:space="preserve"> $-   </v>
          </cell>
          <cell r="I450">
            <v>97000000</v>
          </cell>
        </row>
        <row r="451"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 t="str">
            <v xml:space="preserve"> $-   </v>
          </cell>
          <cell r="I451">
            <v>94000000</v>
          </cell>
        </row>
        <row r="452"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 t="str">
            <v xml:space="preserve"> $-   </v>
          </cell>
          <cell r="I452">
            <v>93000000</v>
          </cell>
        </row>
        <row r="453"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 t="str">
            <v xml:space="preserve"> $-   </v>
          </cell>
          <cell r="I453">
            <v>134000000</v>
          </cell>
        </row>
        <row r="454"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 t="str">
            <v xml:space="preserve"> $-   </v>
          </cell>
          <cell r="I454">
            <v>382553000</v>
          </cell>
        </row>
        <row r="455"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 t="str">
            <v xml:space="preserve"> $-   </v>
          </cell>
          <cell r="I455">
            <v>475464000</v>
          </cell>
        </row>
        <row r="456"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 t="str">
            <v xml:space="preserve"> $-   </v>
          </cell>
          <cell r="I456">
            <v>538513000</v>
          </cell>
        </row>
        <row r="457"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 t="str">
            <v xml:space="preserve"> $-   </v>
          </cell>
          <cell r="I457">
            <v>570527000</v>
          </cell>
        </row>
        <row r="458"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 t="str">
            <v xml:space="preserve"> $-   </v>
          </cell>
          <cell r="I458" t="str">
            <v xml:space="preserve"> $-   </v>
          </cell>
        </row>
        <row r="459"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 t="str">
            <v xml:space="preserve"> $-   </v>
          </cell>
          <cell r="I459" t="str">
            <v xml:space="preserve"> $-   </v>
          </cell>
        </row>
        <row r="460"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 t="str">
            <v xml:space="preserve"> $-   </v>
          </cell>
          <cell r="I460" t="str">
            <v xml:space="preserve"> $-   </v>
          </cell>
        </row>
        <row r="461"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 t="str">
            <v xml:space="preserve"> $-   </v>
          </cell>
          <cell r="I461" t="str">
            <v xml:space="preserve"> $-   </v>
          </cell>
        </row>
        <row r="462">
          <cell r="C462" t="str">
            <v>Year 1</v>
          </cell>
          <cell r="E462">
            <v>1663000000</v>
          </cell>
          <cell r="F462" t="str">
            <v xml:space="preserve"> $-   </v>
          </cell>
          <cell r="G462">
            <v>1123200000</v>
          </cell>
          <cell r="H462" t="str">
            <v xml:space="preserve"> $-   </v>
          </cell>
          <cell r="I462">
            <v>78300000</v>
          </cell>
        </row>
        <row r="463">
          <cell r="C463" t="str">
            <v>Year 2</v>
          </cell>
          <cell r="E463">
            <v>1558400000</v>
          </cell>
          <cell r="F463" t="str">
            <v xml:space="preserve"> $-   </v>
          </cell>
          <cell r="G463">
            <v>1058000000</v>
          </cell>
          <cell r="H463" t="str">
            <v xml:space="preserve"> $-   </v>
          </cell>
          <cell r="I463">
            <v>60400000</v>
          </cell>
        </row>
        <row r="464">
          <cell r="C464" t="str">
            <v>Year 3</v>
          </cell>
          <cell r="E464">
            <v>1584500000</v>
          </cell>
          <cell r="F464" t="str">
            <v xml:space="preserve"> $-   </v>
          </cell>
          <cell r="G464">
            <v>1105700000</v>
          </cell>
          <cell r="H464" t="str">
            <v xml:space="preserve"> $-   </v>
          </cell>
          <cell r="I464">
            <v>52500000</v>
          </cell>
        </row>
        <row r="465">
          <cell r="C465" t="str">
            <v>Year 4</v>
          </cell>
          <cell r="E465">
            <v>1637100000</v>
          </cell>
          <cell r="F465" t="str">
            <v xml:space="preserve"> $-   </v>
          </cell>
          <cell r="G465">
            <v>1209100000</v>
          </cell>
          <cell r="H465" t="str">
            <v xml:space="preserve"> $-   </v>
          </cell>
          <cell r="I465">
            <v>58700000</v>
          </cell>
        </row>
        <row r="466"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 t="str">
            <v xml:space="preserve"> $-   </v>
          </cell>
          <cell r="I466" t="str">
            <v xml:space="preserve"> $-   </v>
          </cell>
        </row>
        <row r="467"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 t="str">
            <v xml:space="preserve"> $-   </v>
          </cell>
          <cell r="I467" t="str">
            <v xml:space="preserve"> $-   </v>
          </cell>
        </row>
        <row r="468"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 t="str">
            <v xml:space="preserve"> $-   </v>
          </cell>
          <cell r="I468" t="str">
            <v xml:space="preserve"> $-   </v>
          </cell>
        </row>
        <row r="469"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 t="str">
            <v xml:space="preserve"> $-   </v>
          </cell>
          <cell r="I469" t="str">
            <v xml:space="preserve"> $-   </v>
          </cell>
        </row>
        <row r="470"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 t="str">
            <v xml:space="preserve"> $-   </v>
          </cell>
          <cell r="I470">
            <v>115000000</v>
          </cell>
        </row>
        <row r="471"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 t="str">
            <v xml:space="preserve"> $-   </v>
          </cell>
          <cell r="I471">
            <v>115000000</v>
          </cell>
        </row>
        <row r="472"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 t="str">
            <v xml:space="preserve"> $-   </v>
          </cell>
          <cell r="I472">
            <v>105000000</v>
          </cell>
        </row>
        <row r="473"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 t="str">
            <v xml:space="preserve"> $-   </v>
          </cell>
          <cell r="I473">
            <v>99000000</v>
          </cell>
        </row>
        <row r="474"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 t="str">
            <v xml:space="preserve"> $-   </v>
          </cell>
          <cell r="I474">
            <v>278300000</v>
          </cell>
        </row>
        <row r="475"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 t="str">
            <v xml:space="preserve"> $-   </v>
          </cell>
          <cell r="I475">
            <v>304400000</v>
          </cell>
        </row>
        <row r="476"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 t="str">
            <v xml:space="preserve"> $-   </v>
          </cell>
          <cell r="I476">
            <v>319300000</v>
          </cell>
        </row>
        <row r="477"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 t="str">
            <v xml:space="preserve"> $-   </v>
          </cell>
          <cell r="I477">
            <v>290200000</v>
          </cell>
        </row>
        <row r="478"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 t="str">
            <v xml:space="preserve"> $-   </v>
          </cell>
          <cell r="I478">
            <v>2145000000</v>
          </cell>
        </row>
        <row r="479"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 t="str">
            <v xml:space="preserve"> $-   </v>
          </cell>
          <cell r="I479">
            <v>2668000000</v>
          </cell>
        </row>
        <row r="480"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 t="str">
            <v xml:space="preserve"> $-   </v>
          </cell>
          <cell r="I480">
            <v>3066000000</v>
          </cell>
        </row>
        <row r="481"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 t="str">
            <v xml:space="preserve"> $-   </v>
          </cell>
          <cell r="I481">
            <v>3144000000</v>
          </cell>
        </row>
        <row r="482"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 t="str">
            <v xml:space="preserve"> $-   </v>
          </cell>
          <cell r="I482">
            <v>341969000</v>
          </cell>
        </row>
        <row r="483"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 t="str">
            <v xml:space="preserve"> $-   </v>
          </cell>
          <cell r="I483">
            <v>528737000</v>
          </cell>
        </row>
        <row r="484"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 t="str">
            <v xml:space="preserve"> $-   </v>
          </cell>
          <cell r="I484">
            <v>590935000</v>
          </cell>
        </row>
        <row r="485"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 t="str">
            <v xml:space="preserve"> $-   </v>
          </cell>
          <cell r="I485">
            <v>638024000</v>
          </cell>
        </row>
        <row r="486"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 t="str">
            <v xml:space="preserve"> $-   </v>
          </cell>
          <cell r="I486">
            <v>2780000000</v>
          </cell>
        </row>
        <row r="487"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 t="str">
            <v xml:space="preserve"> $-   </v>
          </cell>
          <cell r="I487">
            <v>3319000000</v>
          </cell>
        </row>
        <row r="488"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 t="str">
            <v xml:space="preserve"> $-   </v>
          </cell>
          <cell r="I488">
            <v>3129000000</v>
          </cell>
        </row>
        <row r="489"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 t="str">
            <v xml:space="preserve"> $-   </v>
          </cell>
          <cell r="I489">
            <v>1792000000</v>
          </cell>
        </row>
        <row r="490"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</row>
        <row r="491"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</row>
        <row r="492"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</row>
        <row r="493"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</row>
        <row r="494"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</row>
        <row r="495"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</row>
        <row r="496"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</row>
        <row r="497"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</row>
        <row r="498"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 t="str">
            <v xml:space="preserve"> $-   </v>
          </cell>
          <cell r="I498" t="str">
            <v xml:space="preserve"> $-   </v>
          </cell>
        </row>
        <row r="499"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 t="str">
            <v xml:space="preserve"> $-   </v>
          </cell>
          <cell r="I499" t="str">
            <v xml:space="preserve"> $-   </v>
          </cell>
        </row>
        <row r="500"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 t="str">
            <v xml:space="preserve"> $-   </v>
          </cell>
          <cell r="I500" t="str">
            <v xml:space="preserve"> $-   </v>
          </cell>
        </row>
        <row r="501"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 t="str">
            <v xml:space="preserve"> $-   </v>
          </cell>
          <cell r="I501" t="str">
            <v xml:space="preserve"> $-   </v>
          </cell>
        </row>
        <row r="502"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 t="str">
            <v xml:space="preserve"> $-   </v>
          </cell>
          <cell r="I502">
            <v>1024000000</v>
          </cell>
        </row>
        <row r="503"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 t="str">
            <v xml:space="preserve"> $-   </v>
          </cell>
          <cell r="I503">
            <v>1071000000</v>
          </cell>
        </row>
        <row r="504"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 t="str">
            <v xml:space="preserve"> $-   </v>
          </cell>
          <cell r="I504">
            <v>1130000000</v>
          </cell>
        </row>
        <row r="505"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 t="str">
            <v xml:space="preserve"> $-   </v>
          </cell>
          <cell r="I505">
            <v>1216000000</v>
          </cell>
        </row>
        <row r="506"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 t="str">
            <v xml:space="preserve"> $-   </v>
          </cell>
          <cell r="I506">
            <v>160000000</v>
          </cell>
        </row>
        <row r="507"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 t="str">
            <v xml:space="preserve"> $-   </v>
          </cell>
          <cell r="I507">
            <v>189600000</v>
          </cell>
        </row>
        <row r="508"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 t="str">
            <v xml:space="preserve"> $-   </v>
          </cell>
          <cell r="I508">
            <v>201800000</v>
          </cell>
        </row>
        <row r="509"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 t="str">
            <v xml:space="preserve"> $-   </v>
          </cell>
          <cell r="I509">
            <v>198000000</v>
          </cell>
        </row>
        <row r="510"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 t="str">
            <v xml:space="preserve"> $-   </v>
          </cell>
          <cell r="I510">
            <v>1562000000</v>
          </cell>
        </row>
        <row r="511"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 t="str">
            <v xml:space="preserve"> $-   </v>
          </cell>
          <cell r="I511">
            <v>1622000000</v>
          </cell>
        </row>
        <row r="512"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 t="str">
            <v xml:space="preserve"> $-   </v>
          </cell>
          <cell r="I512">
            <v>1720000000</v>
          </cell>
        </row>
        <row r="513"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 t="str">
            <v xml:space="preserve"> $-   </v>
          </cell>
          <cell r="I513">
            <v>1919000000</v>
          </cell>
        </row>
        <row r="514"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 t="str">
            <v xml:space="preserve"> $-   </v>
          </cell>
          <cell r="I514" t="str">
            <v xml:space="preserve"> $-   </v>
          </cell>
        </row>
        <row r="515"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 t="str">
            <v xml:space="preserve"> $-   </v>
          </cell>
          <cell r="I515" t="str">
            <v xml:space="preserve"> $-   </v>
          </cell>
        </row>
        <row r="516"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 t="str">
            <v xml:space="preserve"> $-   </v>
          </cell>
          <cell r="I516" t="str">
            <v xml:space="preserve"> $-   </v>
          </cell>
        </row>
        <row r="517"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 t="str">
            <v xml:space="preserve"> $-   </v>
          </cell>
          <cell r="I517" t="str">
            <v xml:space="preserve"> $-   </v>
          </cell>
        </row>
        <row r="518"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 t="str">
            <v xml:space="preserve"> $-   </v>
          </cell>
        </row>
        <row r="519"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 t="str">
            <v xml:space="preserve"> $-   </v>
          </cell>
        </row>
        <row r="520"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 t="str">
            <v xml:space="preserve"> $-   </v>
          </cell>
        </row>
        <row r="521"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 t="str">
            <v xml:space="preserve"> $-   </v>
          </cell>
        </row>
        <row r="522"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 t="str">
            <v xml:space="preserve"> $-   </v>
          </cell>
          <cell r="I522" t="str">
            <v xml:space="preserve"> $-   </v>
          </cell>
        </row>
        <row r="523"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 t="str">
            <v xml:space="preserve"> $-   </v>
          </cell>
          <cell r="I523" t="str">
            <v xml:space="preserve"> $-   </v>
          </cell>
        </row>
        <row r="524"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 t="str">
            <v xml:space="preserve"> $-   </v>
          </cell>
          <cell r="I524" t="str">
            <v xml:space="preserve"> $-   </v>
          </cell>
        </row>
        <row r="525"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 t="str">
            <v xml:space="preserve"> $-   </v>
          </cell>
          <cell r="I525" t="str">
            <v xml:space="preserve"> $-   </v>
          </cell>
        </row>
        <row r="526"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 t="str">
            <v xml:space="preserve"> $-   </v>
          </cell>
          <cell r="I526">
            <v>3169703000</v>
          </cell>
        </row>
        <row r="527"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 t="str">
            <v xml:space="preserve"> $-   </v>
          </cell>
          <cell r="I527">
            <v>3600976000</v>
          </cell>
        </row>
        <row r="528"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 t="str">
            <v xml:space="preserve"> $-   </v>
          </cell>
          <cell r="I528">
            <v>3997041000</v>
          </cell>
        </row>
        <row r="529"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 t="str">
            <v xml:space="preserve"> $-   </v>
          </cell>
          <cell r="I529">
            <v>3313644000</v>
          </cell>
        </row>
        <row r="530"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 t="str">
            <v xml:space="preserve"> $-   </v>
          </cell>
          <cell r="I530" t="str">
            <v xml:space="preserve"> $-   </v>
          </cell>
        </row>
        <row r="531"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 t="str">
            <v xml:space="preserve"> $-   </v>
          </cell>
          <cell r="I531" t="str">
            <v xml:space="preserve"> $-   </v>
          </cell>
        </row>
        <row r="532"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 t="str">
            <v xml:space="preserve"> $-   </v>
          </cell>
          <cell r="I532" t="str">
            <v xml:space="preserve"> $-   </v>
          </cell>
        </row>
        <row r="533"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 t="str">
            <v xml:space="preserve"> $-   </v>
          </cell>
          <cell r="I533" t="str">
            <v xml:space="preserve"> $-   </v>
          </cell>
        </row>
        <row r="534"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 t="str">
            <v xml:space="preserve"> $-   </v>
          </cell>
          <cell r="I534">
            <v>560669000</v>
          </cell>
        </row>
        <row r="535"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 t="str">
            <v xml:space="preserve"> $-   </v>
          </cell>
          <cell r="I535">
            <v>978973000</v>
          </cell>
        </row>
        <row r="536"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 t="str">
            <v xml:space="preserve"> $-   </v>
          </cell>
          <cell r="I536">
            <v>758861000</v>
          </cell>
        </row>
        <row r="537"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 t="str">
            <v xml:space="preserve"> $-   </v>
          </cell>
          <cell r="I537">
            <v>765895000</v>
          </cell>
        </row>
        <row r="538"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 t="str">
            <v xml:space="preserve"> $-   </v>
          </cell>
          <cell r="I538">
            <v>653132000</v>
          </cell>
        </row>
        <row r="539"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 t="str">
            <v xml:space="preserve"> $-   </v>
          </cell>
          <cell r="I539">
            <v>679298000</v>
          </cell>
        </row>
        <row r="540"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 t="str">
            <v xml:space="preserve"> $-   </v>
          </cell>
          <cell r="I540">
            <v>819216000</v>
          </cell>
        </row>
        <row r="541"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 t="str">
            <v xml:space="preserve"> $-   </v>
          </cell>
          <cell r="I541">
            <v>927920000</v>
          </cell>
        </row>
        <row r="542"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 t="str">
            <v xml:space="preserve"> $-   </v>
          </cell>
          <cell r="I542">
            <v>740791000</v>
          </cell>
        </row>
        <row r="543"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 t="str">
            <v xml:space="preserve"> $-   </v>
          </cell>
          <cell r="I543">
            <v>859680000</v>
          </cell>
        </row>
        <row r="544"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 t="str">
            <v xml:space="preserve"> $-   </v>
          </cell>
          <cell r="I544">
            <v>625361000</v>
          </cell>
        </row>
        <row r="545"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 t="str">
            <v xml:space="preserve"> $-   </v>
          </cell>
          <cell r="I545">
            <v>688195000</v>
          </cell>
        </row>
        <row r="546"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 t="str">
            <v xml:space="preserve"> $-   </v>
          </cell>
          <cell r="I546">
            <v>169173000</v>
          </cell>
        </row>
        <row r="547"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 t="str">
            <v xml:space="preserve"> $-   </v>
          </cell>
          <cell r="I547">
            <v>192420000</v>
          </cell>
        </row>
        <row r="548"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 t="str">
            <v xml:space="preserve"> $-   </v>
          </cell>
          <cell r="I548">
            <v>360592000</v>
          </cell>
        </row>
        <row r="549"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 t="str">
            <v xml:space="preserve"> $-   </v>
          </cell>
          <cell r="I549">
            <v>453423000</v>
          </cell>
        </row>
        <row r="550">
          <cell r="C550" t="str">
            <v>Year 1</v>
          </cell>
          <cell r="E550">
            <v>1365000000</v>
          </cell>
          <cell r="F550" t="str">
            <v xml:space="preserve"> $-   </v>
          </cell>
          <cell r="G550">
            <v>921000000</v>
          </cell>
          <cell r="H550" t="str">
            <v xml:space="preserve"> $-   </v>
          </cell>
          <cell r="I550">
            <v>471000000</v>
          </cell>
        </row>
        <row r="551">
          <cell r="C551" t="str">
            <v>Year 2</v>
          </cell>
          <cell r="E551">
            <v>1466000000</v>
          </cell>
          <cell r="F551" t="str">
            <v xml:space="preserve"> $-   </v>
          </cell>
          <cell r="G551">
            <v>888000000</v>
          </cell>
          <cell r="H551" t="str">
            <v xml:space="preserve"> $-   </v>
          </cell>
          <cell r="I551">
            <v>256000000</v>
          </cell>
        </row>
        <row r="552">
          <cell r="C552" t="str">
            <v>Year 3</v>
          </cell>
          <cell r="E552">
            <v>1665000000</v>
          </cell>
          <cell r="F552" t="str">
            <v xml:space="preserve"> $-   </v>
          </cell>
          <cell r="G552">
            <v>958000000</v>
          </cell>
          <cell r="H552" t="str">
            <v xml:space="preserve"> $-   </v>
          </cell>
          <cell r="I552">
            <v>136000000</v>
          </cell>
        </row>
        <row r="553">
          <cell r="C553" t="str">
            <v>Year 4</v>
          </cell>
          <cell r="E553">
            <v>1403000000</v>
          </cell>
          <cell r="F553" t="str">
            <v xml:space="preserve"> $-   </v>
          </cell>
          <cell r="G553">
            <v>1048000000</v>
          </cell>
          <cell r="H553" t="str">
            <v xml:space="preserve"> $-   </v>
          </cell>
          <cell r="I553">
            <v>61000000</v>
          </cell>
        </row>
        <row r="554"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 t="str">
            <v xml:space="preserve"> $-   </v>
          </cell>
        </row>
        <row r="555"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 t="str">
            <v xml:space="preserve"> $-   </v>
          </cell>
        </row>
        <row r="556"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 t="str">
            <v xml:space="preserve"> $-   </v>
          </cell>
        </row>
        <row r="557"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 t="str">
            <v xml:space="preserve"> $-   </v>
          </cell>
        </row>
        <row r="558"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 t="str">
            <v xml:space="preserve"> $-   </v>
          </cell>
          <cell r="I558">
            <v>1144585000</v>
          </cell>
        </row>
        <row r="559"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 t="str">
            <v xml:space="preserve"> $-   </v>
          </cell>
          <cell r="I559">
            <v>1261044000</v>
          </cell>
        </row>
        <row r="560"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 t="str">
            <v xml:space="preserve"> $-   </v>
          </cell>
          <cell r="I560">
            <v>1318638000</v>
          </cell>
        </row>
        <row r="561"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 t="str">
            <v xml:space="preserve"> $-   </v>
          </cell>
          <cell r="I561">
            <v>1337276000</v>
          </cell>
        </row>
        <row r="562"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 t="str">
            <v xml:space="preserve"> $-   </v>
          </cell>
        </row>
        <row r="563"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 t="str">
            <v xml:space="preserve"> $-   </v>
          </cell>
        </row>
        <row r="564"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 t="str">
            <v xml:space="preserve"> $-   </v>
          </cell>
        </row>
        <row r="565"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 t="str">
            <v xml:space="preserve"> $-   </v>
          </cell>
        </row>
        <row r="566"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 t="str">
            <v xml:space="preserve"> $-   </v>
          </cell>
          <cell r="I566">
            <v>2153000000</v>
          </cell>
        </row>
        <row r="567"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 t="str">
            <v xml:space="preserve"> $-   </v>
          </cell>
          <cell r="I567">
            <v>2314000000</v>
          </cell>
        </row>
        <row r="568"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 t="str">
            <v xml:space="preserve"> $-   </v>
          </cell>
          <cell r="I568">
            <v>2450000000</v>
          </cell>
        </row>
        <row r="569"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 t="str">
            <v xml:space="preserve"> $-   </v>
          </cell>
          <cell r="I569">
            <v>3936000000</v>
          </cell>
        </row>
        <row r="570"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 t="str">
            <v xml:space="preserve"> $-   </v>
          </cell>
          <cell r="I570">
            <v>39940000</v>
          </cell>
        </row>
        <row r="571"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 t="str">
            <v xml:space="preserve"> $-   </v>
          </cell>
          <cell r="I571">
            <v>48071000</v>
          </cell>
        </row>
        <row r="572"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 t="str">
            <v xml:space="preserve"> $-   </v>
          </cell>
          <cell r="I572">
            <v>49292000</v>
          </cell>
        </row>
        <row r="573"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 t="str">
            <v xml:space="preserve"> $-   </v>
          </cell>
          <cell r="I573">
            <v>46012000</v>
          </cell>
        </row>
        <row r="574"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 t="str">
            <v xml:space="preserve"> $-   </v>
          </cell>
          <cell r="I574">
            <v>71731000</v>
          </cell>
        </row>
        <row r="575"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 t="str">
            <v xml:space="preserve"> $-   </v>
          </cell>
          <cell r="I575">
            <v>76773000</v>
          </cell>
        </row>
        <row r="576"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 t="str">
            <v xml:space="preserve"> $-   </v>
          </cell>
          <cell r="I576">
            <v>156458000</v>
          </cell>
        </row>
        <row r="577"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 t="str">
            <v xml:space="preserve"> $-   </v>
          </cell>
          <cell r="I577">
            <v>317141000</v>
          </cell>
        </row>
        <row r="578"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 t="str">
            <v xml:space="preserve"> $-   </v>
          </cell>
          <cell r="I578">
            <v>74453000</v>
          </cell>
        </row>
        <row r="579"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 t="str">
            <v xml:space="preserve"> $-   </v>
          </cell>
          <cell r="I579">
            <v>95232000</v>
          </cell>
        </row>
        <row r="580"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 t="str">
            <v xml:space="preserve"> $-   </v>
          </cell>
          <cell r="I580">
            <v>115076000</v>
          </cell>
        </row>
        <row r="581"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 t="str">
            <v xml:space="preserve"> $-   </v>
          </cell>
          <cell r="I581">
            <v>133457000</v>
          </cell>
        </row>
        <row r="582"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 t="str">
            <v xml:space="preserve"> $-   </v>
          </cell>
          <cell r="I582" t="str">
            <v xml:space="preserve"> $-   </v>
          </cell>
        </row>
        <row r="583"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 t="str">
            <v xml:space="preserve"> $-   </v>
          </cell>
          <cell r="I583" t="str">
            <v xml:space="preserve"> $-   </v>
          </cell>
        </row>
        <row r="584"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 t="str">
            <v xml:space="preserve"> $-   </v>
          </cell>
          <cell r="I584" t="str">
            <v xml:space="preserve"> $-   </v>
          </cell>
        </row>
        <row r="585"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 t="str">
            <v xml:space="preserve"> $-   </v>
          </cell>
          <cell r="I585" t="str">
            <v xml:space="preserve"> $-   </v>
          </cell>
        </row>
        <row r="586"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 t="str">
            <v xml:space="preserve"> $-   </v>
          </cell>
          <cell r="I586" t="str">
            <v xml:space="preserve"> $-   </v>
          </cell>
        </row>
        <row r="587"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 t="str">
            <v xml:space="preserve"> $-   </v>
          </cell>
          <cell r="I587" t="str">
            <v xml:space="preserve"> $-   </v>
          </cell>
        </row>
        <row r="588"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 t="str">
            <v xml:space="preserve"> $-   </v>
          </cell>
          <cell r="I588" t="str">
            <v xml:space="preserve"> $-   </v>
          </cell>
        </row>
        <row r="589"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 t="str">
            <v xml:space="preserve"> $-   </v>
          </cell>
          <cell r="I589" t="str">
            <v xml:space="preserve"> $-   </v>
          </cell>
        </row>
        <row r="590"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 t="str">
            <v xml:space="preserve"> $-   </v>
          </cell>
        </row>
        <row r="591"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 t="str">
            <v xml:space="preserve"> $-   </v>
          </cell>
        </row>
        <row r="592"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 t="str">
            <v xml:space="preserve"> $-   </v>
          </cell>
        </row>
        <row r="593"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 t="str">
            <v xml:space="preserve"> $-   </v>
          </cell>
        </row>
        <row r="594"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 t="str">
            <v xml:space="preserve"> $-   </v>
          </cell>
          <cell r="I594">
            <v>7400000</v>
          </cell>
        </row>
        <row r="595"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 t="str">
            <v xml:space="preserve"> $-   </v>
          </cell>
          <cell r="I595">
            <v>9400000</v>
          </cell>
        </row>
        <row r="596"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 t="str">
            <v xml:space="preserve"> $-   </v>
          </cell>
          <cell r="I596">
            <v>13100000</v>
          </cell>
        </row>
        <row r="597"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 t="str">
            <v xml:space="preserve"> $-   </v>
          </cell>
          <cell r="I597">
            <v>21600000</v>
          </cell>
        </row>
        <row r="598"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 t="str">
            <v xml:space="preserve"> $-   </v>
          </cell>
        </row>
        <row r="599"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 t="str">
            <v xml:space="preserve"> $-   </v>
          </cell>
        </row>
        <row r="600"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 t="str">
            <v xml:space="preserve"> $-   </v>
          </cell>
        </row>
        <row r="601"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 t="str">
            <v xml:space="preserve"> $-   </v>
          </cell>
        </row>
        <row r="602"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 t="str">
            <v xml:space="preserve"> $-   </v>
          </cell>
          <cell r="I602">
            <v>2386000000</v>
          </cell>
        </row>
        <row r="603"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 t="str">
            <v xml:space="preserve"> $-   </v>
          </cell>
          <cell r="I603">
            <v>2587000000</v>
          </cell>
        </row>
        <row r="604"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 t="str">
            <v xml:space="preserve"> $-   </v>
          </cell>
          <cell r="I604">
            <v>2611000000</v>
          </cell>
        </row>
        <row r="605"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 t="str">
            <v xml:space="preserve"> $-   </v>
          </cell>
          <cell r="I605">
            <v>2631000000</v>
          </cell>
        </row>
        <row r="606"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 t="str">
            <v xml:space="preserve"> $-   </v>
          </cell>
          <cell r="I606">
            <v>1051000000</v>
          </cell>
        </row>
        <row r="607"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 t="str">
            <v xml:space="preserve"> $-   </v>
          </cell>
          <cell r="I607">
            <v>1741000000</v>
          </cell>
        </row>
        <row r="608"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 t="str">
            <v xml:space="preserve"> $-   </v>
          </cell>
          <cell r="I608">
            <v>1232000000</v>
          </cell>
        </row>
        <row r="609"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 t="str">
            <v xml:space="preserve"> $-   </v>
          </cell>
          <cell r="I609">
            <v>1550000000</v>
          </cell>
        </row>
        <row r="610"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 t="str">
            <v xml:space="preserve"> $-   </v>
          </cell>
        </row>
        <row r="611"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 t="str">
            <v xml:space="preserve"> $-   </v>
          </cell>
        </row>
        <row r="612"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 t="str">
            <v xml:space="preserve"> $-   </v>
          </cell>
        </row>
        <row r="613"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 t="str">
            <v xml:space="preserve"> $-   </v>
          </cell>
        </row>
        <row r="614"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 t="str">
            <v xml:space="preserve"> $-   </v>
          </cell>
          <cell r="I614" t="str">
            <v xml:space="preserve"> $-   </v>
          </cell>
        </row>
        <row r="615"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 t="str">
            <v xml:space="preserve"> $-   </v>
          </cell>
          <cell r="I615" t="str">
            <v xml:space="preserve"> $-   </v>
          </cell>
        </row>
        <row r="616"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 t="str">
            <v xml:space="preserve"> $-   </v>
          </cell>
          <cell r="I616" t="str">
            <v xml:space="preserve"> $-   </v>
          </cell>
        </row>
        <row r="617"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 t="str">
            <v xml:space="preserve"> $-   </v>
          </cell>
          <cell r="I617" t="str">
            <v xml:space="preserve"> $-   </v>
          </cell>
        </row>
        <row r="618"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 t="str">
            <v xml:space="preserve"> $-   </v>
          </cell>
          <cell r="I618" t="str">
            <v xml:space="preserve"> $-   </v>
          </cell>
        </row>
        <row r="619"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 t="str">
            <v xml:space="preserve"> $-   </v>
          </cell>
          <cell r="I619" t="str">
            <v xml:space="preserve"> $-   </v>
          </cell>
        </row>
        <row r="620"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 t="str">
            <v xml:space="preserve"> $-   </v>
          </cell>
          <cell r="I620" t="str">
            <v xml:space="preserve"> $-   </v>
          </cell>
        </row>
        <row r="621"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 t="str">
            <v xml:space="preserve"> $-   </v>
          </cell>
          <cell r="I621" t="str">
            <v xml:space="preserve"> $-   </v>
          </cell>
        </row>
        <row r="622"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 t="str">
            <v xml:space="preserve"> $-   </v>
          </cell>
          <cell r="I622">
            <v>118000000</v>
          </cell>
        </row>
        <row r="623"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 t="str">
            <v xml:space="preserve"> $-   </v>
          </cell>
          <cell r="I623">
            <v>133000000</v>
          </cell>
        </row>
        <row r="624"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 t="str">
            <v xml:space="preserve"> $-   </v>
          </cell>
          <cell r="I624">
            <v>139000000</v>
          </cell>
        </row>
        <row r="625"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 t="str">
            <v xml:space="preserve"> $-   </v>
          </cell>
          <cell r="I625">
            <v>148000000</v>
          </cell>
        </row>
        <row r="626"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 t="str">
            <v xml:space="preserve"> $-   </v>
          </cell>
        </row>
        <row r="627"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 t="str">
            <v xml:space="preserve"> $-   </v>
          </cell>
        </row>
        <row r="628"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 t="str">
            <v xml:space="preserve"> $-   </v>
          </cell>
        </row>
        <row r="629"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 t="str">
            <v xml:space="preserve"> $-   </v>
          </cell>
        </row>
        <row r="630"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 t="str">
            <v xml:space="preserve"> $-   </v>
          </cell>
          <cell r="I630" t="str">
            <v xml:space="preserve"> $-   </v>
          </cell>
        </row>
        <row r="631"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 t="str">
            <v xml:space="preserve"> $-   </v>
          </cell>
          <cell r="I631" t="str">
            <v xml:space="preserve"> $-   </v>
          </cell>
        </row>
        <row r="632"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 t="str">
            <v xml:space="preserve"> $-   </v>
          </cell>
          <cell r="I632" t="str">
            <v xml:space="preserve"> $-   </v>
          </cell>
        </row>
        <row r="633"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 t="str">
            <v xml:space="preserve"> $-   </v>
          </cell>
          <cell r="I633" t="str">
            <v xml:space="preserve"> $-   </v>
          </cell>
        </row>
        <row r="634"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 t="str">
            <v xml:space="preserve"> $-   </v>
          </cell>
          <cell r="I634" t="str">
            <v xml:space="preserve"> $-   </v>
          </cell>
        </row>
        <row r="635"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 t="str">
            <v xml:space="preserve"> $-   </v>
          </cell>
          <cell r="I635" t="str">
            <v xml:space="preserve"> $-   </v>
          </cell>
        </row>
        <row r="636"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 t="str">
            <v xml:space="preserve"> $-   </v>
          </cell>
          <cell r="I636" t="str">
            <v xml:space="preserve"> $-   </v>
          </cell>
        </row>
        <row r="637"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 t="str">
            <v xml:space="preserve"> $-   </v>
          </cell>
          <cell r="I637" t="str">
            <v xml:space="preserve"> $-   </v>
          </cell>
        </row>
        <row r="638"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 t="str">
            <v xml:space="preserve"> $-   </v>
          </cell>
        </row>
        <row r="639"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 t="str">
            <v xml:space="preserve"> $-   </v>
          </cell>
        </row>
        <row r="640"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 t="str">
            <v xml:space="preserve"> $-   </v>
          </cell>
        </row>
        <row r="641"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 t="str">
            <v xml:space="preserve"> $-   </v>
          </cell>
        </row>
        <row r="642"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 t="str">
            <v xml:space="preserve"> $-   </v>
          </cell>
          <cell r="I642">
            <v>160828000</v>
          </cell>
        </row>
        <row r="643"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 t="str">
            <v xml:space="preserve"> $-   </v>
          </cell>
          <cell r="I643">
            <v>170814000</v>
          </cell>
        </row>
        <row r="644"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 t="str">
            <v xml:space="preserve"> $-   </v>
          </cell>
          <cell r="I644">
            <v>174796000</v>
          </cell>
        </row>
        <row r="645"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 t="str">
            <v xml:space="preserve"> $-   </v>
          </cell>
          <cell r="I645">
            <v>193585000</v>
          </cell>
        </row>
        <row r="646"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 t="str">
            <v xml:space="preserve"> $-   </v>
          </cell>
        </row>
        <row r="647"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 t="str">
            <v xml:space="preserve"> $-   </v>
          </cell>
        </row>
        <row r="648"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 t="str">
            <v xml:space="preserve"> $-   </v>
          </cell>
        </row>
        <row r="649"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 t="str">
            <v xml:space="preserve"> $-   </v>
          </cell>
        </row>
        <row r="650">
          <cell r="C650" t="str">
            <v>Year 1</v>
          </cell>
          <cell r="E650">
            <v>5011853000</v>
          </cell>
          <cell r="F650" t="str">
            <v xml:space="preserve"> $-   </v>
          </cell>
          <cell r="G650">
            <v>2676141000</v>
          </cell>
          <cell r="H650" t="str">
            <v xml:space="preserve"> $-   </v>
          </cell>
          <cell r="I650">
            <v>1266807000</v>
          </cell>
        </row>
        <row r="651">
          <cell r="C651" t="str">
            <v>Year 2</v>
          </cell>
          <cell r="E651">
            <v>4762000000</v>
          </cell>
          <cell r="F651" t="str">
            <v xml:space="preserve"> $-   </v>
          </cell>
          <cell r="G651">
            <v>2616000000</v>
          </cell>
          <cell r="H651" t="str">
            <v xml:space="preserve"> $-   </v>
          </cell>
          <cell r="I651">
            <v>1170000000</v>
          </cell>
        </row>
        <row r="652">
          <cell r="C652" t="str">
            <v>Year 3</v>
          </cell>
          <cell r="E652">
            <v>4772000000</v>
          </cell>
          <cell r="F652" t="str">
            <v xml:space="preserve"> $-   </v>
          </cell>
          <cell r="G652">
            <v>2671000000</v>
          </cell>
          <cell r="H652" t="str">
            <v xml:space="preserve"> $-   </v>
          </cell>
          <cell r="I652">
            <v>1139000000</v>
          </cell>
        </row>
        <row r="653">
          <cell r="C653" t="str">
            <v>Year 4</v>
          </cell>
          <cell r="E653">
            <v>5576000000</v>
          </cell>
          <cell r="F653" t="str">
            <v xml:space="preserve"> $-   </v>
          </cell>
          <cell r="G653">
            <v>3275000000</v>
          </cell>
          <cell r="H653" t="str">
            <v xml:space="preserve"> $-   </v>
          </cell>
          <cell r="I653">
            <v>1320000000</v>
          </cell>
        </row>
        <row r="654"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 t="str">
            <v xml:space="preserve"> $-   </v>
          </cell>
          <cell r="I654" t="str">
            <v xml:space="preserve"> $-   </v>
          </cell>
        </row>
        <row r="655"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 t="str">
            <v xml:space="preserve"> $-   </v>
          </cell>
          <cell r="I655" t="str">
            <v xml:space="preserve"> $-   </v>
          </cell>
        </row>
        <row r="656"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 t="str">
            <v xml:space="preserve"> $-   </v>
          </cell>
          <cell r="I656" t="str">
            <v xml:space="preserve"> $-   </v>
          </cell>
        </row>
        <row r="657"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 t="str">
            <v xml:space="preserve"> $-   </v>
          </cell>
          <cell r="I657" t="str">
            <v xml:space="preserve"> $-   </v>
          </cell>
        </row>
        <row r="658"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 t="str">
            <v xml:space="preserve"> $-   </v>
          </cell>
          <cell r="I658">
            <v>768820000</v>
          </cell>
        </row>
        <row r="659"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 t="str">
            <v xml:space="preserve"> $-   </v>
          </cell>
          <cell r="I659">
            <v>749722000</v>
          </cell>
        </row>
        <row r="660"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 t="str">
            <v xml:space="preserve"> $-   </v>
          </cell>
          <cell r="I660">
            <v>708406000</v>
          </cell>
        </row>
        <row r="661"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 t="str">
            <v xml:space="preserve"> $-   </v>
          </cell>
          <cell r="I661">
            <v>643689000</v>
          </cell>
        </row>
        <row r="662"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 t="str">
            <v xml:space="preserve"> $-   </v>
          </cell>
        </row>
        <row r="663"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 t="str">
            <v xml:space="preserve"> $-   </v>
          </cell>
        </row>
        <row r="664"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 t="str">
            <v xml:space="preserve"> $-   </v>
          </cell>
        </row>
        <row r="665"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 t="str">
            <v xml:space="preserve"> $-   </v>
          </cell>
        </row>
        <row r="666"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 t="str">
            <v xml:space="preserve"> $-   </v>
          </cell>
          <cell r="I666" t="str">
            <v xml:space="preserve"> $-   </v>
          </cell>
        </row>
        <row r="667"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 t="str">
            <v xml:space="preserve"> $-   </v>
          </cell>
          <cell r="I667" t="str">
            <v xml:space="preserve"> $-   </v>
          </cell>
        </row>
        <row r="668"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 t="str">
            <v xml:space="preserve"> $-   </v>
          </cell>
          <cell r="I668" t="str">
            <v xml:space="preserve"> $-   </v>
          </cell>
        </row>
        <row r="669"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 t="str">
            <v xml:space="preserve"> $-   </v>
          </cell>
          <cell r="I669" t="str">
            <v xml:space="preserve"> $-   </v>
          </cell>
        </row>
        <row r="670"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</row>
        <row r="671"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</row>
        <row r="672"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</row>
        <row r="673"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</row>
        <row r="674"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 t="str">
            <v xml:space="preserve"> $-   </v>
          </cell>
          <cell r="I674" t="str">
            <v xml:space="preserve"> $-   </v>
          </cell>
        </row>
        <row r="675"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 t="str">
            <v xml:space="preserve"> $-   </v>
          </cell>
          <cell r="I675" t="str">
            <v xml:space="preserve"> $-   </v>
          </cell>
        </row>
        <row r="676"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 t="str">
            <v xml:space="preserve"> $-   </v>
          </cell>
          <cell r="I676" t="str">
            <v xml:space="preserve"> $-   </v>
          </cell>
        </row>
        <row r="677"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 t="str">
            <v xml:space="preserve"> $-   </v>
          </cell>
          <cell r="I677" t="str">
            <v xml:space="preserve"> $-   </v>
          </cell>
        </row>
        <row r="678"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 t="str">
            <v xml:space="preserve"> $-   </v>
          </cell>
          <cell r="I678">
            <v>98383000</v>
          </cell>
        </row>
        <row r="679"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 t="str">
            <v xml:space="preserve"> $-   </v>
          </cell>
          <cell r="I679">
            <v>133957000</v>
          </cell>
        </row>
        <row r="680"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 t="str">
            <v xml:space="preserve"> $-   </v>
          </cell>
          <cell r="I680">
            <v>148313000</v>
          </cell>
        </row>
        <row r="681"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 t="str">
            <v xml:space="preserve"> $-   </v>
          </cell>
          <cell r="I681">
            <v>141675000</v>
          </cell>
        </row>
        <row r="682"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 t="str">
            <v xml:space="preserve"> $-   </v>
          </cell>
          <cell r="I682" t="str">
            <v xml:space="preserve"> $-   </v>
          </cell>
        </row>
        <row r="683"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 t="str">
            <v xml:space="preserve"> $-   </v>
          </cell>
          <cell r="I683" t="str">
            <v xml:space="preserve"> $-   </v>
          </cell>
        </row>
        <row r="684"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 t="str">
            <v xml:space="preserve"> $-   </v>
          </cell>
          <cell r="I684" t="str">
            <v xml:space="preserve"> $-   </v>
          </cell>
        </row>
        <row r="685"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 t="str">
            <v xml:space="preserve"> $-   </v>
          </cell>
          <cell r="I685" t="str">
            <v xml:space="preserve"> $-   </v>
          </cell>
        </row>
        <row r="686">
          <cell r="C686" t="str">
            <v>Year 1</v>
          </cell>
          <cell r="E686">
            <v>15651000000</v>
          </cell>
          <cell r="F686">
            <v>9480000000</v>
          </cell>
          <cell r="G686" t="str">
            <v xml:space="preserve"> $-   </v>
          </cell>
          <cell r="H686" t="str">
            <v xml:space="preserve"> $-   </v>
          </cell>
          <cell r="I686" t="str">
            <v xml:space="preserve"> $-   </v>
          </cell>
        </row>
        <row r="687">
          <cell r="C687" t="str">
            <v>Year 2</v>
          </cell>
          <cell r="E687">
            <v>16148000000</v>
          </cell>
          <cell r="F687">
            <v>9855000000</v>
          </cell>
          <cell r="G687" t="str">
            <v xml:space="preserve"> $-   </v>
          </cell>
          <cell r="H687" t="str">
            <v xml:space="preserve"> $-   </v>
          </cell>
          <cell r="I687" t="str">
            <v xml:space="preserve"> $-   </v>
          </cell>
        </row>
        <row r="688">
          <cell r="C688" t="str">
            <v>Year 3</v>
          </cell>
          <cell r="E688">
            <v>16435000000</v>
          </cell>
          <cell r="F688">
            <v>10146000000</v>
          </cell>
          <cell r="G688" t="str">
            <v xml:space="preserve"> $-   </v>
          </cell>
          <cell r="H688" t="str">
            <v xml:space="preserve"> $-   </v>
          </cell>
          <cell r="I688" t="str">
            <v xml:space="preserve"> $-   </v>
          </cell>
        </row>
        <row r="689">
          <cell r="C689" t="str">
            <v>Year 4</v>
          </cell>
          <cell r="E689">
            <v>15797000000</v>
          </cell>
          <cell r="F689">
            <v>10077000000</v>
          </cell>
          <cell r="G689" t="str">
            <v xml:space="preserve"> $-   </v>
          </cell>
          <cell r="H689" t="str">
            <v xml:space="preserve"> $-   </v>
          </cell>
          <cell r="I689" t="str">
            <v xml:space="preserve"> $-   </v>
          </cell>
        </row>
        <row r="690"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 t="str">
            <v xml:space="preserve"> $-   </v>
          </cell>
        </row>
        <row r="691"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 t="str">
            <v xml:space="preserve"> $-   </v>
          </cell>
        </row>
        <row r="692"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 t="str">
            <v xml:space="preserve"> $-   </v>
          </cell>
        </row>
        <row r="693"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 t="str">
            <v xml:space="preserve"> $-   </v>
          </cell>
        </row>
        <row r="694"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 t="str">
            <v xml:space="preserve"> $-   </v>
          </cell>
          <cell r="I694" t="str">
            <v xml:space="preserve"> $-   </v>
          </cell>
        </row>
        <row r="695"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 t="str">
            <v xml:space="preserve"> $-   </v>
          </cell>
          <cell r="I695" t="str">
            <v xml:space="preserve"> $-   </v>
          </cell>
        </row>
        <row r="696"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 t="str">
            <v xml:space="preserve"> $-   </v>
          </cell>
          <cell r="I696" t="str">
            <v xml:space="preserve"> $-   </v>
          </cell>
        </row>
        <row r="697"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 t="str">
            <v xml:space="preserve"> $-   </v>
          </cell>
          <cell r="I697" t="str">
            <v xml:space="preserve"> $-   </v>
          </cell>
        </row>
        <row r="698"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 t="str">
            <v xml:space="preserve"> $-   </v>
          </cell>
          <cell r="I698" t="str">
            <v xml:space="preserve"> $-   </v>
          </cell>
        </row>
        <row r="699"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 t="str">
            <v xml:space="preserve"> $-   </v>
          </cell>
          <cell r="I699" t="str">
            <v xml:space="preserve"> $-   </v>
          </cell>
        </row>
        <row r="700"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 t="str">
            <v xml:space="preserve"> $-   </v>
          </cell>
          <cell r="I700" t="str">
            <v xml:space="preserve"> $-   </v>
          </cell>
        </row>
        <row r="701"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 t="str">
            <v xml:space="preserve"> $-   </v>
          </cell>
          <cell r="I701" t="str">
            <v xml:space="preserve"> $-   </v>
          </cell>
        </row>
        <row r="702"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 t="str">
            <v xml:space="preserve"> $-   </v>
          </cell>
          <cell r="I702" t="str">
            <v xml:space="preserve"> $-   </v>
          </cell>
        </row>
        <row r="703"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 t="str">
            <v xml:space="preserve"> $-   </v>
          </cell>
          <cell r="I703" t="str">
            <v xml:space="preserve"> $-   </v>
          </cell>
        </row>
        <row r="704"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 t="str">
            <v xml:space="preserve"> $-   </v>
          </cell>
          <cell r="I704" t="str">
            <v xml:space="preserve"> $-   </v>
          </cell>
        </row>
        <row r="705"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 t="str">
            <v xml:space="preserve"> $-   </v>
          </cell>
          <cell r="I705" t="str">
            <v xml:space="preserve"> $-   </v>
          </cell>
        </row>
        <row r="706"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 t="str">
            <v xml:space="preserve"> $-   </v>
          </cell>
          <cell r="I706" t="str">
            <v xml:space="preserve"> $-   </v>
          </cell>
        </row>
        <row r="707"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 t="str">
            <v xml:space="preserve"> $-   </v>
          </cell>
          <cell r="I707" t="str">
            <v xml:space="preserve"> $-   </v>
          </cell>
        </row>
        <row r="708"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 t="str">
            <v xml:space="preserve"> $-   </v>
          </cell>
          <cell r="I708" t="str">
            <v xml:space="preserve"> $-   </v>
          </cell>
        </row>
        <row r="709"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 t="str">
            <v xml:space="preserve"> $-   </v>
          </cell>
          <cell r="I709" t="str">
            <v xml:space="preserve"> $-   </v>
          </cell>
        </row>
        <row r="710"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</row>
        <row r="711"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</row>
        <row r="712"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</row>
        <row r="713"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</row>
        <row r="714"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 t="str">
            <v xml:space="preserve"> $-   </v>
          </cell>
          <cell r="I714">
            <v>193937000</v>
          </cell>
        </row>
        <row r="715"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 t="str">
            <v xml:space="preserve"> $-   </v>
          </cell>
          <cell r="I715">
            <v>131409000</v>
          </cell>
        </row>
        <row r="716"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 t="str">
            <v xml:space="preserve"> $-   </v>
          </cell>
          <cell r="I716">
            <v>120266000</v>
          </cell>
        </row>
        <row r="717"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 t="str">
            <v xml:space="preserve"> $-   </v>
          </cell>
          <cell r="I717">
            <v>127821000</v>
          </cell>
        </row>
        <row r="718"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 t="str">
            <v xml:space="preserve"> $-   </v>
          </cell>
          <cell r="I718" t="str">
            <v xml:space="preserve"> $-   </v>
          </cell>
        </row>
        <row r="719"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 t="str">
            <v xml:space="preserve"> $-   </v>
          </cell>
          <cell r="I719" t="str">
            <v xml:space="preserve"> $-   </v>
          </cell>
        </row>
        <row r="720"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 t="str">
            <v xml:space="preserve"> $-   </v>
          </cell>
          <cell r="I720" t="str">
            <v xml:space="preserve"> $-   </v>
          </cell>
        </row>
        <row r="721"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 t="str">
            <v xml:space="preserve"> $-   </v>
          </cell>
          <cell r="I721" t="str">
            <v xml:space="preserve"> $-   </v>
          </cell>
        </row>
        <row r="722"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 t="str">
            <v xml:space="preserve"> $-   </v>
          </cell>
          <cell r="I722">
            <v>1679000000</v>
          </cell>
        </row>
        <row r="723"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 t="str">
            <v xml:space="preserve"> $-   </v>
          </cell>
          <cell r="I723">
            <v>1753000000</v>
          </cell>
        </row>
        <row r="724"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 t="str">
            <v xml:space="preserve"> $-   </v>
          </cell>
          <cell r="I724">
            <v>1820000000</v>
          </cell>
        </row>
        <row r="725"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 t="str">
            <v xml:space="preserve"> $-   </v>
          </cell>
          <cell r="I725">
            <v>1904000000</v>
          </cell>
        </row>
        <row r="726"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 t="str">
            <v xml:space="preserve"> $-   </v>
          </cell>
          <cell r="I726">
            <v>506220000</v>
          </cell>
        </row>
        <row r="727"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 t="str">
            <v xml:space="preserve"> $-   </v>
          </cell>
          <cell r="I727">
            <v>865800000</v>
          </cell>
        </row>
        <row r="728"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 t="str">
            <v xml:space="preserve"> $-   </v>
          </cell>
          <cell r="I728">
            <v>844130000</v>
          </cell>
        </row>
        <row r="729"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 t="str">
            <v xml:space="preserve"> $-   </v>
          </cell>
          <cell r="I729">
            <v>826240000</v>
          </cell>
        </row>
        <row r="730">
          <cell r="C730" t="str">
            <v>Year 1</v>
          </cell>
          <cell r="E730">
            <v>2013719000</v>
          </cell>
          <cell r="F730" t="str">
            <v xml:space="preserve"> $-   </v>
          </cell>
          <cell r="G730">
            <v>401324000</v>
          </cell>
          <cell r="H730" t="str">
            <v xml:space="preserve"> $-   </v>
          </cell>
          <cell r="I730">
            <v>423312000</v>
          </cell>
        </row>
        <row r="731">
          <cell r="C731" t="str">
            <v>Year 2</v>
          </cell>
          <cell r="E731">
            <v>1563210000</v>
          </cell>
          <cell r="F731" t="str">
            <v xml:space="preserve"> $-   </v>
          </cell>
          <cell r="G731">
            <v>463059000</v>
          </cell>
          <cell r="H731" t="str">
            <v xml:space="preserve"> $-   </v>
          </cell>
          <cell r="I731">
            <v>455016000</v>
          </cell>
        </row>
        <row r="732">
          <cell r="C732" t="str">
            <v>Year 3</v>
          </cell>
          <cell r="E732">
            <v>1828305000</v>
          </cell>
          <cell r="F732" t="str">
            <v xml:space="preserve"> $-   </v>
          </cell>
          <cell r="G732">
            <v>706644000</v>
          </cell>
          <cell r="H732" t="str">
            <v xml:space="preserve"> $-   </v>
          </cell>
          <cell r="I732">
            <v>504905000</v>
          </cell>
        </row>
        <row r="733">
          <cell r="C733" t="str">
            <v>Year 4</v>
          </cell>
          <cell r="E733">
            <v>2040486000</v>
          </cell>
          <cell r="F733" t="str">
            <v xml:space="preserve"> $-   </v>
          </cell>
          <cell r="G733">
            <v>842010000</v>
          </cell>
          <cell r="H733" t="str">
            <v xml:space="preserve"> $-   </v>
          </cell>
          <cell r="I733">
            <v>568108000</v>
          </cell>
        </row>
        <row r="734"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 t="str">
            <v xml:space="preserve"> $-   </v>
          </cell>
          <cell r="I734">
            <v>1568000000</v>
          </cell>
        </row>
        <row r="735"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 t="str">
            <v xml:space="preserve"> $-   </v>
          </cell>
          <cell r="I735">
            <v>1627000000</v>
          </cell>
        </row>
        <row r="736"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 t="str">
            <v xml:space="preserve"> $-   </v>
          </cell>
          <cell r="I736">
            <v>1640000000</v>
          </cell>
        </row>
        <row r="737"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 t="str">
            <v xml:space="preserve"> $-   </v>
          </cell>
          <cell r="I737">
            <v>1690000000</v>
          </cell>
        </row>
        <row r="738"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 t="str">
            <v xml:space="preserve"> $-   </v>
          </cell>
          <cell r="I738">
            <v>2866000000</v>
          </cell>
        </row>
        <row r="739"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 t="str">
            <v xml:space="preserve"> $-   </v>
          </cell>
          <cell r="I739">
            <v>2687000000</v>
          </cell>
        </row>
        <row r="740"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 t="str">
            <v xml:space="preserve"> $-   </v>
          </cell>
          <cell r="I740">
            <v>3224000000</v>
          </cell>
        </row>
        <row r="741"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 t="str">
            <v xml:space="preserve"> $-   </v>
          </cell>
          <cell r="I741">
            <v>3955000000</v>
          </cell>
        </row>
        <row r="742">
          <cell r="C742" t="str">
            <v>Year 1</v>
          </cell>
          <cell r="E742">
            <v>22086000000</v>
          </cell>
          <cell r="F742">
            <v>13195000000</v>
          </cell>
          <cell r="G742" t="str">
            <v xml:space="preserve"> $-   </v>
          </cell>
          <cell r="H742" t="str">
            <v xml:space="preserve"> $-   </v>
          </cell>
          <cell r="I742">
            <v>7080000000</v>
          </cell>
        </row>
        <row r="743">
          <cell r="C743" t="str">
            <v>Year 2</v>
          </cell>
          <cell r="E743">
            <v>20673000000</v>
          </cell>
          <cell r="F743">
            <v>11048000000</v>
          </cell>
          <cell r="G743" t="str">
            <v xml:space="preserve"> $-   </v>
          </cell>
          <cell r="H743" t="str">
            <v xml:space="preserve"> $-   </v>
          </cell>
          <cell r="I743">
            <v>5970000000</v>
          </cell>
        </row>
        <row r="744">
          <cell r="C744" t="str">
            <v>Year 3</v>
          </cell>
          <cell r="E744">
            <v>18614000000</v>
          </cell>
          <cell r="F744">
            <v>10805000000</v>
          </cell>
          <cell r="G744" t="str">
            <v xml:space="preserve"> $-   </v>
          </cell>
          <cell r="H744" t="str">
            <v xml:space="preserve"> $-   </v>
          </cell>
          <cell r="I744">
            <v>5757000000</v>
          </cell>
        </row>
        <row r="745">
          <cell r="C745" t="str">
            <v>Year 4</v>
          </cell>
          <cell r="E745">
            <v>18377000000</v>
          </cell>
          <cell r="F745">
            <v>10775000000</v>
          </cell>
          <cell r="G745" t="str">
            <v xml:space="preserve"> $-   </v>
          </cell>
          <cell r="H745" t="str">
            <v xml:space="preserve"> $-   </v>
          </cell>
          <cell r="I745">
            <v>5274000000</v>
          </cell>
        </row>
        <row r="746"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 t="str">
            <v xml:space="preserve"> $-   </v>
          </cell>
          <cell r="I746" t="str">
            <v xml:space="preserve"> $-   </v>
          </cell>
        </row>
        <row r="747"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 t="str">
            <v xml:space="preserve"> $-   </v>
          </cell>
          <cell r="I747" t="str">
            <v xml:space="preserve"> $-   </v>
          </cell>
        </row>
        <row r="748"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 t="str">
            <v xml:space="preserve"> $-   </v>
          </cell>
          <cell r="I748" t="str">
            <v xml:space="preserve"> $-   </v>
          </cell>
        </row>
        <row r="749"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 t="str">
            <v xml:space="preserve"> $-   </v>
          </cell>
          <cell r="I749" t="str">
            <v xml:space="preserve"> $-   </v>
          </cell>
        </row>
        <row r="750"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</row>
        <row r="751"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</row>
        <row r="752"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</row>
        <row r="753"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</row>
        <row r="754"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 t="str">
            <v xml:space="preserve"> $-   </v>
          </cell>
          <cell r="I754" t="str">
            <v xml:space="preserve"> $-   </v>
          </cell>
        </row>
        <row r="755"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 t="str">
            <v xml:space="preserve"> $-   </v>
          </cell>
          <cell r="I755" t="str">
            <v xml:space="preserve"> $-   </v>
          </cell>
        </row>
        <row r="756"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 t="str">
            <v xml:space="preserve"> $-   </v>
          </cell>
          <cell r="I756" t="str">
            <v xml:space="preserve"> $-   </v>
          </cell>
        </row>
        <row r="757"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 t="str">
            <v xml:space="preserve"> $-   </v>
          </cell>
          <cell r="I757" t="str">
            <v xml:space="preserve"> $-   </v>
          </cell>
        </row>
        <row r="758"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</row>
        <row r="759"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</row>
        <row r="760"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</row>
        <row r="761"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</row>
        <row r="762"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</row>
        <row r="763"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</row>
        <row r="764"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</row>
        <row r="765"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</row>
        <row r="766"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</row>
        <row r="767"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</row>
        <row r="768"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</row>
        <row r="769"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 t="str">
            <v xml:space="preserve"> $-   </v>
          </cell>
          <cell r="I769">
            <v>92407000</v>
          </cell>
        </row>
        <row r="770"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 t="str">
            <v xml:space="preserve"> $-   </v>
          </cell>
          <cell r="I770">
            <v>115604000</v>
          </cell>
        </row>
        <row r="771"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 t="str">
            <v xml:space="preserve"> $-   </v>
          </cell>
          <cell r="I771">
            <v>159804000</v>
          </cell>
        </row>
        <row r="772"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 t="str">
            <v xml:space="preserve"> $-   </v>
          </cell>
          <cell r="I772">
            <v>173598000</v>
          </cell>
        </row>
        <row r="773"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 t="str">
            <v xml:space="preserve"> $-   </v>
          </cell>
          <cell r="I773" t="str">
            <v xml:space="preserve"> $-   </v>
          </cell>
        </row>
        <row r="774"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 t="str">
            <v xml:space="preserve"> $-   </v>
          </cell>
          <cell r="I774" t="str">
            <v xml:space="preserve"> $-   </v>
          </cell>
        </row>
        <row r="775"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 t="str">
            <v xml:space="preserve"> $-   </v>
          </cell>
          <cell r="I775" t="str">
            <v xml:space="preserve"> $-   </v>
          </cell>
        </row>
        <row r="776"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 t="str">
            <v xml:space="preserve"> $-   </v>
          </cell>
          <cell r="I776" t="str">
            <v xml:space="preserve"> $-   </v>
          </cell>
        </row>
        <row r="777"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 t="str">
            <v xml:space="preserve"> $-   </v>
          </cell>
          <cell r="I777" t="str">
            <v xml:space="preserve"> $-   </v>
          </cell>
        </row>
        <row r="778"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 t="str">
            <v xml:space="preserve"> $-   </v>
          </cell>
          <cell r="I778" t="str">
            <v xml:space="preserve"> $-   </v>
          </cell>
        </row>
        <row r="779"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 t="str">
            <v xml:space="preserve"> $-   </v>
          </cell>
          <cell r="I779" t="str">
            <v xml:space="preserve"> $-   </v>
          </cell>
        </row>
        <row r="780"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 t="str">
            <v xml:space="preserve"> $-   </v>
          </cell>
          <cell r="I780" t="str">
            <v xml:space="preserve"> $-   </v>
          </cell>
        </row>
        <row r="781"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 t="str">
            <v xml:space="preserve"> $-   </v>
          </cell>
          <cell r="I781" t="str">
            <v xml:space="preserve"> $-   </v>
          </cell>
        </row>
        <row r="782"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 t="str">
            <v xml:space="preserve"> $-   </v>
          </cell>
          <cell r="I782" t="str">
            <v xml:space="preserve"> $-   </v>
          </cell>
        </row>
        <row r="783"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 t="str">
            <v xml:space="preserve"> $-   </v>
          </cell>
          <cell r="I783" t="str">
            <v xml:space="preserve"> $-   </v>
          </cell>
        </row>
        <row r="784"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 t="str">
            <v xml:space="preserve"> $-   </v>
          </cell>
          <cell r="I784" t="str">
            <v xml:space="preserve"> $-   </v>
          </cell>
        </row>
        <row r="785"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 t="str">
            <v xml:space="preserve"> $-   </v>
          </cell>
          <cell r="I785">
            <v>722000000</v>
          </cell>
        </row>
        <row r="786"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 t="str">
            <v xml:space="preserve"> $-   </v>
          </cell>
          <cell r="I786">
            <v>697000000</v>
          </cell>
        </row>
        <row r="787"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 t="str">
            <v xml:space="preserve"> $-   </v>
          </cell>
          <cell r="I787">
            <v>701000000</v>
          </cell>
        </row>
        <row r="788"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 t="str">
            <v xml:space="preserve"> $-   </v>
          </cell>
          <cell r="I788">
            <v>716000000</v>
          </cell>
        </row>
        <row r="789"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 t="str">
            <v xml:space="preserve"> $-   </v>
          </cell>
          <cell r="I789" t="str">
            <v xml:space="preserve"> $-   </v>
          </cell>
        </row>
        <row r="790"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 t="str">
            <v xml:space="preserve"> $-   </v>
          </cell>
          <cell r="I790" t="str">
            <v xml:space="preserve"> $-   </v>
          </cell>
        </row>
        <row r="791"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 t="str">
            <v xml:space="preserve"> $-   </v>
          </cell>
          <cell r="I791" t="str">
            <v xml:space="preserve"> $-   </v>
          </cell>
        </row>
        <row r="792"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 t="str">
            <v xml:space="preserve"> $-   </v>
          </cell>
          <cell r="I792" t="str">
            <v xml:space="preserve"> $-   </v>
          </cell>
        </row>
        <row r="793">
          <cell r="C793" t="str">
            <v>Year 1</v>
          </cell>
          <cell r="E793">
            <v>41313000000</v>
          </cell>
          <cell r="F793">
            <v>32564000000</v>
          </cell>
          <cell r="G793" t="str">
            <v xml:space="preserve"> $-   </v>
          </cell>
          <cell r="H793" t="str">
            <v xml:space="preserve"> $-   </v>
          </cell>
          <cell r="I793">
            <v>6688000000</v>
          </cell>
        </row>
        <row r="794">
          <cell r="C794" t="str">
            <v>Year 2</v>
          </cell>
          <cell r="E794">
            <v>48500000000</v>
          </cell>
          <cell r="F794">
            <v>38166000000</v>
          </cell>
          <cell r="G794" t="str">
            <v xml:space="preserve"> $-   </v>
          </cell>
          <cell r="H794" t="str">
            <v xml:space="preserve"> $-   </v>
          </cell>
          <cell r="I794">
            <v>7972000000</v>
          </cell>
        </row>
        <row r="795">
          <cell r="C795" t="str">
            <v>Year 3</v>
          </cell>
          <cell r="E795">
            <v>54289000000</v>
          </cell>
          <cell r="F795">
            <v>44269000000</v>
          </cell>
          <cell r="G795" t="str">
            <v xml:space="preserve"> $-   </v>
          </cell>
          <cell r="H795" t="str">
            <v xml:space="preserve"> $-   </v>
          </cell>
          <cell r="I795">
            <v>7673000000</v>
          </cell>
        </row>
        <row r="796">
          <cell r="C796" t="str">
            <v>Year 4</v>
          </cell>
          <cell r="E796">
            <v>54379000000</v>
          </cell>
          <cell r="F796">
            <v>45007000000</v>
          </cell>
          <cell r="G796" t="str">
            <v xml:space="preserve"> $-   </v>
          </cell>
          <cell r="H796" t="str">
            <v xml:space="preserve"> $-   </v>
          </cell>
          <cell r="I796">
            <v>7631000000</v>
          </cell>
        </row>
        <row r="797"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 t="str">
            <v xml:space="preserve"> $-   </v>
          </cell>
        </row>
        <row r="798"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 t="str">
            <v xml:space="preserve"> $-   </v>
          </cell>
        </row>
        <row r="799"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 t="str">
            <v xml:space="preserve"> $-   </v>
          </cell>
        </row>
        <row r="800"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 t="str">
            <v xml:space="preserve"> $-   </v>
          </cell>
        </row>
        <row r="801"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 t="str">
            <v xml:space="preserve"> $-   </v>
          </cell>
        </row>
        <row r="802"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 t="str">
            <v xml:space="preserve"> $-   </v>
          </cell>
        </row>
        <row r="803"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 t="str">
            <v xml:space="preserve"> $-   </v>
          </cell>
        </row>
        <row r="804"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 t="str">
            <v xml:space="preserve"> $-   </v>
          </cell>
        </row>
        <row r="805"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 t="str">
            <v xml:space="preserve"> $-   </v>
          </cell>
        </row>
        <row r="806"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 t="str">
            <v xml:space="preserve"> $-   </v>
          </cell>
        </row>
        <row r="807"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 t="str">
            <v xml:space="preserve"> $-   </v>
          </cell>
        </row>
        <row r="808"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 t="str">
            <v xml:space="preserve"> $-   </v>
          </cell>
        </row>
        <row r="809"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 t="str">
            <v xml:space="preserve"> $-   </v>
          </cell>
        </row>
        <row r="810"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 t="str">
            <v xml:space="preserve"> $-   </v>
          </cell>
        </row>
        <row r="811"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 t="str">
            <v xml:space="preserve"> $-   </v>
          </cell>
        </row>
        <row r="812"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 t="str">
            <v xml:space="preserve"> $-   </v>
          </cell>
        </row>
        <row r="813"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</row>
        <row r="814"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</row>
        <row r="815"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</row>
        <row r="816"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</row>
        <row r="817"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</row>
        <row r="818"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</row>
        <row r="819"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</row>
        <row r="820"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</row>
        <row r="821"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 t="str">
            <v xml:space="preserve"> $-   </v>
          </cell>
          <cell r="I821">
            <v>1473000000</v>
          </cell>
        </row>
        <row r="822"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 t="str">
            <v xml:space="preserve"> $-   </v>
          </cell>
          <cell r="I822">
            <v>1531000000</v>
          </cell>
        </row>
        <row r="823"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 t="str">
            <v xml:space="preserve"> $-   </v>
          </cell>
          <cell r="I823">
            <v>1406000000</v>
          </cell>
        </row>
        <row r="824"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 t="str">
            <v xml:space="preserve"> $-   </v>
          </cell>
          <cell r="I824">
            <v>1294000000</v>
          </cell>
        </row>
        <row r="825">
          <cell r="C825" t="str">
            <v>Year 1</v>
          </cell>
          <cell r="E825">
            <v>6956200000</v>
          </cell>
          <cell r="F825" t="str">
            <v xml:space="preserve"> $-   </v>
          </cell>
          <cell r="G825">
            <v>6279100000</v>
          </cell>
          <cell r="H825" t="str">
            <v xml:space="preserve"> $-   </v>
          </cell>
          <cell r="I825" t="str">
            <v xml:space="preserve"> $-   </v>
          </cell>
        </row>
        <row r="826">
          <cell r="C826" t="str">
            <v>Year 2</v>
          </cell>
          <cell r="E826">
            <v>7122300000</v>
          </cell>
          <cell r="F826" t="str">
            <v xml:space="preserve"> $-   </v>
          </cell>
          <cell r="G826">
            <v>6463400000</v>
          </cell>
          <cell r="H826" t="str">
            <v xml:space="preserve"> $-   </v>
          </cell>
          <cell r="I826" t="str">
            <v xml:space="preserve"> $-   </v>
          </cell>
        </row>
        <row r="827">
          <cell r="C827" t="str">
            <v>Year 3</v>
          </cell>
          <cell r="E827">
            <v>7537100000</v>
          </cell>
          <cell r="F827" t="str">
            <v xml:space="preserve"> $-   </v>
          </cell>
          <cell r="G827">
            <v>6748500000</v>
          </cell>
          <cell r="H827" t="str">
            <v xml:space="preserve"> $-   </v>
          </cell>
          <cell r="I827" t="str">
            <v xml:space="preserve"> $-   </v>
          </cell>
        </row>
        <row r="828">
          <cell r="C828" t="str">
            <v>Year 4</v>
          </cell>
          <cell r="E828">
            <v>7613800000</v>
          </cell>
          <cell r="F828" t="str">
            <v xml:space="preserve"> $-   </v>
          </cell>
          <cell r="G828">
            <v>6742700000</v>
          </cell>
          <cell r="H828" t="str">
            <v xml:space="preserve"> $-   </v>
          </cell>
          <cell r="I828" t="str">
            <v xml:space="preserve"> $-   </v>
          </cell>
        </row>
        <row r="829"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 t="str">
            <v xml:space="preserve"> $-   </v>
          </cell>
          <cell r="I829">
            <v>316344000</v>
          </cell>
        </row>
        <row r="830"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 t="str">
            <v xml:space="preserve"> $-   </v>
          </cell>
          <cell r="I830">
            <v>322037000</v>
          </cell>
        </row>
        <row r="831"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 t="str">
            <v xml:space="preserve"> $-   </v>
          </cell>
          <cell r="I831">
            <v>353143000</v>
          </cell>
        </row>
        <row r="832"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 t="str">
            <v xml:space="preserve"> $-   </v>
          </cell>
          <cell r="I832">
            <v>345464000</v>
          </cell>
        </row>
        <row r="833"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 t="str">
            <v xml:space="preserve"> $-   </v>
          </cell>
        </row>
        <row r="834"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 t="str">
            <v xml:space="preserve"> $-   </v>
          </cell>
        </row>
        <row r="835"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 t="str">
            <v xml:space="preserve"> $-   </v>
          </cell>
        </row>
        <row r="836"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 t="str">
            <v xml:space="preserve"> $-   </v>
          </cell>
        </row>
        <row r="837"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 t="str">
            <v xml:space="preserve"> $-   </v>
          </cell>
          <cell r="I837">
            <v>250000000</v>
          </cell>
        </row>
        <row r="838"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 t="str">
            <v xml:space="preserve"> $-   </v>
          </cell>
          <cell r="I838">
            <v>245000000</v>
          </cell>
        </row>
        <row r="839"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 t="str">
            <v xml:space="preserve"> $-   </v>
          </cell>
          <cell r="I839">
            <v>233000000</v>
          </cell>
        </row>
        <row r="840"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 t="str">
            <v xml:space="preserve"> $-   </v>
          </cell>
          <cell r="I840">
            <v>224000000</v>
          </cell>
        </row>
        <row r="841">
          <cell r="C841" t="str">
            <v>Year 1</v>
          </cell>
          <cell r="E841">
            <v>4050400000</v>
          </cell>
          <cell r="F841" t="str">
            <v xml:space="preserve"> $-   </v>
          </cell>
          <cell r="G841">
            <v>3207800000</v>
          </cell>
          <cell r="H841" t="str">
            <v xml:space="preserve"> $-   </v>
          </cell>
          <cell r="I841" t="str">
            <v xml:space="preserve"> $-   </v>
          </cell>
        </row>
        <row r="842">
          <cell r="C842" t="str">
            <v>Year 2</v>
          </cell>
          <cell r="E842">
            <v>4644600000</v>
          </cell>
          <cell r="F842" t="str">
            <v xml:space="preserve"> $-   </v>
          </cell>
          <cell r="G842">
            <v>3524400000</v>
          </cell>
          <cell r="H842" t="str">
            <v xml:space="preserve"> $-   </v>
          </cell>
          <cell r="I842" t="str">
            <v xml:space="preserve"> $-   </v>
          </cell>
        </row>
        <row r="843">
          <cell r="C843" t="str">
            <v>Year 3</v>
          </cell>
          <cell r="E843">
            <v>5147100000</v>
          </cell>
          <cell r="F843" t="str">
            <v xml:space="preserve"> $-   </v>
          </cell>
          <cell r="G843">
            <v>3870200000</v>
          </cell>
          <cell r="H843" t="str">
            <v xml:space="preserve"> $-   </v>
          </cell>
          <cell r="I843" t="str">
            <v xml:space="preserve"> $-   </v>
          </cell>
        </row>
        <row r="844">
          <cell r="C844" t="str">
            <v>Year 4</v>
          </cell>
          <cell r="E844">
            <v>5122900000</v>
          </cell>
          <cell r="F844" t="str">
            <v xml:space="preserve"> $-   </v>
          </cell>
          <cell r="G844">
            <v>3764500000</v>
          </cell>
          <cell r="H844" t="str">
            <v xml:space="preserve"> $-   </v>
          </cell>
          <cell r="I844" t="str">
            <v xml:space="preserve"> $-   </v>
          </cell>
        </row>
        <row r="845"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 t="str">
            <v xml:space="preserve"> $-   </v>
          </cell>
          <cell r="I845">
            <v>229166000</v>
          </cell>
        </row>
        <row r="846"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 t="str">
            <v xml:space="preserve"> $-   </v>
          </cell>
          <cell r="I846">
            <v>253380000</v>
          </cell>
        </row>
        <row r="847"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 t="str">
            <v xml:space="preserve"> $-   </v>
          </cell>
          <cell r="I847">
            <v>294496000</v>
          </cell>
        </row>
        <row r="848"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 t="str">
            <v xml:space="preserve"> $-   </v>
          </cell>
          <cell r="I848">
            <v>339613000</v>
          </cell>
        </row>
        <row r="849"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 t="str">
            <v xml:space="preserve"> $-   </v>
          </cell>
          <cell r="I849" t="str">
            <v xml:space="preserve"> $-   </v>
          </cell>
        </row>
        <row r="850"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 t="str">
            <v xml:space="preserve"> $-   </v>
          </cell>
          <cell r="I850" t="str">
            <v xml:space="preserve"> $-   </v>
          </cell>
        </row>
        <row r="851"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 t="str">
            <v xml:space="preserve"> $-   </v>
          </cell>
          <cell r="I851" t="str">
            <v xml:space="preserve"> $-   </v>
          </cell>
        </row>
        <row r="852"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 t="str">
            <v xml:space="preserve"> $-   </v>
          </cell>
          <cell r="I852" t="str">
            <v xml:space="preserve"> $-   </v>
          </cell>
        </row>
        <row r="853"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 t="str">
            <v xml:space="preserve"> $-   </v>
          </cell>
        </row>
        <row r="854"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 t="str">
            <v xml:space="preserve"> $-   </v>
          </cell>
        </row>
        <row r="855"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 t="str">
            <v xml:space="preserve"> $-   </v>
          </cell>
        </row>
        <row r="856"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 t="str">
            <v xml:space="preserve"> $-   </v>
          </cell>
        </row>
        <row r="857">
          <cell r="C857" t="str">
            <v>Year 1</v>
          </cell>
          <cell r="E857">
            <v>93646000000</v>
          </cell>
          <cell r="F857" t="str">
            <v xml:space="preserve"> $-   </v>
          </cell>
          <cell r="G857">
            <v>64729000000</v>
          </cell>
          <cell r="H857" t="str">
            <v xml:space="preserve"> $-   </v>
          </cell>
          <cell r="I857">
            <v>3385000000</v>
          </cell>
        </row>
        <row r="858">
          <cell r="C858" t="str">
            <v>Year 2</v>
          </cell>
          <cell r="E858">
            <v>97142000000</v>
          </cell>
          <cell r="F858" t="str">
            <v xml:space="preserve"> $-   </v>
          </cell>
          <cell r="G858">
            <v>70467000000</v>
          </cell>
          <cell r="H858" t="str">
            <v xml:space="preserve"> $-   </v>
          </cell>
          <cell r="I858">
            <v>225000000</v>
          </cell>
        </row>
        <row r="859">
          <cell r="C859" t="str">
            <v>Year 3</v>
          </cell>
          <cell r="E859">
            <v>91973000000</v>
          </cell>
          <cell r="F859" t="str">
            <v xml:space="preserve"> $-   </v>
          </cell>
          <cell r="G859">
            <v>61274000000</v>
          </cell>
          <cell r="H859" t="str">
            <v xml:space="preserve"> $-   </v>
          </cell>
          <cell r="I859">
            <v>3139000000</v>
          </cell>
        </row>
        <row r="860">
          <cell r="C860" t="str">
            <v>Year 4</v>
          </cell>
          <cell r="E860">
            <v>89716000000</v>
          </cell>
          <cell r="F860" t="str">
            <v xml:space="preserve"> $-   </v>
          </cell>
          <cell r="G860">
            <v>59014000000</v>
          </cell>
          <cell r="H860" t="str">
            <v xml:space="preserve"> $-   </v>
          </cell>
          <cell r="I860">
            <v>3827000000</v>
          </cell>
        </row>
        <row r="861"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 t="str">
            <v xml:space="preserve"> $-   </v>
          </cell>
          <cell r="I861" t="str">
            <v xml:space="preserve"> $-   </v>
          </cell>
        </row>
        <row r="862"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 t="str">
            <v xml:space="preserve"> $-   </v>
          </cell>
          <cell r="I862" t="str">
            <v xml:space="preserve"> $-   </v>
          </cell>
        </row>
        <row r="863"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 t="str">
            <v xml:space="preserve"> $-   </v>
          </cell>
          <cell r="I863" t="str">
            <v xml:space="preserve"> $-   </v>
          </cell>
        </row>
        <row r="864"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 t="str">
            <v xml:space="preserve"> $-   </v>
          </cell>
          <cell r="I864" t="str">
            <v xml:space="preserve"> $-   </v>
          </cell>
        </row>
        <row r="865"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 t="str">
            <v xml:space="preserve"> $-   </v>
          </cell>
          <cell r="I865" t="str">
            <v xml:space="preserve"> $-   </v>
          </cell>
        </row>
        <row r="866"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 t="str">
            <v xml:space="preserve"> $-   </v>
          </cell>
          <cell r="I866" t="str">
            <v xml:space="preserve"> $-   </v>
          </cell>
        </row>
        <row r="867"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 t="str">
            <v xml:space="preserve"> $-   </v>
          </cell>
          <cell r="I867" t="str">
            <v xml:space="preserve"> $-   </v>
          </cell>
        </row>
        <row r="868"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 t="str">
            <v xml:space="preserve"> $-   </v>
          </cell>
          <cell r="I868" t="str">
            <v xml:space="preserve"> $-   </v>
          </cell>
        </row>
        <row r="869"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 t="str">
            <v xml:space="preserve"> $-   </v>
          </cell>
          <cell r="I869">
            <v>12784000</v>
          </cell>
        </row>
        <row r="870"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 t="str">
            <v xml:space="preserve"> $-   </v>
          </cell>
          <cell r="I870">
            <v>13279000</v>
          </cell>
        </row>
        <row r="871"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 t="str">
            <v xml:space="preserve"> $-   </v>
          </cell>
          <cell r="I871">
            <v>13338000</v>
          </cell>
        </row>
        <row r="872"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 t="str">
            <v xml:space="preserve"> $-   </v>
          </cell>
          <cell r="I872">
            <v>13794000</v>
          </cell>
        </row>
        <row r="873"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 t="str">
            <v xml:space="preserve"> $-   </v>
          </cell>
          <cell r="I873">
            <v>214827000</v>
          </cell>
        </row>
        <row r="874"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 t="str">
            <v xml:space="preserve"> $-   </v>
          </cell>
          <cell r="I874">
            <v>224713000</v>
          </cell>
        </row>
        <row r="875"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 t="str">
            <v xml:space="preserve"> $-   </v>
          </cell>
          <cell r="I875">
            <v>258074000</v>
          </cell>
        </row>
        <row r="876"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 t="str">
            <v xml:space="preserve"> $-   </v>
          </cell>
          <cell r="I876">
            <v>344527000</v>
          </cell>
        </row>
        <row r="877"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 t="str">
            <v xml:space="preserve"> $-   </v>
          </cell>
        </row>
        <row r="878"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 t="str">
            <v xml:space="preserve"> $-   </v>
          </cell>
        </row>
        <row r="879"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 t="str">
            <v xml:space="preserve"> $-   </v>
          </cell>
        </row>
        <row r="880"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 t="str">
            <v xml:space="preserve"> $-   </v>
          </cell>
        </row>
        <row r="881"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 t="str">
            <v xml:space="preserve"> $-   </v>
          </cell>
          <cell r="I881" t="str">
            <v xml:space="preserve"> $-   </v>
          </cell>
        </row>
        <row r="882"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 t="str">
            <v xml:space="preserve"> $-   </v>
          </cell>
          <cell r="I882" t="str">
            <v xml:space="preserve"> $-   </v>
          </cell>
        </row>
        <row r="883"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 t="str">
            <v xml:space="preserve"> $-   </v>
          </cell>
          <cell r="I883" t="str">
            <v xml:space="preserve"> $-   </v>
          </cell>
        </row>
        <row r="884"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 t="str">
            <v xml:space="preserve"> $-   </v>
          </cell>
          <cell r="I884" t="str">
            <v xml:space="preserve"> $-   </v>
          </cell>
        </row>
        <row r="885"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 t="str">
            <v xml:space="preserve"> $-   </v>
          </cell>
          <cell r="I885">
            <v>1806000000</v>
          </cell>
        </row>
        <row r="886"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 t="str">
            <v xml:space="preserve"> $-   </v>
          </cell>
          <cell r="I886">
            <v>2040000000</v>
          </cell>
        </row>
        <row r="887"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 t="str">
            <v xml:space="preserve"> $-   </v>
          </cell>
          <cell r="I887">
            <v>2309000000</v>
          </cell>
        </row>
        <row r="888"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 t="str">
            <v xml:space="preserve"> $-   </v>
          </cell>
          <cell r="I888">
            <v>2209000000</v>
          </cell>
        </row>
        <row r="889"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 t="str">
            <v xml:space="preserve"> $-   </v>
          </cell>
          <cell r="I889" t="str">
            <v xml:space="preserve"> $-   </v>
          </cell>
        </row>
        <row r="890"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 t="str">
            <v xml:space="preserve"> $-   </v>
          </cell>
          <cell r="I890" t="str">
            <v xml:space="preserve"> $-   </v>
          </cell>
        </row>
        <row r="891"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 t="str">
            <v xml:space="preserve"> $-   </v>
          </cell>
          <cell r="I891" t="str">
            <v xml:space="preserve"> $-   </v>
          </cell>
        </row>
        <row r="892"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 t="str">
            <v xml:space="preserve"> $-   </v>
          </cell>
          <cell r="I892" t="str">
            <v xml:space="preserve"> $-   </v>
          </cell>
        </row>
        <row r="893"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 t="str">
            <v xml:space="preserve"> $-   </v>
          </cell>
          <cell r="I893" t="str">
            <v xml:space="preserve"> $-   </v>
          </cell>
        </row>
        <row r="894"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 t="str">
            <v xml:space="preserve"> $-   </v>
          </cell>
          <cell r="I894" t="str">
            <v xml:space="preserve"> $-   </v>
          </cell>
        </row>
        <row r="895"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 t="str">
            <v xml:space="preserve"> $-   </v>
          </cell>
          <cell r="I895" t="str">
            <v xml:space="preserve"> $-   </v>
          </cell>
        </row>
        <row r="896"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 t="str">
            <v xml:space="preserve"> $-   </v>
          </cell>
          <cell r="I896" t="str">
            <v xml:space="preserve"> $-   </v>
          </cell>
        </row>
        <row r="897"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 t="str">
            <v xml:space="preserve"> $-   </v>
          </cell>
          <cell r="I897">
            <v>54291000</v>
          </cell>
        </row>
        <row r="898"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 t="str">
            <v xml:space="preserve"> $-   </v>
          </cell>
          <cell r="I898">
            <v>79700000</v>
          </cell>
        </row>
        <row r="899"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 t="str">
            <v xml:space="preserve"> $-   </v>
          </cell>
          <cell r="I899">
            <v>138400000</v>
          </cell>
        </row>
        <row r="900"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 t="str">
            <v xml:space="preserve"> $-   </v>
          </cell>
          <cell r="I900">
            <v>183200000</v>
          </cell>
        </row>
        <row r="901"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 t="str">
            <v xml:space="preserve"> $-   </v>
          </cell>
          <cell r="I901">
            <v>1652000000</v>
          </cell>
        </row>
        <row r="902"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 t="str">
            <v xml:space="preserve"> $-   </v>
          </cell>
          <cell r="I902">
            <v>1703000000</v>
          </cell>
        </row>
        <row r="903"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 t="str">
            <v xml:space="preserve"> $-   </v>
          </cell>
          <cell r="I903">
            <v>1948000000</v>
          </cell>
        </row>
        <row r="904"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 t="str">
            <v xml:space="preserve"> $-   </v>
          </cell>
          <cell r="I904">
            <v>2089000000</v>
          </cell>
        </row>
        <row r="905"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 t="str">
            <v xml:space="preserve"> $-   </v>
          </cell>
          <cell r="I905">
            <v>833000000</v>
          </cell>
        </row>
        <row r="906"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 t="str">
            <v xml:space="preserve"> $-   </v>
          </cell>
          <cell r="I906">
            <v>889000000</v>
          </cell>
        </row>
        <row r="907"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 t="str">
            <v xml:space="preserve"> $-   </v>
          </cell>
          <cell r="I907">
            <v>886000000</v>
          </cell>
        </row>
        <row r="908"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 t="str">
            <v xml:space="preserve"> $-   </v>
          </cell>
          <cell r="I908">
            <v>934000000</v>
          </cell>
        </row>
        <row r="909"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 t="str">
            <v xml:space="preserve"> $-   </v>
          </cell>
          <cell r="I909">
            <v>223300000</v>
          </cell>
        </row>
        <row r="910"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 t="str">
            <v xml:space="preserve"> $-   </v>
          </cell>
          <cell r="I910">
            <v>258100000</v>
          </cell>
        </row>
        <row r="911"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 t="str">
            <v xml:space="preserve"> $-   </v>
          </cell>
          <cell r="I911">
            <v>284600000</v>
          </cell>
        </row>
        <row r="912"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 t="str">
            <v xml:space="preserve"> $-   </v>
          </cell>
          <cell r="I912">
            <v>305000000</v>
          </cell>
        </row>
        <row r="913"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 t="str">
            <v xml:space="preserve"> $-   </v>
          </cell>
          <cell r="I913" t="str">
            <v xml:space="preserve"> $-   </v>
          </cell>
        </row>
        <row r="914"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 t="str">
            <v xml:space="preserve"> $-   </v>
          </cell>
          <cell r="I914" t="str">
            <v xml:space="preserve"> $-   </v>
          </cell>
        </row>
        <row r="915"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 t="str">
            <v xml:space="preserve"> $-   </v>
          </cell>
          <cell r="I915" t="str">
            <v xml:space="preserve"> $-   </v>
          </cell>
        </row>
        <row r="916"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 t="str">
            <v xml:space="preserve"> $-   </v>
          </cell>
          <cell r="I916" t="str">
            <v xml:space="preserve"> $-   </v>
          </cell>
        </row>
        <row r="917"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 t="str">
            <v xml:space="preserve"> $-   </v>
          </cell>
          <cell r="I917">
            <v>25100000</v>
          </cell>
        </row>
        <row r="918"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 t="str">
            <v xml:space="preserve"> $-   </v>
          </cell>
          <cell r="I918">
            <v>25400000</v>
          </cell>
        </row>
        <row r="919"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 t="str">
            <v xml:space="preserve"> $-   </v>
          </cell>
          <cell r="I919">
            <v>19700000</v>
          </cell>
        </row>
        <row r="920"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 t="str">
            <v xml:space="preserve"> $-   </v>
          </cell>
          <cell r="I920">
            <v>20800000</v>
          </cell>
        </row>
        <row r="921"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 t="str">
            <v xml:space="preserve"> $-   </v>
          </cell>
          <cell r="I921" t="str">
            <v xml:space="preserve"> $-   </v>
          </cell>
        </row>
        <row r="922"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 t="str">
            <v xml:space="preserve"> $-   </v>
          </cell>
          <cell r="I922" t="str">
            <v xml:space="preserve"> $-   </v>
          </cell>
        </row>
        <row r="923"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 t="str">
            <v xml:space="preserve"> $-   </v>
          </cell>
          <cell r="I923" t="str">
            <v xml:space="preserve"> $-   </v>
          </cell>
        </row>
        <row r="924"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 t="str">
            <v xml:space="preserve"> $-   </v>
          </cell>
          <cell r="I924" t="str">
            <v xml:space="preserve"> $-   </v>
          </cell>
        </row>
        <row r="925"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 t="str">
            <v xml:space="preserve"> $-   </v>
          </cell>
          <cell r="I925">
            <v>86300000</v>
          </cell>
        </row>
        <row r="926"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 t="str">
            <v xml:space="preserve"> $-   </v>
          </cell>
          <cell r="I926">
            <v>81700000</v>
          </cell>
        </row>
        <row r="927"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 t="str">
            <v xml:space="preserve"> $-   </v>
          </cell>
          <cell r="I927">
            <v>76700000</v>
          </cell>
        </row>
        <row r="928"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 t="str">
            <v xml:space="preserve"> $-   </v>
          </cell>
          <cell r="I928">
            <v>164500000</v>
          </cell>
        </row>
        <row r="929"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 t="str">
            <v xml:space="preserve"> $-   </v>
          </cell>
          <cell r="I929">
            <v>64093000</v>
          </cell>
        </row>
        <row r="930"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 t="str">
            <v xml:space="preserve"> $-   </v>
          </cell>
          <cell r="I930">
            <v>80969000</v>
          </cell>
        </row>
        <row r="931"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 t="str">
            <v xml:space="preserve"> $-   </v>
          </cell>
          <cell r="I931">
            <v>120719000</v>
          </cell>
        </row>
        <row r="932"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 t="str">
            <v xml:space="preserve"> $-   </v>
          </cell>
          <cell r="I932">
            <v>122120000</v>
          </cell>
        </row>
        <row r="933">
          <cell r="C933" t="str">
            <v>Year 1</v>
          </cell>
          <cell r="E933">
            <v>13107000000</v>
          </cell>
          <cell r="F933">
            <v>11799000000</v>
          </cell>
          <cell r="G933" t="str">
            <v xml:space="preserve"> $-   </v>
          </cell>
          <cell r="H933" t="str">
            <v xml:space="preserve"> $-   </v>
          </cell>
          <cell r="I933" t="str">
            <v xml:space="preserve"> $-   </v>
          </cell>
        </row>
        <row r="934">
          <cell r="C934" t="str">
            <v>Year 2</v>
          </cell>
          <cell r="E934">
            <v>11420000000</v>
          </cell>
          <cell r="F934">
            <v>10303000000</v>
          </cell>
          <cell r="G934" t="str">
            <v xml:space="preserve"> $-   </v>
          </cell>
          <cell r="H934" t="str">
            <v xml:space="preserve"> $-   </v>
          </cell>
          <cell r="I934" t="str">
            <v xml:space="preserve"> $-   </v>
          </cell>
        </row>
        <row r="935">
          <cell r="C935" t="str">
            <v>Year 3</v>
          </cell>
          <cell r="E935">
            <v>10986000000</v>
          </cell>
          <cell r="F935">
            <v>9974000000</v>
          </cell>
          <cell r="G935" t="str">
            <v xml:space="preserve"> $-   </v>
          </cell>
          <cell r="H935" t="str">
            <v xml:space="preserve"> $-   </v>
          </cell>
          <cell r="I935" t="str">
            <v xml:space="preserve"> $-   </v>
          </cell>
        </row>
        <row r="936">
          <cell r="C936" t="str">
            <v>Year 4</v>
          </cell>
          <cell r="E936">
            <v>10466000000</v>
          </cell>
          <cell r="F936">
            <v>9576000000</v>
          </cell>
          <cell r="G936" t="str">
            <v xml:space="preserve"> $-   </v>
          </cell>
          <cell r="H936" t="str">
            <v xml:space="preserve"> $-   </v>
          </cell>
          <cell r="I936" t="str">
            <v xml:space="preserve"> $-   </v>
          </cell>
        </row>
        <row r="937"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 t="str">
            <v xml:space="preserve"> $-   </v>
          </cell>
        </row>
        <row r="938"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 t="str">
            <v xml:space="preserve"> $-   </v>
          </cell>
        </row>
        <row r="939"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 t="str">
            <v xml:space="preserve"> $-   </v>
          </cell>
        </row>
        <row r="940"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 t="str">
            <v xml:space="preserve"> $-   </v>
          </cell>
        </row>
        <row r="941"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 t="str">
            <v xml:space="preserve"> $-   </v>
          </cell>
        </row>
        <row r="942"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 t="str">
            <v xml:space="preserve"> $-   </v>
          </cell>
        </row>
        <row r="943"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 t="str">
            <v xml:space="preserve"> $-   </v>
          </cell>
        </row>
        <row r="944"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 t="str">
            <v xml:space="preserve"> $-   </v>
          </cell>
        </row>
        <row r="945">
          <cell r="C945" t="str">
            <v>Year 1</v>
          </cell>
          <cell r="E945">
            <v>45358000000</v>
          </cell>
          <cell r="F945">
            <v>41171000000</v>
          </cell>
          <cell r="G945">
            <v>-318000000</v>
          </cell>
          <cell r="H945" t="str">
            <v xml:space="preserve"> $-   </v>
          </cell>
          <cell r="I945" t="str">
            <v xml:space="preserve"> $-   </v>
          </cell>
        </row>
        <row r="946">
          <cell r="C946" t="str">
            <v>Year 2</v>
          </cell>
          <cell r="E946">
            <v>39946000000</v>
          </cell>
          <cell r="F946">
            <v>35263000000</v>
          </cell>
          <cell r="G946">
            <v>-329000000</v>
          </cell>
          <cell r="H946" t="str">
            <v xml:space="preserve"> $-   </v>
          </cell>
          <cell r="I946" t="str">
            <v xml:space="preserve"> $-   </v>
          </cell>
        </row>
        <row r="947">
          <cell r="C947" t="str">
            <v>Year 3</v>
          </cell>
          <cell r="E947">
            <v>40536000000</v>
          </cell>
          <cell r="F947">
            <v>36044000000</v>
          </cell>
          <cell r="G947">
            <v>-220000000</v>
          </cell>
          <cell r="H947" t="str">
            <v xml:space="preserve"> $-   </v>
          </cell>
          <cell r="I947" t="str">
            <v xml:space="preserve"> $-   </v>
          </cell>
        </row>
        <row r="948">
          <cell r="C948" t="str">
            <v>Year 4</v>
          </cell>
          <cell r="E948">
            <v>47248000000</v>
          </cell>
          <cell r="F948">
            <v>42186000000</v>
          </cell>
          <cell r="G948">
            <v>-487000000</v>
          </cell>
          <cell r="H948" t="str">
            <v xml:space="preserve"> $-   </v>
          </cell>
          <cell r="I948" t="str">
            <v xml:space="preserve"> $-   </v>
          </cell>
        </row>
        <row r="949"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 t="str">
            <v xml:space="preserve"> $-   </v>
          </cell>
          <cell r="I949">
            <v>332400000</v>
          </cell>
        </row>
        <row r="950"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 t="str">
            <v xml:space="preserve"> $-   </v>
          </cell>
          <cell r="I950">
            <v>370900000</v>
          </cell>
        </row>
        <row r="951"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 t="str">
            <v xml:space="preserve"> $-   </v>
          </cell>
          <cell r="I951">
            <v>388100000</v>
          </cell>
        </row>
        <row r="952"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 t="str">
            <v xml:space="preserve"> $-   </v>
          </cell>
          <cell r="I952">
            <v>401300000</v>
          </cell>
        </row>
        <row r="953"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 t="str">
            <v xml:space="preserve"> $-   </v>
          </cell>
          <cell r="I953">
            <v>1523000000</v>
          </cell>
        </row>
        <row r="954"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 t="str">
            <v xml:space="preserve"> $-   </v>
          </cell>
          <cell r="I954">
            <v>1462000000</v>
          </cell>
        </row>
        <row r="955"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 t="str">
            <v xml:space="preserve"> $-   </v>
          </cell>
          <cell r="I955">
            <v>1485000000</v>
          </cell>
        </row>
        <row r="956"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 t="str">
            <v xml:space="preserve"> $-   </v>
          </cell>
          <cell r="I956">
            <v>1484000000</v>
          </cell>
        </row>
        <row r="957"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 t="str">
            <v xml:space="preserve"> $-   </v>
          </cell>
        </row>
        <row r="958"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 t="str">
            <v xml:space="preserve"> $-   </v>
          </cell>
        </row>
        <row r="959"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 t="str">
            <v xml:space="preserve"> $-   </v>
          </cell>
        </row>
        <row r="960"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 t="str">
            <v xml:space="preserve"> $-   </v>
          </cell>
        </row>
        <row r="961"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 t="str">
            <v xml:space="preserve"> $-   </v>
          </cell>
          <cell r="I961">
            <v>116388000</v>
          </cell>
        </row>
        <row r="962"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 t="str">
            <v xml:space="preserve"> $-   </v>
          </cell>
          <cell r="I962">
            <v>167425000</v>
          </cell>
        </row>
        <row r="963"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 t="str">
            <v xml:space="preserve"> $-   </v>
          </cell>
          <cell r="I963">
            <v>185993000</v>
          </cell>
        </row>
        <row r="964"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 t="str">
            <v xml:space="preserve"> $-   </v>
          </cell>
          <cell r="I964">
            <v>224133000</v>
          </cell>
        </row>
        <row r="965"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 t="str">
            <v xml:space="preserve"> $-   </v>
          </cell>
          <cell r="I965">
            <v>867000000</v>
          </cell>
        </row>
        <row r="966"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 t="str">
            <v xml:space="preserve"> $-   </v>
          </cell>
          <cell r="I966">
            <v>938000000</v>
          </cell>
        </row>
        <row r="967"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 t="str">
            <v xml:space="preserve"> $-   </v>
          </cell>
          <cell r="I967">
            <v>1015000000</v>
          </cell>
        </row>
        <row r="968"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 t="str">
            <v xml:space="preserve"> $-   </v>
          </cell>
          <cell r="I968">
            <v>1221000000</v>
          </cell>
        </row>
        <row r="969"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 t="str">
            <v xml:space="preserve"> $-   </v>
          </cell>
          <cell r="I969">
            <v>749000000</v>
          </cell>
        </row>
        <row r="970"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 t="str">
            <v xml:space="preserve"> $-   </v>
          </cell>
          <cell r="I970">
            <v>800000000</v>
          </cell>
        </row>
        <row r="971"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 t="str">
            <v xml:space="preserve"> $-   </v>
          </cell>
          <cell r="I971">
            <v>808000000</v>
          </cell>
        </row>
        <row r="972"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 t="str">
            <v xml:space="preserve"> $-   </v>
          </cell>
          <cell r="I972">
            <v>1166000000</v>
          </cell>
        </row>
        <row r="973"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 t="str">
            <v xml:space="preserve"> $-   </v>
          </cell>
        </row>
        <row r="974"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 t="str">
            <v xml:space="preserve"> $-   </v>
          </cell>
        </row>
        <row r="975"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 t="str">
            <v xml:space="preserve"> $-   </v>
          </cell>
        </row>
        <row r="976"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 t="str">
            <v xml:space="preserve"> $-   </v>
          </cell>
        </row>
        <row r="977"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 t="str">
            <v xml:space="preserve"> $-   </v>
          </cell>
          <cell r="I977" t="str">
            <v xml:space="preserve"> $-   </v>
          </cell>
        </row>
        <row r="978"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 t="str">
            <v xml:space="preserve"> $-   </v>
          </cell>
          <cell r="I978" t="str">
            <v xml:space="preserve"> $-   </v>
          </cell>
        </row>
        <row r="979"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 t="str">
            <v xml:space="preserve"> $-   </v>
          </cell>
          <cell r="I979" t="str">
            <v xml:space="preserve"> $-   </v>
          </cell>
        </row>
        <row r="980"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 t="str">
            <v xml:space="preserve"> $-   </v>
          </cell>
          <cell r="I980" t="str">
            <v xml:space="preserve"> $-   </v>
          </cell>
        </row>
        <row r="981">
          <cell r="C981" t="str">
            <v>Year 1</v>
          </cell>
          <cell r="E981">
            <v>8312000000</v>
          </cell>
          <cell r="F981" t="str">
            <v xml:space="preserve"> $-   </v>
          </cell>
          <cell r="G981">
            <v>3456000000</v>
          </cell>
          <cell r="H981" t="str">
            <v xml:space="preserve"> $-   </v>
          </cell>
          <cell r="I981">
            <v>258000000</v>
          </cell>
        </row>
        <row r="982">
          <cell r="C982" t="str">
            <v>Year 2</v>
          </cell>
          <cell r="E982">
            <v>9441000000</v>
          </cell>
          <cell r="F982" t="str">
            <v xml:space="preserve"> $-   </v>
          </cell>
          <cell r="G982">
            <v>4014000000</v>
          </cell>
          <cell r="H982" t="str">
            <v xml:space="preserve"> $-   </v>
          </cell>
          <cell r="I982">
            <v>321000000</v>
          </cell>
        </row>
        <row r="983">
          <cell r="C983" t="str">
            <v>Year 3</v>
          </cell>
          <cell r="E983">
            <v>9667000000</v>
          </cell>
          <cell r="F983" t="str">
            <v xml:space="preserve"> $-   </v>
          </cell>
          <cell r="G983">
            <v>4162000000</v>
          </cell>
          <cell r="H983" t="str">
            <v xml:space="preserve"> $-   </v>
          </cell>
          <cell r="I983">
            <v>366000000</v>
          </cell>
        </row>
        <row r="984">
          <cell r="C984" t="str">
            <v>Year 4</v>
          </cell>
          <cell r="E984">
            <v>10776000000</v>
          </cell>
          <cell r="F984" t="str">
            <v xml:space="preserve"> $-   </v>
          </cell>
          <cell r="G984">
            <v>4525000000</v>
          </cell>
          <cell r="H984" t="str">
            <v xml:space="preserve"> $-   </v>
          </cell>
          <cell r="I984">
            <v>373000000</v>
          </cell>
        </row>
        <row r="985"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 t="str">
            <v xml:space="preserve"> $-   </v>
          </cell>
          <cell r="I985">
            <v>121211000</v>
          </cell>
        </row>
        <row r="986"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 t="str">
            <v xml:space="preserve"> $-   </v>
          </cell>
          <cell r="I986">
            <v>186979000</v>
          </cell>
        </row>
        <row r="987"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 t="str">
            <v xml:space="preserve"> $-   </v>
          </cell>
          <cell r="I987">
            <v>301812000</v>
          </cell>
        </row>
        <row r="988"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 t="str">
            <v xml:space="preserve"> $-   </v>
          </cell>
          <cell r="I988">
            <v>294520000</v>
          </cell>
        </row>
        <row r="989"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 t="str">
            <v xml:space="preserve"> $-   </v>
          </cell>
          <cell r="I989">
            <v>277621000</v>
          </cell>
        </row>
        <row r="990"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 t="str">
            <v xml:space="preserve"> $-   </v>
          </cell>
          <cell r="I990">
            <v>357165000</v>
          </cell>
        </row>
        <row r="991"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 t="str">
            <v xml:space="preserve"> $-   </v>
          </cell>
          <cell r="I991">
            <v>378716000</v>
          </cell>
        </row>
        <row r="992"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 t="str">
            <v xml:space="preserve"> $-   </v>
          </cell>
          <cell r="I992">
            <v>464472000</v>
          </cell>
        </row>
        <row r="993"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 t="str">
            <v xml:space="preserve"> $-   </v>
          </cell>
          <cell r="I993">
            <v>102000000</v>
          </cell>
        </row>
        <row r="994"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 t="str">
            <v xml:space="preserve"> $-   </v>
          </cell>
          <cell r="I994">
            <v>127000000</v>
          </cell>
        </row>
        <row r="995"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 t="str">
            <v xml:space="preserve"> $-   </v>
          </cell>
          <cell r="I995">
            <v>148000000</v>
          </cell>
        </row>
        <row r="996"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 t="str">
            <v xml:space="preserve"> $-   </v>
          </cell>
          <cell r="I996">
            <v>139000000</v>
          </cell>
        </row>
        <row r="997"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 t="str">
            <v xml:space="preserve"> $-   </v>
          </cell>
          <cell r="I997" t="str">
            <v xml:space="preserve"> $-   </v>
          </cell>
        </row>
        <row r="998"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 t="str">
            <v xml:space="preserve"> $-   </v>
          </cell>
          <cell r="I998" t="str">
            <v xml:space="preserve"> $-   </v>
          </cell>
        </row>
        <row r="999"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 t="str">
            <v xml:space="preserve"> $-   </v>
          </cell>
          <cell r="I999" t="str">
            <v xml:space="preserve"> $-   </v>
          </cell>
        </row>
        <row r="1000"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 t="str">
            <v xml:space="preserve"> $-   </v>
          </cell>
          <cell r="I1000" t="str">
            <v xml:space="preserve"> $-   </v>
          </cell>
        </row>
        <row r="1001"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 t="str">
            <v xml:space="preserve"> $-   </v>
          </cell>
          <cell r="I1001" t="str">
            <v xml:space="preserve"> $-   </v>
          </cell>
        </row>
        <row r="1002"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 t="str">
            <v xml:space="preserve"> $-   </v>
          </cell>
          <cell r="I1002" t="str">
            <v xml:space="preserve"> $-   </v>
          </cell>
        </row>
        <row r="1003"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 t="str">
            <v xml:space="preserve"> $-   </v>
          </cell>
          <cell r="I1003" t="str">
            <v xml:space="preserve"> $-   </v>
          </cell>
        </row>
        <row r="1004"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 t="str">
            <v xml:space="preserve"> $-   </v>
          </cell>
          <cell r="I1004" t="str">
            <v xml:space="preserve"> $-   </v>
          </cell>
        </row>
        <row r="1005"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 t="str">
            <v xml:space="preserve"> $-   </v>
          </cell>
          <cell r="I1005" t="str">
            <v xml:space="preserve"> $-   </v>
          </cell>
        </row>
        <row r="1006"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 t="str">
            <v xml:space="preserve"> $-   </v>
          </cell>
          <cell r="I1006" t="str">
            <v xml:space="preserve"> $-   </v>
          </cell>
        </row>
        <row r="1007"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 t="str">
            <v xml:space="preserve"> $-   </v>
          </cell>
          <cell r="I1007" t="str">
            <v xml:space="preserve"> $-   </v>
          </cell>
        </row>
        <row r="1008"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 t="str">
            <v xml:space="preserve"> $-   </v>
          </cell>
          <cell r="I1008" t="str">
            <v xml:space="preserve"> $-   </v>
          </cell>
        </row>
        <row r="1009"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</row>
        <row r="1010"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</row>
        <row r="1011"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</row>
        <row r="1012"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</row>
        <row r="1013"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 t="str">
            <v xml:space="preserve"> $-   </v>
          </cell>
        </row>
        <row r="1014"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 t="str">
            <v xml:space="preserve"> $-   </v>
          </cell>
        </row>
        <row r="1015"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 t="str">
            <v xml:space="preserve"> $-   </v>
          </cell>
        </row>
        <row r="1016"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 t="str">
            <v xml:space="preserve"> $-   </v>
          </cell>
        </row>
        <row r="1017"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 t="str">
            <v xml:space="preserve"> $-   </v>
          </cell>
          <cell r="I1017">
            <v>93500000</v>
          </cell>
        </row>
        <row r="1018"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 t="str">
            <v xml:space="preserve"> $-   </v>
          </cell>
          <cell r="I1018">
            <v>93400000</v>
          </cell>
        </row>
        <row r="1019"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 t="str">
            <v xml:space="preserve"> $-   </v>
          </cell>
          <cell r="I1019">
            <v>95600000</v>
          </cell>
        </row>
        <row r="1020"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 t="str">
            <v xml:space="preserve"> $-   </v>
          </cell>
          <cell r="I1020">
            <v>113500000</v>
          </cell>
        </row>
        <row r="1021"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 t="str">
            <v xml:space="preserve"> $-   </v>
          </cell>
          <cell r="I1021">
            <v>217000000</v>
          </cell>
        </row>
        <row r="1022"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 t="str">
            <v xml:space="preserve"> $-   </v>
          </cell>
          <cell r="I1022">
            <v>217000000</v>
          </cell>
        </row>
        <row r="1023"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 t="str">
            <v xml:space="preserve"> $-   </v>
          </cell>
          <cell r="I1023">
            <v>206000000</v>
          </cell>
        </row>
        <row r="1024"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 t="str">
            <v xml:space="preserve"> $-   </v>
          </cell>
          <cell r="I1024">
            <v>181000000</v>
          </cell>
        </row>
        <row r="1025"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 t="str">
            <v xml:space="preserve"> $-   </v>
          </cell>
          <cell r="I1025">
            <v>17755000000</v>
          </cell>
        </row>
        <row r="1026"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 t="str">
            <v xml:space="preserve"> $-   </v>
          </cell>
          <cell r="I1026">
            <v>16602000000</v>
          </cell>
        </row>
        <row r="1027"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 t="str">
            <v xml:space="preserve"> $-   </v>
          </cell>
          <cell r="I1027">
            <v>17091000000</v>
          </cell>
        </row>
        <row r="1028"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 t="str">
            <v xml:space="preserve"> $-   </v>
          </cell>
          <cell r="I1028">
            <v>16769000000</v>
          </cell>
        </row>
        <row r="1029"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 t="str">
            <v xml:space="preserve"> $-   </v>
          </cell>
          <cell r="I1029" t="str">
            <v xml:space="preserve"> $-   </v>
          </cell>
        </row>
        <row r="1030"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 t="str">
            <v xml:space="preserve"> $-   </v>
          </cell>
          <cell r="I1030" t="str">
            <v xml:space="preserve"> $-   </v>
          </cell>
        </row>
        <row r="1031"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 t="str">
            <v xml:space="preserve"> $-   </v>
          </cell>
          <cell r="I1031" t="str">
            <v xml:space="preserve"> $-   </v>
          </cell>
        </row>
        <row r="1032"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 t="str">
            <v xml:space="preserve"> $-   </v>
          </cell>
          <cell r="I1032" t="str">
            <v xml:space="preserve"> $-   </v>
          </cell>
        </row>
        <row r="1033"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 t="str">
            <v xml:space="preserve"> $-   </v>
          </cell>
        </row>
        <row r="1034"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 t="str">
            <v xml:space="preserve"> $-   </v>
          </cell>
        </row>
        <row r="1035"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 t="str">
            <v xml:space="preserve"> $-   </v>
          </cell>
        </row>
        <row r="1036"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 t="str">
            <v xml:space="preserve"> $-   </v>
          </cell>
        </row>
        <row r="1037"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 t="str">
            <v xml:space="preserve"> $-   </v>
          </cell>
          <cell r="I1037" t="str">
            <v xml:space="preserve"> $-   </v>
          </cell>
        </row>
        <row r="1038"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 t="str">
            <v xml:space="preserve"> $-   </v>
          </cell>
          <cell r="I1038" t="str">
            <v xml:space="preserve"> $-   </v>
          </cell>
        </row>
        <row r="1039"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 t="str">
            <v xml:space="preserve"> $-   </v>
          </cell>
          <cell r="I1039" t="str">
            <v xml:space="preserve"> $-   </v>
          </cell>
        </row>
        <row r="1040"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 t="str">
            <v xml:space="preserve"> $-   </v>
          </cell>
          <cell r="I1040" t="str">
            <v xml:space="preserve"> $-   </v>
          </cell>
        </row>
        <row r="1041"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 t="str">
            <v xml:space="preserve"> $-   </v>
          </cell>
          <cell r="I1041" t="str">
            <v xml:space="preserve"> $-   </v>
          </cell>
        </row>
        <row r="1042"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 t="str">
            <v xml:space="preserve"> $-   </v>
          </cell>
          <cell r="I1042" t="str">
            <v xml:space="preserve"> $-   </v>
          </cell>
        </row>
        <row r="1043"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 t="str">
            <v xml:space="preserve"> $-   </v>
          </cell>
          <cell r="I1043" t="str">
            <v xml:space="preserve"> $-   </v>
          </cell>
        </row>
        <row r="1044"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 t="str">
            <v xml:space="preserve"> $-   </v>
          </cell>
          <cell r="I1044" t="str">
            <v xml:space="preserve"> $-   </v>
          </cell>
        </row>
        <row r="1045">
          <cell r="C1045" t="str">
            <v>Year 1</v>
          </cell>
          <cell r="E1045">
            <v>11924000000</v>
          </cell>
          <cell r="F1045" t="str">
            <v xml:space="preserve"> $-   </v>
          </cell>
          <cell r="G1045">
            <v>7134000000</v>
          </cell>
          <cell r="H1045" t="str">
            <v xml:space="preserve"> $-   </v>
          </cell>
          <cell r="I1045">
            <v>2961000000</v>
          </cell>
        </row>
        <row r="1046">
          <cell r="C1046" t="str">
            <v>Year 2</v>
          </cell>
          <cell r="E1046">
            <v>12261000000</v>
          </cell>
          <cell r="F1046" t="str">
            <v xml:space="preserve"> $-   </v>
          </cell>
          <cell r="G1046">
            <v>7226000000</v>
          </cell>
          <cell r="H1046" t="str">
            <v xml:space="preserve"> $-   </v>
          </cell>
          <cell r="I1046">
            <v>2958000000</v>
          </cell>
        </row>
        <row r="1047">
          <cell r="C1047" t="str">
            <v>Year 3</v>
          </cell>
          <cell r="E1047">
            <v>12951000000</v>
          </cell>
          <cell r="F1047" t="str">
            <v xml:space="preserve"> $-   </v>
          </cell>
          <cell r="G1047">
            <v>7515000000</v>
          </cell>
          <cell r="H1047" t="str">
            <v xml:space="preserve"> $-   </v>
          </cell>
          <cell r="I1047">
            <v>3135000000</v>
          </cell>
        </row>
        <row r="1048">
          <cell r="C1048" t="str">
            <v>Year 4</v>
          </cell>
          <cell r="E1048">
            <v>12893000000</v>
          </cell>
          <cell r="F1048" t="str">
            <v xml:space="preserve"> $-   </v>
          </cell>
          <cell r="G1048">
            <v>7334000000</v>
          </cell>
          <cell r="H1048" t="str">
            <v xml:space="preserve"> $-   </v>
          </cell>
          <cell r="I1048">
            <v>3140000000</v>
          </cell>
        </row>
        <row r="1049"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 t="str">
            <v xml:space="preserve"> $-   </v>
          </cell>
        </row>
        <row r="1050"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 t="str">
            <v xml:space="preserve"> $-   </v>
          </cell>
        </row>
        <row r="1051"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 t="str">
            <v xml:space="preserve"> $-   </v>
          </cell>
        </row>
        <row r="1052"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 t="str">
            <v xml:space="preserve"> $-   </v>
          </cell>
        </row>
        <row r="1053">
          <cell r="C1053" t="str">
            <v>Year 1</v>
          </cell>
          <cell r="E1053">
            <v>2060702000</v>
          </cell>
          <cell r="F1053">
            <v>995046000</v>
          </cell>
          <cell r="G1053" t="str">
            <v xml:space="preserve"> $-   </v>
          </cell>
          <cell r="H1053" t="str">
            <v xml:space="preserve"> $-   </v>
          </cell>
          <cell r="I1053" t="str">
            <v xml:space="preserve"> $-   </v>
          </cell>
        </row>
        <row r="1054">
          <cell r="C1054" t="str">
            <v>Year 2</v>
          </cell>
          <cell r="E1054">
            <v>2246428000</v>
          </cell>
          <cell r="F1054">
            <v>1073497000</v>
          </cell>
          <cell r="G1054" t="str">
            <v xml:space="preserve"> $-   </v>
          </cell>
          <cell r="H1054" t="str">
            <v xml:space="preserve"> $-   </v>
          </cell>
          <cell r="I1054" t="str">
            <v xml:space="preserve"> $-   </v>
          </cell>
        </row>
        <row r="1055">
          <cell r="C1055" t="str">
            <v>Year 3</v>
          </cell>
          <cell r="E1055">
            <v>2464867000</v>
          </cell>
          <cell r="F1055">
            <v>1125057000</v>
          </cell>
          <cell r="G1055" t="str">
            <v xml:space="preserve"> $-   </v>
          </cell>
          <cell r="H1055" t="str">
            <v xml:space="preserve"> $-   </v>
          </cell>
          <cell r="I1055" t="str">
            <v xml:space="preserve"> $-   </v>
          </cell>
        </row>
        <row r="1056">
          <cell r="C1056" t="str">
            <v>Year 4</v>
          </cell>
          <cell r="E1056">
            <v>2722564000</v>
          </cell>
          <cell r="F1056">
            <v>1090263000</v>
          </cell>
          <cell r="G1056" t="str">
            <v xml:space="preserve"> $-   </v>
          </cell>
          <cell r="H1056" t="str">
            <v xml:space="preserve"> $-   </v>
          </cell>
          <cell r="I1056" t="str">
            <v xml:space="preserve"> $-   </v>
          </cell>
        </row>
        <row r="1057"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 t="str">
            <v xml:space="preserve"> $-   </v>
          </cell>
          <cell r="I1057" t="str">
            <v xml:space="preserve"> $-   </v>
          </cell>
        </row>
        <row r="1058"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 t="str">
            <v xml:space="preserve"> $-   </v>
          </cell>
          <cell r="I1058" t="str">
            <v xml:space="preserve"> $-   </v>
          </cell>
        </row>
        <row r="1059"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 t="str">
            <v xml:space="preserve"> $-   </v>
          </cell>
          <cell r="I1059" t="str">
            <v xml:space="preserve"> $-   </v>
          </cell>
        </row>
        <row r="1060"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 t="str">
            <v xml:space="preserve"> $-   </v>
          </cell>
          <cell r="I1060" t="str">
            <v xml:space="preserve"> $-   </v>
          </cell>
        </row>
        <row r="1061"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 t="str">
            <v xml:space="preserve"> $-   </v>
          </cell>
        </row>
        <row r="1062"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 t="str">
            <v xml:space="preserve"> $-   </v>
          </cell>
        </row>
        <row r="1063"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 t="str">
            <v xml:space="preserve"> $-   </v>
          </cell>
        </row>
        <row r="1064"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 t="str">
            <v xml:space="preserve"> $-   </v>
          </cell>
        </row>
        <row r="1065"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 t="str">
            <v xml:space="preserve"> $-   </v>
          </cell>
          <cell r="I1065" t="str">
            <v xml:space="preserve"> $-   </v>
          </cell>
        </row>
        <row r="1066"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 t="str">
            <v xml:space="preserve"> $-   </v>
          </cell>
          <cell r="I1066" t="str">
            <v xml:space="preserve"> $-   </v>
          </cell>
        </row>
        <row r="1067"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 t="str">
            <v xml:space="preserve"> $-   </v>
          </cell>
          <cell r="I1067" t="str">
            <v xml:space="preserve"> $-   </v>
          </cell>
        </row>
        <row r="1068"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 t="str">
            <v xml:space="preserve"> $-   </v>
          </cell>
          <cell r="I1068" t="str">
            <v xml:space="preserve"> $-   </v>
          </cell>
        </row>
        <row r="1069"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 t="str">
            <v xml:space="preserve"> $-   </v>
          </cell>
          <cell r="I1069">
            <v>995000000</v>
          </cell>
        </row>
        <row r="1070"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 t="str">
            <v xml:space="preserve"> $-   </v>
          </cell>
          <cell r="I1070">
            <v>1220000000</v>
          </cell>
        </row>
        <row r="1071"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 t="str">
            <v xml:space="preserve"> $-   </v>
          </cell>
          <cell r="I1071">
            <v>1326000000</v>
          </cell>
        </row>
        <row r="1072"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 t="str">
            <v xml:space="preserve"> $-   </v>
          </cell>
          <cell r="I1072">
            <v>1646000000</v>
          </cell>
        </row>
        <row r="1073"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 t="str">
            <v xml:space="preserve"> $-   </v>
          </cell>
        </row>
        <row r="1074"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 t="str">
            <v xml:space="preserve"> $-   </v>
          </cell>
        </row>
        <row r="1075"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 t="str">
            <v xml:space="preserve"> $-   </v>
          </cell>
        </row>
        <row r="1076"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 t="str">
            <v xml:space="preserve"> $-   </v>
          </cell>
        </row>
        <row r="1077"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 t="str">
            <v xml:space="preserve"> $-   </v>
          </cell>
          <cell r="I1077">
            <v>2008000000</v>
          </cell>
        </row>
        <row r="1078"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 t="str">
            <v xml:space="preserve"> $-   </v>
          </cell>
          <cell r="I1078">
            <v>2500000000</v>
          </cell>
        </row>
        <row r="1079"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 t="str">
            <v xml:space="preserve"> $-   </v>
          </cell>
          <cell r="I1079">
            <v>2861000000</v>
          </cell>
        </row>
        <row r="1080"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 t="str">
            <v xml:space="preserve"> $-   </v>
          </cell>
          <cell r="I1080">
            <v>2957000000</v>
          </cell>
        </row>
        <row r="1081"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 t="str">
            <v xml:space="preserve"> $-   </v>
          </cell>
        </row>
        <row r="1082"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 t="str">
            <v xml:space="preserve"> $-   </v>
          </cell>
        </row>
        <row r="1083"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 t="str">
            <v xml:space="preserve"> $-   </v>
          </cell>
        </row>
        <row r="1084"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 t="str">
            <v xml:space="preserve"> $-   </v>
          </cell>
        </row>
        <row r="1085"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 t="str">
            <v xml:space="preserve"> $-   </v>
          </cell>
          <cell r="I1085">
            <v>264631000</v>
          </cell>
        </row>
        <row r="1086"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 t="str">
            <v xml:space="preserve"> $-   </v>
          </cell>
          <cell r="I1086">
            <v>231912000</v>
          </cell>
        </row>
        <row r="1087"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 t="str">
            <v xml:space="preserve"> $-   </v>
          </cell>
          <cell r="I1087">
            <v>157824000</v>
          </cell>
        </row>
        <row r="1088"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 t="str">
            <v xml:space="preserve"> $-   </v>
          </cell>
          <cell r="I1088">
            <v>196424000</v>
          </cell>
        </row>
        <row r="1089"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</row>
        <row r="1090"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</row>
        <row r="1091"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</row>
        <row r="1092"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</row>
        <row r="1093"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 t="str">
            <v xml:space="preserve"> $-   </v>
          </cell>
        </row>
        <row r="1094"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 t="str">
            <v xml:space="preserve"> $-   </v>
          </cell>
        </row>
        <row r="1095"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 t="str">
            <v xml:space="preserve"> $-   </v>
          </cell>
        </row>
        <row r="1096"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 t="str">
            <v xml:space="preserve"> $-   </v>
          </cell>
        </row>
        <row r="1097"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 t="str">
            <v xml:space="preserve"> $-   </v>
          </cell>
          <cell r="I1097">
            <v>1291456000</v>
          </cell>
        </row>
        <row r="1098"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 t="str">
            <v xml:space="preserve"> $-   </v>
          </cell>
          <cell r="I1098">
            <v>1602390000</v>
          </cell>
        </row>
        <row r="1099"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 t="str">
            <v xml:space="preserve"> $-   </v>
          </cell>
          <cell r="I1099">
            <v>1957025000</v>
          </cell>
        </row>
        <row r="1100"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 t="str">
            <v xml:space="preserve"> $-   </v>
          </cell>
          <cell r="I1100">
            <v>1668489000</v>
          </cell>
        </row>
        <row r="1101"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 t="str">
            <v xml:space="preserve"> $-   </v>
          </cell>
        </row>
        <row r="1102"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 t="str">
            <v xml:space="preserve"> $-   </v>
          </cell>
        </row>
        <row r="1103"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 t="str">
            <v xml:space="preserve"> $-   </v>
          </cell>
          <cell r="I1103">
            <v>1568000000</v>
          </cell>
        </row>
        <row r="1104"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 t="str">
            <v xml:space="preserve"> $-   </v>
          </cell>
          <cell r="I1104">
            <v>1759000000</v>
          </cell>
        </row>
        <row r="1105"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 t="str">
            <v xml:space="preserve"> $-   </v>
          </cell>
          <cell r="I1105">
            <v>2131000000</v>
          </cell>
        </row>
        <row r="1106"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 t="str">
            <v xml:space="preserve"> $-   </v>
          </cell>
          <cell r="I1106">
            <v>2454000000</v>
          </cell>
        </row>
        <row r="1107"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 t="str">
            <v xml:space="preserve"> $-   </v>
          </cell>
          <cell r="I1107">
            <v>104000000</v>
          </cell>
        </row>
        <row r="1108"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 t="str">
            <v xml:space="preserve"> $-   </v>
          </cell>
          <cell r="I1108">
            <v>122000000</v>
          </cell>
        </row>
        <row r="1109"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 t="str">
            <v xml:space="preserve"> $-   </v>
          </cell>
          <cell r="I1109">
            <v>137000000</v>
          </cell>
        </row>
        <row r="1110"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 t="str">
            <v xml:space="preserve"> $-   </v>
          </cell>
          <cell r="I1110">
            <v>138000000</v>
          </cell>
        </row>
        <row r="1111"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 t="str">
            <v xml:space="preserve"> $-   </v>
          </cell>
          <cell r="I1111">
            <v>1518000000</v>
          </cell>
        </row>
        <row r="1112"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 t="str">
            <v xml:space="preserve"> $-   </v>
          </cell>
          <cell r="I1112">
            <v>2163000000</v>
          </cell>
        </row>
        <row r="1113"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 t="str">
            <v xml:space="preserve"> $-   </v>
          </cell>
          <cell r="I1113">
            <v>2551000000</v>
          </cell>
        </row>
        <row r="1114"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 t="str">
            <v xml:space="preserve"> $-   </v>
          </cell>
          <cell r="I1114">
            <v>2831000000</v>
          </cell>
        </row>
        <row r="1115"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</row>
        <row r="1116"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</row>
        <row r="1117"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</row>
        <row r="1118"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</row>
        <row r="1119"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 t="str">
            <v xml:space="preserve"> $-   </v>
          </cell>
        </row>
        <row r="1120"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 t="str">
            <v xml:space="preserve"> $-   </v>
          </cell>
        </row>
        <row r="1121"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 t="str">
            <v xml:space="preserve"> $-   </v>
          </cell>
        </row>
        <row r="1122"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 t="str">
            <v xml:space="preserve"> $-   </v>
          </cell>
        </row>
        <row r="1123"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 t="str">
            <v xml:space="preserve"> $-   </v>
          </cell>
          <cell r="I1123">
            <v>704000000</v>
          </cell>
        </row>
        <row r="1124"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 t="str">
            <v xml:space="preserve"> $-   </v>
          </cell>
          <cell r="I1124">
            <v>685000000</v>
          </cell>
        </row>
        <row r="1125"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 t="str">
            <v xml:space="preserve"> $-   </v>
          </cell>
          <cell r="I1125">
            <v>870000000</v>
          </cell>
        </row>
        <row r="1126"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 t="str">
            <v xml:space="preserve"> $-   </v>
          </cell>
          <cell r="I1126">
            <v>917000000</v>
          </cell>
        </row>
        <row r="1127"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 t="str">
            <v xml:space="preserve"> $-   </v>
          </cell>
          <cell r="I1127" t="str">
            <v xml:space="preserve"> $-   </v>
          </cell>
        </row>
        <row r="1128"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 t="str">
            <v xml:space="preserve"> $-   </v>
          </cell>
          <cell r="I1128" t="str">
            <v xml:space="preserve"> $-   </v>
          </cell>
        </row>
        <row r="1129"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 t="str">
            <v xml:space="preserve"> $-   </v>
          </cell>
          <cell r="I1129" t="str">
            <v xml:space="preserve"> $-   </v>
          </cell>
        </row>
        <row r="1130"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 t="str">
            <v xml:space="preserve"> $-   </v>
          </cell>
          <cell r="I1130" t="str">
            <v xml:space="preserve"> $-   </v>
          </cell>
        </row>
        <row r="1131"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 t="str">
            <v xml:space="preserve"> $-   </v>
          </cell>
          <cell r="I1131">
            <v>510000000</v>
          </cell>
        </row>
        <row r="1132"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 t="str">
            <v xml:space="preserve"> $-   </v>
          </cell>
          <cell r="I1132">
            <v>573000000</v>
          </cell>
        </row>
        <row r="1133"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 t="str">
            <v xml:space="preserve"> $-   </v>
          </cell>
          <cell r="I1133">
            <v>574000000</v>
          </cell>
        </row>
        <row r="1134"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 t="str">
            <v xml:space="preserve"> $-   </v>
          </cell>
          <cell r="I1134">
            <v>603000000</v>
          </cell>
        </row>
        <row r="1135"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 t="str">
            <v xml:space="preserve"> $-   </v>
          </cell>
          <cell r="I1135" t="str">
            <v xml:space="preserve"> $-   </v>
          </cell>
        </row>
        <row r="1136"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 t="str">
            <v xml:space="preserve"> $-   </v>
          </cell>
          <cell r="I1136" t="str">
            <v xml:space="preserve"> $-   </v>
          </cell>
        </row>
        <row r="1137"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 t="str">
            <v xml:space="preserve"> $-   </v>
          </cell>
          <cell r="I1137" t="str">
            <v xml:space="preserve"> $-   </v>
          </cell>
        </row>
        <row r="1138"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 t="str">
            <v xml:space="preserve"> $-   </v>
          </cell>
          <cell r="I1138" t="str">
            <v xml:space="preserve"> $-   </v>
          </cell>
        </row>
        <row r="1139"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 t="str">
            <v xml:space="preserve"> $-   </v>
          </cell>
          <cell r="I1139">
            <v>916000000</v>
          </cell>
        </row>
        <row r="1140"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 t="str">
            <v xml:space="preserve"> $-   </v>
          </cell>
          <cell r="I1140">
            <v>951000000</v>
          </cell>
        </row>
        <row r="1141"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 t="str">
            <v xml:space="preserve"> $-   </v>
          </cell>
          <cell r="I1141">
            <v>1054000000</v>
          </cell>
        </row>
        <row r="1142"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 t="str">
            <v xml:space="preserve"> $-   </v>
          </cell>
          <cell r="I1142">
            <v>1026000000</v>
          </cell>
        </row>
        <row r="1143"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 t="str">
            <v xml:space="preserve"> $-   </v>
          </cell>
        </row>
        <row r="1144"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 t="str">
            <v xml:space="preserve"> $-   </v>
          </cell>
        </row>
        <row r="1145"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 t="str">
            <v xml:space="preserve"> $-   </v>
          </cell>
        </row>
        <row r="1146"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 t="str">
            <v xml:space="preserve"> $-   </v>
          </cell>
        </row>
        <row r="1147"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 t="str">
            <v xml:space="preserve"> $-   </v>
          </cell>
          <cell r="I1147" t="str">
            <v xml:space="preserve"> $-   </v>
          </cell>
        </row>
        <row r="1148"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 t="str">
            <v xml:space="preserve"> $-   </v>
          </cell>
          <cell r="I1148" t="str">
            <v xml:space="preserve"> $-   </v>
          </cell>
        </row>
        <row r="1149"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 t="str">
            <v xml:space="preserve"> $-   </v>
          </cell>
          <cell r="I1149" t="str">
            <v xml:space="preserve"> $-   </v>
          </cell>
        </row>
        <row r="1150"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 t="str">
            <v xml:space="preserve"> $-   </v>
          </cell>
          <cell r="I1150" t="str">
            <v xml:space="preserve"> $-   </v>
          </cell>
        </row>
        <row r="1151"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 t="str">
            <v xml:space="preserve"> $-   </v>
          </cell>
        </row>
        <row r="1152"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 t="str">
            <v xml:space="preserve"> $-   </v>
          </cell>
        </row>
        <row r="1153"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 t="str">
            <v xml:space="preserve"> $-   </v>
          </cell>
        </row>
        <row r="1154"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 t="str">
            <v xml:space="preserve"> $-   </v>
          </cell>
        </row>
        <row r="1155"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 t="str">
            <v xml:space="preserve"> $-   </v>
          </cell>
          <cell r="I1155" t="str">
            <v xml:space="preserve"> $-   </v>
          </cell>
        </row>
        <row r="1156"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 t="str">
            <v xml:space="preserve"> $-   </v>
          </cell>
          <cell r="I1156" t="str">
            <v xml:space="preserve"> $-   </v>
          </cell>
        </row>
        <row r="1157"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 t="str">
            <v xml:space="preserve"> $-   </v>
          </cell>
          <cell r="I1157" t="str">
            <v xml:space="preserve"> $-   </v>
          </cell>
        </row>
        <row r="1158"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 t="str">
            <v xml:space="preserve"> $-   </v>
          </cell>
          <cell r="I1158" t="str">
            <v xml:space="preserve"> $-   </v>
          </cell>
        </row>
        <row r="1159"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 t="str">
            <v xml:space="preserve"> $-   </v>
          </cell>
          <cell r="I1159">
            <v>147515000</v>
          </cell>
        </row>
        <row r="1160"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 t="str">
            <v xml:space="preserve"> $-   </v>
          </cell>
          <cell r="I1160">
            <v>306769000</v>
          </cell>
        </row>
        <row r="1161"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 t="str">
            <v xml:space="preserve"> $-   </v>
          </cell>
          <cell r="I1161">
            <v>374661000</v>
          </cell>
        </row>
        <row r="1162"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 t="str">
            <v xml:space="preserve"> $-   </v>
          </cell>
          <cell r="I1162">
            <v>409215000</v>
          </cell>
        </row>
        <row r="1163"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 t="str">
            <v xml:space="preserve"> $-   </v>
          </cell>
          <cell r="I1163">
            <v>205334000</v>
          </cell>
        </row>
        <row r="1164"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 t="str">
            <v xml:space="preserve"> $-   </v>
          </cell>
          <cell r="I1164">
            <v>239343000</v>
          </cell>
        </row>
        <row r="1165"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 t="str">
            <v xml:space="preserve"> $-   </v>
          </cell>
          <cell r="I1165">
            <v>294684000</v>
          </cell>
        </row>
        <row r="1166"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 t="str">
            <v xml:space="preserve"> $-   </v>
          </cell>
          <cell r="I1166">
            <v>354620000</v>
          </cell>
        </row>
        <row r="1167"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 t="str">
            <v xml:space="preserve"> $-   </v>
          </cell>
          <cell r="I1167">
            <v>294400000</v>
          </cell>
        </row>
        <row r="1168"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 t="str">
            <v xml:space="preserve"> $-   </v>
          </cell>
          <cell r="I1168">
            <v>291100000</v>
          </cell>
        </row>
        <row r="1169"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 t="str">
            <v xml:space="preserve"> $-   </v>
          </cell>
          <cell r="I1169">
            <v>292900000</v>
          </cell>
        </row>
        <row r="1170"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 t="str">
            <v xml:space="preserve"> $-   </v>
          </cell>
          <cell r="I1170" t="str">
            <v xml:space="preserve"> $-   </v>
          </cell>
        </row>
        <row r="1171"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 t="str">
            <v xml:space="preserve"> $-   </v>
          </cell>
          <cell r="I1171" t="str">
            <v xml:space="preserve"> $-   </v>
          </cell>
        </row>
        <row r="1172"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 t="str">
            <v xml:space="preserve"> $-   </v>
          </cell>
          <cell r="I1172" t="str">
            <v xml:space="preserve"> $-   </v>
          </cell>
        </row>
        <row r="1173"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 t="str">
            <v xml:space="preserve"> $-   </v>
          </cell>
          <cell r="I1173" t="str">
            <v xml:space="preserve"> $-   </v>
          </cell>
        </row>
        <row r="1174"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 t="str">
            <v xml:space="preserve"> $-   </v>
          </cell>
          <cell r="I1174">
            <v>3585000000</v>
          </cell>
        </row>
        <row r="1175"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 t="str">
            <v xml:space="preserve"> $-   </v>
          </cell>
          <cell r="I1175">
            <v>4203000000</v>
          </cell>
        </row>
        <row r="1176"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 t="str">
            <v xml:space="preserve"> $-   </v>
          </cell>
          <cell r="I1176">
            <v>4261000000</v>
          </cell>
        </row>
        <row r="1177"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 t="str">
            <v xml:space="preserve"> $-   </v>
          </cell>
          <cell r="I1177">
            <v>4544000000</v>
          </cell>
        </row>
        <row r="1178"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 t="str">
            <v xml:space="preserve"> $-   </v>
          </cell>
          <cell r="I1178">
            <v>76000000</v>
          </cell>
        </row>
        <row r="1179"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 t="str">
            <v xml:space="preserve"> $-   </v>
          </cell>
          <cell r="I1179">
            <v>69900000</v>
          </cell>
        </row>
        <row r="1180"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 t="str">
            <v xml:space="preserve"> $-   </v>
          </cell>
          <cell r="I1180">
            <v>65400000</v>
          </cell>
        </row>
        <row r="1181"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 t="str">
            <v xml:space="preserve"> $-   </v>
          </cell>
          <cell r="I1181">
            <v>57300000</v>
          </cell>
        </row>
        <row r="1182"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 t="str">
            <v xml:space="preserve"> $-   </v>
          </cell>
        </row>
        <row r="1183"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 t="str">
            <v xml:space="preserve"> $-   </v>
          </cell>
        </row>
        <row r="1184"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 t="str">
            <v xml:space="preserve"> $-   </v>
          </cell>
        </row>
        <row r="1185"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 t="str">
            <v xml:space="preserve"> $-   </v>
          </cell>
        </row>
        <row r="1186"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</row>
        <row r="1187"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</row>
        <row r="1188"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</row>
        <row r="1189"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</row>
        <row r="1190">
          <cell r="C1190" t="str">
            <v>Year 1</v>
          </cell>
          <cell r="E1190">
            <v>15598000000</v>
          </cell>
          <cell r="F1190">
            <v>11759000000</v>
          </cell>
          <cell r="G1190" t="str">
            <v xml:space="preserve"> $-   </v>
          </cell>
          <cell r="H1190" t="str">
            <v xml:space="preserve"> $-   </v>
          </cell>
          <cell r="I1190">
            <v>2077000000</v>
          </cell>
        </row>
        <row r="1191">
          <cell r="C1191" t="str">
            <v>Year 2</v>
          </cell>
          <cell r="E1191">
            <v>17090000000</v>
          </cell>
          <cell r="F1191">
            <v>12207000000</v>
          </cell>
          <cell r="G1191" t="str">
            <v xml:space="preserve"> $-   </v>
          </cell>
          <cell r="H1191" t="str">
            <v xml:space="preserve"> $-   </v>
          </cell>
          <cell r="I1191">
            <v>2433000000</v>
          </cell>
        </row>
        <row r="1192">
          <cell r="C1192" t="str">
            <v>Year 3</v>
          </cell>
          <cell r="E1192">
            <v>16833000000</v>
          </cell>
          <cell r="F1192">
            <v>12713000000</v>
          </cell>
          <cell r="G1192" t="str">
            <v xml:space="preserve"> $-   </v>
          </cell>
          <cell r="H1192" t="str">
            <v xml:space="preserve"> $-   </v>
          </cell>
          <cell r="I1192">
            <v>2612000000</v>
          </cell>
        </row>
        <row r="1193">
          <cell r="C1193" t="str">
            <v>Year 4</v>
          </cell>
          <cell r="E1193">
            <v>17666000000</v>
          </cell>
          <cell r="F1193">
            <v>12734000000</v>
          </cell>
          <cell r="G1193" t="str">
            <v xml:space="preserve"> $-   </v>
          </cell>
          <cell r="H1193" t="str">
            <v xml:space="preserve"> $-   </v>
          </cell>
          <cell r="I1193">
            <v>2755000000</v>
          </cell>
        </row>
        <row r="1194"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 t="str">
            <v xml:space="preserve"> $-   </v>
          </cell>
          <cell r="I1194">
            <v>65141000</v>
          </cell>
        </row>
        <row r="1195"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 t="str">
            <v xml:space="preserve"> $-   </v>
          </cell>
          <cell r="I1195">
            <v>117975000</v>
          </cell>
        </row>
        <row r="1196"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 t="str">
            <v xml:space="preserve"> $-   </v>
          </cell>
          <cell r="I1196">
            <v>207820000</v>
          </cell>
        </row>
        <row r="1197"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 t="str">
            <v xml:space="preserve"> $-   </v>
          </cell>
          <cell r="I1197">
            <v>272494000</v>
          </cell>
        </row>
        <row r="1198">
          <cell r="C1198" t="str">
            <v>Year 1</v>
          </cell>
          <cell r="E1198">
            <v>3637212000</v>
          </cell>
          <cell r="F1198">
            <v>2446443000</v>
          </cell>
          <cell r="G1198" t="str">
            <v xml:space="preserve"> $-   </v>
          </cell>
          <cell r="H1198" t="str">
            <v xml:space="preserve"> $-   </v>
          </cell>
          <cell r="I1198" t="str">
            <v xml:space="preserve"> $-   </v>
          </cell>
        </row>
        <row r="1199">
          <cell r="C1199" t="str">
            <v>Year 2</v>
          </cell>
          <cell r="E1199">
            <v>3585141000</v>
          </cell>
          <cell r="F1199">
            <v>2566444000</v>
          </cell>
          <cell r="G1199" t="str">
            <v xml:space="preserve"> $-   </v>
          </cell>
          <cell r="H1199" t="str">
            <v xml:space="preserve"> $-   </v>
          </cell>
          <cell r="I1199" t="str">
            <v xml:space="preserve"> $-   </v>
          </cell>
        </row>
        <row r="1200">
          <cell r="C1200" t="str">
            <v>Year 3</v>
          </cell>
          <cell r="E1200">
            <v>3910865000</v>
          </cell>
          <cell r="F1200">
            <v>2850316000</v>
          </cell>
          <cell r="G1200" t="str">
            <v xml:space="preserve"> $-   </v>
          </cell>
          <cell r="H1200" t="str">
            <v xml:space="preserve"> $-   </v>
          </cell>
          <cell r="I1200" t="str">
            <v xml:space="preserve"> $-   </v>
          </cell>
        </row>
        <row r="1201">
          <cell r="C1201" t="str">
            <v>Year 4</v>
          </cell>
          <cell r="E1201">
            <v>5386703000</v>
          </cell>
          <cell r="F1201">
            <v>4063955000</v>
          </cell>
          <cell r="G1201" t="str">
            <v xml:space="preserve"> $-   </v>
          </cell>
          <cell r="H1201" t="str">
            <v xml:space="preserve"> $-   </v>
          </cell>
          <cell r="I1201" t="str">
            <v xml:space="preserve"> $-   </v>
          </cell>
        </row>
        <row r="1202"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 t="str">
            <v xml:space="preserve"> $-   </v>
          </cell>
          <cell r="I1202">
            <v>1054000000</v>
          </cell>
        </row>
        <row r="1203"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 t="str">
            <v xml:space="preserve"> $-   </v>
          </cell>
          <cell r="I1203">
            <v>1178000000</v>
          </cell>
        </row>
        <row r="1204">
          <cell r="C1204" t="str">
            <v>Year 3</v>
          </cell>
          <cell r="E1204">
            <v>10886000000</v>
          </cell>
          <cell r="F1204">
            <v>7036000000</v>
          </cell>
          <cell r="G1204" t="str">
            <v xml:space="preserve"> $-   </v>
          </cell>
          <cell r="H1204" t="str">
            <v xml:space="preserve"> $-   </v>
          </cell>
          <cell r="I1204">
            <v>1227000000</v>
          </cell>
        </row>
        <row r="1205">
          <cell r="C1205" t="str">
            <v>Year 4</v>
          </cell>
          <cell r="E1205">
            <v>10415000000</v>
          </cell>
          <cell r="F1205">
            <v>6239000000</v>
          </cell>
          <cell r="G1205" t="str">
            <v xml:space="preserve"> $-   </v>
          </cell>
          <cell r="H1205" t="str">
            <v xml:space="preserve"> $-   </v>
          </cell>
          <cell r="I1205">
            <v>1214000000</v>
          </cell>
        </row>
        <row r="1206"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 t="str">
            <v xml:space="preserve"> $-   </v>
          </cell>
          <cell r="I1206">
            <v>110000000</v>
          </cell>
        </row>
        <row r="1207"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 t="str">
            <v xml:space="preserve"> $-   </v>
          </cell>
          <cell r="I1207">
            <v>92000000</v>
          </cell>
        </row>
        <row r="1208"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 t="str">
            <v xml:space="preserve"> $-   </v>
          </cell>
          <cell r="I1208">
            <v>75000000</v>
          </cell>
        </row>
        <row r="1209"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 t="str">
            <v xml:space="preserve"> $-   </v>
          </cell>
          <cell r="I1209">
            <v>70000000</v>
          </cell>
        </row>
        <row r="1210"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</row>
        <row r="1211"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</row>
        <row r="1212"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</row>
        <row r="1213"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</row>
        <row r="1214"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 t="str">
            <v xml:space="preserve"> $-   </v>
          </cell>
          <cell r="I1214">
            <v>3292900000</v>
          </cell>
        </row>
        <row r="1215"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 t="str">
            <v xml:space="preserve"> $-   </v>
          </cell>
          <cell r="I1215">
            <v>3574300000</v>
          </cell>
        </row>
        <row r="1216"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 t="str">
            <v xml:space="preserve"> $-   </v>
          </cell>
          <cell r="I1216">
            <v>3672400000</v>
          </cell>
        </row>
        <row r="1217"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 t="str">
            <v xml:space="preserve"> $-   </v>
          </cell>
          <cell r="I1217">
            <v>3732600000</v>
          </cell>
        </row>
        <row r="1218"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 t="str">
            <v xml:space="preserve"> $-   </v>
          </cell>
        </row>
        <row r="1219"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 t="str">
            <v xml:space="preserve"> $-   </v>
          </cell>
        </row>
        <row r="1220"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 t="str">
            <v xml:space="preserve"> $-   </v>
          </cell>
        </row>
        <row r="1221"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 t="str">
            <v xml:space="preserve"> $-   </v>
          </cell>
        </row>
        <row r="1222"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 t="str">
            <v xml:space="preserve"> $-   </v>
          </cell>
          <cell r="I1222">
            <v>36100000</v>
          </cell>
        </row>
        <row r="1223"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 t="str">
            <v xml:space="preserve"> $-   </v>
          </cell>
          <cell r="I1223">
            <v>38800000</v>
          </cell>
        </row>
        <row r="1224"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 t="str">
            <v xml:space="preserve"> $-   </v>
          </cell>
          <cell r="I1224">
            <v>50900000</v>
          </cell>
        </row>
        <row r="1225"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 t="str">
            <v xml:space="preserve"> $-   </v>
          </cell>
          <cell r="I1225">
            <v>77500000</v>
          </cell>
        </row>
        <row r="1226"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 t="str">
            <v xml:space="preserve"> $-   </v>
          </cell>
          <cell r="I1226" t="str">
            <v xml:space="preserve"> $-   </v>
          </cell>
        </row>
        <row r="1227"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 t="str">
            <v xml:space="preserve"> $-   </v>
          </cell>
          <cell r="I1227" t="str">
            <v xml:space="preserve"> $-   </v>
          </cell>
        </row>
        <row r="1228"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 t="str">
            <v xml:space="preserve"> $-   </v>
          </cell>
          <cell r="I1228" t="str">
            <v xml:space="preserve"> $-   </v>
          </cell>
        </row>
        <row r="1229"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 t="str">
            <v xml:space="preserve"> $-   </v>
          </cell>
          <cell r="I1229" t="str">
            <v xml:space="preserve"> $-   </v>
          </cell>
        </row>
        <row r="1230"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 t="str">
            <v xml:space="preserve"> $-   </v>
          </cell>
          <cell r="I1230" t="str">
            <v xml:space="preserve"> $-   </v>
          </cell>
        </row>
        <row r="1231"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 t="str">
            <v xml:space="preserve"> $-   </v>
          </cell>
          <cell r="I1231" t="str">
            <v xml:space="preserve"> $-   </v>
          </cell>
        </row>
        <row r="1232"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 t="str">
            <v xml:space="preserve"> $-   </v>
          </cell>
          <cell r="I1232" t="str">
            <v xml:space="preserve"> $-   </v>
          </cell>
        </row>
        <row r="1233"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 t="str">
            <v xml:space="preserve"> $-   </v>
          </cell>
          <cell r="I1233" t="str">
            <v xml:space="preserve"> $-   </v>
          </cell>
        </row>
        <row r="1234"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 t="str">
            <v xml:space="preserve"> $-   </v>
          </cell>
        </row>
        <row r="1235"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 t="str">
            <v xml:space="preserve"> $-   </v>
          </cell>
        </row>
        <row r="1236"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 t="str">
            <v xml:space="preserve"> $-   </v>
          </cell>
        </row>
        <row r="1237"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 t="str">
            <v xml:space="preserve"> $-   </v>
          </cell>
        </row>
        <row r="1238"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 t="str">
            <v xml:space="preserve"> $-   </v>
          </cell>
          <cell r="I1238">
            <v>93000000</v>
          </cell>
        </row>
        <row r="1239"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 t="str">
            <v xml:space="preserve"> $-   </v>
          </cell>
          <cell r="I1239">
            <v>93000000</v>
          </cell>
        </row>
        <row r="1240"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 t="str">
            <v xml:space="preserve"> $-   </v>
          </cell>
          <cell r="I1240">
            <v>82000000</v>
          </cell>
        </row>
        <row r="1241"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 t="str">
            <v xml:space="preserve"> $-   </v>
          </cell>
          <cell r="I1241">
            <v>74000000</v>
          </cell>
        </row>
        <row r="1242"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 t="str">
            <v xml:space="preserve"> $-   </v>
          </cell>
          <cell r="I1242">
            <v>987000000</v>
          </cell>
        </row>
        <row r="1243"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 t="str">
            <v xml:space="preserve"> $-   </v>
          </cell>
          <cell r="I1243">
            <v>643000000</v>
          </cell>
        </row>
        <row r="1244"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 t="str">
            <v xml:space="preserve"> $-   </v>
          </cell>
          <cell r="I1244">
            <v>273000000</v>
          </cell>
        </row>
        <row r="1245"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 t="str">
            <v xml:space="preserve"> $-   </v>
          </cell>
          <cell r="I1245">
            <v>255000000</v>
          </cell>
        </row>
        <row r="1246"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 t="str">
            <v xml:space="preserve"> $-   </v>
          </cell>
        </row>
        <row r="1247"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 t="str">
            <v xml:space="preserve"> $-   </v>
          </cell>
        </row>
        <row r="1248"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 t="str">
            <v xml:space="preserve"> $-   </v>
          </cell>
        </row>
        <row r="1249"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 t="str">
            <v xml:space="preserve"> $-   </v>
          </cell>
        </row>
        <row r="1250"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 t="str">
            <v xml:space="preserve"> $-   </v>
          </cell>
          <cell r="I1250">
            <v>404336000</v>
          </cell>
        </row>
        <row r="1251"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 t="str">
            <v xml:space="preserve"> $-   </v>
          </cell>
          <cell r="I1251">
            <v>415708000</v>
          </cell>
        </row>
        <row r="1252"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 t="str">
            <v xml:space="preserve"> $-   </v>
          </cell>
          <cell r="I1252">
            <v>417358000</v>
          </cell>
        </row>
        <row r="1253"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 t="str">
            <v xml:space="preserve"> $-   </v>
          </cell>
          <cell r="I1253">
            <v>494422000</v>
          </cell>
        </row>
        <row r="1254"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</row>
        <row r="1255"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</row>
        <row r="1256"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</row>
        <row r="1257"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</row>
        <row r="1258"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 t="str">
            <v xml:space="preserve"> $-   </v>
          </cell>
          <cell r="I1258">
            <v>1087000000</v>
          </cell>
        </row>
        <row r="1259"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 t="str">
            <v xml:space="preserve"> $-   </v>
          </cell>
          <cell r="I1259">
            <v>843000000</v>
          </cell>
        </row>
        <row r="1260"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 t="str">
            <v xml:space="preserve"> $-   </v>
          </cell>
          <cell r="I1260">
            <v>923000000</v>
          </cell>
        </row>
        <row r="1261"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 t="str">
            <v xml:space="preserve"> $-   </v>
          </cell>
          <cell r="I1261">
            <v>883000000</v>
          </cell>
        </row>
        <row r="1262"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 t="str">
            <v xml:space="preserve"> $-   </v>
          </cell>
          <cell r="I1262" t="str">
            <v xml:space="preserve"> $-   </v>
          </cell>
        </row>
        <row r="1263"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 t="str">
            <v xml:space="preserve"> $-   </v>
          </cell>
          <cell r="I1263" t="str">
            <v xml:space="preserve"> $-   </v>
          </cell>
        </row>
        <row r="1264"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 t="str">
            <v xml:space="preserve"> $-   </v>
          </cell>
          <cell r="I1264" t="str">
            <v xml:space="preserve"> $-   </v>
          </cell>
        </row>
        <row r="1265"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 t="str">
            <v xml:space="preserve"> $-   </v>
          </cell>
          <cell r="I1265" t="str">
            <v xml:space="preserve"> $-   </v>
          </cell>
        </row>
        <row r="1266"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 t="str">
            <v xml:space="preserve"> $-   </v>
          </cell>
          <cell r="I1266">
            <v>931000000</v>
          </cell>
        </row>
        <row r="1267"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 t="str">
            <v xml:space="preserve"> $-   </v>
          </cell>
          <cell r="I1267">
            <v>971000000</v>
          </cell>
        </row>
        <row r="1268"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 t="str">
            <v xml:space="preserve"> $-   </v>
          </cell>
          <cell r="I1268">
            <v>1019000000</v>
          </cell>
        </row>
        <row r="1269"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 t="str">
            <v xml:space="preserve"> $-   </v>
          </cell>
          <cell r="I1269">
            <v>1099000000</v>
          </cell>
        </row>
        <row r="1270"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 t="str">
            <v xml:space="preserve"> $-   </v>
          </cell>
          <cell r="I1270" t="str">
            <v xml:space="preserve"> $-   </v>
          </cell>
        </row>
        <row r="1271"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 t="str">
            <v xml:space="preserve"> $-   </v>
          </cell>
          <cell r="I1271" t="str">
            <v xml:space="preserve"> $-   </v>
          </cell>
        </row>
        <row r="1272"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 t="str">
            <v xml:space="preserve"> $-   </v>
          </cell>
          <cell r="I1272" t="str">
            <v xml:space="preserve"> $-   </v>
          </cell>
        </row>
        <row r="1273"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 t="str">
            <v xml:space="preserve"> $-   </v>
          </cell>
          <cell r="I1273" t="str">
            <v xml:space="preserve"> $-   </v>
          </cell>
        </row>
        <row r="1274"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 t="str">
            <v xml:space="preserve"> $-   </v>
          </cell>
          <cell r="I1274">
            <v>37691000</v>
          </cell>
        </row>
        <row r="1275"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 t="str">
            <v xml:space="preserve"> $-   </v>
          </cell>
          <cell r="I1275">
            <v>25865000</v>
          </cell>
        </row>
        <row r="1276"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 t="str">
            <v xml:space="preserve"> $-   </v>
          </cell>
          <cell r="I1276">
            <v>34257000</v>
          </cell>
        </row>
        <row r="1277"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 t="str">
            <v xml:space="preserve"> $-   </v>
          </cell>
          <cell r="I1277">
            <v>34848000</v>
          </cell>
        </row>
        <row r="1278"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</row>
        <row r="1279"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</row>
        <row r="1280"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</row>
        <row r="1281"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</row>
        <row r="1282"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 t="str">
            <v xml:space="preserve"> $-   </v>
          </cell>
        </row>
        <row r="1283"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 t="str">
            <v xml:space="preserve"> $-   </v>
          </cell>
        </row>
        <row r="1284"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 t="str">
            <v xml:space="preserve"> $-   </v>
          </cell>
        </row>
        <row r="1285"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 t="str">
            <v xml:space="preserve"> $-   </v>
          </cell>
        </row>
        <row r="1286"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 t="str">
            <v xml:space="preserve"> $-   </v>
          </cell>
        </row>
        <row r="1287"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 t="str">
            <v xml:space="preserve"> $-   </v>
          </cell>
        </row>
        <row r="1288"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 t="str">
            <v xml:space="preserve"> $-   </v>
          </cell>
        </row>
        <row r="1289"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 t="str">
            <v xml:space="preserve"> $-   </v>
          </cell>
          <cell r="I1289" t="str">
            <v xml:space="preserve"> $-   </v>
          </cell>
        </row>
        <row r="1290"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 t="str">
            <v xml:space="preserve"> $-   </v>
          </cell>
          <cell r="I1290" t="str">
            <v xml:space="preserve"> $-   </v>
          </cell>
        </row>
        <row r="1291"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 t="str">
            <v xml:space="preserve"> $-   </v>
          </cell>
          <cell r="I1291" t="str">
            <v xml:space="preserve"> $-   </v>
          </cell>
        </row>
        <row r="1292"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 t="str">
            <v xml:space="preserve"> $-   </v>
          </cell>
          <cell r="I1292" t="str">
            <v xml:space="preserve"> $-   </v>
          </cell>
        </row>
        <row r="1293"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 t="str">
            <v xml:space="preserve"> $-   </v>
          </cell>
          <cell r="I1293">
            <v>730493000</v>
          </cell>
        </row>
        <row r="1294"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 t="str">
            <v xml:space="preserve"> $-   </v>
          </cell>
          <cell r="I1294">
            <v>754711000</v>
          </cell>
        </row>
        <row r="1295"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 t="str">
            <v xml:space="preserve"> $-   </v>
          </cell>
          <cell r="I1295">
            <v>772445000</v>
          </cell>
        </row>
        <row r="1296"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 t="str">
            <v xml:space="preserve"> $-   </v>
          </cell>
          <cell r="I1296">
            <v>827008000</v>
          </cell>
        </row>
        <row r="1297"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 t="str">
            <v xml:space="preserve"> $-   </v>
          </cell>
        </row>
        <row r="1298"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 t="str">
            <v xml:space="preserve"> $-   </v>
          </cell>
        </row>
        <row r="1299"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 t="str">
            <v xml:space="preserve"> $-   </v>
          </cell>
        </row>
        <row r="1300"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 t="str">
            <v xml:space="preserve"> $-   </v>
          </cell>
        </row>
        <row r="1301"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 t="str">
            <v xml:space="preserve"> $-   </v>
          </cell>
          <cell r="I1301">
            <v>1700000</v>
          </cell>
        </row>
        <row r="1302"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 t="str">
            <v xml:space="preserve"> $-   </v>
          </cell>
          <cell r="I1302">
            <v>557000</v>
          </cell>
        </row>
        <row r="1303"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 t="str">
            <v xml:space="preserve"> $-   </v>
          </cell>
          <cell r="I1303">
            <v>192000</v>
          </cell>
        </row>
        <row r="1304"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 t="str">
            <v xml:space="preserve"> $-   </v>
          </cell>
          <cell r="I1304">
            <v>1237000</v>
          </cell>
        </row>
        <row r="1305"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 t="str">
            <v xml:space="preserve"> $-   </v>
          </cell>
        </row>
        <row r="1306"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 t="str">
            <v xml:space="preserve"> $-   </v>
          </cell>
        </row>
        <row r="1307"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 t="str">
            <v xml:space="preserve"> $-   </v>
          </cell>
        </row>
        <row r="1308"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 t="str">
            <v xml:space="preserve"> $-   </v>
          </cell>
        </row>
        <row r="1309"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 t="str">
            <v xml:space="preserve"> $-   </v>
          </cell>
          <cell r="I1309">
            <v>27000000</v>
          </cell>
        </row>
        <row r="1310"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 t="str">
            <v xml:space="preserve"> $-   </v>
          </cell>
          <cell r="I1310">
            <v>35000000</v>
          </cell>
        </row>
        <row r="1311"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 t="str">
            <v xml:space="preserve"> $-   </v>
          </cell>
          <cell r="I1311">
            <v>25000000</v>
          </cell>
        </row>
        <row r="1312"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 t="str">
            <v xml:space="preserve"> $-   </v>
          </cell>
          <cell r="I1312">
            <v>24000000</v>
          </cell>
        </row>
        <row r="1313"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 t="str">
            <v xml:space="preserve"> $-   </v>
          </cell>
          <cell r="I1313" t="str">
            <v xml:space="preserve"> $-   </v>
          </cell>
        </row>
        <row r="1314"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 t="str">
            <v xml:space="preserve"> $-   </v>
          </cell>
          <cell r="I1314" t="str">
            <v xml:space="preserve"> $-   </v>
          </cell>
        </row>
        <row r="1315"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 t="str">
            <v xml:space="preserve"> $-   </v>
          </cell>
          <cell r="I1315" t="str">
            <v xml:space="preserve"> $-   </v>
          </cell>
        </row>
        <row r="1316"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 t="str">
            <v xml:space="preserve"> $-   </v>
          </cell>
          <cell r="I1316" t="str">
            <v xml:space="preserve"> $-   </v>
          </cell>
        </row>
        <row r="1317"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 t="str">
            <v xml:space="preserve"> $-   </v>
          </cell>
          <cell r="I1317" t="str">
            <v xml:space="preserve"> $-   </v>
          </cell>
        </row>
        <row r="1318"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 t="str">
            <v xml:space="preserve"> $-   </v>
          </cell>
          <cell r="I1318" t="str">
            <v xml:space="preserve"> $-   </v>
          </cell>
        </row>
        <row r="1319"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 t="str">
            <v xml:space="preserve"> $-   </v>
          </cell>
          <cell r="I1319" t="str">
            <v xml:space="preserve"> $-   </v>
          </cell>
        </row>
        <row r="1320"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 t="str">
            <v xml:space="preserve"> $-   </v>
          </cell>
          <cell r="I1320" t="str">
            <v xml:space="preserve"> $-   </v>
          </cell>
        </row>
        <row r="1321"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 t="str">
            <v xml:space="preserve"> $-   </v>
          </cell>
          <cell r="I1321" t="str">
            <v xml:space="preserve"> $-   </v>
          </cell>
        </row>
        <row r="1322"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 t="str">
            <v xml:space="preserve"> $-   </v>
          </cell>
          <cell r="I1322" t="str">
            <v xml:space="preserve"> $-   </v>
          </cell>
        </row>
        <row r="1323"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 t="str">
            <v xml:space="preserve"> $-   </v>
          </cell>
          <cell r="I1323" t="str">
            <v xml:space="preserve"> $-   </v>
          </cell>
        </row>
        <row r="1324"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 t="str">
            <v xml:space="preserve"> $-   </v>
          </cell>
          <cell r="I1324" t="str">
            <v xml:space="preserve"> $-   </v>
          </cell>
        </row>
        <row r="1325"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 t="str">
            <v xml:space="preserve"> $-   </v>
          </cell>
          <cell r="I1325">
            <v>445228000</v>
          </cell>
        </row>
        <row r="1326"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 t="str">
            <v xml:space="preserve"> $-   </v>
          </cell>
          <cell r="I1326">
            <v>492397000</v>
          </cell>
        </row>
        <row r="1327"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 t="str">
            <v xml:space="preserve"> $-   </v>
          </cell>
          <cell r="I1327">
            <v>551032000</v>
          </cell>
        </row>
        <row r="1328"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 t="str">
            <v xml:space="preserve"> $-   </v>
          </cell>
          <cell r="I1328">
            <v>581155000</v>
          </cell>
        </row>
        <row r="1329"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 t="str">
            <v xml:space="preserve"> $-   </v>
          </cell>
          <cell r="I1329">
            <v>877400000</v>
          </cell>
        </row>
        <row r="1330"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 t="str">
            <v xml:space="preserve"> $-   </v>
          </cell>
          <cell r="I1330">
            <v>906900000</v>
          </cell>
        </row>
        <row r="1331"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 t="str">
            <v xml:space="preserve"> $-   </v>
          </cell>
          <cell r="I1331">
            <v>970600000</v>
          </cell>
        </row>
        <row r="1332"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 t="str">
            <v xml:space="preserve"> $-   </v>
          </cell>
          <cell r="I1332">
            <v>991100000</v>
          </cell>
        </row>
        <row r="1333"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 t="str">
            <v xml:space="preserve"> $-   </v>
          </cell>
          <cell r="I1333">
            <v>621400000</v>
          </cell>
        </row>
        <row r="1334"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 t="str">
            <v xml:space="preserve"> $-   </v>
          </cell>
          <cell r="I1334">
            <v>709600000</v>
          </cell>
        </row>
        <row r="1335"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 t="str">
            <v xml:space="preserve"> $-   </v>
          </cell>
          <cell r="I1335">
            <v>893900000</v>
          </cell>
        </row>
        <row r="1336"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 t="str">
            <v xml:space="preserve"> $-   </v>
          </cell>
          <cell r="I1336">
            <v>980800000</v>
          </cell>
        </row>
        <row r="1337"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 t="str">
            <v xml:space="preserve"> $-   </v>
          </cell>
          <cell r="I1337">
            <v>356000000</v>
          </cell>
        </row>
        <row r="1338"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 t="str">
            <v xml:space="preserve"> $-   </v>
          </cell>
          <cell r="I1338">
            <v>378000000</v>
          </cell>
        </row>
        <row r="1339"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 t="str">
            <v xml:space="preserve"> $-   </v>
          </cell>
          <cell r="I1339">
            <v>384000000</v>
          </cell>
        </row>
        <row r="1340"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 t="str">
            <v xml:space="preserve"> $-   </v>
          </cell>
          <cell r="I1340">
            <v>358000000</v>
          </cell>
        </row>
        <row r="1341"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 t="str">
            <v xml:space="preserve"> $-   </v>
          </cell>
          <cell r="I1341">
            <v>746000000</v>
          </cell>
        </row>
        <row r="1342"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 t="str">
            <v xml:space="preserve"> $-   </v>
          </cell>
          <cell r="I1342">
            <v>772000000</v>
          </cell>
        </row>
        <row r="1343"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 t="str">
            <v xml:space="preserve"> $-   </v>
          </cell>
          <cell r="I1343">
            <v>796000000</v>
          </cell>
        </row>
        <row r="1344"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 t="str">
            <v xml:space="preserve"> $-   </v>
          </cell>
          <cell r="I1344">
            <v>764000000</v>
          </cell>
        </row>
        <row r="1345"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 t="str">
            <v xml:space="preserve"> $-   </v>
          </cell>
          <cell r="I1345">
            <v>123200000</v>
          </cell>
        </row>
        <row r="1346"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 t="str">
            <v xml:space="preserve"> $-   </v>
          </cell>
          <cell r="I1346">
            <v>118900000</v>
          </cell>
        </row>
        <row r="1347"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 t="str">
            <v xml:space="preserve"> $-   </v>
          </cell>
          <cell r="I1347">
            <v>88700000</v>
          </cell>
        </row>
        <row r="1348"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 t="str">
            <v xml:space="preserve"> $-   </v>
          </cell>
          <cell r="I1348">
            <v>94900000</v>
          </cell>
        </row>
        <row r="1349"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 t="str">
            <v xml:space="preserve"> $-   </v>
          </cell>
          <cell r="I1349" t="str">
            <v xml:space="preserve"> $-   </v>
          </cell>
        </row>
        <row r="1350"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 t="str">
            <v xml:space="preserve"> $-   </v>
          </cell>
          <cell r="I1350" t="str">
            <v xml:space="preserve"> $-   </v>
          </cell>
        </row>
        <row r="1351"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 t="str">
            <v xml:space="preserve"> $-   </v>
          </cell>
          <cell r="I1351" t="str">
            <v xml:space="preserve"> $-   </v>
          </cell>
        </row>
        <row r="1352"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 t="str">
            <v xml:space="preserve"> $-   </v>
          </cell>
          <cell r="I1352" t="str">
            <v xml:space="preserve"> $-   </v>
          </cell>
        </row>
        <row r="1353"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 t="str">
            <v xml:space="preserve"> $-   </v>
          </cell>
          <cell r="I1353" t="str">
            <v xml:space="preserve"> $-   </v>
          </cell>
        </row>
        <row r="1354"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 t="str">
            <v xml:space="preserve"> $-   </v>
          </cell>
          <cell r="I1354" t="str">
            <v xml:space="preserve"> $-   </v>
          </cell>
        </row>
        <row r="1355"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 t="str">
            <v xml:space="preserve"> $-   </v>
          </cell>
          <cell r="I1355" t="str">
            <v xml:space="preserve"> $-   </v>
          </cell>
        </row>
        <row r="1356"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 t="str">
            <v xml:space="preserve"> $-   </v>
          </cell>
          <cell r="I1356" t="str">
            <v xml:space="preserve"> $-   </v>
          </cell>
        </row>
        <row r="1357"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 t="str">
            <v xml:space="preserve"> $-   </v>
          </cell>
          <cell r="I1357">
            <v>96800000</v>
          </cell>
        </row>
        <row r="1358"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 t="str">
            <v xml:space="preserve"> $-   </v>
          </cell>
          <cell r="I1358">
            <v>98900000</v>
          </cell>
        </row>
        <row r="1359"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 t="str">
            <v xml:space="preserve"> $-   </v>
          </cell>
          <cell r="I1359">
            <v>110900000</v>
          </cell>
        </row>
        <row r="1360"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 t="str">
            <v xml:space="preserve"> $-   </v>
          </cell>
          <cell r="I1360">
            <v>208400000</v>
          </cell>
        </row>
        <row r="1361"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 t="str">
            <v xml:space="preserve"> $-   </v>
          </cell>
          <cell r="I1361">
            <v>330418000</v>
          </cell>
        </row>
        <row r="1362"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 t="str">
            <v xml:space="preserve"> $-   </v>
          </cell>
          <cell r="I1362">
            <v>340316000</v>
          </cell>
        </row>
        <row r="1363"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 t="str">
            <v xml:space="preserve"> $-   </v>
          </cell>
          <cell r="I1363">
            <v>393987000</v>
          </cell>
        </row>
        <row r="1364"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 t="str">
            <v xml:space="preserve"> $-   </v>
          </cell>
          <cell r="I1364">
            <v>588235000</v>
          </cell>
        </row>
        <row r="1365"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 t="str">
            <v xml:space="preserve"> $-   </v>
          </cell>
          <cell r="I1365" t="str">
            <v xml:space="preserve"> $-   </v>
          </cell>
        </row>
        <row r="1366"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 t="str">
            <v xml:space="preserve"> $-   </v>
          </cell>
          <cell r="I1366" t="str">
            <v xml:space="preserve"> $-   </v>
          </cell>
        </row>
        <row r="1367"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 t="str">
            <v xml:space="preserve"> $-   </v>
          </cell>
          <cell r="I1367" t="str">
            <v xml:space="preserve"> $-   </v>
          </cell>
        </row>
        <row r="1368"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 t="str">
            <v xml:space="preserve"> $-   </v>
          </cell>
          <cell r="I1368" t="str">
            <v xml:space="preserve"> $-   </v>
          </cell>
        </row>
        <row r="1369"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 t="str">
            <v xml:space="preserve"> $-   </v>
          </cell>
          <cell r="I1369">
            <v>107591000</v>
          </cell>
        </row>
        <row r="1370"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 t="str">
            <v xml:space="preserve"> $-   </v>
          </cell>
          <cell r="I1370">
            <v>117580000</v>
          </cell>
        </row>
        <row r="1371"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 t="str">
            <v xml:space="preserve"> $-   </v>
          </cell>
          <cell r="I1371">
            <v>128582000</v>
          </cell>
        </row>
        <row r="1372"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 t="str">
            <v xml:space="preserve"> $-   </v>
          </cell>
          <cell r="I1372">
            <v>137596000</v>
          </cell>
        </row>
        <row r="1373"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 t="str">
            <v xml:space="preserve"> $-   </v>
          </cell>
          <cell r="I1373">
            <v>1787000000</v>
          </cell>
        </row>
        <row r="1374"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 t="str">
            <v xml:space="preserve"> $-   </v>
          </cell>
          <cell r="I1374">
            <v>1901000000</v>
          </cell>
        </row>
        <row r="1375"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 t="str">
            <v xml:space="preserve"> $-   </v>
          </cell>
          <cell r="I1375">
            <v>1945000000</v>
          </cell>
        </row>
        <row r="1376"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 t="str">
            <v xml:space="preserve"> $-   </v>
          </cell>
          <cell r="I1376">
            <v>2034000000</v>
          </cell>
        </row>
        <row r="1377"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 t="str">
            <v xml:space="preserve"> $-   </v>
          </cell>
          <cell r="I1377">
            <v>1068382000</v>
          </cell>
        </row>
        <row r="1378"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 t="str">
            <v xml:space="preserve"> $-   </v>
          </cell>
          <cell r="I1378">
            <v>1107700000</v>
          </cell>
        </row>
        <row r="1379"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 t="str">
            <v xml:space="preserve"> $-   </v>
          </cell>
          <cell r="I1379">
            <v>1143827000</v>
          </cell>
        </row>
        <row r="1380"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 t="str">
            <v xml:space="preserve"> $-   </v>
          </cell>
          <cell r="I1380">
            <v>1177568000</v>
          </cell>
        </row>
        <row r="1381"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 t="str">
            <v xml:space="preserve"> $-   </v>
          </cell>
          <cell r="I1381">
            <v>78900000</v>
          </cell>
        </row>
        <row r="1382"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 t="str">
            <v xml:space="preserve"> $-   </v>
          </cell>
          <cell r="I1382">
            <v>55000000</v>
          </cell>
        </row>
        <row r="1383"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 t="str">
            <v xml:space="preserve"> $-   </v>
          </cell>
          <cell r="I1383">
            <v>62000000</v>
          </cell>
        </row>
        <row r="1384"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 t="str">
            <v xml:space="preserve"> $-   </v>
          </cell>
          <cell r="I1384">
            <v>67000000</v>
          </cell>
        </row>
        <row r="1385"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 t="str">
            <v xml:space="preserve"> $-   </v>
          </cell>
          <cell r="I1385">
            <v>31652000</v>
          </cell>
        </row>
        <row r="1386"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 t="str">
            <v xml:space="preserve"> $-   </v>
          </cell>
          <cell r="I1386">
            <v>38405000</v>
          </cell>
        </row>
        <row r="1387"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 t="str">
            <v xml:space="preserve"> $-   </v>
          </cell>
          <cell r="I1387">
            <v>48138000</v>
          </cell>
        </row>
        <row r="1388"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 t="str">
            <v xml:space="preserve"> $-   </v>
          </cell>
          <cell r="I1388">
            <v>65770000</v>
          </cell>
        </row>
        <row r="1389"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 t="str">
            <v xml:space="preserve"> $-   </v>
          </cell>
          <cell r="I1389">
            <v>1090000000</v>
          </cell>
        </row>
        <row r="1390"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 t="str">
            <v xml:space="preserve"> $-   </v>
          </cell>
          <cell r="I1390">
            <v>1113000000</v>
          </cell>
        </row>
        <row r="1391"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 t="str">
            <v xml:space="preserve"> $-   </v>
          </cell>
          <cell r="I1391">
            <v>1156000000</v>
          </cell>
        </row>
        <row r="1392"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 t="str">
            <v xml:space="preserve"> $-   </v>
          </cell>
          <cell r="I1392">
            <v>1250000000</v>
          </cell>
        </row>
        <row r="1393"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 t="str">
            <v xml:space="preserve"> $-   </v>
          </cell>
          <cell r="I1393">
            <v>1441000000</v>
          </cell>
        </row>
        <row r="1394"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 t="str">
            <v xml:space="preserve"> $-   </v>
          </cell>
          <cell r="I1394">
            <v>576000000</v>
          </cell>
        </row>
        <row r="1395"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 t="str">
            <v xml:space="preserve"> $-   </v>
          </cell>
          <cell r="I1395">
            <v>367000000</v>
          </cell>
        </row>
        <row r="1396"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 t="str">
            <v xml:space="preserve"> $-   </v>
          </cell>
          <cell r="I1396">
            <v>205000000</v>
          </cell>
        </row>
        <row r="1397"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</row>
        <row r="1398"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</row>
        <row r="1399"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</row>
        <row r="1400"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</row>
        <row r="1401"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 t="str">
            <v xml:space="preserve"> $-   </v>
          </cell>
          <cell r="I1401" t="str">
            <v xml:space="preserve"> $-   </v>
          </cell>
        </row>
        <row r="1402"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 t="str">
            <v xml:space="preserve"> $-   </v>
          </cell>
          <cell r="I1402" t="str">
            <v xml:space="preserve"> $-   </v>
          </cell>
        </row>
        <row r="1403"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 t="str">
            <v xml:space="preserve"> $-   </v>
          </cell>
          <cell r="I1403" t="str">
            <v xml:space="preserve"> $-   </v>
          </cell>
        </row>
        <row r="1404"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 t="str">
            <v xml:space="preserve"> $-   </v>
          </cell>
          <cell r="I1404" t="str">
            <v xml:space="preserve"> $-   </v>
          </cell>
        </row>
        <row r="1405"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 t="str">
            <v xml:space="preserve"> $-   </v>
          </cell>
          <cell r="I1405" t="str">
            <v xml:space="preserve"> $-   </v>
          </cell>
        </row>
        <row r="1406"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 t="str">
            <v xml:space="preserve"> $-   </v>
          </cell>
          <cell r="I1406" t="str">
            <v xml:space="preserve"> $-   </v>
          </cell>
        </row>
        <row r="1407"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 t="str">
            <v xml:space="preserve"> $-   </v>
          </cell>
          <cell r="I1407" t="str">
            <v xml:space="preserve"> $-   </v>
          </cell>
        </row>
        <row r="1408"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 t="str">
            <v xml:space="preserve"> $-   </v>
          </cell>
          <cell r="I1408" t="str">
            <v xml:space="preserve"> $-   </v>
          </cell>
        </row>
        <row r="1409"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</row>
        <row r="1410"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</row>
        <row r="1411"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</row>
        <row r="1412"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</row>
        <row r="1413"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 t="str">
            <v xml:space="preserve"> $-   </v>
          </cell>
          <cell r="I1413">
            <v>811000000</v>
          </cell>
        </row>
        <row r="1414"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 t="str">
            <v xml:space="preserve"> $-   </v>
          </cell>
          <cell r="I1414">
            <v>787000000</v>
          </cell>
        </row>
        <row r="1415"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 t="str">
            <v xml:space="preserve"> $-   </v>
          </cell>
          <cell r="I1415">
            <v>942000000</v>
          </cell>
        </row>
        <row r="1416"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 t="str">
            <v xml:space="preserve"> $-   </v>
          </cell>
          <cell r="I1416">
            <v>1091000000</v>
          </cell>
        </row>
        <row r="1417"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 t="str">
            <v xml:space="preserve"> $-   </v>
          </cell>
          <cell r="I1417">
            <v>4549000000</v>
          </cell>
        </row>
        <row r="1418"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 t="str">
            <v xml:space="preserve"> $-   </v>
          </cell>
          <cell r="I1418">
            <v>5445000000</v>
          </cell>
        </row>
        <row r="1419"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 t="str">
            <v xml:space="preserve"> $-   </v>
          </cell>
          <cell r="I1419">
            <v>5492000000</v>
          </cell>
        </row>
        <row r="1420"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 t="str">
            <v xml:space="preserve"> $-   </v>
          </cell>
          <cell r="I1420">
            <v>5690000000</v>
          </cell>
        </row>
        <row r="1421"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</row>
        <row r="1422"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</row>
        <row r="1423"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</row>
        <row r="1424"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</row>
        <row r="1425"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</row>
        <row r="1426"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</row>
        <row r="1427"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</row>
        <row r="1428"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</row>
        <row r="1429"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 t="str">
            <v xml:space="preserve"> $-   </v>
          </cell>
          <cell r="I1429" t="str">
            <v xml:space="preserve"> $-   </v>
          </cell>
        </row>
        <row r="1430">
          <cell r="C1430" t="str">
            <v>Year 2</v>
          </cell>
          <cell r="E1430">
            <v>46516712000</v>
          </cell>
          <cell r="F1430">
            <v>38335677000</v>
          </cell>
          <cell r="G1430" t="str">
            <v xml:space="preserve"> $-   </v>
          </cell>
          <cell r="H1430" t="str">
            <v xml:space="preserve"> $-   </v>
          </cell>
          <cell r="I1430" t="str">
            <v xml:space="preserve"> $-   </v>
          </cell>
        </row>
        <row r="1431">
          <cell r="C1431" t="str">
            <v>Year 3</v>
          </cell>
          <cell r="E1431">
            <v>48680752000</v>
          </cell>
          <cell r="F1431">
            <v>40129236000</v>
          </cell>
          <cell r="G1431" t="str">
            <v xml:space="preserve"> $-   </v>
          </cell>
          <cell r="H1431" t="str">
            <v xml:space="preserve"> $-   </v>
          </cell>
          <cell r="I1431" t="str">
            <v xml:space="preserve"> $-   </v>
          </cell>
        </row>
        <row r="1432">
          <cell r="C1432" t="str">
            <v>Year 4</v>
          </cell>
          <cell r="E1432">
            <v>50366919000</v>
          </cell>
          <cell r="F1432">
            <v>41326447000</v>
          </cell>
          <cell r="G1432" t="str">
            <v xml:space="preserve"> $-   </v>
          </cell>
          <cell r="H1432" t="str">
            <v xml:space="preserve"> $-   </v>
          </cell>
          <cell r="I1432" t="str">
            <v xml:space="preserve"> $-   </v>
          </cell>
        </row>
        <row r="1433"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 t="str">
            <v xml:space="preserve"> $-   </v>
          </cell>
          <cell r="I1433">
            <v>18143000000</v>
          </cell>
        </row>
        <row r="1434"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 t="str">
            <v xml:space="preserve"> $-   </v>
          </cell>
          <cell r="I1434">
            <v>18395000000</v>
          </cell>
        </row>
        <row r="1435"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 t="str">
            <v xml:space="preserve"> $-   </v>
          </cell>
          <cell r="I1435">
            <v>18273000000</v>
          </cell>
        </row>
        <row r="1436"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 t="str">
            <v xml:space="preserve"> $-   </v>
          </cell>
          <cell r="I1436">
            <v>22016000000</v>
          </cell>
        </row>
        <row r="1437"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 t="str">
            <v xml:space="preserve"> $-   </v>
          </cell>
          <cell r="I1437" t="str">
            <v xml:space="preserve"> $-   </v>
          </cell>
        </row>
        <row r="1438"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 t="str">
            <v xml:space="preserve"> $-   </v>
          </cell>
          <cell r="I1438" t="str">
            <v xml:space="preserve"> $-   </v>
          </cell>
        </row>
        <row r="1439"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 t="str">
            <v xml:space="preserve"> $-   </v>
          </cell>
          <cell r="I1439" t="str">
            <v xml:space="preserve"> $-   </v>
          </cell>
        </row>
        <row r="1440"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 t="str">
            <v xml:space="preserve"> $-   </v>
          </cell>
          <cell r="I1440" t="str">
            <v xml:space="preserve"> $-   </v>
          </cell>
        </row>
        <row r="1441"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 t="str">
            <v xml:space="preserve"> $-   </v>
          </cell>
        </row>
        <row r="1442"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 t="str">
            <v xml:space="preserve"> $-   </v>
          </cell>
        </row>
        <row r="1443"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 t="str">
            <v xml:space="preserve"> $-   </v>
          </cell>
        </row>
        <row r="1444"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 t="str">
            <v xml:space="preserve"> $-   </v>
          </cell>
        </row>
        <row r="1445"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 t="str">
            <v xml:space="preserve"> $-   </v>
          </cell>
          <cell r="I1445">
            <v>45639000</v>
          </cell>
        </row>
        <row r="1446"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 t="str">
            <v xml:space="preserve"> $-   </v>
          </cell>
          <cell r="I1446">
            <v>63608000</v>
          </cell>
        </row>
        <row r="1447"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 t="str">
            <v xml:space="preserve"> $-   </v>
          </cell>
          <cell r="I1447">
            <v>54219000</v>
          </cell>
        </row>
        <row r="1448"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 t="str">
            <v xml:space="preserve"> $-   </v>
          </cell>
          <cell r="I1448">
            <v>77445000</v>
          </cell>
        </row>
        <row r="1449"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 t="str">
            <v xml:space="preserve"> $-   </v>
          </cell>
        </row>
        <row r="1450"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 t="str">
            <v xml:space="preserve"> $-   </v>
          </cell>
        </row>
        <row r="1451"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 t="str">
            <v xml:space="preserve"> $-   </v>
          </cell>
        </row>
        <row r="1452"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 t="str">
            <v xml:space="preserve"> $-   </v>
          </cell>
        </row>
        <row r="1453"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 t="str">
            <v xml:space="preserve"> $-   </v>
          </cell>
          <cell r="I1453">
            <v>194039000</v>
          </cell>
        </row>
        <row r="1454"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 t="str">
            <v xml:space="preserve"> $-   </v>
          </cell>
          <cell r="I1454">
            <v>74833000</v>
          </cell>
        </row>
        <row r="1455"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 t="str">
            <v xml:space="preserve"> $-   </v>
          </cell>
          <cell r="I1455">
            <v>151837000</v>
          </cell>
        </row>
        <row r="1456"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 t="str">
            <v xml:space="preserve"> $-   </v>
          </cell>
          <cell r="I1456">
            <v>205087000</v>
          </cell>
        </row>
        <row r="1457"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 t="str">
            <v xml:space="preserve"> $-   </v>
          </cell>
          <cell r="I1457">
            <v>2044000000</v>
          </cell>
        </row>
        <row r="1458"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 t="str">
            <v xml:space="preserve"> $-   </v>
          </cell>
          <cell r="I1458">
            <v>1996000000</v>
          </cell>
        </row>
        <row r="1459"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 t="str">
            <v xml:space="preserve"> $-   </v>
          </cell>
          <cell r="I1459">
            <v>2129000000</v>
          </cell>
        </row>
        <row r="1460"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 t="str">
            <v xml:space="preserve"> $-   </v>
          </cell>
          <cell r="I1460">
            <v>2213000000</v>
          </cell>
        </row>
        <row r="1461"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 t="str">
            <v xml:space="preserve"> $-   </v>
          </cell>
          <cell r="I1461" t="str">
            <v xml:space="preserve"> $-   </v>
          </cell>
        </row>
        <row r="1462"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 t="str">
            <v xml:space="preserve"> $-   </v>
          </cell>
          <cell r="I1462" t="str">
            <v xml:space="preserve"> $-   </v>
          </cell>
        </row>
        <row r="1463"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 t="str">
            <v xml:space="preserve"> $-   </v>
          </cell>
          <cell r="I1463" t="str">
            <v xml:space="preserve"> $-   </v>
          </cell>
        </row>
        <row r="1464"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 t="str">
            <v xml:space="preserve"> $-   </v>
          </cell>
          <cell r="I1464" t="str">
            <v xml:space="preserve"> $-   </v>
          </cell>
        </row>
        <row r="1465"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 t="str">
            <v xml:space="preserve"> $-   </v>
          </cell>
          <cell r="I1465" t="str">
            <v xml:space="preserve"> $-   </v>
          </cell>
        </row>
        <row r="1466"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 t="str">
            <v xml:space="preserve"> $-   </v>
          </cell>
          <cell r="I1466" t="str">
            <v xml:space="preserve"> $-   </v>
          </cell>
        </row>
        <row r="1467"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 t="str">
            <v xml:space="preserve"> $-   </v>
          </cell>
          <cell r="I1467" t="str">
            <v xml:space="preserve"> $-   </v>
          </cell>
        </row>
        <row r="1468"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 t="str">
            <v xml:space="preserve"> $-   </v>
          </cell>
          <cell r="I1468" t="str">
            <v xml:space="preserve"> $-   </v>
          </cell>
        </row>
        <row r="1469">
          <cell r="C1469" t="str">
            <v>Year 1</v>
          </cell>
          <cell r="E1469">
            <v>3589516000</v>
          </cell>
          <cell r="F1469">
            <v>1955682000</v>
          </cell>
          <cell r="G1469" t="str">
            <v xml:space="preserve"> $-   </v>
          </cell>
          <cell r="H1469" t="str">
            <v xml:space="preserve"> $-   </v>
          </cell>
          <cell r="I1469">
            <v>787329000</v>
          </cell>
        </row>
        <row r="1470">
          <cell r="C1470" t="str">
            <v>Year 2</v>
          </cell>
          <cell r="E1470">
            <v>3494253000</v>
          </cell>
          <cell r="F1470">
            <v>1838766000</v>
          </cell>
          <cell r="G1470" t="str">
            <v xml:space="preserve"> $-   </v>
          </cell>
          <cell r="H1470" t="str">
            <v xml:space="preserve"> $-   </v>
          </cell>
          <cell r="I1470">
            <v>819711000</v>
          </cell>
        </row>
        <row r="1471">
          <cell r="C1471" t="str">
            <v>Year 3</v>
          </cell>
          <cell r="E1471">
            <v>3620095000</v>
          </cell>
          <cell r="F1471">
            <v>1903384000</v>
          </cell>
          <cell r="G1471" t="str">
            <v xml:space="preserve"> $-   </v>
          </cell>
          <cell r="H1471" t="str">
            <v xml:space="preserve"> $-   </v>
          </cell>
          <cell r="I1471">
            <v>855908000</v>
          </cell>
        </row>
        <row r="1472">
          <cell r="C1472" t="str">
            <v>Year 4</v>
          </cell>
          <cell r="E1472">
            <v>3766065000</v>
          </cell>
          <cell r="F1472">
            <v>2016212000</v>
          </cell>
          <cell r="G1472" t="str">
            <v xml:space="preserve"> $-   </v>
          </cell>
          <cell r="H1472" t="str">
            <v xml:space="preserve"> $-   </v>
          </cell>
          <cell r="I1472">
            <v>907024000</v>
          </cell>
        </row>
        <row r="1473"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 t="str">
            <v xml:space="preserve"> $-   </v>
          </cell>
        </row>
        <row r="1474"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 t="str">
            <v xml:space="preserve"> $-   </v>
          </cell>
        </row>
        <row r="1475"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 t="str">
            <v xml:space="preserve"> $-   </v>
          </cell>
        </row>
        <row r="1476"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 t="str">
            <v xml:space="preserve"> $-   </v>
          </cell>
        </row>
        <row r="1477"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 t="str">
            <v xml:space="preserve"> $-   </v>
          </cell>
          <cell r="I1477">
            <v>26000000</v>
          </cell>
        </row>
        <row r="1478"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 t="str">
            <v xml:space="preserve"> $-   </v>
          </cell>
          <cell r="I1478">
            <v>36000000</v>
          </cell>
        </row>
        <row r="1479"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 t="str">
            <v xml:space="preserve"> $-   </v>
          </cell>
          <cell r="I1479">
            <v>65000000</v>
          </cell>
        </row>
        <row r="1480"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 t="str">
            <v xml:space="preserve"> $-   </v>
          </cell>
          <cell r="I1480">
            <v>93000000</v>
          </cell>
        </row>
        <row r="1481"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 t="str">
            <v xml:space="preserve"> $-   </v>
          </cell>
          <cell r="I1481">
            <v>3821000000</v>
          </cell>
        </row>
        <row r="1482"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 t="str">
            <v xml:space="preserve"> $-   </v>
          </cell>
          <cell r="I1482">
            <v>3882000000</v>
          </cell>
        </row>
        <row r="1483"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 t="str">
            <v xml:space="preserve"> $-   </v>
          </cell>
          <cell r="I1483">
            <v>3885000000</v>
          </cell>
        </row>
        <row r="1484"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 t="str">
            <v xml:space="preserve"> $-   </v>
          </cell>
          <cell r="I1484">
            <v>3985000000</v>
          </cell>
        </row>
        <row r="1485"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 t="str">
            <v xml:space="preserve"> $-   </v>
          </cell>
          <cell r="I1485">
            <v>88975000</v>
          </cell>
        </row>
        <row r="1486"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 t="str">
            <v xml:space="preserve"> $-   </v>
          </cell>
          <cell r="I1486">
            <v>100025000</v>
          </cell>
        </row>
        <row r="1487"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 t="str">
            <v xml:space="preserve"> $-   </v>
          </cell>
          <cell r="I1487">
            <v>114635000</v>
          </cell>
        </row>
        <row r="1488"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 t="str">
            <v xml:space="preserve"> $-   </v>
          </cell>
          <cell r="I1488">
            <v>123569000</v>
          </cell>
        </row>
        <row r="1489"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 t="str">
            <v xml:space="preserve"> $-   </v>
          </cell>
          <cell r="I1489" t="str">
            <v xml:space="preserve"> $-   </v>
          </cell>
        </row>
        <row r="1490"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 t="str">
            <v xml:space="preserve"> $-   </v>
          </cell>
          <cell r="I1490" t="str">
            <v xml:space="preserve"> $-   </v>
          </cell>
        </row>
        <row r="1491"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 t="str">
            <v xml:space="preserve"> $-   </v>
          </cell>
          <cell r="I1491" t="str">
            <v xml:space="preserve"> $-   </v>
          </cell>
        </row>
        <row r="1492"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 t="str">
            <v xml:space="preserve"> $-   </v>
          </cell>
          <cell r="I1492" t="str">
            <v xml:space="preserve"> $-   </v>
          </cell>
        </row>
        <row r="1493"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 t="str">
            <v xml:space="preserve"> $-   </v>
          </cell>
          <cell r="I1493">
            <v>418000000</v>
          </cell>
        </row>
        <row r="1494"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 t="str">
            <v xml:space="preserve"> $-   </v>
          </cell>
          <cell r="I1494">
            <v>489000000</v>
          </cell>
        </row>
        <row r="1495"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 t="str">
            <v xml:space="preserve"> $-   </v>
          </cell>
          <cell r="I1495">
            <v>562000000</v>
          </cell>
        </row>
        <row r="1496"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 t="str">
            <v xml:space="preserve"> $-   </v>
          </cell>
          <cell r="I1496">
            <v>756000000</v>
          </cell>
        </row>
        <row r="1497"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 t="str">
            <v xml:space="preserve"> $-   </v>
          </cell>
          <cell r="I1497" t="str">
            <v xml:space="preserve"> $-   </v>
          </cell>
        </row>
        <row r="1498"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 t="str">
            <v xml:space="preserve"> $-   </v>
          </cell>
          <cell r="I1498" t="str">
            <v xml:space="preserve"> $-   </v>
          </cell>
        </row>
        <row r="1499"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 t="str">
            <v xml:space="preserve"> $-   </v>
          </cell>
          <cell r="I1499" t="str">
            <v xml:space="preserve"> $-   </v>
          </cell>
        </row>
        <row r="1500"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 t="str">
            <v xml:space="preserve"> $-   </v>
          </cell>
          <cell r="I1500" t="str">
            <v xml:space="preserve"> $-   </v>
          </cell>
        </row>
        <row r="1501"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 t="str">
            <v xml:space="preserve"> $-   </v>
          </cell>
        </row>
        <row r="1502"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 t="str">
            <v xml:space="preserve"> $-   </v>
          </cell>
        </row>
        <row r="1503"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 t="str">
            <v xml:space="preserve"> $-   </v>
          </cell>
        </row>
        <row r="1504"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 t="str">
            <v xml:space="preserve"> $-   </v>
          </cell>
        </row>
        <row r="1505"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 t="str">
            <v xml:space="preserve"> $-   </v>
          </cell>
          <cell r="I1505" t="str">
            <v xml:space="preserve"> $-   </v>
          </cell>
        </row>
        <row r="1506"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 t="str">
            <v xml:space="preserve"> $-   </v>
          </cell>
          <cell r="I1506" t="str">
            <v xml:space="preserve"> $-   </v>
          </cell>
        </row>
        <row r="1507"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 t="str">
            <v xml:space="preserve"> $-   </v>
          </cell>
          <cell r="I1507" t="str">
            <v xml:space="preserve"> $-   </v>
          </cell>
        </row>
        <row r="1508"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 t="str">
            <v xml:space="preserve"> $-   </v>
          </cell>
          <cell r="I1508" t="str">
            <v xml:space="preserve"> $-   </v>
          </cell>
        </row>
        <row r="1509"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 t="str">
            <v xml:space="preserve"> $-   </v>
          </cell>
          <cell r="I1509" t="str">
            <v xml:space="preserve"> $-   </v>
          </cell>
        </row>
        <row r="1510"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 t="str">
            <v xml:space="preserve"> $-   </v>
          </cell>
          <cell r="I1510" t="str">
            <v xml:space="preserve"> $-   </v>
          </cell>
        </row>
        <row r="1511"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 t="str">
            <v xml:space="preserve"> $-   </v>
          </cell>
          <cell r="I1511" t="str">
            <v xml:space="preserve"> $-   </v>
          </cell>
        </row>
        <row r="1512"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 t="str">
            <v xml:space="preserve"> $-   </v>
          </cell>
          <cell r="I1512" t="str">
            <v xml:space="preserve"> $-   </v>
          </cell>
        </row>
        <row r="1513"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 t="str">
            <v xml:space="preserve"> $-   </v>
          </cell>
          <cell r="I1513" t="str">
            <v xml:space="preserve"> $-   </v>
          </cell>
        </row>
        <row r="1514"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 t="str">
            <v xml:space="preserve"> $-   </v>
          </cell>
          <cell r="I1514" t="str">
            <v xml:space="preserve"> $-   </v>
          </cell>
        </row>
        <row r="1515"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 t="str">
            <v xml:space="preserve"> $-   </v>
          </cell>
          <cell r="I1515" t="str">
            <v xml:space="preserve"> $-   </v>
          </cell>
        </row>
        <row r="1516"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 t="str">
            <v xml:space="preserve"> $-   </v>
          </cell>
          <cell r="I1516" t="str">
            <v xml:space="preserve"> $-   </v>
          </cell>
        </row>
        <row r="1517"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 t="str">
            <v xml:space="preserve"> $-   </v>
          </cell>
          <cell r="I1517">
            <v>1522000000</v>
          </cell>
        </row>
        <row r="1518"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 t="str">
            <v xml:space="preserve"> $-   </v>
          </cell>
          <cell r="I1518">
            <v>1689000000</v>
          </cell>
        </row>
        <row r="1519"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 t="str">
            <v xml:space="preserve"> $-   </v>
          </cell>
          <cell r="I1519">
            <v>1679000000</v>
          </cell>
        </row>
        <row r="1520"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 t="str">
            <v xml:space="preserve"> $-   </v>
          </cell>
          <cell r="I1520">
            <v>1819000000</v>
          </cell>
        </row>
        <row r="1521"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 t="str">
            <v xml:space="preserve"> $-   </v>
          </cell>
          <cell r="I1521">
            <v>346031000</v>
          </cell>
        </row>
        <row r="1522"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 t="str">
            <v xml:space="preserve"> $-   </v>
          </cell>
          <cell r="I1522">
            <v>346273000</v>
          </cell>
        </row>
        <row r="1523"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 t="str">
            <v xml:space="preserve"> $-   </v>
          </cell>
          <cell r="I1523">
            <v>363929000</v>
          </cell>
        </row>
        <row r="1524"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 t="str">
            <v xml:space="preserve"> $-   </v>
          </cell>
          <cell r="I1524">
            <v>381277000</v>
          </cell>
        </row>
        <row r="1525"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 t="str">
            <v xml:space="preserve"> $-   </v>
          </cell>
          <cell r="I1525" t="str">
            <v xml:space="preserve"> $-   </v>
          </cell>
        </row>
        <row r="1526"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 t="str">
            <v xml:space="preserve"> $-   </v>
          </cell>
          <cell r="I1526" t="str">
            <v xml:space="preserve"> $-   </v>
          </cell>
        </row>
        <row r="1527"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 t="str">
            <v xml:space="preserve"> $-   </v>
          </cell>
          <cell r="I1527" t="str">
            <v xml:space="preserve"> $-   </v>
          </cell>
        </row>
        <row r="1528"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 t="str">
            <v xml:space="preserve"> $-   </v>
          </cell>
          <cell r="I1528" t="str">
            <v xml:space="preserve"> $-   </v>
          </cell>
        </row>
        <row r="1529">
          <cell r="C1529" t="str">
            <v>Year 1</v>
          </cell>
          <cell r="E1529">
            <v>122489000000</v>
          </cell>
          <cell r="F1529">
            <v>89659000000</v>
          </cell>
          <cell r="G1529" t="str">
            <v xml:space="preserve"> $-   </v>
          </cell>
          <cell r="H1529" t="str">
            <v xml:space="preserve"> $-   </v>
          </cell>
          <cell r="I1529">
            <v>23207000000</v>
          </cell>
        </row>
        <row r="1530">
          <cell r="C1530" t="str">
            <v>Year 2</v>
          </cell>
          <cell r="E1530">
            <v>130474000000</v>
          </cell>
          <cell r="F1530">
            <v>93633000000</v>
          </cell>
          <cell r="G1530" t="str">
            <v xml:space="preserve"> $-   </v>
          </cell>
          <cell r="H1530" t="str">
            <v xml:space="preserve"> $-   </v>
          </cell>
          <cell r="I1530">
            <v>26567000000</v>
          </cell>
        </row>
        <row r="1531">
          <cell r="C1531" t="str">
            <v>Year 3</v>
          </cell>
          <cell r="E1531">
            <v>157107000000</v>
          </cell>
          <cell r="F1531">
            <v>103875000000</v>
          </cell>
          <cell r="G1531" t="str">
            <v xml:space="preserve"> $-   </v>
          </cell>
          <cell r="H1531" t="str">
            <v xml:space="preserve"> $-   </v>
          </cell>
          <cell r="I1531">
            <v>42211000000</v>
          </cell>
        </row>
        <row r="1532">
          <cell r="C1532" t="str">
            <v>Year 4</v>
          </cell>
          <cell r="E1532">
            <v>184840000000</v>
          </cell>
          <cell r="F1532">
            <v>117038000000</v>
          </cell>
          <cell r="G1532" t="str">
            <v xml:space="preserve"> $-   </v>
          </cell>
          <cell r="H1532" t="str">
            <v xml:space="preserve"> $-   </v>
          </cell>
          <cell r="I1532">
            <v>54872000000</v>
          </cell>
        </row>
        <row r="1533"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 t="str">
            <v xml:space="preserve"> $-   </v>
          </cell>
          <cell r="I1533">
            <v>1161600000</v>
          </cell>
        </row>
        <row r="1534"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 t="str">
            <v xml:space="preserve"> $-   </v>
          </cell>
          <cell r="I1534">
            <v>1170400000</v>
          </cell>
        </row>
        <row r="1535"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 t="str">
            <v xml:space="preserve"> $-   </v>
          </cell>
          <cell r="I1535">
            <v>1272000000</v>
          </cell>
        </row>
        <row r="1536"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 t="str">
            <v xml:space="preserve"> $-   </v>
          </cell>
          <cell r="I1536">
            <v>1295700000</v>
          </cell>
        </row>
        <row r="1537"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 t="str">
            <v xml:space="preserve"> $-   </v>
          </cell>
          <cell r="I1537">
            <v>1777000000</v>
          </cell>
        </row>
        <row r="1538"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 t="str">
            <v xml:space="preserve"> $-   </v>
          </cell>
          <cell r="I1538">
            <v>1904000000</v>
          </cell>
        </row>
        <row r="1539"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 t="str">
            <v xml:space="preserve"> $-   </v>
          </cell>
          <cell r="I1539">
            <v>2012000000</v>
          </cell>
        </row>
        <row r="1540"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 t="str">
            <v xml:space="preserve"> $-   </v>
          </cell>
          <cell r="I1540">
            <v>2038000000</v>
          </cell>
        </row>
        <row r="1541"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 t="str">
            <v xml:space="preserve"> $-   </v>
          </cell>
          <cell r="I1541">
            <v>1858000000</v>
          </cell>
        </row>
        <row r="1542"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 t="str">
            <v xml:space="preserve"> $-   </v>
          </cell>
          <cell r="I1542">
            <v>1867000000</v>
          </cell>
        </row>
        <row r="1543"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 t="str">
            <v xml:space="preserve"> $-   </v>
          </cell>
          <cell r="I1543">
            <v>1923000000</v>
          </cell>
        </row>
        <row r="1544"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 t="str">
            <v xml:space="preserve"> $-   </v>
          </cell>
          <cell r="I1544">
            <v>2084000000</v>
          </cell>
        </row>
        <row r="1545"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 t="str">
            <v xml:space="preserve"> $-   </v>
          </cell>
          <cell r="I1545" t="str">
            <v xml:space="preserve"> $-   </v>
          </cell>
        </row>
        <row r="1546"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 t="str">
            <v xml:space="preserve"> $-   </v>
          </cell>
          <cell r="I1546" t="str">
            <v xml:space="preserve"> $-   </v>
          </cell>
        </row>
        <row r="1547"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 t="str">
            <v xml:space="preserve"> $-   </v>
          </cell>
          <cell r="I1547" t="str">
            <v xml:space="preserve"> $-   </v>
          </cell>
        </row>
        <row r="1548"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 t="str">
            <v xml:space="preserve"> $-   </v>
          </cell>
          <cell r="I1548" t="str">
            <v xml:space="preserve"> $-   </v>
          </cell>
        </row>
        <row r="1549"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 t="str">
            <v xml:space="preserve"> $-   </v>
          </cell>
        </row>
        <row r="1550"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 t="str">
            <v xml:space="preserve"> $-   </v>
          </cell>
        </row>
        <row r="1551"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 t="str">
            <v xml:space="preserve"> $-   </v>
          </cell>
        </row>
        <row r="1552"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 t="str">
            <v xml:space="preserve"> $-   </v>
          </cell>
        </row>
        <row r="1553"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 t="str">
            <v xml:space="preserve"> $-   </v>
          </cell>
        </row>
        <row r="1554"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 t="str">
            <v xml:space="preserve"> $-   </v>
          </cell>
        </row>
        <row r="1555"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 t="str">
            <v xml:space="preserve"> $-   </v>
          </cell>
        </row>
        <row r="1556"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 t="str">
            <v xml:space="preserve"> $-   </v>
          </cell>
        </row>
        <row r="1557"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 t="str">
            <v xml:space="preserve"> $-   </v>
          </cell>
          <cell r="I1557">
            <v>397000000</v>
          </cell>
        </row>
        <row r="1558"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 t="str">
            <v xml:space="preserve"> $-   </v>
          </cell>
          <cell r="I1558">
            <v>435000000</v>
          </cell>
        </row>
        <row r="1559"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 t="str">
            <v xml:space="preserve"> $-   </v>
          </cell>
          <cell r="I1559">
            <v>494000000</v>
          </cell>
        </row>
        <row r="1560"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 t="str">
            <v xml:space="preserve"> $-   </v>
          </cell>
          <cell r="I1560">
            <v>502000000</v>
          </cell>
        </row>
        <row r="1561"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 t="str">
            <v xml:space="preserve"> $-   </v>
          </cell>
        </row>
        <row r="1562"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 t="str">
            <v xml:space="preserve"> $-   </v>
          </cell>
        </row>
        <row r="1563"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 t="str">
            <v xml:space="preserve"> $-   </v>
          </cell>
        </row>
        <row r="1564"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 t="str">
            <v xml:space="preserve"> $-   </v>
          </cell>
        </row>
        <row r="1565"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 t="str">
            <v xml:space="preserve"> $-   </v>
          </cell>
          <cell r="I1565" t="str">
            <v xml:space="preserve"> $-   </v>
          </cell>
        </row>
        <row r="1566"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 t="str">
            <v xml:space="preserve"> $-   </v>
          </cell>
          <cell r="I1566" t="str">
            <v xml:space="preserve"> $-   </v>
          </cell>
        </row>
        <row r="1567"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 t="str">
            <v xml:space="preserve"> $-   </v>
          </cell>
          <cell r="I1567" t="str">
            <v xml:space="preserve"> $-   </v>
          </cell>
        </row>
        <row r="1568"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 t="str">
            <v xml:space="preserve"> $-   </v>
          </cell>
          <cell r="I1568" t="str">
            <v xml:space="preserve"> $-   </v>
          </cell>
        </row>
        <row r="1569"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 t="str">
            <v xml:space="preserve"> $-   </v>
          </cell>
          <cell r="I1569">
            <v>237000000</v>
          </cell>
        </row>
        <row r="1570"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 t="str">
            <v xml:space="preserve"> $-   </v>
          </cell>
          <cell r="I1570">
            <v>217000000</v>
          </cell>
        </row>
        <row r="1571"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 t="str">
            <v xml:space="preserve"> $-   </v>
          </cell>
          <cell r="I1571">
            <v>222000000</v>
          </cell>
        </row>
        <row r="1572"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 t="str">
            <v xml:space="preserve"> $-   </v>
          </cell>
          <cell r="I1572">
            <v>221000000</v>
          </cell>
        </row>
        <row r="1573"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 t="str">
            <v xml:space="preserve"> $-   </v>
          </cell>
          <cell r="I1573">
            <v>1549000000</v>
          </cell>
        </row>
        <row r="1574"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 t="str">
            <v xml:space="preserve"> $-   </v>
          </cell>
          <cell r="I1574">
            <v>1720000000</v>
          </cell>
        </row>
        <row r="1575"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 t="str">
            <v xml:space="preserve"> $-   </v>
          </cell>
          <cell r="I1575">
            <v>1690000000</v>
          </cell>
        </row>
        <row r="1576"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 t="str">
            <v xml:space="preserve"> $-   </v>
          </cell>
          <cell r="I1576">
            <v>1842000000</v>
          </cell>
        </row>
        <row r="1577"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 t="str">
            <v xml:space="preserve"> $-   </v>
          </cell>
          <cell r="I1577" t="str">
            <v xml:space="preserve"> $-   </v>
          </cell>
        </row>
        <row r="1578"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 t="str">
            <v xml:space="preserve"> $-   </v>
          </cell>
          <cell r="I1578" t="str">
            <v xml:space="preserve"> $-   </v>
          </cell>
        </row>
        <row r="1579"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 t="str">
            <v xml:space="preserve"> $-   </v>
          </cell>
          <cell r="I1579" t="str">
            <v xml:space="preserve"> $-   </v>
          </cell>
        </row>
        <row r="1580"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 t="str">
            <v xml:space="preserve"> $-   </v>
          </cell>
          <cell r="I1580" t="str">
            <v xml:space="preserve"> $-   </v>
          </cell>
        </row>
        <row r="1581"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</row>
        <row r="1582"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 t="str">
            <v xml:space="preserve"> $-   </v>
          </cell>
          <cell r="I1582">
            <v>481303000</v>
          </cell>
        </row>
        <row r="1583"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 t="str">
            <v xml:space="preserve"> $-   </v>
          </cell>
          <cell r="I1583">
            <v>542952000</v>
          </cell>
        </row>
        <row r="1584"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 t="str">
            <v xml:space="preserve"> $-   </v>
          </cell>
          <cell r="I1584">
            <v>565059000</v>
          </cell>
        </row>
        <row r="1585"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 t="str">
            <v xml:space="preserve"> $-   </v>
          </cell>
          <cell r="I1585">
            <v>98844000</v>
          </cell>
        </row>
        <row r="1586"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 t="str">
            <v xml:space="preserve"> $-   </v>
          </cell>
          <cell r="I1586">
            <v>129931000</v>
          </cell>
        </row>
        <row r="1587"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 t="str">
            <v xml:space="preserve"> $-   </v>
          </cell>
          <cell r="I1587">
            <v>142376000</v>
          </cell>
        </row>
        <row r="1588"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 t="str">
            <v xml:space="preserve"> $-   </v>
          </cell>
          <cell r="I1588">
            <v>215484000</v>
          </cell>
        </row>
        <row r="1589"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 t="str">
            <v xml:space="preserve"> $-   </v>
          </cell>
        </row>
        <row r="1590"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 t="str">
            <v xml:space="preserve"> $-   </v>
          </cell>
        </row>
        <row r="1591"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 t="str">
            <v xml:space="preserve"> $-   </v>
          </cell>
        </row>
        <row r="1592"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 t="str">
            <v xml:space="preserve"> $-   </v>
          </cell>
        </row>
        <row r="1593"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 t="str">
            <v xml:space="preserve"> $-   </v>
          </cell>
        </row>
        <row r="1594"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 t="str">
            <v xml:space="preserve"> $-   </v>
          </cell>
        </row>
        <row r="1595"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 t="str">
            <v xml:space="preserve"> $-   </v>
          </cell>
        </row>
        <row r="1596"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 t="str">
            <v xml:space="preserve"> $-   </v>
          </cell>
        </row>
        <row r="1597"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 t="str">
            <v xml:space="preserve"> $-   </v>
          </cell>
          <cell r="I1597">
            <v>629908000</v>
          </cell>
        </row>
        <row r="1598"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 t="str">
            <v xml:space="preserve"> $-   </v>
          </cell>
          <cell r="I1598">
            <v>725216000</v>
          </cell>
        </row>
        <row r="1599"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 t="str">
            <v xml:space="preserve"> $-   </v>
          </cell>
          <cell r="I1599">
            <v>894057000</v>
          </cell>
        </row>
        <row r="1600"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 t="str">
            <v xml:space="preserve"> $-   </v>
          </cell>
          <cell r="I1600">
            <v>898924000</v>
          </cell>
        </row>
        <row r="1601"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 t="str">
            <v xml:space="preserve"> $-   </v>
          </cell>
          <cell r="I1601">
            <v>16460000000</v>
          </cell>
        </row>
        <row r="1602"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 t="str">
            <v xml:space="preserve"> $-   </v>
          </cell>
          <cell r="I1602">
            <v>16606000000</v>
          </cell>
        </row>
        <row r="1603"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 t="str">
            <v xml:space="preserve"> $-   </v>
          </cell>
          <cell r="I1603">
            <v>16533000000</v>
          </cell>
        </row>
        <row r="1604"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 t="str">
            <v xml:space="preserve"> $-   </v>
          </cell>
          <cell r="I1604">
            <v>16017000000</v>
          </cell>
        </row>
        <row r="1605"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</row>
        <row r="1606"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</row>
        <row r="1607"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</row>
        <row r="1608"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</row>
        <row r="1609"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 t="str">
            <v xml:space="preserve"> $-   </v>
          </cell>
        </row>
        <row r="1610"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 t="str">
            <v xml:space="preserve"> $-   </v>
          </cell>
        </row>
        <row r="1611"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 t="str">
            <v xml:space="preserve"> $-   </v>
          </cell>
        </row>
        <row r="1612"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 t="str">
            <v xml:space="preserve"> $-   </v>
          </cell>
        </row>
        <row r="1613"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 t="str">
            <v xml:space="preserve"> $-   </v>
          </cell>
          <cell r="I1613">
            <v>364200000</v>
          </cell>
        </row>
        <row r="1614"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 t="str">
            <v xml:space="preserve"> $-   </v>
          </cell>
          <cell r="I1614">
            <v>340100000</v>
          </cell>
        </row>
        <row r="1615"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 t="str">
            <v xml:space="preserve"> $-   </v>
          </cell>
          <cell r="I1615">
            <v>391400000</v>
          </cell>
        </row>
        <row r="1616"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 t="str">
            <v xml:space="preserve"> $-   </v>
          </cell>
          <cell r="I1616">
            <v>561800000</v>
          </cell>
        </row>
        <row r="1617"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 t="str">
            <v xml:space="preserve"> $-   </v>
          </cell>
          <cell r="I1617">
            <v>8891000000</v>
          </cell>
        </row>
        <row r="1618"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 t="str">
            <v xml:space="preserve"> $-   </v>
          </cell>
          <cell r="I1618">
            <v>3813000000</v>
          </cell>
        </row>
        <row r="1619"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 t="str">
            <v xml:space="preserve"> $-   </v>
          </cell>
          <cell r="I1619">
            <v>2765000000</v>
          </cell>
        </row>
        <row r="1620"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 t="str">
            <v xml:space="preserve"> $-   </v>
          </cell>
          <cell r="I1620">
            <v>3688000000</v>
          </cell>
        </row>
        <row r="1621"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 t="str">
            <v xml:space="preserve"> $-   </v>
          </cell>
          <cell r="I1621" t="str">
            <v xml:space="preserve"> $-   </v>
          </cell>
        </row>
        <row r="1622"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 t="str">
            <v xml:space="preserve"> $-   </v>
          </cell>
          <cell r="I1622" t="str">
            <v xml:space="preserve"> $-   </v>
          </cell>
        </row>
        <row r="1623"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 t="str">
            <v xml:space="preserve"> $-   </v>
          </cell>
          <cell r="I1623" t="str">
            <v xml:space="preserve"> $-   </v>
          </cell>
        </row>
        <row r="1624"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 t="str">
            <v xml:space="preserve"> $-   </v>
          </cell>
          <cell r="I1624" t="str">
            <v xml:space="preserve"> $-   </v>
          </cell>
        </row>
        <row r="1625"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 t="str">
            <v xml:space="preserve"> $-   </v>
          </cell>
          <cell r="I1625">
            <v>25000000</v>
          </cell>
        </row>
        <row r="1626"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 t="str">
            <v xml:space="preserve"> $-   </v>
          </cell>
          <cell r="I1626">
            <v>33000000</v>
          </cell>
        </row>
        <row r="1627"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 t="str">
            <v xml:space="preserve"> $-   </v>
          </cell>
          <cell r="I1627">
            <v>74000000</v>
          </cell>
        </row>
        <row r="1628"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 t="str">
            <v xml:space="preserve"> $-   </v>
          </cell>
          <cell r="I1628">
            <v>71000000</v>
          </cell>
        </row>
        <row r="1629"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 t="str">
            <v xml:space="preserve"> $-   </v>
          </cell>
          <cell r="I1629">
            <v>1333000000</v>
          </cell>
        </row>
        <row r="1630"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 t="str">
            <v xml:space="preserve"> $-   </v>
          </cell>
          <cell r="I1630">
            <v>1292000000</v>
          </cell>
        </row>
        <row r="1631"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 t="str">
            <v xml:space="preserve"> $-   </v>
          </cell>
          <cell r="I1631">
            <v>1245000000</v>
          </cell>
        </row>
        <row r="1632"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 t="str">
            <v xml:space="preserve"> $-   </v>
          </cell>
          <cell r="I1632">
            <v>1301000000</v>
          </cell>
        </row>
        <row r="1633"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 t="str">
            <v xml:space="preserve"> $-   </v>
          </cell>
          <cell r="I1633">
            <v>756000000</v>
          </cell>
        </row>
        <row r="1634"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 t="str">
            <v xml:space="preserve"> $-   </v>
          </cell>
          <cell r="I1634">
            <v>815000000</v>
          </cell>
        </row>
        <row r="1635"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 t="str">
            <v xml:space="preserve"> $-   </v>
          </cell>
          <cell r="I1635">
            <v>1176000000</v>
          </cell>
        </row>
        <row r="1636"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 t="str">
            <v xml:space="preserve"> $-   </v>
          </cell>
          <cell r="I1636">
            <v>1738000000</v>
          </cell>
        </row>
        <row r="1637"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 t="str">
            <v xml:space="preserve"> $-   </v>
          </cell>
          <cell r="I1637" t="str">
            <v xml:space="preserve"> $-   </v>
          </cell>
        </row>
        <row r="1638"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 t="str">
            <v xml:space="preserve"> $-   </v>
          </cell>
          <cell r="I1638" t="str">
            <v xml:space="preserve"> $-   </v>
          </cell>
        </row>
        <row r="1639"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 t="str">
            <v xml:space="preserve"> $-   </v>
          </cell>
          <cell r="I1639" t="str">
            <v xml:space="preserve"> $-   </v>
          </cell>
        </row>
        <row r="1640"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 t="str">
            <v xml:space="preserve"> $-   </v>
          </cell>
          <cell r="I1640" t="str">
            <v xml:space="preserve"> $-   </v>
          </cell>
        </row>
        <row r="1641"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 t="str">
            <v xml:space="preserve"> $-   </v>
          </cell>
          <cell r="I1641">
            <v>86000000</v>
          </cell>
        </row>
        <row r="1642"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 t="str">
            <v xml:space="preserve"> $-   </v>
          </cell>
          <cell r="I1642">
            <v>118900000</v>
          </cell>
        </row>
        <row r="1643"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 t="str">
            <v xml:space="preserve"> $-   </v>
          </cell>
          <cell r="I1643">
            <v>211800000</v>
          </cell>
        </row>
        <row r="1644"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 t="str">
            <v xml:space="preserve"> $-   </v>
          </cell>
          <cell r="I1644" t="str">
            <v xml:space="preserve"> $-   </v>
          </cell>
        </row>
        <row r="1645"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 t="str">
            <v xml:space="preserve"> $-   </v>
          </cell>
          <cell r="I1645" t="str">
            <v xml:space="preserve"> $-   </v>
          </cell>
        </row>
        <row r="1646"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 t="str">
            <v xml:space="preserve"> $-   </v>
          </cell>
          <cell r="I1646" t="str">
            <v xml:space="preserve"> $-   </v>
          </cell>
        </row>
        <row r="1647"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 t="str">
            <v xml:space="preserve"> $-   </v>
          </cell>
          <cell r="I1647" t="str">
            <v xml:space="preserve"> $-   </v>
          </cell>
        </row>
        <row r="1648"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 t="str">
            <v xml:space="preserve"> $-   </v>
          </cell>
        </row>
        <row r="1649"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 t="str">
            <v xml:space="preserve"> $-   </v>
          </cell>
        </row>
        <row r="1650"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 t="str">
            <v xml:space="preserve"> $-   </v>
          </cell>
        </row>
        <row r="1651"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 t="str">
            <v xml:space="preserve"> $-   </v>
          </cell>
        </row>
        <row r="1652"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 t="str">
            <v xml:space="preserve"> $-   </v>
          </cell>
          <cell r="I1652">
            <v>185000000</v>
          </cell>
        </row>
        <row r="1653"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 t="str">
            <v xml:space="preserve"> $-   </v>
          </cell>
          <cell r="I1653">
            <v>216000000</v>
          </cell>
        </row>
        <row r="1654"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 t="str">
            <v xml:space="preserve"> $-   </v>
          </cell>
          <cell r="I1654">
            <v>233000000</v>
          </cell>
        </row>
        <row r="1655"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 t="str">
            <v xml:space="preserve"> $-   </v>
          </cell>
          <cell r="I1655">
            <v>234000000</v>
          </cell>
        </row>
        <row r="1656"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 t="str">
            <v xml:space="preserve"> $-   </v>
          </cell>
          <cell r="I1656">
            <v>373199000</v>
          </cell>
        </row>
        <row r="1657"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 t="str">
            <v xml:space="preserve"> $-   </v>
          </cell>
          <cell r="I1657">
            <v>371051000</v>
          </cell>
        </row>
        <row r="1658"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 t="str">
            <v xml:space="preserve"> $-   </v>
          </cell>
          <cell r="I1658">
            <v>314119000</v>
          </cell>
        </row>
        <row r="1659"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 t="str">
            <v xml:space="preserve"> $-   </v>
          </cell>
          <cell r="I1659">
            <v>322629000</v>
          </cell>
        </row>
        <row r="1660"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 t="str">
            <v xml:space="preserve"> $-   </v>
          </cell>
          <cell r="I1660">
            <v>513916000</v>
          </cell>
        </row>
        <row r="1661"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 t="str">
            <v xml:space="preserve"> $-   </v>
          </cell>
          <cell r="I1661">
            <v>615874000</v>
          </cell>
        </row>
        <row r="1662"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 t="str">
            <v xml:space="preserve"> $-   </v>
          </cell>
          <cell r="I1662">
            <v>806021000</v>
          </cell>
        </row>
        <row r="1663"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 t="str">
            <v xml:space="preserve"> $-   </v>
          </cell>
          <cell r="I1663">
            <v>778923000</v>
          </cell>
        </row>
        <row r="1664"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 t="str">
            <v xml:space="preserve"> $-   </v>
          </cell>
          <cell r="I1664">
            <v>926053000</v>
          </cell>
        </row>
        <row r="1665"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 t="str">
            <v xml:space="preserve"> $-   </v>
          </cell>
          <cell r="I1665">
            <v>977863000</v>
          </cell>
        </row>
        <row r="1666"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 t="str">
            <v xml:space="preserve"> $-   </v>
          </cell>
          <cell r="I1666">
            <v>1019045000</v>
          </cell>
        </row>
        <row r="1667"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 t="str">
            <v xml:space="preserve"> $-   </v>
          </cell>
          <cell r="I1667">
            <v>1124524000</v>
          </cell>
        </row>
        <row r="1668">
          <cell r="C1668" t="str">
            <v>Year 1</v>
          </cell>
          <cell r="E1668">
            <v>7232397000</v>
          </cell>
          <cell r="F1668">
            <v>5165169000</v>
          </cell>
          <cell r="G1668" t="str">
            <v xml:space="preserve"> $-   </v>
          </cell>
          <cell r="H1668" t="str">
            <v xml:space="preserve"> $-   </v>
          </cell>
          <cell r="I1668">
            <v>1173955000</v>
          </cell>
        </row>
        <row r="1669">
          <cell r="C1669" t="str">
            <v>Year 2</v>
          </cell>
          <cell r="E1669">
            <v>7541234000</v>
          </cell>
          <cell r="F1669">
            <v>5106489000</v>
          </cell>
          <cell r="G1669" t="str">
            <v xml:space="preserve"> $-   </v>
          </cell>
          <cell r="H1669" t="str">
            <v xml:space="preserve"> $-   </v>
          </cell>
          <cell r="I1669">
            <v>1213178000</v>
          </cell>
        </row>
        <row r="1670">
          <cell r="C1670" t="str">
            <v>Year 3</v>
          </cell>
          <cell r="E1670">
            <v>6602267000</v>
          </cell>
          <cell r="F1670">
            <v>4239474000</v>
          </cell>
          <cell r="G1670" t="str">
            <v xml:space="preserve"> $-   </v>
          </cell>
          <cell r="H1670" t="str">
            <v xml:space="preserve"> $-   </v>
          </cell>
          <cell r="I1670">
            <v>1341315000</v>
          </cell>
        </row>
        <row r="1671">
          <cell r="C1671" t="str">
            <v>Year 4</v>
          </cell>
          <cell r="E1671">
            <v>9308926000</v>
          </cell>
          <cell r="F1671">
            <v>6199645000</v>
          </cell>
          <cell r="G1671" t="str">
            <v xml:space="preserve"> $-   </v>
          </cell>
          <cell r="H1671" t="str">
            <v xml:space="preserve"> $-   </v>
          </cell>
          <cell r="I1671">
            <v>1966939000</v>
          </cell>
        </row>
        <row r="1672"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</row>
        <row r="1673"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</row>
        <row r="1674"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</row>
        <row r="1675"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</row>
        <row r="1676"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 t="str">
            <v xml:space="preserve"> $-   </v>
          </cell>
          <cell r="I1676">
            <v>15888000000</v>
          </cell>
        </row>
        <row r="1677"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 t="str">
            <v xml:space="preserve"> $-   </v>
          </cell>
          <cell r="I1677">
            <v>17182000000</v>
          </cell>
        </row>
        <row r="1678"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 t="str">
            <v xml:space="preserve"> $-   </v>
          </cell>
          <cell r="I1678">
            <v>17297000000</v>
          </cell>
        </row>
        <row r="1679"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 t="str">
            <v xml:space="preserve"> $-   </v>
          </cell>
          <cell r="I1679">
            <v>18048000000</v>
          </cell>
        </row>
        <row r="1680"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 t="str">
            <v xml:space="preserve"> $-   </v>
          </cell>
          <cell r="I1680" t="str">
            <v xml:space="preserve"> $-   </v>
          </cell>
        </row>
        <row r="1681"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 t="str">
            <v xml:space="preserve"> $-   </v>
          </cell>
          <cell r="I1681" t="str">
            <v xml:space="preserve"> $-   </v>
          </cell>
        </row>
        <row r="1682"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 t="str">
            <v xml:space="preserve"> $-   </v>
          </cell>
          <cell r="I1682" t="str">
            <v xml:space="preserve"> $-   </v>
          </cell>
        </row>
        <row r="1683"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 t="str">
            <v xml:space="preserve"> $-   </v>
          </cell>
          <cell r="I1683" t="str">
            <v xml:space="preserve"> $-   </v>
          </cell>
        </row>
        <row r="1684"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</row>
        <row r="1685"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</row>
        <row r="1686"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</row>
        <row r="1687"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</row>
        <row r="1688"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 t="str">
            <v xml:space="preserve"> $-   </v>
          </cell>
        </row>
        <row r="1689"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 t="str">
            <v xml:space="preserve"> $-   </v>
          </cell>
        </row>
        <row r="1690"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 t="str">
            <v xml:space="preserve"> $-   </v>
          </cell>
        </row>
        <row r="1691"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 t="str">
            <v xml:space="preserve"> $-   </v>
          </cell>
        </row>
        <row r="1692"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</row>
        <row r="1693"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</row>
        <row r="1694"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</row>
        <row r="1695"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</row>
        <row r="1696"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 t="str">
            <v xml:space="preserve"> $-   </v>
          </cell>
          <cell r="I1696" t="str">
            <v xml:space="preserve"> $-   </v>
          </cell>
        </row>
        <row r="1697"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 t="str">
            <v xml:space="preserve"> $-   </v>
          </cell>
          <cell r="I1697" t="str">
            <v xml:space="preserve"> $-   </v>
          </cell>
        </row>
        <row r="1698"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 t="str">
            <v xml:space="preserve"> $-   </v>
          </cell>
          <cell r="I1698" t="str">
            <v xml:space="preserve"> $-   </v>
          </cell>
        </row>
        <row r="1699"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 t="str">
            <v xml:space="preserve"> $-   </v>
          </cell>
          <cell r="I1699" t="str">
            <v xml:space="preserve"> $-   </v>
          </cell>
        </row>
        <row r="1700"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 t="str">
            <v xml:space="preserve"> $-   </v>
          </cell>
        </row>
        <row r="1701"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</row>
        <row r="1702"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</row>
        <row r="1703"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</row>
        <row r="1704"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 t="str">
            <v xml:space="preserve"> $-   </v>
          </cell>
          <cell r="I1704">
            <v>31237000</v>
          </cell>
        </row>
        <row r="1705"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 t="str">
            <v xml:space="preserve"> $-   </v>
          </cell>
          <cell r="I1705">
            <v>-72761000</v>
          </cell>
        </row>
        <row r="1706"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 t="str">
            <v xml:space="preserve"> $-   </v>
          </cell>
          <cell r="I1706">
            <v>-87159000</v>
          </cell>
        </row>
        <row r="1707"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 t="str">
            <v xml:space="preserve"> $-   </v>
          </cell>
          <cell r="I1707">
            <v>49282000</v>
          </cell>
        </row>
        <row r="1708"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</row>
        <row r="1709"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</row>
        <row r="1710"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</row>
        <row r="1711"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atistics"/>
      <sheetName val="P&amp;L Statement Dashboard"/>
      <sheetName val="Forecast_Scenarios"/>
      <sheetName val="Data Validation"/>
      <sheetName val="Projectdata_NYSE"/>
      <sheetName val="playground"/>
    </sheetNames>
    <sheetDataSet>
      <sheetData sheetId="0" refreshError="1"/>
      <sheetData sheetId="1" refreshError="1">
        <row r="8">
          <cell r="E8" t="str">
            <v>Year 1</v>
          </cell>
        </row>
        <row r="12">
          <cell r="E12">
            <v>0.89685148343568899</v>
          </cell>
          <cell r="F12">
            <v>0.87937024495360394</v>
          </cell>
          <cell r="G12">
            <v>0.86382453626303635</v>
          </cell>
          <cell r="H12">
            <v>0.85196278103909584</v>
          </cell>
        </row>
        <row r="18">
          <cell r="E18">
            <v>0.15128449096098953</v>
          </cell>
          <cell r="F18">
            <v>0.1308764677426448</v>
          </cell>
          <cell r="G18">
            <v>4.9279515962104926E-2</v>
          </cell>
          <cell r="H18">
            <v>5.1914859630206457E-4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abSelected="1" workbookViewId="0">
      <selection activeCell="J15" sqref="J15"/>
    </sheetView>
  </sheetViews>
  <sheetFormatPr defaultRowHeight="15" x14ac:dyDescent="0.25"/>
  <cols>
    <col min="4" max="4" width="17.28515625" customWidth="1"/>
    <col min="5" max="5" width="23.28515625" customWidth="1"/>
    <col min="6" max="6" width="16" bestFit="1" customWidth="1"/>
    <col min="7" max="7" width="25" customWidth="1"/>
    <col min="9" max="9" width="18.5703125" customWidth="1"/>
    <col min="10" max="10" width="18.28515625" customWidth="1"/>
  </cols>
  <sheetData>
    <row r="1" spans="1:11" ht="14.4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45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ht="14.45" x14ac:dyDescent="0.3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ht="14.45" x14ac:dyDescent="0.3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ht="14.45" x14ac:dyDescent="0.3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ht="14.45" x14ac:dyDescent="0.3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ht="14.45" x14ac:dyDescent="0.3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ht="14.45" x14ac:dyDescent="0.3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ht="14.45" x14ac:dyDescent="0.3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ht="14.45" x14ac:dyDescent="0.3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ht="14.45" x14ac:dyDescent="0.3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ht="14.45" x14ac:dyDescent="0.3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ht="14.45" x14ac:dyDescent="0.3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ht="14.45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ht="14.45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ht="14.45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ht="14.45" x14ac:dyDescent="0.3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ht="14.45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ht="14.45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ht="14.45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ht="14.45" x14ac:dyDescent="0.3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ht="14.45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ht="14.45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ht="14.45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ht="14.45" x14ac:dyDescent="0.3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ht="14.45" x14ac:dyDescent="0.3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s="3" customFormat="1" x14ac:dyDescent="0.25">
      <c r="A74" s="3">
        <v>76</v>
      </c>
      <c r="B74" s="3" t="s">
        <v>58</v>
      </c>
      <c r="C74" s="3" t="s">
        <v>11</v>
      </c>
      <c r="D74" s="41">
        <v>41274</v>
      </c>
      <c r="E74" s="42">
        <v>2519154000</v>
      </c>
      <c r="F74" s="42">
        <v>1620311000</v>
      </c>
      <c r="G74" s="42">
        <v>308456000</v>
      </c>
      <c r="H74" s="42">
        <v>78919000</v>
      </c>
      <c r="I74" s="3" t="s">
        <v>12</v>
      </c>
      <c r="J74" s="3" t="s">
        <v>59</v>
      </c>
      <c r="K74" s="3" t="s">
        <v>60</v>
      </c>
    </row>
    <row r="75" spans="1:11" s="3" customFormat="1" x14ac:dyDescent="0.25">
      <c r="A75" s="3">
        <v>77</v>
      </c>
      <c r="B75" s="3" t="s">
        <v>58</v>
      </c>
      <c r="C75" s="3" t="s">
        <v>15</v>
      </c>
      <c r="D75" s="41">
        <v>41639</v>
      </c>
      <c r="E75" s="42">
        <v>2394270000</v>
      </c>
      <c r="F75" s="42">
        <v>1543799000</v>
      </c>
      <c r="G75" s="42">
        <v>158189000</v>
      </c>
      <c r="H75" s="42">
        <v>82246000</v>
      </c>
      <c r="I75" s="3" t="s">
        <v>12</v>
      </c>
      <c r="J75" s="3" t="s">
        <v>59</v>
      </c>
      <c r="K75" s="3" t="s">
        <v>60</v>
      </c>
    </row>
    <row r="76" spans="1:11" s="3" customFormat="1" x14ac:dyDescent="0.25">
      <c r="A76" s="3">
        <v>78</v>
      </c>
      <c r="B76" s="3" t="s">
        <v>58</v>
      </c>
      <c r="C76" s="3" t="s">
        <v>16</v>
      </c>
      <c r="D76" s="41">
        <v>42004</v>
      </c>
      <c r="E76" s="42">
        <v>2445548000</v>
      </c>
      <c r="F76" s="42">
        <v>1674700000</v>
      </c>
      <c r="G76" s="42">
        <v>355135000</v>
      </c>
      <c r="H76" s="42">
        <v>88310000</v>
      </c>
      <c r="I76" s="3" t="s">
        <v>12</v>
      </c>
      <c r="J76" s="3" t="s">
        <v>59</v>
      </c>
      <c r="K76" s="3" t="s">
        <v>60</v>
      </c>
    </row>
    <row r="77" spans="1:11" s="3" customFormat="1" x14ac:dyDescent="0.25">
      <c r="A77" s="3">
        <v>79</v>
      </c>
      <c r="B77" s="3" t="s">
        <v>58</v>
      </c>
      <c r="C77" s="3" t="s">
        <v>17</v>
      </c>
      <c r="D77" s="41">
        <v>42369</v>
      </c>
      <c r="E77" s="42">
        <v>3651335000</v>
      </c>
      <c r="F77" s="42">
        <v>2454463000</v>
      </c>
      <c r="G77" s="42">
        <v>512274000</v>
      </c>
      <c r="H77" s="42">
        <v>102871000</v>
      </c>
      <c r="I77" s="3" t="s">
        <v>12</v>
      </c>
      <c r="J77" s="3" t="s">
        <v>59</v>
      </c>
      <c r="K77" s="3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s="3" customFormat="1" x14ac:dyDescent="0.25">
      <c r="A134" s="3">
        <v>144</v>
      </c>
      <c r="B134" s="3" t="s">
        <v>86</v>
      </c>
      <c r="C134" s="3" t="s">
        <v>11</v>
      </c>
      <c r="D134" s="41">
        <v>41547</v>
      </c>
      <c r="E134" s="42">
        <v>10180400000</v>
      </c>
      <c r="F134" s="42">
        <v>7472100000</v>
      </c>
      <c r="G134" s="42">
        <v>1018600000</v>
      </c>
      <c r="H134" s="42">
        <v>133700000</v>
      </c>
      <c r="I134" s="3" t="s">
        <v>12</v>
      </c>
      <c r="J134" s="3" t="s">
        <v>59</v>
      </c>
      <c r="K134" s="3" t="s">
        <v>87</v>
      </c>
    </row>
    <row r="135" spans="1:11" s="3" customFormat="1" x14ac:dyDescent="0.25">
      <c r="A135" s="3">
        <v>145</v>
      </c>
      <c r="B135" s="3" t="s">
        <v>86</v>
      </c>
      <c r="C135" s="3" t="s">
        <v>15</v>
      </c>
      <c r="D135" s="41">
        <v>41912</v>
      </c>
      <c r="E135" s="42">
        <v>10439000000</v>
      </c>
      <c r="F135" s="42">
        <v>7629900000</v>
      </c>
      <c r="G135" s="42">
        <v>1007400000</v>
      </c>
      <c r="H135" s="42">
        <v>139800000</v>
      </c>
      <c r="I135" s="3" t="s">
        <v>12</v>
      </c>
      <c r="J135" s="3" t="s">
        <v>59</v>
      </c>
      <c r="K135" s="3" t="s">
        <v>87</v>
      </c>
    </row>
    <row r="136" spans="1:11" s="3" customFormat="1" x14ac:dyDescent="0.25">
      <c r="A136" s="3">
        <v>146</v>
      </c>
      <c r="B136" s="3" t="s">
        <v>86</v>
      </c>
      <c r="C136" s="3" t="s">
        <v>16</v>
      </c>
      <c r="D136" s="41">
        <v>42277</v>
      </c>
      <c r="E136" s="42">
        <v>9894900000</v>
      </c>
      <c r="F136" s="42">
        <v>6939000000</v>
      </c>
      <c r="G136" s="42">
        <v>895300000</v>
      </c>
      <c r="H136" s="42">
        <v>137100000</v>
      </c>
      <c r="I136" s="3" t="s">
        <v>12</v>
      </c>
      <c r="J136" s="3" t="s">
        <v>59</v>
      </c>
      <c r="K136" s="3" t="s">
        <v>87</v>
      </c>
    </row>
    <row r="137" spans="1:11" s="3" customFormat="1" x14ac:dyDescent="0.25">
      <c r="A137" s="3">
        <v>147</v>
      </c>
      <c r="B137" s="3" t="s">
        <v>86</v>
      </c>
      <c r="C137" s="3" t="s">
        <v>17</v>
      </c>
      <c r="D137" s="41">
        <v>42643</v>
      </c>
      <c r="E137" s="42">
        <v>9524400000</v>
      </c>
      <c r="F137" s="42">
        <v>6402700000</v>
      </c>
      <c r="G137" s="42">
        <v>797600000</v>
      </c>
      <c r="H137" s="42">
        <v>132000000</v>
      </c>
      <c r="I137" s="3" t="s">
        <v>12</v>
      </c>
      <c r="J137" s="3" t="s">
        <v>59</v>
      </c>
      <c r="K137" s="3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1"/>
  <sheetViews>
    <sheetView topLeftCell="A407" workbookViewId="0">
      <selection activeCell="L29" sqref="L29"/>
    </sheetView>
  </sheetViews>
  <sheetFormatPr defaultRowHeight="15" x14ac:dyDescent="0.25"/>
  <sheetData>
    <row r="1" spans="1:1" ht="14.45" x14ac:dyDescent="0.3">
      <c r="A1" t="s">
        <v>0</v>
      </c>
    </row>
    <row r="2" spans="1:1" ht="14.45" x14ac:dyDescent="0.3">
      <c r="A2" t="s">
        <v>10</v>
      </c>
    </row>
    <row r="3" spans="1:1" ht="14.45" x14ac:dyDescent="0.3">
      <c r="A3" t="s">
        <v>18</v>
      </c>
    </row>
    <row r="4" spans="1:1" ht="14.45" x14ac:dyDescent="0.3">
      <c r="A4" t="s">
        <v>21</v>
      </c>
    </row>
    <row r="5" spans="1:1" ht="14.45" x14ac:dyDescent="0.3">
      <c r="A5" t="s">
        <v>24</v>
      </c>
    </row>
    <row r="6" spans="1:1" ht="14.45" x14ac:dyDescent="0.3">
      <c r="A6" t="s">
        <v>27</v>
      </c>
    </row>
    <row r="7" spans="1:1" ht="14.45" x14ac:dyDescent="0.3">
      <c r="A7" t="s">
        <v>29</v>
      </c>
    </row>
    <row r="8" spans="1:1" ht="14.45" x14ac:dyDescent="0.3">
      <c r="A8" t="s">
        <v>31</v>
      </c>
    </row>
    <row r="9" spans="1:1" ht="14.45" x14ac:dyDescent="0.3">
      <c r="A9" t="s">
        <v>33</v>
      </c>
    </row>
    <row r="10" spans="1:1" ht="14.45" x14ac:dyDescent="0.3">
      <c r="A10" t="s">
        <v>35</v>
      </c>
    </row>
    <row r="11" spans="1:1" ht="14.45" x14ac:dyDescent="0.3">
      <c r="A11" t="s">
        <v>38</v>
      </c>
    </row>
    <row r="12" spans="1:1" ht="14.45" x14ac:dyDescent="0.3">
      <c r="A12" t="s">
        <v>40</v>
      </c>
    </row>
    <row r="13" spans="1:1" ht="14.45" x14ac:dyDescent="0.3">
      <c r="A13" t="s">
        <v>41</v>
      </c>
    </row>
    <row r="14" spans="1:1" ht="14.45" x14ac:dyDescent="0.3">
      <c r="A14" t="s">
        <v>44</v>
      </c>
    </row>
    <row r="15" spans="1:1" ht="14.45" x14ac:dyDescent="0.3">
      <c r="A15" t="s">
        <v>46</v>
      </c>
    </row>
    <row r="16" spans="1:1" ht="14.45" x14ac:dyDescent="0.3">
      <c r="A16" t="s">
        <v>49</v>
      </c>
    </row>
    <row r="17" spans="1:1" ht="14.45" x14ac:dyDescent="0.3">
      <c r="A17" t="s">
        <v>51</v>
      </c>
    </row>
    <row r="18" spans="1:1" ht="14.45" x14ac:dyDescent="0.3">
      <c r="A18" t="s">
        <v>54</v>
      </c>
    </row>
    <row r="19" spans="1:1" ht="14.45" x14ac:dyDescent="0.3">
      <c r="A19" t="s">
        <v>56</v>
      </c>
    </row>
    <row r="20" spans="1:1" ht="14.45" x14ac:dyDescent="0.3">
      <c r="A20" t="s">
        <v>58</v>
      </c>
    </row>
    <row r="21" spans="1:1" ht="14.45" x14ac:dyDescent="0.3">
      <c r="A21" t="s">
        <v>61</v>
      </c>
    </row>
    <row r="22" spans="1:1" ht="14.45" x14ac:dyDescent="0.3">
      <c r="A22" t="s">
        <v>62</v>
      </c>
    </row>
    <row r="23" spans="1:1" ht="14.45" x14ac:dyDescent="0.3">
      <c r="A23" t="s">
        <v>63</v>
      </c>
    </row>
    <row r="24" spans="1:1" ht="14.45" x14ac:dyDescent="0.3">
      <c r="A24" t="s">
        <v>65</v>
      </c>
    </row>
    <row r="25" spans="1:1" ht="14.45" x14ac:dyDescent="0.3">
      <c r="A25" t="s">
        <v>67</v>
      </c>
    </row>
    <row r="26" spans="1:1" ht="14.45" x14ac:dyDescent="0.3">
      <c r="A26" t="s">
        <v>69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74</v>
      </c>
    </row>
    <row r="30" spans="1:1" x14ac:dyDescent="0.25">
      <c r="A30" t="s">
        <v>76</v>
      </c>
    </row>
    <row r="31" spans="1:1" x14ac:dyDescent="0.25">
      <c r="A31" t="s">
        <v>78</v>
      </c>
    </row>
    <row r="32" spans="1:1" x14ac:dyDescent="0.25">
      <c r="A32" t="s">
        <v>80</v>
      </c>
    </row>
    <row r="33" spans="1:1" x14ac:dyDescent="0.25">
      <c r="A33" t="s">
        <v>82</v>
      </c>
    </row>
    <row r="34" spans="1:1" x14ac:dyDescent="0.25">
      <c r="A34" t="s">
        <v>85</v>
      </c>
    </row>
    <row r="35" spans="1:1" x14ac:dyDescent="0.25">
      <c r="A35" t="s">
        <v>86</v>
      </c>
    </row>
    <row r="36" spans="1:1" x14ac:dyDescent="0.25">
      <c r="A36" t="s">
        <v>88</v>
      </c>
    </row>
    <row r="37" spans="1:1" x14ac:dyDescent="0.25">
      <c r="A37" t="s">
        <v>90</v>
      </c>
    </row>
    <row r="38" spans="1:1" x14ac:dyDescent="0.25">
      <c r="A38" t="s">
        <v>92</v>
      </c>
    </row>
    <row r="39" spans="1:1" x14ac:dyDescent="0.25">
      <c r="A39" t="s">
        <v>94</v>
      </c>
    </row>
    <row r="40" spans="1:1" x14ac:dyDescent="0.25">
      <c r="A40" t="s">
        <v>95</v>
      </c>
    </row>
    <row r="41" spans="1:1" x14ac:dyDescent="0.25">
      <c r="A41" t="s">
        <v>97</v>
      </c>
    </row>
    <row r="42" spans="1:1" x14ac:dyDescent="0.25">
      <c r="A42" t="s">
        <v>99</v>
      </c>
    </row>
    <row r="43" spans="1:1" x14ac:dyDescent="0.25">
      <c r="A43" t="s">
        <v>101</v>
      </c>
    </row>
    <row r="44" spans="1:1" x14ac:dyDescent="0.25">
      <c r="A44" t="s">
        <v>102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125</v>
      </c>
    </row>
    <row r="62" spans="1:1" x14ac:dyDescent="0.25">
      <c r="A62" t="s">
        <v>126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131</v>
      </c>
    </row>
    <row r="66" spans="1:1" x14ac:dyDescent="0.25">
      <c r="A66" t="s">
        <v>132</v>
      </c>
    </row>
    <row r="67" spans="1:1" x14ac:dyDescent="0.25">
      <c r="A67" t="s">
        <v>134</v>
      </c>
    </row>
    <row r="68" spans="1:1" x14ac:dyDescent="0.25">
      <c r="A68" t="s">
        <v>135</v>
      </c>
    </row>
    <row r="69" spans="1:1" x14ac:dyDescent="0.25">
      <c r="A69" t="s">
        <v>137</v>
      </c>
    </row>
    <row r="70" spans="1:1" x14ac:dyDescent="0.25">
      <c r="A70" t="s">
        <v>139</v>
      </c>
    </row>
    <row r="71" spans="1:1" x14ac:dyDescent="0.25">
      <c r="A71" t="s">
        <v>141</v>
      </c>
    </row>
    <row r="72" spans="1:1" x14ac:dyDescent="0.25">
      <c r="A72" t="s">
        <v>143</v>
      </c>
    </row>
    <row r="73" spans="1:1" x14ac:dyDescent="0.25">
      <c r="A73" t="s">
        <v>145</v>
      </c>
    </row>
    <row r="74" spans="1:1" x14ac:dyDescent="0.25">
      <c r="A74" t="s">
        <v>147</v>
      </c>
    </row>
    <row r="75" spans="1:1" x14ac:dyDescent="0.25">
      <c r="A75" t="s">
        <v>149</v>
      </c>
    </row>
    <row r="76" spans="1:1" x14ac:dyDescent="0.25">
      <c r="A76" t="s">
        <v>150</v>
      </c>
    </row>
    <row r="77" spans="1:1" x14ac:dyDescent="0.25">
      <c r="A77" t="s">
        <v>151</v>
      </c>
    </row>
    <row r="78" spans="1:1" x14ac:dyDescent="0.25">
      <c r="A78" t="s">
        <v>152</v>
      </c>
    </row>
    <row r="79" spans="1:1" x14ac:dyDescent="0.25">
      <c r="A79" t="s">
        <v>153</v>
      </c>
    </row>
    <row r="80" spans="1:1" x14ac:dyDescent="0.25">
      <c r="A80" t="s">
        <v>154</v>
      </c>
    </row>
    <row r="81" spans="1:1" x14ac:dyDescent="0.25">
      <c r="A81" t="s">
        <v>156</v>
      </c>
    </row>
    <row r="82" spans="1:1" x14ac:dyDescent="0.25">
      <c r="A82" t="s">
        <v>158</v>
      </c>
    </row>
    <row r="83" spans="1:1" x14ac:dyDescent="0.25">
      <c r="A83" t="s">
        <v>159</v>
      </c>
    </row>
    <row r="84" spans="1:1" x14ac:dyDescent="0.25">
      <c r="A84" t="s">
        <v>160</v>
      </c>
    </row>
    <row r="85" spans="1:1" x14ac:dyDescent="0.25">
      <c r="A85" t="s">
        <v>161</v>
      </c>
    </row>
    <row r="86" spans="1:1" x14ac:dyDescent="0.25">
      <c r="A86" t="s">
        <v>162</v>
      </c>
    </row>
    <row r="87" spans="1:1" x14ac:dyDescent="0.25">
      <c r="A87" t="s">
        <v>163</v>
      </c>
    </row>
    <row r="88" spans="1:1" x14ac:dyDescent="0.25">
      <c r="A88" t="s">
        <v>165</v>
      </c>
    </row>
    <row r="89" spans="1:1" x14ac:dyDescent="0.25">
      <c r="A89" t="s">
        <v>167</v>
      </c>
    </row>
    <row r="90" spans="1:1" x14ac:dyDescent="0.25">
      <c r="A90" t="s">
        <v>169</v>
      </c>
    </row>
    <row r="91" spans="1:1" x14ac:dyDescent="0.25">
      <c r="A91" t="s">
        <v>171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175</v>
      </c>
    </row>
    <row r="95" spans="1:1" x14ac:dyDescent="0.25">
      <c r="A95" t="s">
        <v>177</v>
      </c>
    </row>
    <row r="96" spans="1:1" x14ac:dyDescent="0.25">
      <c r="A96" t="s">
        <v>179</v>
      </c>
    </row>
    <row r="97" spans="1:1" x14ac:dyDescent="0.25">
      <c r="A97" t="s">
        <v>181</v>
      </c>
    </row>
    <row r="98" spans="1:1" x14ac:dyDescent="0.25">
      <c r="A98" t="s">
        <v>184</v>
      </c>
    </row>
    <row r="99" spans="1:1" x14ac:dyDescent="0.25">
      <c r="A99" t="s">
        <v>185</v>
      </c>
    </row>
    <row r="100" spans="1:1" x14ac:dyDescent="0.25">
      <c r="A100" t="s">
        <v>186</v>
      </c>
    </row>
    <row r="101" spans="1:1" x14ac:dyDescent="0.25">
      <c r="A101" t="s">
        <v>188</v>
      </c>
    </row>
    <row r="102" spans="1:1" x14ac:dyDescent="0.25">
      <c r="A102" t="s">
        <v>189</v>
      </c>
    </row>
    <row r="103" spans="1:1" x14ac:dyDescent="0.25">
      <c r="A103" t="s">
        <v>190</v>
      </c>
    </row>
    <row r="104" spans="1:1" x14ac:dyDescent="0.25">
      <c r="A104" t="s">
        <v>191</v>
      </c>
    </row>
    <row r="105" spans="1:1" x14ac:dyDescent="0.25">
      <c r="A105" t="s">
        <v>192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198</v>
      </c>
    </row>
    <row r="110" spans="1:1" x14ac:dyDescent="0.25">
      <c r="A110" t="s">
        <v>200</v>
      </c>
    </row>
    <row r="111" spans="1:1" x14ac:dyDescent="0.25">
      <c r="A111" t="s">
        <v>202</v>
      </c>
    </row>
    <row r="112" spans="1:1" x14ac:dyDescent="0.25">
      <c r="A112" t="s">
        <v>203</v>
      </c>
    </row>
    <row r="113" spans="1:1" x14ac:dyDescent="0.25">
      <c r="A113" t="s">
        <v>205</v>
      </c>
    </row>
    <row r="114" spans="1:1" x14ac:dyDescent="0.25">
      <c r="A114" t="s">
        <v>206</v>
      </c>
    </row>
    <row r="115" spans="1:1" x14ac:dyDescent="0.25">
      <c r="A115" t="s">
        <v>207</v>
      </c>
    </row>
    <row r="116" spans="1:1" x14ac:dyDescent="0.25">
      <c r="A116" t="s">
        <v>208</v>
      </c>
    </row>
    <row r="117" spans="1:1" x14ac:dyDescent="0.25">
      <c r="A117" t="s">
        <v>209</v>
      </c>
    </row>
    <row r="118" spans="1:1" x14ac:dyDescent="0.25">
      <c r="A118" t="s">
        <v>210</v>
      </c>
    </row>
    <row r="119" spans="1:1" x14ac:dyDescent="0.25">
      <c r="A119" t="s">
        <v>212</v>
      </c>
    </row>
    <row r="120" spans="1:1" x14ac:dyDescent="0.25">
      <c r="A120" t="s">
        <v>213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220</v>
      </c>
    </row>
    <row r="127" spans="1:1" x14ac:dyDescent="0.25">
      <c r="A127" t="s">
        <v>221</v>
      </c>
    </row>
    <row r="128" spans="1:1" x14ac:dyDescent="0.25">
      <c r="A128" t="s">
        <v>222</v>
      </c>
    </row>
    <row r="129" spans="1:1" x14ac:dyDescent="0.25">
      <c r="A129" t="s">
        <v>223</v>
      </c>
    </row>
    <row r="130" spans="1:1" x14ac:dyDescent="0.25">
      <c r="A130" t="s">
        <v>224</v>
      </c>
    </row>
    <row r="131" spans="1:1" x14ac:dyDescent="0.25">
      <c r="A131" t="s">
        <v>225</v>
      </c>
    </row>
    <row r="132" spans="1:1" x14ac:dyDescent="0.25">
      <c r="A132" t="s">
        <v>226</v>
      </c>
    </row>
    <row r="133" spans="1:1" x14ac:dyDescent="0.25">
      <c r="A133" t="s">
        <v>227</v>
      </c>
    </row>
    <row r="134" spans="1:1" x14ac:dyDescent="0.25">
      <c r="A134" t="s">
        <v>228</v>
      </c>
    </row>
    <row r="135" spans="1:1" x14ac:dyDescent="0.25">
      <c r="A135" t="s">
        <v>229</v>
      </c>
    </row>
    <row r="136" spans="1:1" x14ac:dyDescent="0.25">
      <c r="A136" t="s">
        <v>230</v>
      </c>
    </row>
    <row r="137" spans="1:1" x14ac:dyDescent="0.25">
      <c r="A137" t="s">
        <v>231</v>
      </c>
    </row>
    <row r="138" spans="1:1" x14ac:dyDescent="0.25">
      <c r="A138" t="s">
        <v>232</v>
      </c>
    </row>
    <row r="139" spans="1:1" x14ac:dyDescent="0.25">
      <c r="A139" t="s">
        <v>233</v>
      </c>
    </row>
    <row r="140" spans="1:1" x14ac:dyDescent="0.25">
      <c r="A140" t="s">
        <v>235</v>
      </c>
    </row>
    <row r="141" spans="1:1" x14ac:dyDescent="0.25">
      <c r="A141" t="s">
        <v>237</v>
      </c>
    </row>
    <row r="142" spans="1:1" x14ac:dyDescent="0.25">
      <c r="A142" t="s">
        <v>238</v>
      </c>
    </row>
    <row r="143" spans="1:1" x14ac:dyDescent="0.25">
      <c r="A143" t="s">
        <v>239</v>
      </c>
    </row>
    <row r="144" spans="1:1" x14ac:dyDescent="0.25">
      <c r="A144" t="s">
        <v>240</v>
      </c>
    </row>
    <row r="145" spans="1:1" x14ac:dyDescent="0.25">
      <c r="A145" t="s">
        <v>241</v>
      </c>
    </row>
    <row r="146" spans="1:1" x14ac:dyDescent="0.25">
      <c r="A146" t="s">
        <v>242</v>
      </c>
    </row>
    <row r="147" spans="1:1" x14ac:dyDescent="0.25">
      <c r="A147" t="s">
        <v>243</v>
      </c>
    </row>
    <row r="148" spans="1:1" x14ac:dyDescent="0.25">
      <c r="A148" t="s">
        <v>244</v>
      </c>
    </row>
    <row r="149" spans="1:1" x14ac:dyDescent="0.25">
      <c r="A149" t="s">
        <v>246</v>
      </c>
    </row>
    <row r="150" spans="1:1" x14ac:dyDescent="0.25">
      <c r="A150" t="s">
        <v>247</v>
      </c>
    </row>
    <row r="151" spans="1:1" x14ac:dyDescent="0.25">
      <c r="A151" t="s">
        <v>248</v>
      </c>
    </row>
    <row r="152" spans="1:1" x14ac:dyDescent="0.25">
      <c r="A152" t="s">
        <v>249</v>
      </c>
    </row>
    <row r="153" spans="1:1" x14ac:dyDescent="0.25">
      <c r="A153" t="s">
        <v>251</v>
      </c>
    </row>
    <row r="154" spans="1:1" x14ac:dyDescent="0.25">
      <c r="A154" t="s">
        <v>252</v>
      </c>
    </row>
    <row r="155" spans="1:1" x14ac:dyDescent="0.25">
      <c r="A155" t="s">
        <v>253</v>
      </c>
    </row>
    <row r="156" spans="1:1" x14ac:dyDescent="0.25">
      <c r="A156" t="s">
        <v>254</v>
      </c>
    </row>
    <row r="157" spans="1:1" x14ac:dyDescent="0.25">
      <c r="A157" t="s">
        <v>255</v>
      </c>
    </row>
    <row r="158" spans="1:1" x14ac:dyDescent="0.25">
      <c r="A158" t="s">
        <v>256</v>
      </c>
    </row>
    <row r="159" spans="1:1" x14ac:dyDescent="0.25">
      <c r="A159" t="s">
        <v>258</v>
      </c>
    </row>
    <row r="160" spans="1:1" x14ac:dyDescent="0.25">
      <c r="A160" t="s">
        <v>260</v>
      </c>
    </row>
    <row r="161" spans="1:1" x14ac:dyDescent="0.25">
      <c r="A161" t="s">
        <v>262</v>
      </c>
    </row>
    <row r="162" spans="1:1" x14ac:dyDescent="0.25">
      <c r="A162" t="s">
        <v>263</v>
      </c>
    </row>
    <row r="163" spans="1:1" x14ac:dyDescent="0.25">
      <c r="A163" t="s">
        <v>264</v>
      </c>
    </row>
    <row r="164" spans="1:1" x14ac:dyDescent="0.25">
      <c r="A164" t="s">
        <v>266</v>
      </c>
    </row>
    <row r="165" spans="1:1" x14ac:dyDescent="0.25">
      <c r="A165" t="s">
        <v>267</v>
      </c>
    </row>
    <row r="166" spans="1:1" x14ac:dyDescent="0.25">
      <c r="A166" t="s">
        <v>268</v>
      </c>
    </row>
    <row r="167" spans="1:1" x14ac:dyDescent="0.25">
      <c r="A167" t="s">
        <v>269</v>
      </c>
    </row>
    <row r="168" spans="1:1" x14ac:dyDescent="0.25">
      <c r="A168" t="s">
        <v>270</v>
      </c>
    </row>
    <row r="169" spans="1:1" x14ac:dyDescent="0.25">
      <c r="A169" t="s">
        <v>271</v>
      </c>
    </row>
    <row r="170" spans="1:1" x14ac:dyDescent="0.25">
      <c r="A170" t="s">
        <v>272</v>
      </c>
    </row>
    <row r="171" spans="1:1" x14ac:dyDescent="0.25">
      <c r="A171" t="s">
        <v>273</v>
      </c>
    </row>
    <row r="172" spans="1:1" x14ac:dyDescent="0.25">
      <c r="A172" t="s">
        <v>274</v>
      </c>
    </row>
    <row r="173" spans="1:1" x14ac:dyDescent="0.25">
      <c r="A173" t="s">
        <v>275</v>
      </c>
    </row>
    <row r="174" spans="1:1" x14ac:dyDescent="0.25">
      <c r="A174" t="s">
        <v>276</v>
      </c>
    </row>
    <row r="175" spans="1:1" x14ac:dyDescent="0.25">
      <c r="A175" t="s">
        <v>277</v>
      </c>
    </row>
    <row r="176" spans="1:1" x14ac:dyDescent="0.25">
      <c r="A176" t="s">
        <v>279</v>
      </c>
    </row>
    <row r="177" spans="1:1" x14ac:dyDescent="0.25">
      <c r="A177" t="s">
        <v>281</v>
      </c>
    </row>
    <row r="178" spans="1:1" x14ac:dyDescent="0.25">
      <c r="A178" t="s">
        <v>283</v>
      </c>
    </row>
    <row r="179" spans="1:1" x14ac:dyDescent="0.25">
      <c r="A179" t="s">
        <v>284</v>
      </c>
    </row>
    <row r="180" spans="1:1" x14ac:dyDescent="0.25">
      <c r="A180" t="s">
        <v>285</v>
      </c>
    </row>
    <row r="181" spans="1:1" x14ac:dyDescent="0.25">
      <c r="A181" t="s">
        <v>287</v>
      </c>
    </row>
    <row r="182" spans="1:1" x14ac:dyDescent="0.25">
      <c r="A182" t="s">
        <v>288</v>
      </c>
    </row>
    <row r="183" spans="1:1" x14ac:dyDescent="0.25">
      <c r="A183" t="s">
        <v>290</v>
      </c>
    </row>
    <row r="184" spans="1:1" x14ac:dyDescent="0.25">
      <c r="A184" t="s">
        <v>291</v>
      </c>
    </row>
    <row r="185" spans="1:1" x14ac:dyDescent="0.25">
      <c r="A185" t="s">
        <v>292</v>
      </c>
    </row>
    <row r="186" spans="1:1" x14ac:dyDescent="0.25">
      <c r="A186" t="s">
        <v>293</v>
      </c>
    </row>
    <row r="187" spans="1:1" x14ac:dyDescent="0.25">
      <c r="A187" t="s">
        <v>295</v>
      </c>
    </row>
    <row r="188" spans="1:1" x14ac:dyDescent="0.25">
      <c r="A188" t="s">
        <v>296</v>
      </c>
    </row>
    <row r="189" spans="1:1" x14ac:dyDescent="0.25">
      <c r="A189" t="s">
        <v>297</v>
      </c>
    </row>
    <row r="190" spans="1:1" x14ac:dyDescent="0.25">
      <c r="A190" t="s">
        <v>299</v>
      </c>
    </row>
    <row r="191" spans="1:1" x14ac:dyDescent="0.25">
      <c r="A191" t="s">
        <v>300</v>
      </c>
    </row>
    <row r="192" spans="1:1" x14ac:dyDescent="0.25">
      <c r="A192" t="s">
        <v>301</v>
      </c>
    </row>
    <row r="193" spans="1:1" x14ac:dyDescent="0.25">
      <c r="A193" t="s">
        <v>303</v>
      </c>
    </row>
    <row r="194" spans="1:1" x14ac:dyDescent="0.25">
      <c r="A194" t="s">
        <v>305</v>
      </c>
    </row>
    <row r="195" spans="1:1" x14ac:dyDescent="0.25">
      <c r="A195" t="s">
        <v>306</v>
      </c>
    </row>
    <row r="196" spans="1:1" x14ac:dyDescent="0.25">
      <c r="A196" t="s">
        <v>307</v>
      </c>
    </row>
    <row r="197" spans="1:1" x14ac:dyDescent="0.25">
      <c r="A197" t="s">
        <v>308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319</v>
      </c>
    </row>
    <row r="207" spans="1:1" x14ac:dyDescent="0.25">
      <c r="A207" t="s">
        <v>320</v>
      </c>
    </row>
    <row r="208" spans="1:1" x14ac:dyDescent="0.25">
      <c r="A208" t="s">
        <v>321</v>
      </c>
    </row>
    <row r="209" spans="1:1" x14ac:dyDescent="0.25">
      <c r="A209" t="s">
        <v>322</v>
      </c>
    </row>
    <row r="210" spans="1:1" x14ac:dyDescent="0.25">
      <c r="A210" t="s">
        <v>324</v>
      </c>
    </row>
    <row r="211" spans="1:1" x14ac:dyDescent="0.25">
      <c r="A211" t="s">
        <v>325</v>
      </c>
    </row>
    <row r="212" spans="1:1" x14ac:dyDescent="0.25">
      <c r="A212" t="s">
        <v>326</v>
      </c>
    </row>
    <row r="213" spans="1:1" x14ac:dyDescent="0.25">
      <c r="A213" t="s">
        <v>327</v>
      </c>
    </row>
    <row r="214" spans="1:1" x14ac:dyDescent="0.25">
      <c r="A214" t="s">
        <v>328</v>
      </c>
    </row>
    <row r="215" spans="1:1" x14ac:dyDescent="0.25">
      <c r="A215" t="s">
        <v>330</v>
      </c>
    </row>
    <row r="216" spans="1:1" x14ac:dyDescent="0.25">
      <c r="A216" t="s">
        <v>331</v>
      </c>
    </row>
    <row r="217" spans="1:1" x14ac:dyDescent="0.25">
      <c r="A217" t="s">
        <v>332</v>
      </c>
    </row>
    <row r="218" spans="1:1" x14ac:dyDescent="0.25">
      <c r="A218" t="s">
        <v>333</v>
      </c>
    </row>
    <row r="219" spans="1:1" x14ac:dyDescent="0.25">
      <c r="A219" t="s">
        <v>335</v>
      </c>
    </row>
    <row r="220" spans="1:1" x14ac:dyDescent="0.25">
      <c r="A220" t="s">
        <v>336</v>
      </c>
    </row>
    <row r="221" spans="1:1" x14ac:dyDescent="0.25">
      <c r="A221" t="s">
        <v>337</v>
      </c>
    </row>
    <row r="222" spans="1:1" x14ac:dyDescent="0.25">
      <c r="A222" t="s">
        <v>338</v>
      </c>
    </row>
    <row r="223" spans="1:1" x14ac:dyDescent="0.25">
      <c r="A223" t="s">
        <v>339</v>
      </c>
    </row>
    <row r="224" spans="1:1" x14ac:dyDescent="0.25">
      <c r="A224" t="s">
        <v>340</v>
      </c>
    </row>
    <row r="225" spans="1:1" x14ac:dyDescent="0.25">
      <c r="A225" t="s">
        <v>342</v>
      </c>
    </row>
    <row r="226" spans="1:1" x14ac:dyDescent="0.25">
      <c r="A226" t="s">
        <v>343</v>
      </c>
    </row>
    <row r="227" spans="1:1" x14ac:dyDescent="0.25">
      <c r="A227" t="s">
        <v>344</v>
      </c>
    </row>
    <row r="228" spans="1:1" x14ac:dyDescent="0.25">
      <c r="A228" t="s">
        <v>345</v>
      </c>
    </row>
    <row r="229" spans="1:1" x14ac:dyDescent="0.25">
      <c r="A229" t="s">
        <v>347</v>
      </c>
    </row>
    <row r="230" spans="1:1" x14ac:dyDescent="0.25">
      <c r="A230" t="s">
        <v>348</v>
      </c>
    </row>
    <row r="231" spans="1:1" x14ac:dyDescent="0.25">
      <c r="A231" t="s">
        <v>349</v>
      </c>
    </row>
    <row r="232" spans="1:1" x14ac:dyDescent="0.25">
      <c r="A232" t="s">
        <v>350</v>
      </c>
    </row>
    <row r="233" spans="1:1" x14ac:dyDescent="0.25">
      <c r="A233" t="s">
        <v>351</v>
      </c>
    </row>
    <row r="234" spans="1:1" x14ac:dyDescent="0.25">
      <c r="A234" t="s">
        <v>352</v>
      </c>
    </row>
    <row r="235" spans="1:1" x14ac:dyDescent="0.25">
      <c r="A235" t="s">
        <v>353</v>
      </c>
    </row>
    <row r="236" spans="1:1" x14ac:dyDescent="0.25">
      <c r="A236" t="s">
        <v>355</v>
      </c>
    </row>
    <row r="237" spans="1:1" x14ac:dyDescent="0.25">
      <c r="A237" t="s">
        <v>356</v>
      </c>
    </row>
    <row r="238" spans="1:1" x14ac:dyDescent="0.25">
      <c r="A238" t="s">
        <v>357</v>
      </c>
    </row>
    <row r="239" spans="1:1" x14ac:dyDescent="0.25">
      <c r="A239" t="s">
        <v>358</v>
      </c>
    </row>
    <row r="240" spans="1:1" x14ac:dyDescent="0.25">
      <c r="A240" t="s">
        <v>359</v>
      </c>
    </row>
    <row r="241" spans="1:1" x14ac:dyDescent="0.25">
      <c r="A241" t="s">
        <v>360</v>
      </c>
    </row>
    <row r="242" spans="1:1" x14ac:dyDescent="0.25">
      <c r="A242" t="s">
        <v>361</v>
      </c>
    </row>
    <row r="243" spans="1:1" x14ac:dyDescent="0.25">
      <c r="A243" t="s">
        <v>362</v>
      </c>
    </row>
    <row r="244" spans="1:1" x14ac:dyDescent="0.25">
      <c r="A244" t="s">
        <v>364</v>
      </c>
    </row>
    <row r="245" spans="1:1" x14ac:dyDescent="0.25">
      <c r="A245" t="s">
        <v>365</v>
      </c>
    </row>
    <row r="246" spans="1:1" x14ac:dyDescent="0.25">
      <c r="A246" t="s">
        <v>367</v>
      </c>
    </row>
    <row r="247" spans="1:1" x14ac:dyDescent="0.25">
      <c r="A247" t="s">
        <v>368</v>
      </c>
    </row>
    <row r="248" spans="1:1" x14ac:dyDescent="0.25">
      <c r="A248" t="s">
        <v>369</v>
      </c>
    </row>
    <row r="249" spans="1:1" x14ac:dyDescent="0.25">
      <c r="A249" t="s">
        <v>370</v>
      </c>
    </row>
    <row r="250" spans="1:1" x14ac:dyDescent="0.25">
      <c r="A250" t="s">
        <v>371</v>
      </c>
    </row>
    <row r="251" spans="1:1" x14ac:dyDescent="0.25">
      <c r="A251" t="s">
        <v>372</v>
      </c>
    </row>
    <row r="252" spans="1:1" x14ac:dyDescent="0.25">
      <c r="A252" t="s">
        <v>373</v>
      </c>
    </row>
    <row r="253" spans="1:1" x14ac:dyDescent="0.25">
      <c r="A253" t="s">
        <v>374</v>
      </c>
    </row>
    <row r="254" spans="1:1" x14ac:dyDescent="0.25">
      <c r="A254" t="s">
        <v>375</v>
      </c>
    </row>
    <row r="255" spans="1:1" x14ac:dyDescent="0.25">
      <c r="A255" t="s">
        <v>376</v>
      </c>
    </row>
    <row r="256" spans="1:1" x14ac:dyDescent="0.25">
      <c r="A256" t="s">
        <v>377</v>
      </c>
    </row>
    <row r="257" spans="1:1" x14ac:dyDescent="0.25">
      <c r="A257" t="s">
        <v>378</v>
      </c>
    </row>
    <row r="258" spans="1:1" x14ac:dyDescent="0.25">
      <c r="A258" t="s">
        <v>380</v>
      </c>
    </row>
    <row r="259" spans="1:1" x14ac:dyDescent="0.25">
      <c r="A259" t="s">
        <v>381</v>
      </c>
    </row>
    <row r="260" spans="1:1" x14ac:dyDescent="0.25">
      <c r="A260" t="s">
        <v>382</v>
      </c>
    </row>
    <row r="261" spans="1:1" x14ac:dyDescent="0.25">
      <c r="A261" t="s">
        <v>384</v>
      </c>
    </row>
    <row r="262" spans="1:1" x14ac:dyDescent="0.25">
      <c r="A262" t="s">
        <v>385</v>
      </c>
    </row>
    <row r="263" spans="1:1" x14ac:dyDescent="0.25">
      <c r="A263" t="s">
        <v>386</v>
      </c>
    </row>
    <row r="264" spans="1:1" x14ac:dyDescent="0.25">
      <c r="A264" t="s">
        <v>388</v>
      </c>
    </row>
    <row r="265" spans="1:1" x14ac:dyDescent="0.25">
      <c r="A265" t="s">
        <v>390</v>
      </c>
    </row>
    <row r="266" spans="1:1" x14ac:dyDescent="0.25">
      <c r="A266" t="s">
        <v>391</v>
      </c>
    </row>
    <row r="267" spans="1:1" x14ac:dyDescent="0.25">
      <c r="A267" t="s">
        <v>392</v>
      </c>
    </row>
    <row r="268" spans="1:1" x14ac:dyDescent="0.25">
      <c r="A268" t="s">
        <v>394</v>
      </c>
    </row>
    <row r="269" spans="1:1" x14ac:dyDescent="0.25">
      <c r="A269" t="s">
        <v>395</v>
      </c>
    </row>
    <row r="270" spans="1:1" x14ac:dyDescent="0.25">
      <c r="A270" t="s">
        <v>396</v>
      </c>
    </row>
    <row r="271" spans="1:1" x14ac:dyDescent="0.25">
      <c r="A271" t="s">
        <v>397</v>
      </c>
    </row>
    <row r="272" spans="1:1" x14ac:dyDescent="0.25">
      <c r="A272" t="s">
        <v>398</v>
      </c>
    </row>
    <row r="273" spans="1:1" x14ac:dyDescent="0.25">
      <c r="A273" t="s">
        <v>399</v>
      </c>
    </row>
    <row r="274" spans="1:1" x14ac:dyDescent="0.25">
      <c r="A274" t="s">
        <v>401</v>
      </c>
    </row>
    <row r="275" spans="1:1" x14ac:dyDescent="0.25">
      <c r="A275" t="s">
        <v>402</v>
      </c>
    </row>
    <row r="276" spans="1:1" x14ac:dyDescent="0.25">
      <c r="A276" t="s">
        <v>403</v>
      </c>
    </row>
    <row r="277" spans="1:1" x14ac:dyDescent="0.25">
      <c r="A277" t="s">
        <v>404</v>
      </c>
    </row>
    <row r="278" spans="1:1" x14ac:dyDescent="0.25">
      <c r="A278" t="s">
        <v>405</v>
      </c>
    </row>
    <row r="279" spans="1:1" x14ac:dyDescent="0.25">
      <c r="A279" t="s">
        <v>406</v>
      </c>
    </row>
    <row r="280" spans="1:1" x14ac:dyDescent="0.25">
      <c r="A280" t="s">
        <v>407</v>
      </c>
    </row>
    <row r="281" spans="1:1" x14ac:dyDescent="0.25">
      <c r="A281" t="s">
        <v>408</v>
      </c>
    </row>
    <row r="282" spans="1:1" x14ac:dyDescent="0.25">
      <c r="A282" t="s">
        <v>409</v>
      </c>
    </row>
    <row r="283" spans="1:1" x14ac:dyDescent="0.25">
      <c r="A283" t="s">
        <v>411</v>
      </c>
    </row>
    <row r="284" spans="1:1" x14ac:dyDescent="0.25">
      <c r="A284" t="s">
        <v>412</v>
      </c>
    </row>
    <row r="285" spans="1:1" x14ac:dyDescent="0.25">
      <c r="A285" t="s">
        <v>413</v>
      </c>
    </row>
    <row r="286" spans="1:1" x14ac:dyDescent="0.25">
      <c r="A286" t="s">
        <v>414</v>
      </c>
    </row>
    <row r="287" spans="1:1" x14ac:dyDescent="0.25">
      <c r="A287" t="s">
        <v>415</v>
      </c>
    </row>
    <row r="288" spans="1:1" x14ac:dyDescent="0.25">
      <c r="A288" t="s">
        <v>416</v>
      </c>
    </row>
    <row r="289" spans="1:1" x14ac:dyDescent="0.25">
      <c r="A289" t="s">
        <v>417</v>
      </c>
    </row>
    <row r="290" spans="1:1" x14ac:dyDescent="0.25">
      <c r="A290" t="s">
        <v>418</v>
      </c>
    </row>
    <row r="291" spans="1:1" x14ac:dyDescent="0.25">
      <c r="A291" t="s">
        <v>420</v>
      </c>
    </row>
    <row r="292" spans="1:1" x14ac:dyDescent="0.25">
      <c r="A292" t="s">
        <v>421</v>
      </c>
    </row>
    <row r="293" spans="1:1" x14ac:dyDescent="0.25">
      <c r="A293" t="s">
        <v>423</v>
      </c>
    </row>
    <row r="294" spans="1:1" x14ac:dyDescent="0.25">
      <c r="A294" t="s">
        <v>424</v>
      </c>
    </row>
    <row r="295" spans="1:1" x14ac:dyDescent="0.25">
      <c r="A295" t="s">
        <v>425</v>
      </c>
    </row>
    <row r="296" spans="1:1" x14ac:dyDescent="0.25">
      <c r="A296" t="s">
        <v>426</v>
      </c>
    </row>
    <row r="297" spans="1:1" x14ac:dyDescent="0.25">
      <c r="A297" t="s">
        <v>427</v>
      </c>
    </row>
    <row r="298" spans="1:1" x14ac:dyDescent="0.25">
      <c r="A298" t="s">
        <v>428</v>
      </c>
    </row>
    <row r="299" spans="1:1" x14ac:dyDescent="0.25">
      <c r="A299" t="s">
        <v>430</v>
      </c>
    </row>
    <row r="300" spans="1:1" x14ac:dyDescent="0.25">
      <c r="A300" t="s">
        <v>432</v>
      </c>
    </row>
    <row r="301" spans="1:1" x14ac:dyDescent="0.25">
      <c r="A301" t="s">
        <v>433</v>
      </c>
    </row>
    <row r="302" spans="1:1" x14ac:dyDescent="0.25">
      <c r="A302" t="s">
        <v>434</v>
      </c>
    </row>
    <row r="303" spans="1:1" x14ac:dyDescent="0.25">
      <c r="A303" t="s">
        <v>435</v>
      </c>
    </row>
    <row r="304" spans="1:1" x14ac:dyDescent="0.25">
      <c r="A304" t="s">
        <v>436</v>
      </c>
    </row>
    <row r="305" spans="1:1" x14ac:dyDescent="0.25">
      <c r="A305" t="s">
        <v>437</v>
      </c>
    </row>
    <row r="306" spans="1:1" x14ac:dyDescent="0.25">
      <c r="A306" t="s">
        <v>438</v>
      </c>
    </row>
    <row r="307" spans="1:1" x14ac:dyDescent="0.25">
      <c r="A307" t="s">
        <v>439</v>
      </c>
    </row>
    <row r="308" spans="1:1" x14ac:dyDescent="0.25">
      <c r="A308" t="s">
        <v>440</v>
      </c>
    </row>
    <row r="309" spans="1:1" x14ac:dyDescent="0.25">
      <c r="A309" t="s">
        <v>441</v>
      </c>
    </row>
    <row r="310" spans="1:1" x14ac:dyDescent="0.25">
      <c r="A310" t="s">
        <v>442</v>
      </c>
    </row>
    <row r="311" spans="1:1" x14ac:dyDescent="0.25">
      <c r="A311" t="s">
        <v>443</v>
      </c>
    </row>
    <row r="312" spans="1:1" x14ac:dyDescent="0.25">
      <c r="A312" t="s">
        <v>444</v>
      </c>
    </row>
    <row r="313" spans="1:1" x14ac:dyDescent="0.25">
      <c r="A313" t="s">
        <v>445</v>
      </c>
    </row>
    <row r="314" spans="1:1" x14ac:dyDescent="0.25">
      <c r="A314" t="s">
        <v>446</v>
      </c>
    </row>
    <row r="315" spans="1:1" x14ac:dyDescent="0.25">
      <c r="A315" t="s">
        <v>447</v>
      </c>
    </row>
    <row r="316" spans="1:1" x14ac:dyDescent="0.25">
      <c r="A316" t="s">
        <v>448</v>
      </c>
    </row>
    <row r="317" spans="1:1" x14ac:dyDescent="0.25">
      <c r="A317" t="s">
        <v>449</v>
      </c>
    </row>
    <row r="318" spans="1:1" x14ac:dyDescent="0.25">
      <c r="A318" t="s">
        <v>450</v>
      </c>
    </row>
    <row r="319" spans="1:1" x14ac:dyDescent="0.25">
      <c r="A319" t="s">
        <v>451</v>
      </c>
    </row>
    <row r="320" spans="1:1" x14ac:dyDescent="0.25">
      <c r="A320" t="s">
        <v>452</v>
      </c>
    </row>
    <row r="321" spans="1:1" x14ac:dyDescent="0.25">
      <c r="A321" t="s">
        <v>453</v>
      </c>
    </row>
    <row r="322" spans="1:1" x14ac:dyDescent="0.25">
      <c r="A322" t="s">
        <v>454</v>
      </c>
    </row>
    <row r="323" spans="1:1" x14ac:dyDescent="0.25">
      <c r="A323" t="s">
        <v>455</v>
      </c>
    </row>
    <row r="324" spans="1:1" x14ac:dyDescent="0.25">
      <c r="A324" t="s">
        <v>456</v>
      </c>
    </row>
    <row r="325" spans="1:1" x14ac:dyDescent="0.25">
      <c r="A325" t="s">
        <v>457</v>
      </c>
    </row>
    <row r="326" spans="1:1" x14ac:dyDescent="0.25">
      <c r="A326" t="s">
        <v>458</v>
      </c>
    </row>
    <row r="327" spans="1:1" x14ac:dyDescent="0.25">
      <c r="A327" t="s">
        <v>459</v>
      </c>
    </row>
    <row r="328" spans="1:1" x14ac:dyDescent="0.25">
      <c r="A328" t="s">
        <v>460</v>
      </c>
    </row>
    <row r="329" spans="1:1" x14ac:dyDescent="0.25">
      <c r="A329" t="s">
        <v>461</v>
      </c>
    </row>
    <row r="330" spans="1:1" x14ac:dyDescent="0.25">
      <c r="A330" t="s">
        <v>463</v>
      </c>
    </row>
    <row r="331" spans="1:1" x14ac:dyDescent="0.25">
      <c r="A331" t="s">
        <v>464</v>
      </c>
    </row>
    <row r="332" spans="1:1" x14ac:dyDescent="0.25">
      <c r="A332" t="s">
        <v>465</v>
      </c>
    </row>
    <row r="333" spans="1:1" x14ac:dyDescent="0.25">
      <c r="A333" t="s">
        <v>466</v>
      </c>
    </row>
    <row r="334" spans="1:1" x14ac:dyDescent="0.25">
      <c r="A334" t="s">
        <v>467</v>
      </c>
    </row>
    <row r="335" spans="1:1" x14ac:dyDescent="0.25">
      <c r="A335" t="s">
        <v>468</v>
      </c>
    </row>
    <row r="336" spans="1:1" x14ac:dyDescent="0.25">
      <c r="A336" t="s">
        <v>469</v>
      </c>
    </row>
    <row r="337" spans="1:1" x14ac:dyDescent="0.25">
      <c r="A337" t="s">
        <v>470</v>
      </c>
    </row>
    <row r="338" spans="1:1" x14ac:dyDescent="0.25">
      <c r="A338" t="s">
        <v>471</v>
      </c>
    </row>
    <row r="339" spans="1:1" x14ac:dyDescent="0.25">
      <c r="A339" t="s">
        <v>472</v>
      </c>
    </row>
    <row r="340" spans="1:1" x14ac:dyDescent="0.25">
      <c r="A340" t="s">
        <v>473</v>
      </c>
    </row>
    <row r="341" spans="1:1" x14ac:dyDescent="0.25">
      <c r="A341" t="s">
        <v>474</v>
      </c>
    </row>
    <row r="342" spans="1:1" x14ac:dyDescent="0.25">
      <c r="A342" t="s">
        <v>475</v>
      </c>
    </row>
    <row r="343" spans="1:1" x14ac:dyDescent="0.25">
      <c r="A343" t="s">
        <v>476</v>
      </c>
    </row>
    <row r="344" spans="1:1" x14ac:dyDescent="0.25">
      <c r="A344" t="s">
        <v>477</v>
      </c>
    </row>
    <row r="345" spans="1:1" x14ac:dyDescent="0.25">
      <c r="A345" t="s">
        <v>479</v>
      </c>
    </row>
    <row r="346" spans="1:1" x14ac:dyDescent="0.25">
      <c r="A346" t="s">
        <v>481</v>
      </c>
    </row>
    <row r="347" spans="1:1" x14ac:dyDescent="0.25">
      <c r="A347" t="s">
        <v>482</v>
      </c>
    </row>
    <row r="348" spans="1:1" x14ac:dyDescent="0.25">
      <c r="A348" t="s">
        <v>483</v>
      </c>
    </row>
    <row r="349" spans="1:1" x14ac:dyDescent="0.25">
      <c r="A349" t="s">
        <v>484</v>
      </c>
    </row>
    <row r="350" spans="1:1" x14ac:dyDescent="0.25">
      <c r="A350" t="s">
        <v>485</v>
      </c>
    </row>
    <row r="351" spans="1:1" x14ac:dyDescent="0.25">
      <c r="A351" t="s">
        <v>486</v>
      </c>
    </row>
    <row r="352" spans="1:1" x14ac:dyDescent="0.25">
      <c r="A352" t="s">
        <v>487</v>
      </c>
    </row>
    <row r="353" spans="1:1" x14ac:dyDescent="0.25">
      <c r="A353" t="s">
        <v>488</v>
      </c>
    </row>
    <row r="354" spans="1:1" x14ac:dyDescent="0.25">
      <c r="A354" t="s">
        <v>490</v>
      </c>
    </row>
    <row r="355" spans="1:1" x14ac:dyDescent="0.25">
      <c r="A355" t="s">
        <v>492</v>
      </c>
    </row>
    <row r="356" spans="1:1" x14ac:dyDescent="0.25">
      <c r="A356" t="s">
        <v>493</v>
      </c>
    </row>
    <row r="357" spans="1:1" x14ac:dyDescent="0.25">
      <c r="A357" t="s">
        <v>494</v>
      </c>
    </row>
    <row r="358" spans="1:1" x14ac:dyDescent="0.25">
      <c r="A358" t="s">
        <v>495</v>
      </c>
    </row>
    <row r="359" spans="1:1" x14ac:dyDescent="0.25">
      <c r="A359" t="s">
        <v>496</v>
      </c>
    </row>
    <row r="360" spans="1:1" x14ac:dyDescent="0.25">
      <c r="A360" t="s">
        <v>497</v>
      </c>
    </row>
    <row r="361" spans="1:1" x14ac:dyDescent="0.25">
      <c r="A361" t="s">
        <v>498</v>
      </c>
    </row>
    <row r="362" spans="1:1" x14ac:dyDescent="0.25">
      <c r="A362" t="s">
        <v>500</v>
      </c>
    </row>
    <row r="363" spans="1:1" x14ac:dyDescent="0.25">
      <c r="A363" t="s">
        <v>501</v>
      </c>
    </row>
    <row r="364" spans="1:1" x14ac:dyDescent="0.25">
      <c r="A364" t="s">
        <v>503</v>
      </c>
    </row>
    <row r="365" spans="1:1" x14ac:dyDescent="0.25">
      <c r="A365" t="s">
        <v>504</v>
      </c>
    </row>
    <row r="366" spans="1:1" x14ac:dyDescent="0.25">
      <c r="A366" t="s">
        <v>505</v>
      </c>
    </row>
    <row r="367" spans="1:1" x14ac:dyDescent="0.25">
      <c r="A367" t="s">
        <v>507</v>
      </c>
    </row>
    <row r="368" spans="1:1" x14ac:dyDescent="0.25">
      <c r="A368" t="s">
        <v>509</v>
      </c>
    </row>
    <row r="369" spans="1:1" x14ac:dyDescent="0.25">
      <c r="A369" t="s">
        <v>510</v>
      </c>
    </row>
    <row r="370" spans="1:1" x14ac:dyDescent="0.25">
      <c r="A370" t="s">
        <v>511</v>
      </c>
    </row>
    <row r="371" spans="1:1" x14ac:dyDescent="0.25">
      <c r="A371" t="s">
        <v>512</v>
      </c>
    </row>
    <row r="372" spans="1:1" x14ac:dyDescent="0.25">
      <c r="A372" t="s">
        <v>513</v>
      </c>
    </row>
    <row r="373" spans="1:1" x14ac:dyDescent="0.25">
      <c r="A373" t="s">
        <v>514</v>
      </c>
    </row>
    <row r="374" spans="1:1" x14ac:dyDescent="0.25">
      <c r="A374" t="s">
        <v>515</v>
      </c>
    </row>
    <row r="375" spans="1:1" x14ac:dyDescent="0.25">
      <c r="A375" t="s">
        <v>516</v>
      </c>
    </row>
    <row r="376" spans="1:1" x14ac:dyDescent="0.25">
      <c r="A376" t="s">
        <v>518</v>
      </c>
    </row>
    <row r="377" spans="1:1" x14ac:dyDescent="0.25">
      <c r="A377" t="s">
        <v>519</v>
      </c>
    </row>
    <row r="378" spans="1:1" x14ac:dyDescent="0.25">
      <c r="A378" t="s">
        <v>520</v>
      </c>
    </row>
    <row r="379" spans="1:1" x14ac:dyDescent="0.25">
      <c r="A379" t="s">
        <v>521</v>
      </c>
    </row>
    <row r="380" spans="1:1" x14ac:dyDescent="0.25">
      <c r="A380" t="s">
        <v>522</v>
      </c>
    </row>
    <row r="381" spans="1:1" x14ac:dyDescent="0.25">
      <c r="A381" t="s">
        <v>523</v>
      </c>
    </row>
    <row r="382" spans="1:1" x14ac:dyDescent="0.25">
      <c r="A382" t="s">
        <v>524</v>
      </c>
    </row>
    <row r="383" spans="1:1" x14ac:dyDescent="0.25">
      <c r="A383" t="s">
        <v>525</v>
      </c>
    </row>
    <row r="384" spans="1:1" x14ac:dyDescent="0.25">
      <c r="A384" t="s">
        <v>526</v>
      </c>
    </row>
    <row r="385" spans="1:1" x14ac:dyDescent="0.25">
      <c r="A385" t="s">
        <v>527</v>
      </c>
    </row>
    <row r="386" spans="1:1" x14ac:dyDescent="0.25">
      <c r="A386" t="s">
        <v>528</v>
      </c>
    </row>
    <row r="387" spans="1:1" x14ac:dyDescent="0.25">
      <c r="A387" t="s">
        <v>529</v>
      </c>
    </row>
    <row r="388" spans="1:1" x14ac:dyDescent="0.25">
      <c r="A388" t="s">
        <v>530</v>
      </c>
    </row>
    <row r="389" spans="1:1" x14ac:dyDescent="0.25">
      <c r="A389" t="s">
        <v>531</v>
      </c>
    </row>
    <row r="390" spans="1:1" x14ac:dyDescent="0.25">
      <c r="A390" t="s">
        <v>532</v>
      </c>
    </row>
    <row r="391" spans="1:1" x14ac:dyDescent="0.25">
      <c r="A391" t="s">
        <v>533</v>
      </c>
    </row>
    <row r="392" spans="1:1" x14ac:dyDescent="0.25">
      <c r="A392" t="s">
        <v>534</v>
      </c>
    </row>
    <row r="393" spans="1:1" x14ac:dyDescent="0.25">
      <c r="A393" t="s">
        <v>535</v>
      </c>
    </row>
    <row r="394" spans="1:1" x14ac:dyDescent="0.25">
      <c r="A394" t="s">
        <v>536</v>
      </c>
    </row>
    <row r="395" spans="1:1" x14ac:dyDescent="0.25">
      <c r="A395" t="s">
        <v>537</v>
      </c>
    </row>
    <row r="396" spans="1:1" x14ac:dyDescent="0.25">
      <c r="A396" t="s">
        <v>538</v>
      </c>
    </row>
    <row r="397" spans="1:1" x14ac:dyDescent="0.25">
      <c r="A397" t="s">
        <v>539</v>
      </c>
    </row>
    <row r="398" spans="1:1" x14ac:dyDescent="0.25">
      <c r="A398" t="s">
        <v>540</v>
      </c>
    </row>
    <row r="399" spans="1:1" x14ac:dyDescent="0.25">
      <c r="A399" t="s">
        <v>541</v>
      </c>
    </row>
    <row r="400" spans="1:1" x14ac:dyDescent="0.25">
      <c r="A400" t="s">
        <v>542</v>
      </c>
    </row>
    <row r="401" spans="1:1" x14ac:dyDescent="0.25">
      <c r="A401" t="s">
        <v>543</v>
      </c>
    </row>
    <row r="402" spans="1:1" x14ac:dyDescent="0.25">
      <c r="A402" t="s">
        <v>544</v>
      </c>
    </row>
    <row r="403" spans="1:1" x14ac:dyDescent="0.25">
      <c r="A403" t="s">
        <v>545</v>
      </c>
    </row>
    <row r="404" spans="1:1" x14ac:dyDescent="0.25">
      <c r="A404" t="s">
        <v>546</v>
      </c>
    </row>
    <row r="405" spans="1:1" x14ac:dyDescent="0.25">
      <c r="A405" t="s">
        <v>547</v>
      </c>
    </row>
    <row r="406" spans="1:1" x14ac:dyDescent="0.25">
      <c r="A406" t="s">
        <v>548</v>
      </c>
    </row>
    <row r="407" spans="1:1" x14ac:dyDescent="0.25">
      <c r="A407" t="s">
        <v>549</v>
      </c>
    </row>
    <row r="408" spans="1:1" x14ac:dyDescent="0.25">
      <c r="A408" t="s">
        <v>550</v>
      </c>
    </row>
    <row r="409" spans="1:1" x14ac:dyDescent="0.25">
      <c r="A409" t="s">
        <v>551</v>
      </c>
    </row>
    <row r="410" spans="1:1" x14ac:dyDescent="0.25">
      <c r="A410" t="s">
        <v>552</v>
      </c>
    </row>
    <row r="411" spans="1:1" x14ac:dyDescent="0.25">
      <c r="A411" t="s">
        <v>553</v>
      </c>
    </row>
    <row r="412" spans="1:1" x14ac:dyDescent="0.25">
      <c r="A412" t="s">
        <v>555</v>
      </c>
    </row>
    <row r="413" spans="1:1" x14ac:dyDescent="0.25">
      <c r="A413" t="s">
        <v>556</v>
      </c>
    </row>
    <row r="414" spans="1:1" x14ac:dyDescent="0.25">
      <c r="A414" t="s">
        <v>557</v>
      </c>
    </row>
    <row r="415" spans="1:1" x14ac:dyDescent="0.25">
      <c r="A415" t="s">
        <v>558</v>
      </c>
    </row>
    <row r="416" spans="1:1" x14ac:dyDescent="0.25">
      <c r="A416" t="s">
        <v>559</v>
      </c>
    </row>
    <row r="417" spans="1:1" x14ac:dyDescent="0.25">
      <c r="A417" t="s">
        <v>560</v>
      </c>
    </row>
    <row r="418" spans="1:1" x14ac:dyDescent="0.25">
      <c r="A418" t="s">
        <v>561</v>
      </c>
    </row>
    <row r="419" spans="1:1" x14ac:dyDescent="0.25">
      <c r="A419" t="s">
        <v>563</v>
      </c>
    </row>
    <row r="420" spans="1:1" x14ac:dyDescent="0.25">
      <c r="A420" t="s">
        <v>564</v>
      </c>
    </row>
    <row r="421" spans="1:1" x14ac:dyDescent="0.25">
      <c r="A421" t="s">
        <v>565</v>
      </c>
    </row>
    <row r="422" spans="1:1" x14ac:dyDescent="0.25">
      <c r="A422" t="s">
        <v>566</v>
      </c>
    </row>
    <row r="423" spans="1:1" x14ac:dyDescent="0.25">
      <c r="A423" t="s">
        <v>567</v>
      </c>
    </row>
    <row r="424" spans="1:1" x14ac:dyDescent="0.25">
      <c r="A424" t="s">
        <v>568</v>
      </c>
    </row>
    <row r="425" spans="1:1" x14ac:dyDescent="0.25">
      <c r="A425" t="s">
        <v>569</v>
      </c>
    </row>
    <row r="426" spans="1:1" x14ac:dyDescent="0.25">
      <c r="A426" t="s">
        <v>570</v>
      </c>
    </row>
    <row r="427" spans="1:1" x14ac:dyDescent="0.25">
      <c r="A427" t="s">
        <v>571</v>
      </c>
    </row>
    <row r="428" spans="1:1" x14ac:dyDescent="0.25">
      <c r="A428" t="s">
        <v>572</v>
      </c>
    </row>
    <row r="429" spans="1:1" x14ac:dyDescent="0.25">
      <c r="A429" t="s">
        <v>573</v>
      </c>
    </row>
    <row r="430" spans="1:1" x14ac:dyDescent="0.25">
      <c r="A430" t="s">
        <v>574</v>
      </c>
    </row>
    <row r="431" spans="1:1" x14ac:dyDescent="0.25">
      <c r="A431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N14" sqref="N14"/>
    </sheetView>
  </sheetViews>
  <sheetFormatPr defaultRowHeight="15" x14ac:dyDescent="0.25"/>
  <cols>
    <col min="3" max="3" width="13" customWidth="1"/>
    <col min="4" max="4" width="18.140625" customWidth="1"/>
    <col min="5" max="5" width="16.140625" bestFit="1" customWidth="1"/>
    <col min="6" max="6" width="15.5703125" bestFit="1" customWidth="1"/>
    <col min="7" max="7" width="15.140625" bestFit="1" customWidth="1"/>
    <col min="8" max="8" width="11.5703125" customWidth="1"/>
    <col min="9" max="9" width="17.7109375" customWidth="1"/>
    <col min="11" max="11" width="11.42578125" customWidth="1"/>
    <col min="14" max="14" width="20.28515625" customWidth="1"/>
    <col min="15" max="15" width="18.5703125" customWidth="1"/>
  </cols>
  <sheetData>
    <row r="1" spans="1:15" ht="14.45" customHeight="1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/>
    </row>
    <row r="2" spans="1:15" x14ac:dyDescent="0.25">
      <c r="A2" s="47" t="s">
        <v>58</v>
      </c>
      <c r="B2" s="43" t="s">
        <v>11</v>
      </c>
      <c r="C2" s="44">
        <v>41274</v>
      </c>
      <c r="D2" s="45">
        <v>2519154000</v>
      </c>
      <c r="E2" s="45">
        <v>1620311000</v>
      </c>
      <c r="F2" s="45">
        <v>308456000</v>
      </c>
      <c r="G2" s="45">
        <v>78919000</v>
      </c>
      <c r="H2" s="43" t="s">
        <v>12</v>
      </c>
      <c r="I2" s="43" t="s">
        <v>59</v>
      </c>
      <c r="J2" s="43" t="s">
        <v>60</v>
      </c>
      <c r="K2" s="43"/>
      <c r="M2" s="43"/>
      <c r="N2" s="46" t="str">
        <f>J2</f>
        <v>Specialty Chemicals</v>
      </c>
      <c r="O2" s="46" t="str">
        <f>J6</f>
        <v>Industrial Gases</v>
      </c>
    </row>
    <row r="3" spans="1:15" x14ac:dyDescent="0.25">
      <c r="A3" s="47" t="s">
        <v>58</v>
      </c>
      <c r="B3" s="43" t="s">
        <v>15</v>
      </c>
      <c r="C3" s="44">
        <v>41639</v>
      </c>
      <c r="D3" s="45">
        <v>2394270000</v>
      </c>
      <c r="E3" s="45">
        <v>1543799000</v>
      </c>
      <c r="F3" s="45">
        <v>158189000</v>
      </c>
      <c r="G3" s="45">
        <v>82246000</v>
      </c>
      <c r="H3" s="43" t="s">
        <v>12</v>
      </c>
      <c r="I3" s="43" t="s">
        <v>59</v>
      </c>
      <c r="J3" s="43" t="s">
        <v>60</v>
      </c>
      <c r="K3" s="43"/>
      <c r="L3" s="2"/>
      <c r="M3" s="46" t="s">
        <v>576</v>
      </c>
      <c r="N3" s="48">
        <f>AVERAGE(D2:D5)</f>
        <v>2752576750</v>
      </c>
      <c r="O3" s="48">
        <f>AVERAGE(D6:D9)</f>
        <v>10009675000</v>
      </c>
    </row>
    <row r="4" spans="1:15" x14ac:dyDescent="0.25">
      <c r="A4" s="47" t="s">
        <v>58</v>
      </c>
      <c r="B4" s="43" t="s">
        <v>16</v>
      </c>
      <c r="C4" s="44">
        <v>42004</v>
      </c>
      <c r="D4" s="45">
        <v>2445548000</v>
      </c>
      <c r="E4" s="45">
        <v>1674700000</v>
      </c>
      <c r="F4" s="45">
        <v>355135000</v>
      </c>
      <c r="G4" s="45">
        <v>88310000</v>
      </c>
      <c r="H4" s="43" t="s">
        <v>12</v>
      </c>
      <c r="I4" s="43" t="s">
        <v>59</v>
      </c>
      <c r="J4" s="43" t="s">
        <v>60</v>
      </c>
      <c r="K4" s="43"/>
      <c r="M4" s="46" t="s">
        <v>577</v>
      </c>
      <c r="N4" s="48">
        <f>MEDIAN(D2:D5)</f>
        <v>2482351000</v>
      </c>
      <c r="O4" s="48">
        <f>MEDIAN(D6:D9)</f>
        <v>10037650000</v>
      </c>
    </row>
    <row r="5" spans="1:15" x14ac:dyDescent="0.25">
      <c r="A5" s="47" t="s">
        <v>58</v>
      </c>
      <c r="B5" s="43" t="s">
        <v>17</v>
      </c>
      <c r="C5" s="44">
        <v>42369</v>
      </c>
      <c r="D5" s="45">
        <v>3651335000</v>
      </c>
      <c r="E5" s="45">
        <v>2454463000</v>
      </c>
      <c r="F5" s="45">
        <v>512274000</v>
      </c>
      <c r="G5" s="45">
        <v>102871000</v>
      </c>
      <c r="H5" s="43" t="s">
        <v>12</v>
      </c>
      <c r="I5" s="43" t="s">
        <v>59</v>
      </c>
      <c r="J5" s="43" t="s">
        <v>60</v>
      </c>
      <c r="K5" s="43"/>
      <c r="M5" s="46" t="s">
        <v>581</v>
      </c>
      <c r="N5" s="48">
        <f>MIN(D2:D5)</f>
        <v>2394270000</v>
      </c>
      <c r="O5" s="48">
        <f>MIN(D6:D9)</f>
        <v>9524400000</v>
      </c>
    </row>
    <row r="6" spans="1:15" x14ac:dyDescent="0.25">
      <c r="A6" s="47" t="s">
        <v>86</v>
      </c>
      <c r="B6" s="43" t="s">
        <v>11</v>
      </c>
      <c r="C6" s="44">
        <v>41547</v>
      </c>
      <c r="D6" s="45">
        <v>10180400000</v>
      </c>
      <c r="E6" s="45">
        <v>7472100000</v>
      </c>
      <c r="F6" s="45">
        <v>1018600000</v>
      </c>
      <c r="G6" s="45">
        <v>133700000</v>
      </c>
      <c r="H6" s="43" t="s">
        <v>12</v>
      </c>
      <c r="I6" s="43" t="s">
        <v>59</v>
      </c>
      <c r="J6" s="43" t="s">
        <v>87</v>
      </c>
      <c r="K6" s="43"/>
      <c r="M6" s="46" t="s">
        <v>578</v>
      </c>
      <c r="N6" s="48">
        <f>MAX(D2:D5)</f>
        <v>3651335000</v>
      </c>
      <c r="O6" s="48">
        <f>MAX(D6:D9)</f>
        <v>10439000000</v>
      </c>
    </row>
    <row r="7" spans="1:15" x14ac:dyDescent="0.25">
      <c r="A7" s="47" t="s">
        <v>86</v>
      </c>
      <c r="B7" s="43" t="s">
        <v>15</v>
      </c>
      <c r="C7" s="44">
        <v>41912</v>
      </c>
      <c r="D7" s="45">
        <v>10439000000</v>
      </c>
      <c r="E7" s="45">
        <v>7629900000</v>
      </c>
      <c r="F7" s="45">
        <v>1007400000</v>
      </c>
      <c r="G7" s="45">
        <v>139800000</v>
      </c>
      <c r="H7" s="43" t="s">
        <v>12</v>
      </c>
      <c r="I7" s="43" t="s">
        <v>59</v>
      </c>
      <c r="J7" s="43" t="s">
        <v>87</v>
      </c>
      <c r="K7" s="43"/>
      <c r="M7" s="46" t="s">
        <v>579</v>
      </c>
      <c r="N7" s="48">
        <f>N6-N5</f>
        <v>1257065000</v>
      </c>
      <c r="O7" s="48">
        <f>O6-O5</f>
        <v>914600000</v>
      </c>
    </row>
    <row r="8" spans="1:15" x14ac:dyDescent="0.25">
      <c r="A8" s="47" t="s">
        <v>86</v>
      </c>
      <c r="B8" s="43" t="s">
        <v>16</v>
      </c>
      <c r="C8" s="44">
        <v>42277</v>
      </c>
      <c r="D8" s="45">
        <v>9894900000</v>
      </c>
      <c r="E8" s="45">
        <v>6939000000</v>
      </c>
      <c r="F8" s="45">
        <v>895300000</v>
      </c>
      <c r="G8" s="45">
        <v>137100000</v>
      </c>
      <c r="H8" s="43" t="s">
        <v>12</v>
      </c>
      <c r="I8" s="43" t="s">
        <v>59</v>
      </c>
      <c r="J8" s="43" t="s">
        <v>87</v>
      </c>
      <c r="K8" s="43"/>
      <c r="M8" s="46" t="s">
        <v>580</v>
      </c>
      <c r="N8" s="49">
        <f>_xlfn.STDEV.S(D2:D5)</f>
        <v>601360389.05766273</v>
      </c>
      <c r="O8" s="49">
        <f>_xlfn.STDEV.S(D6:D9)</f>
        <v>392484440.24360168</v>
      </c>
    </row>
    <row r="9" spans="1:15" x14ac:dyDescent="0.25">
      <c r="A9" s="47" t="s">
        <v>86</v>
      </c>
      <c r="B9" s="43" t="s">
        <v>17</v>
      </c>
      <c r="C9" s="44">
        <v>42643</v>
      </c>
      <c r="D9" s="45">
        <v>9524400000</v>
      </c>
      <c r="E9" s="45">
        <v>6402700000</v>
      </c>
      <c r="F9" s="45">
        <v>797600000</v>
      </c>
      <c r="G9" s="45">
        <v>132000000</v>
      </c>
      <c r="H9" s="43" t="s">
        <v>12</v>
      </c>
      <c r="I9" s="43" t="s">
        <v>59</v>
      </c>
      <c r="J9" s="43" t="s">
        <v>87</v>
      </c>
      <c r="K9" s="43"/>
      <c r="M9" s="4"/>
    </row>
  </sheetData>
  <autoFilter ref="A1:J9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22"/>
  <sheetViews>
    <sheetView workbookViewId="0">
      <selection activeCell="K11" sqref="K11"/>
    </sheetView>
  </sheetViews>
  <sheetFormatPr defaultColWidth="8.85546875" defaultRowHeight="12.75" x14ac:dyDescent="0.2"/>
  <cols>
    <col min="1" max="1" width="8.85546875" style="5"/>
    <col min="2" max="2" width="4.42578125" style="5" customWidth="1"/>
    <col min="3" max="3" width="22.42578125" style="5" customWidth="1"/>
    <col min="4" max="4" width="20" style="5" customWidth="1"/>
    <col min="5" max="5" width="24.5703125" style="5" customWidth="1"/>
    <col min="6" max="6" width="22.5703125" style="5" customWidth="1"/>
    <col min="7" max="7" width="22.140625" style="5" customWidth="1"/>
    <col min="8" max="8" width="23.28515625" style="5" customWidth="1"/>
    <col min="9" max="16384" width="8.85546875" style="5"/>
  </cols>
  <sheetData>
    <row r="5" spans="4:8" x14ac:dyDescent="0.2">
      <c r="F5" s="50" t="s">
        <v>610</v>
      </c>
      <c r="G5" s="59" t="s">
        <v>58</v>
      </c>
    </row>
    <row r="8" spans="4:8" ht="15" customHeight="1" x14ac:dyDescent="0.2">
      <c r="D8" s="93" t="s">
        <v>611</v>
      </c>
      <c r="E8" s="93"/>
      <c r="F8" s="93"/>
      <c r="G8" s="93"/>
      <c r="H8" s="93"/>
    </row>
    <row r="9" spans="4:8" x14ac:dyDescent="0.2">
      <c r="D9" s="93"/>
      <c r="E9" s="93"/>
      <c r="F9" s="93"/>
      <c r="G9" s="93"/>
      <c r="H9" s="93"/>
    </row>
    <row r="10" spans="4:8" ht="13.15" customHeight="1" x14ac:dyDescent="0.2">
      <c r="F10" s="92" t="s">
        <v>582</v>
      </c>
      <c r="G10" s="92"/>
    </row>
    <row r="12" spans="4:8" x14ac:dyDescent="0.2">
      <c r="D12" s="51"/>
      <c r="E12" s="52" t="s">
        <v>11</v>
      </c>
      <c r="F12" s="53" t="s">
        <v>15</v>
      </c>
      <c r="G12" s="53" t="s">
        <v>16</v>
      </c>
      <c r="H12" s="53" t="s">
        <v>17</v>
      </c>
    </row>
    <row r="13" spans="4:8" x14ac:dyDescent="0.2">
      <c r="D13" s="51"/>
      <c r="E13" s="9"/>
      <c r="F13" s="9"/>
      <c r="G13" s="9"/>
      <c r="H13" s="9"/>
    </row>
    <row r="14" spans="4:8" ht="15" x14ac:dyDescent="0.25">
      <c r="D14" s="54" t="s">
        <v>584</v>
      </c>
      <c r="E14" s="7" cm="1">
        <f t="array" ref="E14">INDEX(T_R,MATCH(1,($G$5=ticker)*(E$12=year),0))</f>
        <v>2519154000</v>
      </c>
      <c r="F14" s="7" cm="1">
        <f t="array" ref="F14">INDEX(T_R,MATCH(1,($G$5=ticker)*(F$12=year),0))</f>
        <v>2394270000</v>
      </c>
      <c r="G14" s="7" cm="1">
        <f t="array" ref="G14">INDEX(T_R,MATCH(1,($G$5=ticker)*(G$12=year),0))</f>
        <v>2445548000</v>
      </c>
      <c r="H14" s="7" cm="1">
        <f t="array" ref="H14">INDEX(T_R,MATCH(1,($G$5=ticker)*(H$12=year),0))</f>
        <v>3651335000</v>
      </c>
    </row>
    <row r="15" spans="4:8" ht="30" x14ac:dyDescent="0.25">
      <c r="D15" s="55" t="s">
        <v>585</v>
      </c>
      <c r="E15" s="7" cm="1">
        <f t="array" ref="E15">INDEX(C_of_G,MATCH(1,($G$5=ticker)*(E$12=year),0))</f>
        <v>1620311000</v>
      </c>
      <c r="F15" s="7" cm="1">
        <f t="array" ref="F15">INDEX(C_of_G,MATCH(1,($G$5=ticker)*(F$12=year),0))</f>
        <v>1543799000</v>
      </c>
      <c r="G15" s="7" cm="1">
        <f t="array" ref="G15">INDEX(C_of_G,MATCH(1,($G$5=ticker)*(G$12=year),0))</f>
        <v>1674700000</v>
      </c>
      <c r="H15" s="7" cm="1">
        <f t="array" ref="H15">INDEX(C_of_G,MATCH(1,($G$5=ticker)*(H$12=year),0))</f>
        <v>2454463000</v>
      </c>
    </row>
    <row r="16" spans="4:8" ht="15" x14ac:dyDescent="0.25">
      <c r="D16" s="56" t="s">
        <v>583</v>
      </c>
      <c r="E16" s="8">
        <f>E14-E15</f>
        <v>898843000</v>
      </c>
      <c r="F16" s="8">
        <f>F14-F15</f>
        <v>850471000</v>
      </c>
      <c r="G16" s="8">
        <f>G14-G15</f>
        <v>770848000</v>
      </c>
      <c r="H16" s="8">
        <f>H14-H15</f>
        <v>1196872000</v>
      </c>
    </row>
    <row r="17" spans="4:8" ht="33.75" customHeight="1" x14ac:dyDescent="0.25">
      <c r="D17" s="57" t="s">
        <v>586</v>
      </c>
      <c r="E17" s="7" cm="1">
        <f t="array" ref="E17">INDEX(R_and_D,MATCH(1,($G$5=ticker)*(E$12=year),0))</f>
        <v>78919000</v>
      </c>
      <c r="F17" s="7" cm="1">
        <f t="array" ref="F17">INDEX(R_and_D,MATCH(1,($G$5=ticker)*(F$12=year),0))</f>
        <v>82246000</v>
      </c>
      <c r="G17" s="7" cm="1">
        <f t="array" ref="G17">INDEX(R_and_D,MATCH(1,($G$5=ticker)*(G$12=year),0))</f>
        <v>88310000</v>
      </c>
      <c r="H17" s="7" cm="1">
        <f t="array" ref="H17">INDEX(R_and_D,MATCH(1,($G$5=ticker)*(H$12=year),0))</f>
        <v>102871000</v>
      </c>
    </row>
    <row r="18" spans="4:8" ht="35.25" customHeight="1" x14ac:dyDescent="0.25">
      <c r="D18" s="55" t="s">
        <v>587</v>
      </c>
      <c r="E18" s="7" cm="1">
        <f t="array" ref="E18">INDEX(SG_and_admin,MATCH(1,($G$5=ticker)*(E$12=year),0))</f>
        <v>308456000</v>
      </c>
      <c r="F18" s="7" cm="1">
        <f t="array" ref="F18">INDEX(SG_and_admin,MATCH(1,($G$5=ticker)*(F$12=year),0))</f>
        <v>158189000</v>
      </c>
      <c r="G18" s="7" cm="1">
        <f t="array" ref="G18">INDEX(SG_and_admin,MATCH(1,($G$5=ticker)*(G$12=year),0))</f>
        <v>355135000</v>
      </c>
      <c r="H18" s="7" cm="1">
        <f t="array" ref="H18">INDEX(SG_and_admin,MATCH(1,($G$5=ticker)*(H$12=year),0))</f>
        <v>512274000</v>
      </c>
    </row>
    <row r="19" spans="4:8" ht="27.75" customHeight="1" x14ac:dyDescent="0.25">
      <c r="D19" s="55" t="s">
        <v>588</v>
      </c>
      <c r="E19" s="7" t="str" cm="1">
        <f t="array" ref="E19">INDEX(OO_I,MATCH(1,($G$5=ticker)*(E$12=years),0))</f>
        <v xml:space="preserve"> $-   </v>
      </c>
      <c r="F19" s="7" t="str" cm="1">
        <f t="array" ref="F19">INDEX(OO_I,MATCH(1,($G$5=ticker)*(F$12=years),0))</f>
        <v xml:space="preserve"> $-   </v>
      </c>
      <c r="G19" s="7" t="str" cm="1">
        <f t="array" ref="G19">INDEX(OO_I,MATCH(1,($G$5=ticker)*(G$12=years),0))</f>
        <v xml:space="preserve"> $-   </v>
      </c>
      <c r="H19" s="7" t="str" cm="1">
        <f t="array" ref="H19">INDEX(OO_I,MATCH(1,($G$5=ticker)*(H$12=year),0))</f>
        <v xml:space="preserve"> $-   </v>
      </c>
    </row>
    <row r="20" spans="4:8" ht="38.25" customHeight="1" x14ac:dyDescent="0.25">
      <c r="D20" s="57" t="s">
        <v>589</v>
      </c>
      <c r="E20" s="8">
        <f>SUM(E17:E19)</f>
        <v>387375000</v>
      </c>
      <c r="F20" s="8">
        <f>SUM(F17:F19)</f>
        <v>240435000</v>
      </c>
      <c r="G20" s="8">
        <f>SUM(G17:G19)</f>
        <v>443445000</v>
      </c>
      <c r="H20" s="8">
        <f>SUM(H17:H19)</f>
        <v>615145000</v>
      </c>
    </row>
    <row r="21" spans="4:8" ht="17.25" customHeight="1" x14ac:dyDescent="0.25">
      <c r="D21" s="56" t="s">
        <v>590</v>
      </c>
      <c r="E21" s="7">
        <f>E16-E20</f>
        <v>511468000</v>
      </c>
      <c r="F21" s="7">
        <f>F16-F20</f>
        <v>610036000</v>
      </c>
      <c r="G21" s="7">
        <f>G16-G20</f>
        <v>327403000</v>
      </c>
      <c r="H21" s="7">
        <f>H16-H20</f>
        <v>581727000</v>
      </c>
    </row>
    <row r="22" spans="4:8" ht="22.5" customHeight="1" x14ac:dyDescent="0.25">
      <c r="D22" s="58" t="s">
        <v>591</v>
      </c>
      <c r="E22" s="6">
        <f>E21/E14</f>
        <v>0.20303165268975221</v>
      </c>
      <c r="F22" s="6">
        <f>F21/F14</f>
        <v>0.25478997773851736</v>
      </c>
      <c r="G22" s="6">
        <f>G21/G14</f>
        <v>0.13387715146053156</v>
      </c>
      <c r="H22" s="6">
        <f>H21/H14</f>
        <v>0.15931898880820303</v>
      </c>
    </row>
  </sheetData>
  <mergeCells count="2">
    <mergeCell ref="F10:G10"/>
    <mergeCell ref="D8:H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Ticker!$A$2:$A$431</xm:f>
          </x14:formula1>
          <xm:sqref>G5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9"/>
  <sheetViews>
    <sheetView topLeftCell="A16" workbookViewId="0">
      <selection activeCell="F3" sqref="F3"/>
    </sheetView>
  </sheetViews>
  <sheetFormatPr defaultColWidth="8.85546875" defaultRowHeight="12.75" x14ac:dyDescent="0.2"/>
  <cols>
    <col min="1" max="1" width="8.85546875" style="10"/>
    <col min="2" max="2" width="22.42578125" style="10" customWidth="1"/>
    <col min="3" max="3" width="10" style="10" customWidth="1"/>
    <col min="4" max="4" width="19.5703125" style="10" customWidth="1"/>
    <col min="5" max="5" width="16.140625" style="10" customWidth="1"/>
    <col min="6" max="6" width="17.42578125" style="10" customWidth="1"/>
    <col min="7" max="7" width="17.85546875" style="10" customWidth="1"/>
    <col min="8" max="8" width="18" style="10" customWidth="1"/>
    <col min="9" max="9" width="18.42578125" style="10" customWidth="1"/>
    <col min="10" max="10" width="9.140625" style="10" customWidth="1"/>
    <col min="11" max="16384" width="8.85546875" style="10"/>
  </cols>
  <sheetData>
    <row r="3" spans="2:9" ht="14.45" x14ac:dyDescent="0.3">
      <c r="B3" s="91" t="s">
        <v>609</v>
      </c>
      <c r="C3" s="60" t="s">
        <v>44</v>
      </c>
      <c r="D3" s="39"/>
      <c r="E3" s="39"/>
      <c r="F3" s="39"/>
      <c r="G3" s="39"/>
      <c r="H3" s="39"/>
      <c r="I3" s="39"/>
    </row>
    <row r="5" spans="2:9" ht="14.45" x14ac:dyDescent="0.3">
      <c r="B5" s="84"/>
      <c r="C5" s="84"/>
      <c r="D5" s="85"/>
      <c r="E5" s="96" t="s">
        <v>608</v>
      </c>
      <c r="F5" s="97"/>
      <c r="G5" s="85"/>
      <c r="H5" s="88"/>
      <c r="I5" s="88"/>
    </row>
    <row r="6" spans="2:9" ht="14.45" x14ac:dyDescent="0.3">
      <c r="B6" s="89"/>
      <c r="C6" s="90"/>
      <c r="D6" s="98" t="s">
        <v>582</v>
      </c>
      <c r="E6" s="99"/>
      <c r="F6" s="99"/>
      <c r="G6" s="100"/>
      <c r="H6" s="101" t="s">
        <v>607</v>
      </c>
      <c r="I6" s="102"/>
    </row>
    <row r="7" spans="2:9" ht="14.45" x14ac:dyDescent="0.25">
      <c r="B7" s="62"/>
      <c r="C7" s="62"/>
      <c r="D7" s="71" t="s">
        <v>11</v>
      </c>
      <c r="E7" s="71" t="s">
        <v>15</v>
      </c>
      <c r="F7" s="71" t="s">
        <v>16</v>
      </c>
      <c r="G7" s="72" t="s">
        <v>17</v>
      </c>
      <c r="H7" s="71" t="s">
        <v>606</v>
      </c>
      <c r="I7" s="71" t="s">
        <v>605</v>
      </c>
    </row>
    <row r="8" spans="2:9" ht="14.45" x14ac:dyDescent="0.3">
      <c r="B8" s="63" t="s">
        <v>604</v>
      </c>
      <c r="C8" s="62"/>
      <c r="D8" s="35" cm="1">
        <f t="array" ref="D8">INDEX(T_R,MATCH(1,($C$3=ticker)*(D$7=year),0))</f>
        <v>14945000000</v>
      </c>
      <c r="E8" s="35" cm="1">
        <f t="array" ref="E8">INDEX(T_R,MATCH(1,($C$3=ticker)*(E$7=year),0))</f>
        <v>14813500000</v>
      </c>
      <c r="F8" s="35" cm="1">
        <f t="array" ref="F8">INDEX(T_R,MATCH(1,($C$3=ticker)*(F$7=year),0))</f>
        <v>16378600000</v>
      </c>
      <c r="G8" s="34" cm="1">
        <f t="array" ref="G8">INDEX(T_R,MATCH(1,($C$3=ticker)*(G$7=year),0))</f>
        <v>16453200000</v>
      </c>
      <c r="H8" s="28">
        <f ca="1">G8*(1+H20)</f>
        <v>16680305829.621149</v>
      </c>
      <c r="I8" s="28">
        <f ca="1">H8*(1+I20)</f>
        <v>16910546432.894106</v>
      </c>
    </row>
    <row r="9" spans="2:9" ht="14.45" x14ac:dyDescent="0.3">
      <c r="B9" s="64" t="s">
        <v>585</v>
      </c>
      <c r="C9" s="62"/>
      <c r="D9" s="35" cm="1">
        <f t="array" ref="D9">INDEX(C_of_G,MATCH(1,($C$3=ticker)*(D$7=year),0))</f>
        <v>6395000000</v>
      </c>
      <c r="E9" s="35" cm="1">
        <f t="array" ref="E9">INDEX(C_of_G,MATCH(1,($C$3=ticker)*(E$7=year),0))</f>
        <v>6722300000</v>
      </c>
      <c r="F9" s="35" cm="1">
        <f t="array" ref="F9">INDEX(C_of_G,MATCH(1,($C$3=ticker)*(F$7=year),0))</f>
        <v>7685700000</v>
      </c>
      <c r="G9" s="34" cm="1">
        <f t="array" ref="G9">INDEX(C_of_G,MATCH(1,($C$3=ticker)*(G$7=year),0))</f>
        <v>7433500000</v>
      </c>
      <c r="H9" s="33"/>
      <c r="I9" s="33"/>
    </row>
    <row r="10" spans="2:9" ht="14.45" x14ac:dyDescent="0.3">
      <c r="B10" s="65" t="s">
        <v>583</v>
      </c>
      <c r="C10" s="66"/>
      <c r="D10" s="37">
        <f>D8-D9</f>
        <v>8550000000</v>
      </c>
      <c r="E10" s="37">
        <f>E8-E9</f>
        <v>8091200000</v>
      </c>
      <c r="F10" s="37">
        <f>F8-F9</f>
        <v>8692900000</v>
      </c>
      <c r="G10" s="38">
        <f>G8-G9</f>
        <v>9019700000</v>
      </c>
      <c r="H10" s="37">
        <f ca="1">H8*H21</f>
        <v>8829106868.487833</v>
      </c>
      <c r="I10" s="37">
        <f ca="1">I8*I21</f>
        <v>8950976270.1958122</v>
      </c>
    </row>
    <row r="11" spans="2:9" ht="14.45" x14ac:dyDescent="0.3">
      <c r="B11" s="64" t="s">
        <v>603</v>
      </c>
      <c r="C11" s="67"/>
      <c r="D11" s="35" cm="1">
        <f t="array" ref="D11">INDEX(SG_and_admin,MATCH(1,($C$3=ticker)*(D$7=year),0))</f>
        <v>3812000000</v>
      </c>
      <c r="E11" s="35" cm="1">
        <f t="array" ref="E11">INDEX(SG_and_admin,MATCH(1,($C$3=ticker)*(E$7=year),0))</f>
        <v>3329800000</v>
      </c>
      <c r="F11" s="35" cm="1">
        <f t="array" ref="F11">INDEX(SG_and_admin,MATCH(1,($C$3=ticker)*(F$7=year),0))</f>
        <v>3667900000</v>
      </c>
      <c r="G11" s="34" cm="1">
        <f t="array" ref="G11">INDEX(SG_and_admin,MATCH(1,($C$3=ticker)*(G$7=year),0))</f>
        <v>3676500000</v>
      </c>
      <c r="H11" s="33"/>
      <c r="I11" s="33"/>
    </row>
    <row r="12" spans="2:9" ht="14.45" x14ac:dyDescent="0.3">
      <c r="B12" s="68" t="s">
        <v>602</v>
      </c>
      <c r="C12" s="62"/>
      <c r="D12" s="35" t="str" cm="1">
        <f t="array" ref="D12">INDEX(R_and_D,MATCH(1,($C$3=ticker)*(D$7=year),0))</f>
        <v xml:space="preserve"> $-   </v>
      </c>
      <c r="E12" s="35" t="str" cm="1">
        <f t="array" ref="E12">INDEX(R_and_D,MATCH(1,($C$3=ticker)*(E$7=year),0))</f>
        <v xml:space="preserve"> $-   </v>
      </c>
      <c r="F12" s="35" t="str" cm="1">
        <f t="array" ref="F12">INDEX(R_and_D,MATCH(1,($C$3=ticker)*(F$7=year),0))</f>
        <v xml:space="preserve"> $-   </v>
      </c>
      <c r="G12" s="34" t="str" cm="1">
        <f t="array" ref="G12">INDEX(R_and_D,MATCH(1,($C$3=ticker)*(G$7=year),0))</f>
        <v xml:space="preserve"> $-   </v>
      </c>
      <c r="H12" s="33"/>
      <c r="I12" s="36"/>
    </row>
    <row r="13" spans="2:9" ht="14.45" x14ac:dyDescent="0.3">
      <c r="B13" s="64" t="s">
        <v>588</v>
      </c>
      <c r="C13" s="62"/>
      <c r="D13" s="35" cm="1">
        <f t="array" ref="D13">INDEX(OO_I,MATCH(1,($C$3=ticker)*(D$7=years),0))</f>
        <v>1782000000</v>
      </c>
      <c r="E13" s="35" cm="1">
        <f t="array" ref="E13">INDEX(OO_I,MATCH(1,($C$3=ticker)*(E$7=years),0))</f>
        <v>1712500000</v>
      </c>
      <c r="F13" s="35" cm="1">
        <f t="array" ref="F13">INDEX(OO_I,MATCH(1,($C$3=ticker)*(F$7=years),0))</f>
        <v>1897600000</v>
      </c>
      <c r="G13" s="34" cm="1">
        <f t="array" ref="G13">INDEX(OO_I,MATCH(1,($C$3=ticker)*(G$7=years),0))</f>
        <v>2009700000</v>
      </c>
      <c r="H13" s="33"/>
      <c r="I13" s="33"/>
    </row>
    <row r="14" spans="2:9" ht="14.45" x14ac:dyDescent="0.3">
      <c r="B14" s="69" t="s">
        <v>589</v>
      </c>
      <c r="C14" s="70"/>
      <c r="D14" s="32">
        <f>SUM(D11:D13)</f>
        <v>5594000000</v>
      </c>
      <c r="E14" s="32">
        <f>SUM(E11:E13)</f>
        <v>5042300000</v>
      </c>
      <c r="F14" s="32">
        <f>SUM(F11:F13)</f>
        <v>5565500000</v>
      </c>
      <c r="G14" s="31">
        <f>SUM(G11:G13)</f>
        <v>5686200000</v>
      </c>
      <c r="H14" s="30"/>
      <c r="I14" s="30"/>
    </row>
    <row r="15" spans="2:9" ht="14.45" x14ac:dyDescent="0.3">
      <c r="B15" s="63" t="s">
        <v>601</v>
      </c>
      <c r="C15" s="62"/>
      <c r="D15" s="28">
        <f>D10-D14</f>
        <v>2956000000</v>
      </c>
      <c r="E15" s="28">
        <f>E10-E14</f>
        <v>3048900000</v>
      </c>
      <c r="F15" s="28">
        <f>F10-F14</f>
        <v>3127400000</v>
      </c>
      <c r="G15" s="29">
        <f>G10-G14</f>
        <v>3333500000</v>
      </c>
      <c r="H15" s="28">
        <f ca="1">H8*H22</f>
        <v>2990612722.0077219</v>
      </c>
      <c r="I15" s="28">
        <f ca="1">I8*I22</f>
        <v>3031892569.2901425</v>
      </c>
    </row>
    <row r="18" spans="2:9" ht="14.45" x14ac:dyDescent="0.3">
      <c r="B18" s="79" t="s">
        <v>600</v>
      </c>
      <c r="C18" s="80"/>
      <c r="D18" s="78"/>
      <c r="E18" s="78"/>
      <c r="F18" s="78"/>
      <c r="G18" s="78"/>
      <c r="H18" s="81"/>
      <c r="I18" s="82"/>
    </row>
    <row r="19" spans="2:9" ht="15" x14ac:dyDescent="0.25">
      <c r="B19" s="83"/>
      <c r="C19" s="83"/>
      <c r="D19" s="94" t="s">
        <v>582</v>
      </c>
      <c r="E19" s="94"/>
      <c r="F19" s="94"/>
      <c r="G19" s="94"/>
      <c r="H19" s="95" t="s">
        <v>599</v>
      </c>
      <c r="I19" s="94"/>
    </row>
    <row r="20" spans="2:9" ht="14.45" x14ac:dyDescent="0.3">
      <c r="B20" s="65" t="s">
        <v>596</v>
      </c>
      <c r="C20" s="27"/>
      <c r="D20" s="26"/>
      <c r="E20" s="24">
        <f>((E8/D8)-1)</f>
        <v>-8.7989294078286706E-3</v>
      </c>
      <c r="F20" s="24">
        <f>((F8/E8)-1)</f>
        <v>0.10565362675937484</v>
      </c>
      <c r="G20" s="25">
        <f>((G8/F8)-1)</f>
        <v>4.5547238469709761E-3</v>
      </c>
      <c r="H20" s="24">
        <f ca="1">OFFSET(H28,MATCH($C$26,$B$29:$B$31,0),0)</f>
        <v>1.3803140399505715E-2</v>
      </c>
      <c r="I20" s="24">
        <f ca="1">OFFSET(I28,MATCH($C$26,$B$29:$B$31,0),0)</f>
        <v>1.3803140399505715E-2</v>
      </c>
    </row>
    <row r="21" spans="2:9" ht="14.45" x14ac:dyDescent="0.3">
      <c r="B21" s="63" t="s">
        <v>595</v>
      </c>
      <c r="D21" s="22">
        <f>D10/D8</f>
        <v>0.57209769153563061</v>
      </c>
      <c r="E21" s="22">
        <f>E10/E8</f>
        <v>0.54620447564721364</v>
      </c>
      <c r="F21" s="22">
        <f>F10/F8</f>
        <v>0.53074743873102703</v>
      </c>
      <c r="G21" s="22">
        <f>G10/G8</f>
        <v>0.54820338900639387</v>
      </c>
      <c r="H21" s="23">
        <f ca="1">OFFSET(H32,MATCH($C$26,B33:B35,0),0)</f>
        <v>0.52931324873006624</v>
      </c>
      <c r="I21" s="11">
        <f ca="1">OFFSET(I32,MATCH($C$26,B33:B35,0),0)</f>
        <v>0.52931324873006624</v>
      </c>
    </row>
    <row r="22" spans="2:9" ht="14.45" x14ac:dyDescent="0.3">
      <c r="B22" s="63" t="s">
        <v>591</v>
      </c>
      <c r="D22" s="40">
        <f>D15/D8</f>
        <v>0.19779190364670457</v>
      </c>
      <c r="E22" s="22">
        <f>E15/E8</f>
        <v>0.20581901643770883</v>
      </c>
      <c r="F22" s="22">
        <f>F15/F8</f>
        <v>0.19094428095197391</v>
      </c>
      <c r="G22" s="22">
        <f>G15/G8</f>
        <v>0.20260496438382808</v>
      </c>
      <c r="H22" s="21">
        <f ca="1">OFFSET(H36,MATCH($C$26,B37:B39,0),0)</f>
        <v>0.17929004135505386</v>
      </c>
      <c r="I22" s="11">
        <f ca="1">OFFSET(I36,MATCH($C$26,B37:B39,0),0)</f>
        <v>0.17929004135505386</v>
      </c>
    </row>
    <row r="23" spans="2:9" ht="14.45" x14ac:dyDescent="0.3">
      <c r="G23" s="12"/>
      <c r="H23" s="17"/>
      <c r="I23" s="17"/>
    </row>
    <row r="24" spans="2:9" ht="14.45" x14ac:dyDescent="0.3">
      <c r="B24" s="84" t="s">
        <v>598</v>
      </c>
      <c r="C24" s="84"/>
      <c r="D24" s="85"/>
      <c r="E24" s="85"/>
      <c r="F24" s="85"/>
      <c r="G24" s="85"/>
      <c r="H24" s="86"/>
      <c r="I24" s="87"/>
    </row>
    <row r="25" spans="2:9" ht="13.15" x14ac:dyDescent="0.25">
      <c r="H25" s="20"/>
    </row>
    <row r="26" spans="2:9" ht="14.45" x14ac:dyDescent="0.3">
      <c r="B26" s="84" t="s">
        <v>597</v>
      </c>
      <c r="C26" s="61" t="s">
        <v>592</v>
      </c>
      <c r="H26" s="20"/>
    </row>
    <row r="27" spans="2:9" ht="14.45" x14ac:dyDescent="0.3">
      <c r="G27" s="19"/>
      <c r="H27" s="18"/>
      <c r="I27" s="17"/>
    </row>
    <row r="28" spans="2:9" ht="14.45" x14ac:dyDescent="0.3">
      <c r="B28" s="63" t="s">
        <v>596</v>
      </c>
      <c r="C28" s="62"/>
      <c r="D28" s="62"/>
      <c r="E28" s="62"/>
      <c r="F28" s="62"/>
      <c r="G28" s="73"/>
      <c r="H28" s="74"/>
      <c r="I28" s="75"/>
    </row>
    <row r="29" spans="2:9" ht="15" x14ac:dyDescent="0.25">
      <c r="B29" s="13" t="s">
        <v>594</v>
      </c>
      <c r="G29" s="12"/>
      <c r="H29" s="16">
        <f>(AVERAGE($E$20:$G$20)+0.02)</f>
        <v>5.3803140399505719E-2</v>
      </c>
      <c r="I29" s="16">
        <f>(AVERAGE($E$20:$G$20)+0.02)</f>
        <v>5.3803140399505719E-2</v>
      </c>
    </row>
    <row r="30" spans="2:9" ht="15" x14ac:dyDescent="0.25">
      <c r="B30" s="13" t="s">
        <v>593</v>
      </c>
      <c r="G30" s="12"/>
      <c r="H30" s="16">
        <f>AVERAGE($E$20:$G$20)</f>
        <v>3.3803140399505716E-2</v>
      </c>
      <c r="I30" s="16">
        <f>AVERAGE($E$20:$G$20)</f>
        <v>3.3803140399505716E-2</v>
      </c>
    </row>
    <row r="31" spans="2:9" ht="15" x14ac:dyDescent="0.25">
      <c r="B31" s="13" t="s">
        <v>592</v>
      </c>
      <c r="G31" s="12"/>
      <c r="H31" s="15">
        <f>(AVERAGE($E$20:$G$20)-0.02)</f>
        <v>1.3803140399505715E-2</v>
      </c>
      <c r="I31" s="15">
        <f>(AVERAGE($E$20:$G$20)-0.02)</f>
        <v>1.3803140399505715E-2</v>
      </c>
    </row>
    <row r="32" spans="2:9" ht="15" x14ac:dyDescent="0.25">
      <c r="B32" s="63" t="s">
        <v>595</v>
      </c>
      <c r="C32" s="62"/>
      <c r="D32" s="62"/>
      <c r="E32" s="62"/>
      <c r="F32" s="62"/>
      <c r="G32" s="76"/>
      <c r="H32" s="77"/>
      <c r="I32" s="77"/>
    </row>
    <row r="33" spans="2:9" ht="15" x14ac:dyDescent="0.25">
      <c r="B33" s="13" t="s">
        <v>594</v>
      </c>
      <c r="G33" s="12"/>
      <c r="H33" s="11">
        <f>(AVERAGE($D$21:$G$21)+0.02)</f>
        <v>0.56931324873006628</v>
      </c>
      <c r="I33" s="11">
        <f>(AVERAGE($D$21:$G$21)+0.02)</f>
        <v>0.56931324873006628</v>
      </c>
    </row>
    <row r="34" spans="2:9" ht="15" x14ac:dyDescent="0.25">
      <c r="B34" s="13" t="s">
        <v>593</v>
      </c>
      <c r="G34" s="12"/>
      <c r="H34" s="14">
        <f>AVERAGE($D$21:$G$21)</f>
        <v>0.54931324873006626</v>
      </c>
      <c r="I34" s="14">
        <f>AVERAGE($D$21:$G$21)</f>
        <v>0.54931324873006626</v>
      </c>
    </row>
    <row r="35" spans="2:9" ht="15" x14ac:dyDescent="0.25">
      <c r="B35" s="13" t="s">
        <v>592</v>
      </c>
      <c r="G35" s="12"/>
      <c r="H35" s="11">
        <f>(AVERAGE($D$21:$G$21)-0.02)</f>
        <v>0.52931324873006624</v>
      </c>
      <c r="I35" s="11">
        <f>(AVERAGE($D$21:$G$21)-0.02)</f>
        <v>0.52931324873006624</v>
      </c>
    </row>
    <row r="36" spans="2:9" ht="15" x14ac:dyDescent="0.25">
      <c r="B36" s="63" t="s">
        <v>591</v>
      </c>
      <c r="C36" s="62"/>
      <c r="D36" s="62"/>
      <c r="E36" s="62"/>
      <c r="F36" s="62"/>
      <c r="G36" s="76"/>
      <c r="H36" s="77"/>
      <c r="I36" s="77"/>
    </row>
    <row r="37" spans="2:9" ht="15" x14ac:dyDescent="0.25">
      <c r="B37" s="13" t="s">
        <v>594</v>
      </c>
      <c r="G37" s="12"/>
      <c r="H37" s="11">
        <f>(AVERAGE($D$22:$G$22)+0.02)</f>
        <v>0.21929004135505384</v>
      </c>
      <c r="I37" s="11">
        <f>(AVERAGE($D$22:$G$22)+0.02)</f>
        <v>0.21929004135505384</v>
      </c>
    </row>
    <row r="38" spans="2:9" ht="15" x14ac:dyDescent="0.25">
      <c r="B38" s="13" t="s">
        <v>593</v>
      </c>
      <c r="G38" s="12"/>
      <c r="H38" s="14">
        <f>AVERAGE(D22:G22)</f>
        <v>0.19929004135505385</v>
      </c>
      <c r="I38" s="14">
        <f>AVERAGE($D$22:$G$22)</f>
        <v>0.19929004135505385</v>
      </c>
    </row>
    <row r="39" spans="2:9" ht="15" x14ac:dyDescent="0.25">
      <c r="B39" s="13" t="s">
        <v>592</v>
      </c>
      <c r="G39" s="12"/>
      <c r="H39" s="11">
        <f>(AVERAGE($D$22:$G$22)-0.02)</f>
        <v>0.17929004135505386</v>
      </c>
      <c r="I39" s="11">
        <f>(AVERAGE($D$22:$G$22)-0.02)</f>
        <v>0.17929004135505386</v>
      </c>
    </row>
  </sheetData>
  <mergeCells count="5">
    <mergeCell ref="D19:G19"/>
    <mergeCell ref="H19:I19"/>
    <mergeCell ref="E5:F5"/>
    <mergeCell ref="D6:G6"/>
    <mergeCell ref="H6:I6"/>
  </mergeCells>
  <dataValidations count="1">
    <dataValidation type="list" allowBlank="1" showInputMessage="1" showErrorMessage="1" sqref="C26">
      <formula1>$B$29:$B$31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Ticker!$A$2:$A$431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5</vt:i4>
      </vt:variant>
      <vt:variant>
        <vt:lpstr>نطاقات تمت تسميتها</vt:lpstr>
      </vt:variant>
      <vt:variant>
        <vt:i4>7</vt:i4>
      </vt:variant>
    </vt:vector>
  </HeadingPairs>
  <TitlesOfParts>
    <vt:vector size="12" baseType="lpstr">
      <vt:lpstr>Project_nyse</vt:lpstr>
      <vt:lpstr>Ticker</vt:lpstr>
      <vt:lpstr>Summary_statistics</vt:lpstr>
      <vt:lpstr>P&amp;l_statement</vt:lpstr>
      <vt:lpstr>Forecast_Scenarios </vt:lpstr>
      <vt:lpstr>C_of_G</vt:lpstr>
      <vt:lpstr>OO_I</vt:lpstr>
      <vt:lpstr>R_and_D</vt:lpstr>
      <vt:lpstr>SG_and_admin</vt:lpstr>
      <vt:lpstr>T_R</vt:lpstr>
      <vt:lpstr>ticker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Sohar</dc:creator>
  <cp:lastModifiedBy>hillo</cp:lastModifiedBy>
  <dcterms:created xsi:type="dcterms:W3CDTF">2023-06-06T07:08:52Z</dcterms:created>
  <dcterms:modified xsi:type="dcterms:W3CDTF">2023-06-21T06:55:41Z</dcterms:modified>
</cp:coreProperties>
</file>