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cc3f50bdec7b08/DOSSIER FAMIlLE/Private/RACHID/dossier retraite/retraite/"/>
    </mc:Choice>
  </mc:AlternateContent>
  <xr:revisionPtr revIDLastSave="0" documentId="8_{88B9B57D-6CC6-4E6D-9E98-E29FA8D5CC08}" xr6:coauthVersionLast="36" xr6:coauthVersionMax="36" xr10:uidLastSave="{00000000-0000-0000-0000-000000000000}"/>
  <bookViews>
    <workbookView xWindow="0" yWindow="0" windowWidth="28800" windowHeight="10530" xr2:uid="{00000000-000D-0000-FFFF-FFFF00000000}"/>
  </bookViews>
  <sheets>
    <sheet name="Table 1" sheetId="1" r:id="rId1"/>
    <sheet name="Table 2" sheetId="2" r:id="rId2"/>
  </sheets>
  <calcPr calcId="191029"/>
</workbook>
</file>

<file path=xl/calcChain.xml><?xml version="1.0" encoding="utf-8"?>
<calcChain xmlns="http://schemas.openxmlformats.org/spreadsheetml/2006/main">
  <c r="M66" i="2" l="1"/>
  <c r="M66" i="1"/>
  <c r="K66" i="2"/>
  <c r="K66" i="1"/>
  <c r="I66" i="2"/>
  <c r="I66" i="1"/>
  <c r="N29" i="2"/>
  <c r="N29" i="1"/>
  <c r="O29" i="2"/>
  <c r="O29" i="1"/>
</calcChain>
</file>

<file path=xl/sharedStrings.xml><?xml version="1.0" encoding="utf-8"?>
<sst xmlns="http://schemas.openxmlformats.org/spreadsheetml/2006/main" count="81" uniqueCount="38">
  <si>
    <r>
      <rPr>
        <b/>
        <sz val="8.5"/>
        <rFont val="Arial"/>
        <family val="2"/>
      </rPr>
      <t xml:space="preserve">Nir : 1630268224064
</t>
    </r>
    <r>
      <rPr>
        <b/>
        <sz val="8.5"/>
        <rFont val="Arial"/>
        <family val="2"/>
      </rPr>
      <t>Nom de naissance : LAIEB Prénom(s) : RACHID</t>
    </r>
  </si>
  <si>
    <r>
      <rPr>
        <b/>
        <sz val="8.5"/>
        <rFont val="Arial"/>
        <family val="2"/>
      </rPr>
      <t>Né(e) le : 06/02/1963 Nom d'usage :</t>
    </r>
  </si>
  <si>
    <r>
      <rPr>
        <sz val="8.5"/>
        <rFont val="Arial"/>
        <family val="2"/>
      </rPr>
      <t>Année</t>
    </r>
  </si>
  <si>
    <r>
      <rPr>
        <sz val="8.5"/>
        <rFont val="Arial"/>
        <family val="2"/>
      </rPr>
      <t xml:space="preserve">Employeur ou
</t>
    </r>
    <r>
      <rPr>
        <sz val="8.5"/>
        <rFont val="Arial"/>
        <family val="2"/>
      </rPr>
      <t>nature de l'activité</t>
    </r>
  </si>
  <si>
    <r>
      <rPr>
        <sz val="8.5"/>
        <rFont val="Arial"/>
        <family val="2"/>
      </rPr>
      <t>Trimestres</t>
    </r>
  </si>
  <si>
    <r>
      <rPr>
        <sz val="8.5"/>
        <rFont val="Arial"/>
        <family val="2"/>
      </rPr>
      <t>Revenus en francs</t>
    </r>
  </si>
  <si>
    <r>
      <rPr>
        <sz val="8.5"/>
        <rFont val="Arial"/>
        <family val="2"/>
      </rPr>
      <t>Revenus en euros</t>
    </r>
  </si>
  <si>
    <r>
      <rPr>
        <vertAlign val="subscript"/>
        <sz val="8.5"/>
        <rFont val="Arial"/>
        <family val="2"/>
      </rPr>
      <t>R</t>
    </r>
    <r>
      <rPr>
        <sz val="7"/>
        <rFont val="Arial"/>
        <family val="2"/>
      </rPr>
      <t>1</t>
    </r>
  </si>
  <si>
    <r>
      <rPr>
        <sz val="8.5"/>
        <rFont val="Arial"/>
        <family val="2"/>
      </rPr>
      <t>AR</t>
    </r>
    <r>
      <rPr>
        <vertAlign val="superscript"/>
        <sz val="7"/>
        <rFont val="Arial"/>
        <family val="2"/>
      </rPr>
      <t>2</t>
    </r>
  </si>
  <si>
    <r>
      <rPr>
        <sz val="8.5"/>
        <rFont val="Arial"/>
        <family val="2"/>
      </rPr>
      <t>TR</t>
    </r>
    <r>
      <rPr>
        <vertAlign val="superscript"/>
        <sz val="7"/>
        <rFont val="Arial"/>
        <family val="2"/>
      </rPr>
      <t>3</t>
    </r>
  </si>
  <si>
    <r>
      <rPr>
        <sz val="8.5"/>
        <rFont val="Arial"/>
        <family val="2"/>
      </rPr>
      <t>ass dep amenag structure expl agricole</t>
    </r>
  </si>
  <si>
    <r>
      <rPr>
        <sz val="8.5"/>
        <rFont val="Arial"/>
        <family val="2"/>
      </rPr>
      <t>manpower france holding</t>
    </r>
  </si>
  <si>
    <r>
      <rPr>
        <sz val="8.5"/>
        <rFont val="Arial"/>
        <family val="2"/>
      </rPr>
      <t>chômage et assimilés régime général</t>
    </r>
  </si>
  <si>
    <r>
      <rPr>
        <sz val="8.5"/>
        <rFont val="Arial"/>
        <family val="2"/>
      </rPr>
      <t>inter alsace</t>
    </r>
  </si>
  <si>
    <r>
      <rPr>
        <sz val="8.5"/>
        <rFont val="Arial"/>
        <family val="2"/>
      </rPr>
      <t>bureau d'etudes techniques alsacien</t>
    </r>
  </si>
  <si>
    <r>
      <rPr>
        <sz val="8.5"/>
        <rFont val="Arial"/>
        <family val="2"/>
      </rPr>
      <t>conception et dessin assistes ordinateur</t>
    </r>
  </si>
  <si>
    <r>
      <rPr>
        <sz val="8.5"/>
        <rFont val="Arial"/>
        <family val="2"/>
      </rPr>
      <t>societe maq 2 france</t>
    </r>
  </si>
  <si>
    <r>
      <rPr>
        <sz val="8.5"/>
        <rFont val="Arial"/>
        <family val="2"/>
      </rPr>
      <t>euro clean</t>
    </r>
  </si>
  <si>
    <r>
      <rPr>
        <sz val="8.5"/>
        <rFont val="Arial"/>
        <family val="2"/>
      </rPr>
      <t>snig est</t>
    </r>
  </si>
  <si>
    <r>
      <rPr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</si>
  <si>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</si>
  <si>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ceaj</t>
    </r>
  </si>
  <si>
    <r>
      <rPr>
        <i/>
        <sz val="8.5"/>
        <rFont val="Arial"/>
        <family val="2"/>
      </rPr>
      <t>inter alsace</t>
    </r>
  </si>
  <si>
    <r>
      <rPr>
        <i/>
        <sz val="8.5"/>
        <rFont val="Arial"/>
        <family val="2"/>
      </rPr>
      <t>airepur industries</t>
    </r>
  </si>
  <si>
    <r>
      <rPr>
        <sz val="8.5"/>
        <rFont val="Arial"/>
        <family val="2"/>
      </rPr>
      <t>euristt france</t>
    </r>
  </si>
  <si>
    <r>
      <rPr>
        <sz val="8.5"/>
        <rFont val="Arial"/>
        <family val="2"/>
      </rPr>
      <t>activité régime général</t>
    </r>
  </si>
  <si>
    <r>
      <rPr>
        <i/>
        <sz val="8.5"/>
        <rFont val="Arial"/>
        <family val="2"/>
      </rPr>
      <t>cmi europe environnement</t>
    </r>
  </si>
  <si>
    <r>
      <rPr>
        <sz val="8.5"/>
        <rFont val="Arial"/>
        <family val="2"/>
      </rPr>
      <t>cmi europe environnement</t>
    </r>
  </si>
  <si>
    <r>
      <rPr>
        <i/>
        <sz val="8.5"/>
        <rFont val="Arial"/>
        <family val="2"/>
      </rPr>
      <t>dlsi</t>
    </r>
  </si>
  <si>
    <r>
      <rPr>
        <i/>
        <sz val="8.5"/>
        <rFont val="Arial"/>
        <family val="2"/>
      </rPr>
      <t>danly france</t>
    </r>
  </si>
  <si>
    <r>
      <rPr>
        <sz val="8.5"/>
        <rFont val="Arial"/>
        <family val="2"/>
      </rPr>
      <t>dlsi</t>
    </r>
  </si>
  <si>
    <r>
      <rPr>
        <sz val="8.5"/>
        <rFont val="Arial"/>
        <family val="2"/>
      </rPr>
      <t>activité L'Assurance retraite-Commerçants</t>
    </r>
  </si>
  <si>
    <r>
      <rPr>
        <b/>
        <sz val="9.5"/>
        <rFont val="Arial"/>
        <family val="2"/>
      </rPr>
      <t>Récapitulatif</t>
    </r>
  </si>
  <si>
    <r>
      <rPr>
        <b/>
        <sz val="8.5"/>
        <rFont val="Arial"/>
        <family val="2"/>
      </rPr>
      <t>Trimestres régimes*</t>
    </r>
  </si>
  <si>
    <r>
      <rPr>
        <b/>
        <sz val="8.5"/>
        <rFont val="Arial"/>
        <family val="2"/>
      </rPr>
      <t>Trimestres autres régimes</t>
    </r>
  </si>
  <si>
    <r>
      <rPr>
        <b/>
        <sz val="8.5"/>
        <rFont val="Arial"/>
        <family val="2"/>
      </rPr>
      <t>Trimestres tous régimes</t>
    </r>
  </si>
  <si>
    <r>
      <rPr>
        <b/>
        <sz val="8.5"/>
        <rFont val="Arial"/>
        <family val="2"/>
      </rPr>
      <t>Trimestres retenus</t>
    </r>
  </si>
  <si>
    <r>
      <rPr>
        <b/>
        <sz val="8.5"/>
        <rFont val="Arial"/>
        <family val="2"/>
      </rPr>
      <t xml:space="preserve">Trimestres cotisés
</t>
    </r>
    <r>
      <rPr>
        <b/>
        <sz val="8.5"/>
        <color rgb="FFD0450A"/>
        <rFont val="Arial"/>
        <family val="2"/>
      </rPr>
      <t>pour le calcul du minimum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</si>
</sst>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Times New Roman"/>
      <charset val="204"/>
    </font>
    <font>
      <b/>
      <sz val="8.5"/>
      <name val="Arial"/>
    </font>
    <font>
      <sz val="8.5"/>
      <name val="Arial"/>
    </font>
    <font>
      <sz val="8.5"/>
      <color rgb="FF000000"/>
      <name val="Arial"/>
      <family val="2"/>
    </font>
    <font>
      <i/>
      <sz val="8.5"/>
      <name val="Arial"/>
    </font>
    <font>
      <b/>
      <sz val="9.5"/>
      <name val="Arial"/>
    </font>
    <font>
      <b/>
      <sz val="8.5"/>
      <name val="Arial"/>
      <family val="2"/>
    </font>
    <font>
      <sz val="8.5"/>
      <name val="Arial"/>
      <family val="2"/>
    </font>
    <font>
      <vertAlign val="subscript"/>
      <sz val="8.5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i/>
      <sz val="8.5"/>
      <name val="Arial"/>
      <family val="2"/>
    </font>
    <font>
      <b/>
      <sz val="9.5"/>
      <name val="Arial"/>
      <family val="2"/>
    </font>
    <font>
      <b/>
      <sz val="8.5"/>
      <color rgb="FFD0450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4" fontId="3" fillId="0" borderId="1" xfId="0" applyNumberFormat="1" applyFont="1" applyFill="1" applyBorder="1" applyAlignment="1">
      <alignment horizontal="right" vertical="top" shrinkToFit="1"/>
    </xf>
    <xf numFmtId="2" fontId="3" fillId="0" borderId="1" xfId="0" applyNumberFormat="1" applyFont="1" applyFill="1" applyBorder="1" applyAlignment="1">
      <alignment horizontal="right" vertical="top" shrinkToFit="1"/>
    </xf>
    <xf numFmtId="1" fontId="3" fillId="0" borderId="5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wrapText="1"/>
    </xf>
    <xf numFmtId="4" fontId="3" fillId="0" borderId="5" xfId="0" applyNumberFormat="1" applyFont="1" applyFill="1" applyBorder="1" applyAlignment="1">
      <alignment horizontal="right" vertical="top" shrinkToFit="1"/>
    </xf>
    <xf numFmtId="0" fontId="0" fillId="0" borderId="6" xfId="0" applyFill="1" applyBorder="1" applyAlignment="1">
      <alignment horizontal="left" wrapText="1"/>
    </xf>
    <xf numFmtId="0" fontId="0" fillId="0" borderId="8" xfId="0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left" vertical="center" wrapText="1" indent="2"/>
    </xf>
    <xf numFmtId="0" fontId="2" fillId="0" borderId="6" xfId="0" applyFont="1" applyFill="1" applyBorder="1" applyAlignment="1">
      <alignment horizontal="left" vertical="center" wrapText="1" indent="2"/>
    </xf>
    <xf numFmtId="1" fontId="3" fillId="0" borderId="5" xfId="0" applyNumberFormat="1" applyFont="1" applyFill="1" applyBorder="1" applyAlignment="1">
      <alignment horizontal="left" vertical="top" indent="1" shrinkToFit="1"/>
    </xf>
    <xf numFmtId="1" fontId="3" fillId="0" borderId="7" xfId="0" applyNumberFormat="1" applyFont="1" applyFill="1" applyBorder="1" applyAlignment="1">
      <alignment horizontal="left" vertical="top" indent="1" shrinkToFit="1"/>
    </xf>
    <xf numFmtId="1" fontId="3" fillId="0" borderId="6" xfId="0" applyNumberFormat="1" applyFont="1" applyFill="1" applyBorder="1" applyAlignment="1">
      <alignment horizontal="left" vertical="top" indent="1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center" vertical="top" shrinkToFit="1"/>
    </xf>
    <xf numFmtId="1" fontId="3" fillId="0" borderId="6" xfId="0" applyNumberFormat="1" applyFont="1" applyFill="1" applyBorder="1" applyAlignment="1">
      <alignment horizontal="center" vertical="top" shrinkToFit="1"/>
    </xf>
    <xf numFmtId="1" fontId="3" fillId="0" borderId="5" xfId="0" applyNumberFormat="1" applyFont="1" applyFill="1" applyBorder="1" applyAlignment="1">
      <alignment horizontal="left" vertical="center" indent="1" shrinkToFit="1"/>
    </xf>
    <xf numFmtId="1" fontId="3" fillId="0" borderId="6" xfId="0" applyNumberFormat="1" applyFont="1" applyFill="1" applyBorder="1" applyAlignment="1">
      <alignment horizontal="left" vertical="center" indent="1" shrinkToFit="1"/>
    </xf>
    <xf numFmtId="1" fontId="3" fillId="0" borderId="7" xfId="0" applyNumberFormat="1" applyFont="1" applyFill="1" applyBorder="1" applyAlignment="1">
      <alignment horizontal="left" vertical="center" indent="1" shrinkToFit="1"/>
    </xf>
    <xf numFmtId="1" fontId="3" fillId="0" borderId="7" xfId="0" applyNumberFormat="1" applyFont="1" applyFill="1" applyBorder="1" applyAlignment="1">
      <alignment horizontal="center" vertical="center" shrinkToFit="1"/>
    </xf>
    <xf numFmtId="0" fontId="0" fillId="0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4" fontId="3" fillId="0" borderId="7" xfId="0" applyNumberFormat="1" applyFont="1" applyFill="1" applyBorder="1" applyAlignment="1">
      <alignment horizontal="left" vertical="top" indent="3" shrinkToFit="1"/>
    </xf>
    <xf numFmtId="4" fontId="3" fillId="0" borderId="6" xfId="0" applyNumberFormat="1" applyFont="1" applyFill="1" applyBorder="1" applyAlignment="1">
      <alignment horizontal="left" vertical="top" indent="3" shrinkToFit="1"/>
    </xf>
    <xf numFmtId="0" fontId="2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4" fontId="0" fillId="0" borderId="0" xfId="0" applyNumberFormat="1" applyFill="1" applyBorder="1" applyAlignment="1">
      <alignment horizontal="left" vertical="top"/>
    </xf>
    <xf numFmtId="2" fontId="3" fillId="2" borderId="1" xfId="0" applyNumberFormat="1" applyFont="1" applyFill="1" applyBorder="1" applyAlignment="1">
      <alignment horizontal="right" vertical="top" shrinkToFit="1"/>
    </xf>
    <xf numFmtId="0" fontId="0" fillId="2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627787" y="0"/>
    <xdr:ext cx="9525" cy="804989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9525" cy="8049895"/>
        </a:xfrm>
        <a:custGeom>
          <a:avLst/>
          <a:gdLst/>
          <a:ahLst/>
          <a:cxnLst/>
          <a:rect l="0" t="0" r="0" b="0"/>
          <a:pathLst>
            <a:path w="9525" h="8049895">
              <a:moveTo>
                <a:pt x="9381" y="8049303"/>
              </a:moveTo>
              <a:lnTo>
                <a:pt x="0" y="8049303"/>
              </a:lnTo>
              <a:lnTo>
                <a:pt x="0" y="9381"/>
              </a:lnTo>
              <a:lnTo>
                <a:pt x="9381" y="0"/>
              </a:lnTo>
              <a:lnTo>
                <a:pt x="9381" y="8049303"/>
              </a:lnTo>
              <a:close/>
            </a:path>
          </a:pathLst>
        </a:custGeom>
        <a:solidFill>
          <a:srgbClr val="2B2B2B"/>
        </a:solidFill>
      </xdr:spPr>
    </xdr:sp>
    <xdr:clientData/>
  </xdr:absoluteAnchor>
  <xdr:oneCellAnchor>
    <xdr:from>
      <xdr:col>0</xdr:col>
      <xdr:colOff>0</xdr:colOff>
      <xdr:row>0</xdr:row>
      <xdr:rowOff>0</xdr:rowOff>
    </xdr:from>
    <xdr:ext cx="19050" cy="804989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19050" cy="8049895"/>
          <a:chOff x="0" y="0"/>
          <a:chExt cx="19050" cy="804989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553228</xdr:colOff>
      <xdr:row>37</xdr:row>
      <xdr:rowOff>0</xdr:rowOff>
    </xdr:from>
    <xdr:ext cx="9525" cy="281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271917</xdr:colOff>
      <xdr:row>37</xdr:row>
      <xdr:rowOff>7</xdr:rowOff>
    </xdr:from>
    <xdr:ext cx="19050" cy="28194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37</xdr:row>
      <xdr:rowOff>0</xdr:rowOff>
    </xdr:from>
    <xdr:ext cx="9525" cy="281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3</xdr:col>
      <xdr:colOff>271917</xdr:colOff>
      <xdr:row>37</xdr:row>
      <xdr:rowOff>7</xdr:rowOff>
    </xdr:from>
    <xdr:ext cx="19050" cy="28194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9050" cy="281940"/>
        </a:xfrm>
        <a:custGeom>
          <a:avLst/>
          <a:gdLst/>
          <a:ahLst/>
          <a:cxnLst/>
          <a:rect l="0" t="0" r="0" b="0"/>
          <a:pathLst>
            <a:path w="19050" h="281940">
              <a:moveTo>
                <a:pt x="18757" y="0"/>
              </a:moveTo>
              <a:lnTo>
                <a:pt x="9385" y="0"/>
              </a:lnTo>
              <a:lnTo>
                <a:pt x="0" y="0"/>
              </a:lnTo>
              <a:lnTo>
                <a:pt x="0" y="281444"/>
              </a:lnTo>
              <a:lnTo>
                <a:pt x="9385" y="281444"/>
              </a:lnTo>
              <a:lnTo>
                <a:pt x="18757" y="281444"/>
              </a:lnTo>
              <a:lnTo>
                <a:pt x="18757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4</xdr:col>
      <xdr:colOff>271923</xdr:colOff>
      <xdr:row>37</xdr:row>
      <xdr:rowOff>0</xdr:rowOff>
    </xdr:from>
    <xdr:ext cx="9525" cy="28194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"/>
  <sheetViews>
    <sheetView tabSelected="1" topLeftCell="A49" workbookViewId="0">
      <selection activeCell="L69" sqref="L69"/>
    </sheetView>
  </sheetViews>
  <sheetFormatPr baseColWidth="10" defaultColWidth="9.33203125" defaultRowHeight="12.75" x14ac:dyDescent="0.2"/>
  <cols>
    <col min="1" max="1" width="10.1640625" customWidth="1"/>
    <col min="2" max="2" width="46.1640625" customWidth="1"/>
    <col min="3" max="3" width="5.1640625" customWidth="1"/>
    <col min="4" max="4" width="5.33203125" customWidth="1"/>
    <col min="5" max="5" width="5.1640625" customWidth="1"/>
    <col min="6" max="6" width="15.33203125" customWidth="1"/>
    <col min="7" max="7" width="15.5" customWidth="1"/>
    <col min="9" max="9" width="10.5" bestFit="1" customWidth="1"/>
    <col min="11" max="11" width="11.1640625" bestFit="1" customWidth="1"/>
    <col min="13" max="13" width="12.1640625" bestFit="1" customWidth="1"/>
    <col min="14" max="14" width="13" bestFit="1" customWidth="1"/>
    <col min="15" max="15" width="11.1640625" bestFit="1" customWidth="1"/>
  </cols>
  <sheetData>
    <row r="1" spans="1:14" ht="36.950000000000003" customHeight="1" x14ac:dyDescent="0.2">
      <c r="A1" s="18" t="s">
        <v>0</v>
      </c>
      <c r="B1" s="19"/>
      <c r="C1" s="20" t="s">
        <v>1</v>
      </c>
      <c r="D1" s="21"/>
      <c r="E1" s="21"/>
      <c r="F1" s="21"/>
      <c r="G1" s="22"/>
    </row>
    <row r="2" spans="1:14" ht="16.5" customHeight="1" x14ac:dyDescent="0.2">
      <c r="A2" s="23" t="s">
        <v>2</v>
      </c>
      <c r="B2" s="25" t="s">
        <v>3</v>
      </c>
      <c r="C2" s="27" t="s">
        <v>4</v>
      </c>
      <c r="D2" s="28"/>
      <c r="E2" s="29"/>
      <c r="F2" s="30" t="s">
        <v>5</v>
      </c>
      <c r="G2" s="30" t="s">
        <v>6</v>
      </c>
    </row>
    <row r="3" spans="1:14" ht="20.25" customHeight="1" x14ac:dyDescent="0.2">
      <c r="A3" s="24"/>
      <c r="B3" s="26"/>
      <c r="C3" s="3" t="s">
        <v>7</v>
      </c>
      <c r="D3" s="1" t="s">
        <v>8</v>
      </c>
      <c r="E3" s="3" t="s">
        <v>9</v>
      </c>
      <c r="F3" s="31"/>
      <c r="G3" s="31"/>
    </row>
    <row r="4" spans="1:14" ht="16.350000000000001" customHeight="1" x14ac:dyDescent="0.2">
      <c r="A4" s="4">
        <v>1987</v>
      </c>
      <c r="B4" s="5" t="s">
        <v>10</v>
      </c>
      <c r="C4" s="4">
        <v>0</v>
      </c>
      <c r="D4" s="6"/>
      <c r="E4" s="4">
        <v>0</v>
      </c>
      <c r="F4" s="7">
        <v>3667</v>
      </c>
      <c r="G4" s="8">
        <v>559.03</v>
      </c>
      <c r="N4" s="8">
        <v>36344</v>
      </c>
    </row>
    <row r="5" spans="1:14" ht="15.75" customHeight="1" x14ac:dyDescent="0.2">
      <c r="A5" s="32">
        <v>1988</v>
      </c>
      <c r="B5" s="5" t="s">
        <v>10</v>
      </c>
      <c r="C5" s="35">
        <v>4</v>
      </c>
      <c r="D5" s="37"/>
      <c r="E5" s="39">
        <v>4</v>
      </c>
      <c r="F5" s="7">
        <v>1796</v>
      </c>
      <c r="G5" s="8">
        <v>273.8</v>
      </c>
      <c r="N5" s="8">
        <v>35850</v>
      </c>
    </row>
    <row r="6" spans="1:14" ht="15.6" customHeight="1" x14ac:dyDescent="0.2">
      <c r="A6" s="33"/>
      <c r="B6" s="5" t="s">
        <v>11</v>
      </c>
      <c r="C6" s="36"/>
      <c r="D6" s="38"/>
      <c r="E6" s="40"/>
      <c r="F6" s="7">
        <v>59146</v>
      </c>
      <c r="G6" s="7">
        <v>9016.75</v>
      </c>
      <c r="N6" s="8">
        <v>35474</v>
      </c>
    </row>
    <row r="7" spans="1:14" ht="15.75" customHeight="1" x14ac:dyDescent="0.2">
      <c r="A7" s="34"/>
      <c r="B7" s="5" t="s">
        <v>12</v>
      </c>
      <c r="C7" s="4">
        <v>2</v>
      </c>
      <c r="D7" s="6"/>
      <c r="E7" s="41"/>
      <c r="F7" s="6"/>
      <c r="G7" s="6"/>
      <c r="N7" s="8">
        <v>33750</v>
      </c>
    </row>
    <row r="8" spans="1:14" ht="15.75" customHeight="1" x14ac:dyDescent="0.2">
      <c r="A8" s="42">
        <v>1989</v>
      </c>
      <c r="B8" s="5" t="s">
        <v>13</v>
      </c>
      <c r="C8" s="35">
        <v>4</v>
      </c>
      <c r="D8" s="37"/>
      <c r="E8" s="35">
        <v>4</v>
      </c>
      <c r="F8" s="7">
        <v>12206</v>
      </c>
      <c r="G8" s="7">
        <v>1860.79</v>
      </c>
      <c r="N8" s="8">
        <v>31003</v>
      </c>
    </row>
    <row r="9" spans="1:14" ht="15.75" customHeight="1" x14ac:dyDescent="0.2">
      <c r="A9" s="43"/>
      <c r="B9" s="5" t="s">
        <v>11</v>
      </c>
      <c r="C9" s="36"/>
      <c r="D9" s="38"/>
      <c r="E9" s="36"/>
      <c r="F9" s="7">
        <v>78699</v>
      </c>
      <c r="G9" s="7">
        <v>11997.58</v>
      </c>
      <c r="N9" s="8">
        <v>30654</v>
      </c>
    </row>
    <row r="10" spans="1:14" ht="15.75" customHeight="1" x14ac:dyDescent="0.2">
      <c r="A10" s="42">
        <v>1990</v>
      </c>
      <c r="B10" s="5" t="s">
        <v>14</v>
      </c>
      <c r="C10" s="35">
        <v>4</v>
      </c>
      <c r="D10" s="46"/>
      <c r="E10" s="35">
        <v>4</v>
      </c>
      <c r="F10" s="7">
        <v>19537</v>
      </c>
      <c r="G10" s="7">
        <v>2978.4</v>
      </c>
      <c r="N10" s="8">
        <v>29912</v>
      </c>
    </row>
    <row r="11" spans="1:14" ht="15.6" customHeight="1" x14ac:dyDescent="0.2">
      <c r="A11" s="44"/>
      <c r="B11" s="5" t="s">
        <v>15</v>
      </c>
      <c r="C11" s="45"/>
      <c r="D11" s="47"/>
      <c r="E11" s="45"/>
      <c r="F11" s="7">
        <v>28000</v>
      </c>
      <c r="G11" s="7">
        <v>4268.57</v>
      </c>
      <c r="N11" s="8">
        <v>29732</v>
      </c>
    </row>
    <row r="12" spans="1:14" ht="15.6" customHeight="1" x14ac:dyDescent="0.2">
      <c r="A12" s="44"/>
      <c r="B12" s="5" t="s">
        <v>13</v>
      </c>
      <c r="C12" s="45"/>
      <c r="D12" s="47"/>
      <c r="E12" s="45"/>
      <c r="F12" s="7">
        <v>20820</v>
      </c>
      <c r="G12" s="7">
        <v>3173.99</v>
      </c>
      <c r="N12" s="8">
        <v>28597</v>
      </c>
    </row>
    <row r="13" spans="1:14" ht="15.6" customHeight="1" x14ac:dyDescent="0.2">
      <c r="A13" s="44"/>
      <c r="B13" s="5" t="s">
        <v>13</v>
      </c>
      <c r="C13" s="45"/>
      <c r="D13" s="47"/>
      <c r="E13" s="45"/>
      <c r="F13" s="7">
        <v>7177</v>
      </c>
      <c r="G13" s="7">
        <v>1094.1300000000001</v>
      </c>
      <c r="N13" s="8">
        <v>27225</v>
      </c>
    </row>
    <row r="14" spans="1:14" ht="15.6" customHeight="1" x14ac:dyDescent="0.2">
      <c r="A14" s="44"/>
      <c r="B14" s="5" t="s">
        <v>11</v>
      </c>
      <c r="C14" s="45"/>
      <c r="D14" s="47"/>
      <c r="E14" s="45"/>
      <c r="F14" s="8">
        <v>360</v>
      </c>
      <c r="G14" s="8">
        <v>54.88</v>
      </c>
      <c r="N14" s="8">
        <v>21489</v>
      </c>
    </row>
    <row r="15" spans="1:14" ht="15.6" customHeight="1" x14ac:dyDescent="0.2">
      <c r="A15" s="44"/>
      <c r="B15" s="5" t="s">
        <v>16</v>
      </c>
      <c r="C15" s="36"/>
      <c r="D15" s="48"/>
      <c r="E15" s="45"/>
      <c r="F15" s="7">
        <v>20842</v>
      </c>
      <c r="G15" s="7">
        <v>3177.34</v>
      </c>
      <c r="N15" s="8">
        <v>21238</v>
      </c>
    </row>
    <row r="16" spans="1:14" ht="15.75" customHeight="1" x14ac:dyDescent="0.2">
      <c r="A16" s="43"/>
      <c r="B16" s="5" t="s">
        <v>12</v>
      </c>
      <c r="C16" s="4">
        <v>2</v>
      </c>
      <c r="D16" s="6"/>
      <c r="E16" s="36"/>
      <c r="F16" s="6"/>
      <c r="G16" s="6"/>
      <c r="N16" s="8">
        <v>21138</v>
      </c>
    </row>
    <row r="17" spans="1:15" ht="15.75" customHeight="1" x14ac:dyDescent="0.2">
      <c r="A17" s="42">
        <v>1991</v>
      </c>
      <c r="B17" s="5" t="s">
        <v>14</v>
      </c>
      <c r="C17" s="35">
        <v>4</v>
      </c>
      <c r="D17" s="37"/>
      <c r="E17" s="35">
        <v>4</v>
      </c>
      <c r="F17" s="7">
        <v>91044</v>
      </c>
      <c r="G17" s="7">
        <v>13879.57</v>
      </c>
      <c r="N17" s="8">
        <v>20663.849999999999</v>
      </c>
    </row>
    <row r="18" spans="1:15" ht="15.75" customHeight="1" x14ac:dyDescent="0.2">
      <c r="A18" s="43"/>
      <c r="B18" s="5" t="s">
        <v>17</v>
      </c>
      <c r="C18" s="36"/>
      <c r="D18" s="38"/>
      <c r="E18" s="36"/>
      <c r="F18" s="7">
        <v>1784</v>
      </c>
      <c r="G18" s="8">
        <v>271.97000000000003</v>
      </c>
      <c r="N18" s="8">
        <v>17413.490000000002</v>
      </c>
    </row>
    <row r="19" spans="1:15" ht="15.75" customHeight="1" x14ac:dyDescent="0.2">
      <c r="A19" s="32">
        <v>1992</v>
      </c>
      <c r="B19" s="5" t="s">
        <v>14</v>
      </c>
      <c r="C19" s="35">
        <v>4</v>
      </c>
      <c r="D19" s="37"/>
      <c r="E19" s="39">
        <v>4</v>
      </c>
      <c r="F19" s="7">
        <v>19352</v>
      </c>
      <c r="G19" s="7">
        <v>2950.19</v>
      </c>
      <c r="N19" s="8">
        <v>16824.73</v>
      </c>
    </row>
    <row r="20" spans="1:15" ht="15.6" customHeight="1" x14ac:dyDescent="0.2">
      <c r="A20" s="33"/>
      <c r="B20" s="5" t="s">
        <v>13</v>
      </c>
      <c r="C20" s="36"/>
      <c r="D20" s="38"/>
      <c r="E20" s="40"/>
      <c r="F20" s="7">
        <v>76767</v>
      </c>
      <c r="G20" s="7">
        <v>11703.05</v>
      </c>
      <c r="N20" s="8">
        <v>15057.24</v>
      </c>
    </row>
    <row r="21" spans="1:15" ht="15.75" customHeight="1" x14ac:dyDescent="0.2">
      <c r="A21" s="34"/>
      <c r="B21" s="5" t="s">
        <v>12</v>
      </c>
      <c r="C21" s="4">
        <v>1</v>
      </c>
      <c r="D21" s="6"/>
      <c r="E21" s="41"/>
      <c r="F21" s="6"/>
      <c r="G21" s="6"/>
      <c r="N21" s="8">
        <v>14889</v>
      </c>
    </row>
    <row r="22" spans="1:15" ht="16.350000000000001" customHeight="1" x14ac:dyDescent="0.2">
      <c r="A22" s="4">
        <v>1993</v>
      </c>
      <c r="B22" s="5" t="s">
        <v>13</v>
      </c>
      <c r="C22" s="4">
        <v>4</v>
      </c>
      <c r="D22" s="6"/>
      <c r="E22" s="4">
        <v>4</v>
      </c>
      <c r="F22" s="7">
        <v>135546</v>
      </c>
      <c r="G22" s="7">
        <v>20663.849999999999</v>
      </c>
      <c r="N22" s="8">
        <v>14635.11</v>
      </c>
    </row>
    <row r="23" spans="1:15" ht="15.75" customHeight="1" x14ac:dyDescent="0.2">
      <c r="A23" s="42">
        <v>1994</v>
      </c>
      <c r="B23" s="5" t="s">
        <v>13</v>
      </c>
      <c r="C23" s="4">
        <v>4</v>
      </c>
      <c r="D23" s="6"/>
      <c r="E23" s="35">
        <v>4</v>
      </c>
      <c r="F23" s="7">
        <v>110363</v>
      </c>
      <c r="G23" s="7">
        <v>16824.73</v>
      </c>
      <c r="N23" s="8">
        <v>13879.57</v>
      </c>
    </row>
    <row r="24" spans="1:15" ht="15.75" customHeight="1" x14ac:dyDescent="0.2">
      <c r="A24" s="43"/>
      <c r="B24" s="5" t="s">
        <v>12</v>
      </c>
      <c r="C24" s="4">
        <v>2</v>
      </c>
      <c r="D24" s="6"/>
      <c r="E24" s="36"/>
      <c r="F24" s="6"/>
      <c r="G24" s="6"/>
      <c r="N24" s="8">
        <v>12693</v>
      </c>
    </row>
    <row r="25" spans="1:15" ht="15.75" customHeight="1" x14ac:dyDescent="0.2">
      <c r="A25" s="42">
        <v>1995</v>
      </c>
      <c r="B25" s="5" t="s">
        <v>13</v>
      </c>
      <c r="C25" s="39">
        <v>4</v>
      </c>
      <c r="D25" s="46"/>
      <c r="E25" s="35">
        <v>4</v>
      </c>
      <c r="F25" s="7">
        <v>81347</v>
      </c>
      <c r="G25" s="7">
        <v>12401.27</v>
      </c>
      <c r="N25" s="8">
        <v>12401.27</v>
      </c>
    </row>
    <row r="26" spans="1:15" ht="15.6" customHeight="1" x14ac:dyDescent="0.2">
      <c r="A26" s="44"/>
      <c r="B26" s="5" t="s">
        <v>11</v>
      </c>
      <c r="C26" s="40"/>
      <c r="D26" s="47"/>
      <c r="E26" s="45"/>
      <c r="F26" s="7">
        <v>2177</v>
      </c>
      <c r="G26" s="8">
        <v>331.88</v>
      </c>
      <c r="N26" s="8">
        <v>11997.58</v>
      </c>
    </row>
    <row r="27" spans="1:15" ht="15.6" customHeight="1" x14ac:dyDescent="0.2">
      <c r="A27" s="44"/>
      <c r="B27" s="5" t="s">
        <v>18</v>
      </c>
      <c r="C27" s="41"/>
      <c r="D27" s="48"/>
      <c r="E27" s="45"/>
      <c r="F27" s="7">
        <v>24123</v>
      </c>
      <c r="G27" s="7">
        <v>3677.53</v>
      </c>
      <c r="N27" s="8">
        <v>11703.05</v>
      </c>
    </row>
    <row r="28" spans="1:15" ht="15.75" customHeight="1" x14ac:dyDescent="0.2">
      <c r="A28" s="43"/>
      <c r="B28" s="5" t="s">
        <v>12</v>
      </c>
      <c r="C28" s="4">
        <v>3</v>
      </c>
      <c r="D28" s="6"/>
      <c r="E28" s="36"/>
      <c r="F28" s="6"/>
      <c r="G28" s="6"/>
      <c r="N28" s="8">
        <v>9016.75</v>
      </c>
    </row>
    <row r="29" spans="1:15" ht="15.75" customHeight="1" x14ac:dyDescent="0.2">
      <c r="A29" s="32">
        <v>1996</v>
      </c>
      <c r="B29" s="5" t="s">
        <v>13</v>
      </c>
      <c r="C29" s="35">
        <v>4</v>
      </c>
      <c r="D29" s="37"/>
      <c r="E29" s="39">
        <v>4</v>
      </c>
      <c r="F29" s="7">
        <v>48232</v>
      </c>
      <c r="G29" s="7">
        <v>7352.92</v>
      </c>
      <c r="N29" s="59">
        <f>SUM(N4:N28)</f>
        <v>553580.64</v>
      </c>
      <c r="O29">
        <f>N29/25</f>
        <v>22143.225600000002</v>
      </c>
    </row>
    <row r="30" spans="1:15" ht="15.6" customHeight="1" x14ac:dyDescent="0.2">
      <c r="A30" s="33"/>
      <c r="B30" s="5" t="s">
        <v>11</v>
      </c>
      <c r="C30" s="36"/>
      <c r="D30" s="38"/>
      <c r="E30" s="40"/>
      <c r="F30" s="7">
        <v>30376</v>
      </c>
      <c r="G30" s="7">
        <v>4630.79</v>
      </c>
      <c r="N30" s="8"/>
    </row>
    <row r="31" spans="1:15" ht="15.75" customHeight="1" x14ac:dyDescent="0.2">
      <c r="A31" s="34"/>
      <c r="B31" s="5" t="s">
        <v>12</v>
      </c>
      <c r="C31" s="4">
        <v>4</v>
      </c>
      <c r="D31" s="6"/>
      <c r="E31" s="41"/>
      <c r="F31" s="6"/>
      <c r="G31" s="6"/>
    </row>
    <row r="32" spans="1:15" ht="15.75" customHeight="1" x14ac:dyDescent="0.2">
      <c r="A32" s="32">
        <v>1997</v>
      </c>
      <c r="B32" s="5" t="s">
        <v>19</v>
      </c>
      <c r="C32" s="35">
        <v>4</v>
      </c>
      <c r="D32" s="37"/>
      <c r="E32" s="39">
        <v>4</v>
      </c>
      <c r="F32" s="7">
        <v>35302</v>
      </c>
      <c r="G32" s="7">
        <v>5381.76</v>
      </c>
    </row>
    <row r="33" spans="1:7" ht="15.6" customHeight="1" x14ac:dyDescent="0.2">
      <c r="A33" s="33"/>
      <c r="B33" s="5" t="s">
        <v>13</v>
      </c>
      <c r="C33" s="36"/>
      <c r="D33" s="38"/>
      <c r="E33" s="40"/>
      <c r="F33" s="7">
        <v>27585</v>
      </c>
      <c r="G33" s="7">
        <v>4205.3100000000004</v>
      </c>
    </row>
    <row r="34" spans="1:7" ht="15.75" customHeight="1" x14ac:dyDescent="0.2">
      <c r="A34" s="34"/>
      <c r="B34" s="5" t="s">
        <v>12</v>
      </c>
      <c r="C34" s="4">
        <v>3</v>
      </c>
      <c r="D34" s="6"/>
      <c r="E34" s="41"/>
      <c r="F34" s="6"/>
      <c r="G34" s="6"/>
    </row>
    <row r="35" spans="1:7" ht="16.350000000000001" customHeight="1" x14ac:dyDescent="0.2">
      <c r="A35" s="4">
        <v>1998</v>
      </c>
      <c r="B35" s="5" t="s">
        <v>19</v>
      </c>
      <c r="C35" s="4">
        <v>4</v>
      </c>
      <c r="D35" s="6"/>
      <c r="E35" s="4">
        <v>4</v>
      </c>
      <c r="F35" s="7">
        <v>114225</v>
      </c>
      <c r="G35" s="7">
        <v>17413.490000000002</v>
      </c>
    </row>
    <row r="36" spans="1:7" ht="15.75" customHeight="1" x14ac:dyDescent="0.2">
      <c r="A36" s="42">
        <v>1999</v>
      </c>
      <c r="B36" s="10" t="s">
        <v>20</v>
      </c>
      <c r="C36" s="35">
        <v>4</v>
      </c>
      <c r="D36" s="37"/>
      <c r="E36" s="35">
        <v>4</v>
      </c>
      <c r="F36" s="7">
        <v>58096</v>
      </c>
      <c r="G36" s="7">
        <v>8856.68</v>
      </c>
    </row>
    <row r="37" spans="1:7" ht="15.75" customHeight="1" x14ac:dyDescent="0.2">
      <c r="A37" s="43"/>
      <c r="B37" s="10" t="s">
        <v>21</v>
      </c>
      <c r="C37" s="36"/>
      <c r="D37" s="38"/>
      <c r="E37" s="36"/>
      <c r="F37" s="7">
        <v>96000</v>
      </c>
      <c r="G37" s="7">
        <v>14635.11</v>
      </c>
    </row>
    <row r="38" spans="1:7" ht="15.75" customHeight="1" x14ac:dyDescent="0.2">
      <c r="A38" s="9">
        <v>2000</v>
      </c>
      <c r="B38" s="11" t="s">
        <v>22</v>
      </c>
      <c r="C38" s="9">
        <v>4</v>
      </c>
      <c r="D38" s="12"/>
      <c r="E38" s="9">
        <v>4</v>
      </c>
      <c r="F38" s="13">
        <v>20894</v>
      </c>
      <c r="G38" s="13">
        <v>3185.27</v>
      </c>
    </row>
    <row r="39" spans="1:7" ht="9.6" customHeight="1" x14ac:dyDescent="0.2">
      <c r="A39" s="49"/>
      <c r="B39" s="50" t="s">
        <v>21</v>
      </c>
      <c r="C39" s="14"/>
      <c r="D39" s="14"/>
      <c r="E39" s="49"/>
      <c r="F39" s="52">
        <v>98769</v>
      </c>
      <c r="G39" s="52">
        <v>15057.24</v>
      </c>
    </row>
    <row r="40" spans="1:7" ht="6" customHeight="1" x14ac:dyDescent="0.2">
      <c r="A40" s="49"/>
      <c r="B40" s="51"/>
      <c r="C40" s="39">
        <v>1</v>
      </c>
      <c r="D40" s="37"/>
      <c r="E40" s="49"/>
      <c r="F40" s="53"/>
      <c r="G40" s="53"/>
    </row>
    <row r="41" spans="1:7" ht="9.6" customHeight="1" x14ac:dyDescent="0.2">
      <c r="A41" s="38"/>
      <c r="B41" s="54" t="s">
        <v>12</v>
      </c>
      <c r="C41" s="40"/>
      <c r="D41" s="49"/>
      <c r="E41" s="38"/>
      <c r="F41" s="56"/>
      <c r="G41" s="56"/>
    </row>
    <row r="42" spans="1:7" ht="6.2" customHeight="1" x14ac:dyDescent="0.2">
      <c r="A42" s="15"/>
      <c r="B42" s="55"/>
      <c r="C42" s="41"/>
      <c r="D42" s="38"/>
      <c r="E42" s="6"/>
      <c r="F42" s="57"/>
      <c r="G42" s="57"/>
    </row>
    <row r="43" spans="1:7" ht="15.75" customHeight="1" x14ac:dyDescent="0.2">
      <c r="A43" s="42">
        <v>2001</v>
      </c>
      <c r="B43" s="10" t="s">
        <v>23</v>
      </c>
      <c r="C43" s="35">
        <v>4</v>
      </c>
      <c r="D43" s="37"/>
      <c r="E43" s="35">
        <v>4</v>
      </c>
      <c r="F43" s="7">
        <v>112411</v>
      </c>
      <c r="G43" s="7">
        <v>17136.95</v>
      </c>
    </row>
    <row r="44" spans="1:7" ht="15.75" customHeight="1" x14ac:dyDescent="0.2">
      <c r="A44" s="43"/>
      <c r="B44" s="5" t="s">
        <v>24</v>
      </c>
      <c r="C44" s="36"/>
      <c r="D44" s="38"/>
      <c r="E44" s="36"/>
      <c r="F44" s="7">
        <v>45130</v>
      </c>
      <c r="G44" s="7">
        <v>6880.02</v>
      </c>
    </row>
    <row r="45" spans="1:7" ht="16.350000000000001" customHeight="1" x14ac:dyDescent="0.2">
      <c r="A45" s="4">
        <v>2002</v>
      </c>
      <c r="B45" s="5" t="s">
        <v>25</v>
      </c>
      <c r="C45" s="4">
        <v>4</v>
      </c>
      <c r="D45" s="6"/>
      <c r="E45" s="4">
        <v>4</v>
      </c>
      <c r="F45" s="6"/>
      <c r="G45" s="7">
        <v>21138</v>
      </c>
    </row>
    <row r="46" spans="1:7" ht="16.350000000000001" customHeight="1" x14ac:dyDescent="0.2">
      <c r="A46" s="4">
        <v>2003</v>
      </c>
      <c r="B46" s="10" t="s">
        <v>23</v>
      </c>
      <c r="C46" s="4">
        <v>4</v>
      </c>
      <c r="D46" s="6"/>
      <c r="E46" s="4">
        <v>4</v>
      </c>
      <c r="F46" s="6"/>
      <c r="G46" s="7">
        <v>21238</v>
      </c>
    </row>
    <row r="47" spans="1:7" ht="16.350000000000001" customHeight="1" x14ac:dyDescent="0.2">
      <c r="A47" s="4">
        <v>2004</v>
      </c>
      <c r="B47" s="10" t="s">
        <v>23</v>
      </c>
      <c r="C47" s="4">
        <v>4</v>
      </c>
      <c r="D47" s="6"/>
      <c r="E47" s="4">
        <v>4</v>
      </c>
      <c r="F47" s="6"/>
      <c r="G47" s="7">
        <v>21489</v>
      </c>
    </row>
    <row r="48" spans="1:7" ht="15.75" customHeight="1" x14ac:dyDescent="0.2">
      <c r="A48" s="42">
        <v>2005</v>
      </c>
      <c r="B48" s="10" t="s">
        <v>23</v>
      </c>
      <c r="C48" s="35">
        <v>4</v>
      </c>
      <c r="D48" s="37"/>
      <c r="E48" s="35">
        <v>4</v>
      </c>
      <c r="F48" s="6"/>
      <c r="G48" s="7">
        <v>12693</v>
      </c>
    </row>
    <row r="49" spans="1:11" ht="15.75" customHeight="1" x14ac:dyDescent="0.2">
      <c r="A49" s="43"/>
      <c r="B49" s="10" t="s">
        <v>26</v>
      </c>
      <c r="C49" s="36"/>
      <c r="D49" s="38"/>
      <c r="E49" s="36"/>
      <c r="F49" s="6"/>
      <c r="G49" s="7">
        <v>14889</v>
      </c>
    </row>
    <row r="50" spans="1:11" ht="16.350000000000001" customHeight="1" x14ac:dyDescent="0.2">
      <c r="A50" s="4">
        <v>2006</v>
      </c>
      <c r="B50" s="10" t="s">
        <v>26</v>
      </c>
      <c r="C50" s="4">
        <v>4</v>
      </c>
      <c r="D50" s="6"/>
      <c r="E50" s="4">
        <v>4</v>
      </c>
      <c r="F50" s="6"/>
      <c r="G50" s="7">
        <v>27225</v>
      </c>
    </row>
    <row r="51" spans="1:11" ht="16.350000000000001" customHeight="1" x14ac:dyDescent="0.2">
      <c r="A51" s="4">
        <v>2007</v>
      </c>
      <c r="B51" s="10" t="s">
        <v>26</v>
      </c>
      <c r="C51" s="4">
        <v>4</v>
      </c>
      <c r="D51" s="6"/>
      <c r="E51" s="4">
        <v>4</v>
      </c>
      <c r="F51" s="6"/>
      <c r="G51" s="7">
        <v>28597</v>
      </c>
    </row>
    <row r="52" spans="1:11" ht="16.350000000000001" customHeight="1" x14ac:dyDescent="0.2">
      <c r="A52" s="4">
        <v>2008</v>
      </c>
      <c r="B52" s="10" t="s">
        <v>26</v>
      </c>
      <c r="C52" s="4">
        <v>4</v>
      </c>
      <c r="D52" s="6"/>
      <c r="E52" s="4">
        <v>4</v>
      </c>
      <c r="F52" s="6"/>
      <c r="G52" s="7">
        <v>30654</v>
      </c>
    </row>
    <row r="53" spans="1:11" ht="16.350000000000001" customHeight="1" x14ac:dyDescent="0.2">
      <c r="A53" s="4">
        <v>2009</v>
      </c>
      <c r="B53" s="10" t="s">
        <v>26</v>
      </c>
      <c r="C53" s="4">
        <v>4</v>
      </c>
      <c r="D53" s="6"/>
      <c r="E53" s="4">
        <v>4</v>
      </c>
      <c r="F53" s="6"/>
      <c r="G53" s="7">
        <v>29912</v>
      </c>
    </row>
    <row r="54" spans="1:11" ht="16.350000000000001" customHeight="1" x14ac:dyDescent="0.2">
      <c r="A54" s="4">
        <v>2010</v>
      </c>
      <c r="B54" s="10" t="s">
        <v>26</v>
      </c>
      <c r="C54" s="4">
        <v>4</v>
      </c>
      <c r="D54" s="6"/>
      <c r="E54" s="4">
        <v>4</v>
      </c>
      <c r="F54" s="6"/>
      <c r="G54" s="7">
        <v>31003</v>
      </c>
    </row>
    <row r="55" spans="1:11" ht="16.350000000000001" customHeight="1" x14ac:dyDescent="0.2">
      <c r="A55" s="4">
        <v>2011</v>
      </c>
      <c r="B55" s="10" t="s">
        <v>26</v>
      </c>
      <c r="C55" s="4">
        <v>4</v>
      </c>
      <c r="D55" s="6"/>
      <c r="E55" s="4">
        <v>4</v>
      </c>
      <c r="F55" s="6"/>
      <c r="G55" s="7">
        <v>29732</v>
      </c>
    </row>
    <row r="56" spans="1:11" ht="16.350000000000001" customHeight="1" x14ac:dyDescent="0.2">
      <c r="A56" s="4">
        <v>2012</v>
      </c>
      <c r="B56" s="5" t="s">
        <v>27</v>
      </c>
      <c r="C56" s="4">
        <v>4</v>
      </c>
      <c r="D56" s="6"/>
      <c r="E56" s="4">
        <v>4</v>
      </c>
      <c r="F56" s="6"/>
      <c r="G56" s="7">
        <v>33750</v>
      </c>
    </row>
    <row r="57" spans="1:11" ht="16.350000000000001" customHeight="1" x14ac:dyDescent="0.2">
      <c r="A57" s="4">
        <v>2013</v>
      </c>
      <c r="B57" s="10" t="s">
        <v>26</v>
      </c>
      <c r="C57" s="4">
        <v>4</v>
      </c>
      <c r="D57" s="6"/>
      <c r="E57" s="4">
        <v>4</v>
      </c>
      <c r="F57" s="6"/>
      <c r="G57" s="7">
        <v>35474</v>
      </c>
    </row>
    <row r="58" spans="1:11" ht="16.350000000000001" customHeight="1" x14ac:dyDescent="0.2">
      <c r="A58" s="4">
        <v>2014</v>
      </c>
      <c r="B58" s="10" t="s">
        <v>26</v>
      </c>
      <c r="C58" s="4">
        <v>4</v>
      </c>
      <c r="D58" s="6"/>
      <c r="E58" s="4">
        <v>4</v>
      </c>
      <c r="F58" s="6"/>
      <c r="G58" s="7">
        <v>35850</v>
      </c>
    </row>
    <row r="59" spans="1:11" ht="16.350000000000001" customHeight="1" x14ac:dyDescent="0.2">
      <c r="A59" s="4">
        <v>2015</v>
      </c>
      <c r="B59" s="10" t="s">
        <v>26</v>
      </c>
      <c r="C59" s="4">
        <v>4</v>
      </c>
      <c r="D59" s="6"/>
      <c r="E59" s="4">
        <v>4</v>
      </c>
      <c r="F59" s="6"/>
      <c r="G59" s="7">
        <v>36344</v>
      </c>
    </row>
    <row r="60" spans="1:11" ht="15.75" customHeight="1" x14ac:dyDescent="0.2">
      <c r="A60" s="42">
        <v>2016</v>
      </c>
      <c r="B60" s="10" t="s">
        <v>26</v>
      </c>
      <c r="C60" s="4">
        <v>4</v>
      </c>
      <c r="D60" s="6"/>
      <c r="E60" s="35">
        <v>4</v>
      </c>
      <c r="F60" s="6"/>
      <c r="G60" s="7">
        <v>9761</v>
      </c>
    </row>
    <row r="61" spans="1:11" ht="15.75" customHeight="1" x14ac:dyDescent="0.2">
      <c r="A61" s="43"/>
      <c r="B61" s="5" t="s">
        <v>12</v>
      </c>
      <c r="C61" s="4">
        <v>4</v>
      </c>
      <c r="D61" s="6"/>
      <c r="E61" s="36"/>
      <c r="F61" s="6"/>
      <c r="G61" s="6"/>
    </row>
    <row r="62" spans="1:11" ht="16.350000000000001" customHeight="1" x14ac:dyDescent="0.2">
      <c r="A62" s="4">
        <v>2017</v>
      </c>
      <c r="B62" s="5" t="s">
        <v>12</v>
      </c>
      <c r="C62" s="4">
        <v>4</v>
      </c>
      <c r="D62" s="6"/>
      <c r="E62" s="4">
        <v>4</v>
      </c>
      <c r="F62" s="6"/>
      <c r="G62" s="6"/>
    </row>
    <row r="63" spans="1:11" ht="15.75" customHeight="1" x14ac:dyDescent="0.2">
      <c r="A63" s="42">
        <v>2018</v>
      </c>
      <c r="B63" s="10" t="s">
        <v>28</v>
      </c>
      <c r="C63" s="4">
        <v>3</v>
      </c>
      <c r="D63" s="6"/>
      <c r="E63" s="35">
        <v>4</v>
      </c>
      <c r="F63" s="6"/>
      <c r="G63" s="7">
        <v>4924</v>
      </c>
      <c r="K63">
        <v>42.5</v>
      </c>
    </row>
    <row r="64" spans="1:11" ht="15.75" customHeight="1" x14ac:dyDescent="0.2">
      <c r="A64" s="43"/>
      <c r="B64" s="5" t="s">
        <v>12</v>
      </c>
      <c r="C64" s="4">
        <v>4</v>
      </c>
      <c r="D64" s="6"/>
      <c r="E64" s="36"/>
      <c r="F64" s="6"/>
      <c r="G64" s="6"/>
    </row>
    <row r="65" spans="1:13" ht="15.75" customHeight="1" x14ac:dyDescent="0.2">
      <c r="A65" s="32">
        <v>2019</v>
      </c>
      <c r="B65" s="10" t="s">
        <v>29</v>
      </c>
      <c r="C65" s="35">
        <v>4</v>
      </c>
      <c r="D65" s="37"/>
      <c r="E65" s="39">
        <v>4</v>
      </c>
      <c r="F65" s="6"/>
      <c r="G65" s="7">
        <v>7875</v>
      </c>
    </row>
    <row r="66" spans="1:13" ht="15.6" customHeight="1" x14ac:dyDescent="0.2">
      <c r="A66" s="33"/>
      <c r="B66" s="5" t="s">
        <v>30</v>
      </c>
      <c r="C66" s="36"/>
      <c r="D66" s="38"/>
      <c r="E66" s="40"/>
      <c r="F66" s="6"/>
      <c r="G66" s="7">
        <v>5673</v>
      </c>
      <c r="I66" s="58">
        <f>O29</f>
        <v>22143.225600000002</v>
      </c>
      <c r="K66">
        <f>I66/12</f>
        <v>1845.2688000000001</v>
      </c>
      <c r="M66">
        <f>((K66*0.5*K63)/25)*10%+(K66*0.5*K63)/25</f>
        <v>1725.3263280000001</v>
      </c>
    </row>
    <row r="67" spans="1:13" ht="15.75" customHeight="1" x14ac:dyDescent="0.2">
      <c r="A67" s="34"/>
      <c r="B67" s="5" t="s">
        <v>12</v>
      </c>
      <c r="C67" s="4">
        <v>4</v>
      </c>
      <c r="D67" s="6"/>
      <c r="E67" s="41"/>
      <c r="F67" s="6"/>
      <c r="G67" s="6"/>
    </row>
    <row r="68" spans="1:13" ht="15.75" customHeight="1" x14ac:dyDescent="0.2">
      <c r="A68" s="42">
        <v>2020</v>
      </c>
      <c r="B68" s="5" t="s">
        <v>31</v>
      </c>
      <c r="C68" s="4">
        <v>0</v>
      </c>
      <c r="D68" s="6"/>
      <c r="E68" s="35">
        <v>4</v>
      </c>
      <c r="F68" s="6"/>
      <c r="G68" s="8">
        <v>0.01</v>
      </c>
    </row>
    <row r="69" spans="1:13" ht="15.75" customHeight="1" x14ac:dyDescent="0.2">
      <c r="A69" s="43"/>
      <c r="B69" s="5" t="s">
        <v>12</v>
      </c>
      <c r="C69" s="4">
        <v>4</v>
      </c>
      <c r="D69" s="6"/>
      <c r="E69" s="36"/>
      <c r="F69" s="6"/>
      <c r="G69" s="6"/>
    </row>
    <row r="70" spans="1:13" ht="16.350000000000001" customHeight="1" x14ac:dyDescent="0.2">
      <c r="A70" s="4">
        <v>2021</v>
      </c>
      <c r="B70" s="5" t="s">
        <v>31</v>
      </c>
      <c r="C70" s="4">
        <v>0</v>
      </c>
      <c r="D70" s="6"/>
      <c r="E70" s="4">
        <v>0</v>
      </c>
      <c r="F70" s="6"/>
      <c r="G70" s="8">
        <v>0.01</v>
      </c>
    </row>
  </sheetData>
  <mergeCells count="73">
    <mergeCell ref="A68:A69"/>
    <mergeCell ref="E68:E69"/>
    <mergeCell ref="A60:A61"/>
    <mergeCell ref="E60:E61"/>
    <mergeCell ref="A63:A64"/>
    <mergeCell ref="E63:E64"/>
    <mergeCell ref="A65:A67"/>
    <mergeCell ref="C65:C66"/>
    <mergeCell ref="D65:D66"/>
    <mergeCell ref="E65:E67"/>
    <mergeCell ref="A43:A44"/>
    <mergeCell ref="C43:C44"/>
    <mergeCell ref="D43:D44"/>
    <mergeCell ref="E43:E44"/>
    <mergeCell ref="A48:A49"/>
    <mergeCell ref="C48:C49"/>
    <mergeCell ref="D48:D49"/>
    <mergeCell ref="E48:E49"/>
    <mergeCell ref="A39:A41"/>
    <mergeCell ref="B39:B40"/>
    <mergeCell ref="E39:E41"/>
    <mergeCell ref="F39:F40"/>
    <mergeCell ref="G39:G40"/>
    <mergeCell ref="C40:C42"/>
    <mergeCell ref="D40:D42"/>
    <mergeCell ref="B41:B42"/>
    <mergeCell ref="F41:F42"/>
    <mergeCell ref="G41:G42"/>
    <mergeCell ref="A32:A34"/>
    <mergeCell ref="C32:C33"/>
    <mergeCell ref="D32:D33"/>
    <mergeCell ref="E32:E34"/>
    <mergeCell ref="A36:A37"/>
    <mergeCell ref="C36:C37"/>
    <mergeCell ref="D36:D37"/>
    <mergeCell ref="E36:E37"/>
    <mergeCell ref="A25:A28"/>
    <mergeCell ref="C25:C27"/>
    <mergeCell ref="D25:D27"/>
    <mergeCell ref="E25:E28"/>
    <mergeCell ref="A29:A31"/>
    <mergeCell ref="C29:C30"/>
    <mergeCell ref="D29:D30"/>
    <mergeCell ref="E29:E31"/>
    <mergeCell ref="A19:A21"/>
    <mergeCell ref="C19:C20"/>
    <mergeCell ref="D19:D20"/>
    <mergeCell ref="E19:E21"/>
    <mergeCell ref="A23:A24"/>
    <mergeCell ref="E23:E24"/>
    <mergeCell ref="A10:A16"/>
    <mergeCell ref="C10:C15"/>
    <mergeCell ref="D10:D15"/>
    <mergeCell ref="E10:E16"/>
    <mergeCell ref="A17:A18"/>
    <mergeCell ref="C17:C18"/>
    <mergeCell ref="D17:D18"/>
    <mergeCell ref="E17:E18"/>
    <mergeCell ref="A5:A7"/>
    <mergeCell ref="C5:C6"/>
    <mergeCell ref="D5:D6"/>
    <mergeCell ref="E5:E7"/>
    <mergeCell ref="A8:A9"/>
    <mergeCell ref="C8:C9"/>
    <mergeCell ref="D8:D9"/>
    <mergeCell ref="E8:E9"/>
    <mergeCell ref="A1:B1"/>
    <mergeCell ref="C1:G1"/>
    <mergeCell ref="A2:A3"/>
    <mergeCell ref="B2:B3"/>
    <mergeCell ref="C2:E2"/>
    <mergeCell ref="F2:F3"/>
    <mergeCell ref="G2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tabSelected="1" workbookViewId="0">
      <selection activeCell="L69" sqref="L69"/>
    </sheetView>
  </sheetViews>
  <sheetFormatPr baseColWidth="10" defaultColWidth="9.33203125" defaultRowHeight="12.75" x14ac:dyDescent="0.2"/>
  <cols>
    <col min="1" max="1" width="37.5" customWidth="1"/>
    <col min="2" max="2" width="11.83203125" customWidth="1"/>
    <col min="3" max="3" width="15.33203125" customWidth="1"/>
    <col min="4" max="4" width="13.33203125" customWidth="1"/>
    <col min="9" max="9" width="10.5" bestFit="1" customWidth="1"/>
    <col min="11" max="11" width="11.1640625" bestFit="1" customWidth="1"/>
    <col min="13" max="13" width="12.1640625" bestFit="1" customWidth="1"/>
    <col min="14" max="14" width="13" bestFit="1" customWidth="1"/>
    <col min="15" max="15" width="11.1640625" bestFit="1" customWidth="1"/>
  </cols>
  <sheetData>
    <row r="1" spans="1:14" ht="33.6" customHeight="1" x14ac:dyDescent="0.2">
      <c r="A1" s="16" t="s">
        <v>32</v>
      </c>
      <c r="B1" s="2" t="s">
        <v>33</v>
      </c>
      <c r="C1" s="2" t="s">
        <v>34</v>
      </c>
      <c r="D1" s="2" t="s">
        <v>35</v>
      </c>
    </row>
    <row r="2" spans="1:14" ht="23.45" customHeight="1" x14ac:dyDescent="0.2">
      <c r="A2" s="2" t="s">
        <v>36</v>
      </c>
      <c r="B2" s="17">
        <v>132</v>
      </c>
      <c r="C2" s="4">
        <v>0</v>
      </c>
      <c r="D2" s="4">
        <v>132</v>
      </c>
    </row>
    <row r="3" spans="1:14" ht="24" customHeight="1" x14ac:dyDescent="0.2">
      <c r="A3" s="1" t="s">
        <v>37</v>
      </c>
      <c r="B3" s="17">
        <v>123</v>
      </c>
      <c r="C3" s="4">
        <v>0</v>
      </c>
      <c r="D3" s="4">
        <v>123</v>
      </c>
    </row>
    <row r="4" spans="1:14" x14ac:dyDescent="0.2">
      <c r="N4">
        <v>36344</v>
      </c>
    </row>
    <row r="5" spans="1:14" x14ac:dyDescent="0.2">
      <c r="N5">
        <v>35850</v>
      </c>
    </row>
    <row r="6" spans="1:14" x14ac:dyDescent="0.2">
      <c r="N6">
        <v>35474</v>
      </c>
    </row>
    <row r="7" spans="1:14" x14ac:dyDescent="0.2">
      <c r="N7">
        <v>33750</v>
      </c>
    </row>
    <row r="8" spans="1:14" x14ac:dyDescent="0.2">
      <c r="N8">
        <v>31003</v>
      </c>
    </row>
    <row r="9" spans="1:14" x14ac:dyDescent="0.2">
      <c r="N9">
        <v>30654</v>
      </c>
    </row>
    <row r="10" spans="1:14" x14ac:dyDescent="0.2">
      <c r="N10">
        <v>29912</v>
      </c>
    </row>
    <row r="11" spans="1:14" x14ac:dyDescent="0.2">
      <c r="N11">
        <v>29732</v>
      </c>
    </row>
    <row r="12" spans="1:14" x14ac:dyDescent="0.2">
      <c r="N12">
        <v>28597</v>
      </c>
    </row>
    <row r="13" spans="1:14" x14ac:dyDescent="0.2">
      <c r="N13">
        <v>27225</v>
      </c>
    </row>
    <row r="14" spans="1:14" x14ac:dyDescent="0.2">
      <c r="N14">
        <v>21489</v>
      </c>
    </row>
    <row r="15" spans="1:14" x14ac:dyDescent="0.2">
      <c r="N15">
        <v>21238</v>
      </c>
    </row>
    <row r="16" spans="1:14" x14ac:dyDescent="0.2">
      <c r="N16">
        <v>21138</v>
      </c>
    </row>
    <row r="17" spans="14:15" x14ac:dyDescent="0.2">
      <c r="N17">
        <v>20663.849999999999</v>
      </c>
    </row>
    <row r="18" spans="14:15" x14ac:dyDescent="0.2">
      <c r="N18">
        <v>17413.490000000002</v>
      </c>
    </row>
    <row r="19" spans="14:15" x14ac:dyDescent="0.2">
      <c r="N19">
        <v>16824.73</v>
      </c>
    </row>
    <row r="20" spans="14:15" x14ac:dyDescent="0.2">
      <c r="N20">
        <v>15057.24</v>
      </c>
    </row>
    <row r="21" spans="14:15" x14ac:dyDescent="0.2">
      <c r="N21">
        <v>14889</v>
      </c>
    </row>
    <row r="22" spans="14:15" x14ac:dyDescent="0.2">
      <c r="N22">
        <v>14635.11</v>
      </c>
    </row>
    <row r="23" spans="14:15" x14ac:dyDescent="0.2">
      <c r="N23">
        <v>13879.57</v>
      </c>
    </row>
    <row r="24" spans="14:15" x14ac:dyDescent="0.2">
      <c r="N24">
        <v>12693</v>
      </c>
    </row>
    <row r="25" spans="14:15" x14ac:dyDescent="0.2">
      <c r="N25">
        <v>12401.27</v>
      </c>
    </row>
    <row r="26" spans="14:15" x14ac:dyDescent="0.2">
      <c r="N26">
        <v>11997.58</v>
      </c>
    </row>
    <row r="27" spans="14:15" x14ac:dyDescent="0.2">
      <c r="N27">
        <v>11703.05</v>
      </c>
    </row>
    <row r="28" spans="14:15" x14ac:dyDescent="0.2">
      <c r="N28">
        <v>9016.75</v>
      </c>
    </row>
    <row r="29" spans="14:15" x14ac:dyDescent="0.2">
      <c r="N29" s="60">
        <f>SUM(N4:N28)</f>
        <v>553580.64</v>
      </c>
      <c r="O29">
        <f>N29/25</f>
        <v>22143.225600000002</v>
      </c>
    </row>
    <row r="63" spans="11:11" x14ac:dyDescent="0.2">
      <c r="K63">
        <v>42.5</v>
      </c>
    </row>
    <row r="66" spans="9:13" x14ac:dyDescent="0.2">
      <c r="I66" s="58">
        <f>O29</f>
        <v>22143.225600000002</v>
      </c>
      <c r="K66">
        <f>I66/12</f>
        <v>1845.2688000000001</v>
      </c>
      <c r="M66">
        <f>((K66*0.5*K63)/25)*10%+(K66*0.5*K63)/25</f>
        <v>1725.3263280000001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LAIEB</dc:creator>
  <cp:lastModifiedBy>rachid LAIEB</cp:lastModifiedBy>
  <dcterms:created xsi:type="dcterms:W3CDTF">2023-12-08T17:14:15Z</dcterms:created>
  <dcterms:modified xsi:type="dcterms:W3CDTF">2023-12-08T17:39:44Z</dcterms:modified>
</cp:coreProperties>
</file>