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\Documents\GitHub\Car_Sales_Project_1\project\model\"/>
    </mc:Choice>
  </mc:AlternateContent>
  <xr:revisionPtr revIDLastSave="0" documentId="13_ncr:1_{5DC746AD-F230-4562-888E-2B7AB9ED4E91}" xr6:coauthVersionLast="47" xr6:coauthVersionMax="47" xr10:uidLastSave="{00000000-0000-0000-0000-000000000000}"/>
  <bookViews>
    <workbookView xWindow="-108" yWindow="-108" windowWidth="23256" windowHeight="12456" xr2:uid="{3DEFB67B-FA14-4B02-83B6-27AA5EC63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F27" i="1"/>
  <c r="F19" i="1"/>
  <c r="G20" i="1"/>
  <c r="G21" i="1"/>
  <c r="G22" i="1"/>
  <c r="G23" i="1"/>
  <c r="G24" i="1"/>
  <c r="G25" i="1"/>
  <c r="G26" i="1"/>
  <c r="G27" i="1"/>
  <c r="G28" i="1"/>
  <c r="G19" i="1"/>
  <c r="F28" i="1"/>
  <c r="F5" i="1"/>
  <c r="G5" i="1"/>
  <c r="G4" i="1"/>
  <c r="G6" i="1"/>
  <c r="G7" i="1"/>
  <c r="G8" i="1"/>
  <c r="G9" i="1"/>
  <c r="G10" i="1"/>
  <c r="G11" i="1"/>
  <c r="G3" i="1"/>
  <c r="G12" i="1" s="1"/>
  <c r="F3" i="1"/>
  <c r="F12" i="1" s="1"/>
  <c r="F4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<sst xmlns="http://schemas.openxmlformats.org/spreadsheetml/2006/main" count="42" uniqueCount="17">
  <si>
    <t>score</t>
  </si>
  <si>
    <t>time</t>
  </si>
  <si>
    <t>model</t>
  </si>
  <si>
    <t>RandomForestRegressor</t>
  </si>
  <si>
    <t>LinearRegression</t>
  </si>
  <si>
    <t>DecisionTreeRegressor</t>
  </si>
  <si>
    <t>GradientBoostingRegressor</t>
  </si>
  <si>
    <t>KNeighborsRegressor</t>
  </si>
  <si>
    <t>Ridge</t>
  </si>
  <si>
    <t>ElasticNet</t>
  </si>
  <si>
    <t>HuberRegressor</t>
  </si>
  <si>
    <t>Binary encode</t>
  </si>
  <si>
    <t>hot one encode</t>
  </si>
  <si>
    <t>Comparaison</t>
  </si>
  <si>
    <t>Average</t>
  </si>
  <si>
    <t>xgboost</t>
  </si>
  <si>
    <t>With Normalizing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</si>
</sst>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1" xfId="0" applyFont="1" applyBorder="1"/>
    <xf numFmtId="43" fontId="2" fillId="0" borderId="1" xfId="1" applyFont="1" applyBorder="1"/>
    <xf numFmtId="0" fontId="0" fillId="0" borderId="1" xfId="0" applyBorder="1"/>
    <xf numFmtId="43" fontId="0" fillId="0" borderId="1" xfId="1" applyFont="1" applyBorder="1"/>
    <xf numFmtId="43" fontId="0" fillId="0" borderId="0" xfId="1" applyFont="1" applyBorder="1"/>
    <xf numFmtId="0" fontId="2" fillId="0" borderId="0" xfId="0" applyFont="1"/>
    <xf numFmtId="43" fontId="2" fillId="0" borderId="0" xfId="1" applyFont="1" applyBorder="1"/>
    <xf numFmtId="2" fontId="2" fillId="0" borderId="1" xfId="0" applyNumberFormat="1" applyFont="1" applyBorder="1"/>
    <xf numFmtId="2" fontId="0" fillId="0" borderId="1" xfId="0" applyNumberFormat="1" applyBorder="1"/>
    <xf numFmtId="2" fontId="2" fillId="0" borderId="0" xfId="0" applyNumberFormat="1" applyFont="1"/>
    <xf numFmtId="10" fontId="2" fillId="0" borderId="1" xfId="1" applyNumberFormat="1" applyFont="1" applyFill="1" applyBorder="1"/>
    <xf numFmtId="10" fontId="0" fillId="0" borderId="1" xfId="0" applyNumberFormat="1" applyBorder="1"/>
    <xf numFmtId="10" fontId="0" fillId="0" borderId="0" xfId="0" applyNumberFormat="1"/>
    <xf numFmtId="10" fontId="2" fillId="0" borderId="1" xfId="2" applyNumberFormat="1" applyFont="1" applyFill="1" applyBorder="1"/>
    <xf numFmtId="10" fontId="0" fillId="0" borderId="0" xfId="2" applyNumberFormat="1" applyFont="1"/>
    <xf numFmtId="10" fontId="3" fillId="0" borderId="1" xfId="2" applyNumberFormat="1" applyFont="1" applyBorder="1"/>
    <xf numFmtId="2" fontId="0" fillId="0" borderId="2" xfId="0" applyNumberFormat="1" applyBorder="1"/>
    <xf numFmtId="10" fontId="0" fillId="0" borderId="2" xfId="0" applyNumberFormat="1" applyBorder="1"/>
    <xf numFmtId="10" fontId="3" fillId="0" borderId="2" xfId="2" applyNumberFormat="1" applyFont="1" applyBorder="1"/>
    <xf numFmtId="43" fontId="2" fillId="3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2" fillId="0" borderId="3" xfId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CF07-B502-446B-A3CE-4BA89C34A83D}">
  <dimension ref="A1:G28"/>
  <sheetViews>
    <sheetView tabSelected="1" topLeftCell="A10" workbookViewId="0">
      <selection activeCell="E18" sqref="E18"/>
    </sheetView>
  </sheetViews>
  <sheetFormatPr defaultRowHeight="14.4" x14ac:dyDescent="0.3"/>
  <cols>
    <col min="1" max="1" width="23.44140625" bestFit="1" customWidth="1"/>
    <col min="2" max="2" width="17.77734375" style="2" bestFit="1" customWidth="1"/>
    <col min="3" max="3" width="8.88671875" style="1"/>
    <col min="4" max="4" width="12.88671875" style="2" customWidth="1"/>
    <col min="5" max="5" width="15.6640625" style="1" bestFit="1" customWidth="1"/>
    <col min="6" max="6" width="11.77734375" style="15" bestFit="1" customWidth="1"/>
    <col min="7" max="7" width="9.5546875" style="17" bestFit="1" customWidth="1"/>
  </cols>
  <sheetData>
    <row r="1" spans="1:7" ht="15.6" x14ac:dyDescent="0.3">
      <c r="A1" s="5"/>
      <c r="B1" s="22" t="s">
        <v>11</v>
      </c>
      <c r="C1" s="22"/>
      <c r="D1" s="23" t="s">
        <v>12</v>
      </c>
      <c r="E1" s="23"/>
      <c r="F1" s="24" t="s">
        <v>13</v>
      </c>
      <c r="G1" s="24"/>
    </row>
    <row r="2" spans="1:7" ht="15.6" x14ac:dyDescent="0.3">
      <c r="A2" s="3" t="s">
        <v>2</v>
      </c>
      <c r="B2" s="4" t="s">
        <v>0</v>
      </c>
      <c r="C2" s="10" t="s">
        <v>1</v>
      </c>
      <c r="D2" s="4" t="s">
        <v>0</v>
      </c>
      <c r="E2" s="10" t="s">
        <v>1</v>
      </c>
      <c r="F2" s="13" t="s">
        <v>0</v>
      </c>
      <c r="G2" s="16" t="s">
        <v>1</v>
      </c>
    </row>
    <row r="3" spans="1:7" x14ac:dyDescent="0.3">
      <c r="A3" s="5" t="s">
        <v>3</v>
      </c>
      <c r="B3" s="6">
        <v>1899.6044518777201</v>
      </c>
      <c r="C3" s="11">
        <v>119.7</v>
      </c>
      <c r="D3" s="6">
        <v>1795.3478923482</v>
      </c>
      <c r="E3" s="11">
        <v>202.9</v>
      </c>
      <c r="F3" s="14">
        <f t="shared" ref="F3:F11" si="0">(B3/D3)</f>
        <v>1.0580703940299609</v>
      </c>
      <c r="G3" s="18">
        <f t="shared" ref="G3:G11" si="1">(C3/E3)</f>
        <v>0.58994578610152781</v>
      </c>
    </row>
    <row r="4" spans="1:7" x14ac:dyDescent="0.3">
      <c r="A4" s="5" t="s">
        <v>5</v>
      </c>
      <c r="B4" s="6">
        <v>2420.0846943822298</v>
      </c>
      <c r="C4" s="11">
        <v>1.8</v>
      </c>
      <c r="D4" s="6">
        <v>2135.9076852386902</v>
      </c>
      <c r="E4" s="11">
        <v>3.9</v>
      </c>
      <c r="F4" s="14">
        <f t="shared" si="0"/>
        <v>1.1330474210601393</v>
      </c>
      <c r="G4" s="18">
        <f t="shared" si="1"/>
        <v>0.46153846153846156</v>
      </c>
    </row>
    <row r="5" spans="1:7" x14ac:dyDescent="0.3">
      <c r="A5" s="5" t="s">
        <v>15</v>
      </c>
      <c r="B5" s="6">
        <v>2582.2600000000002</v>
      </c>
      <c r="C5" s="11">
        <v>1.1000000000000001</v>
      </c>
      <c r="D5" s="6">
        <v>2604.46</v>
      </c>
      <c r="E5" s="11">
        <v>2.4</v>
      </c>
      <c r="F5" s="14">
        <f t="shared" si="0"/>
        <v>0.99147616012532358</v>
      </c>
      <c r="G5" s="18">
        <f t="shared" si="1"/>
        <v>0.45833333333333337</v>
      </c>
    </row>
    <row r="6" spans="1:7" x14ac:dyDescent="0.3">
      <c r="A6" s="5" t="s">
        <v>6</v>
      </c>
      <c r="B6" s="6">
        <v>3570.98368856245</v>
      </c>
      <c r="C6" s="11">
        <v>15.4</v>
      </c>
      <c r="D6" s="6">
        <v>3458.27729758226</v>
      </c>
      <c r="E6" s="11">
        <v>24.9</v>
      </c>
      <c r="F6" s="14">
        <f t="shared" si="0"/>
        <v>1.0325903278661273</v>
      </c>
      <c r="G6" s="18">
        <f t="shared" si="1"/>
        <v>0.61847389558232935</v>
      </c>
    </row>
    <row r="7" spans="1:7" x14ac:dyDescent="0.3">
      <c r="A7" s="5" t="s">
        <v>7</v>
      </c>
      <c r="B7" s="6">
        <v>4317.50563051056</v>
      </c>
      <c r="C7" s="11">
        <v>3.1</v>
      </c>
      <c r="D7" s="6">
        <v>4281.6727414393999</v>
      </c>
      <c r="E7" s="11">
        <v>6.1</v>
      </c>
      <c r="F7" s="14">
        <f t="shared" si="0"/>
        <v>1.0083688995481503</v>
      </c>
      <c r="G7" s="18">
        <f t="shared" si="1"/>
        <v>0.50819672131147542</v>
      </c>
    </row>
    <row r="8" spans="1:7" x14ac:dyDescent="0.3">
      <c r="A8" s="5" t="s">
        <v>4</v>
      </c>
      <c r="B8" s="6">
        <v>6134.1756913763602</v>
      </c>
      <c r="C8" s="11">
        <v>0.3</v>
      </c>
      <c r="D8" s="6">
        <v>5739.9052979857597</v>
      </c>
      <c r="E8" s="11">
        <v>2</v>
      </c>
      <c r="F8" s="14">
        <f t="shared" si="0"/>
        <v>1.0686893551238481</v>
      </c>
      <c r="G8" s="18">
        <f t="shared" si="1"/>
        <v>0.15</v>
      </c>
    </row>
    <row r="9" spans="1:7" x14ac:dyDescent="0.3">
      <c r="A9" s="5" t="s">
        <v>8</v>
      </c>
      <c r="B9" s="6">
        <v>6134.2176625645197</v>
      </c>
      <c r="C9" s="11">
        <v>0.2</v>
      </c>
      <c r="D9" s="6">
        <v>5740.7174508977996</v>
      </c>
      <c r="E9" s="11">
        <v>1.2</v>
      </c>
      <c r="F9" s="14">
        <f t="shared" si="0"/>
        <v>1.0685454762462103</v>
      </c>
      <c r="G9" s="18">
        <f t="shared" si="1"/>
        <v>0.16666666666666669</v>
      </c>
    </row>
    <row r="10" spans="1:7" x14ac:dyDescent="0.3">
      <c r="A10" s="5" t="s">
        <v>9</v>
      </c>
      <c r="B10" s="6">
        <v>6957.5331088175599</v>
      </c>
      <c r="C10" s="11">
        <v>0.2</v>
      </c>
      <c r="D10" s="6">
        <v>7090.2100698927798</v>
      </c>
      <c r="E10" s="11">
        <v>1.9</v>
      </c>
      <c r="F10" s="14">
        <f t="shared" si="0"/>
        <v>0.98128730181936252</v>
      </c>
      <c r="G10" s="18">
        <f t="shared" si="1"/>
        <v>0.10526315789473685</v>
      </c>
    </row>
    <row r="11" spans="1:7" x14ac:dyDescent="0.3">
      <c r="A11" s="5" t="s">
        <v>10</v>
      </c>
      <c r="B11" s="6">
        <v>7003.4</v>
      </c>
      <c r="C11" s="11">
        <v>1.3</v>
      </c>
      <c r="D11" s="6">
        <v>7002.2527185866502</v>
      </c>
      <c r="E11" s="11">
        <v>6.6</v>
      </c>
      <c r="F11" s="14">
        <f t="shared" si="0"/>
        <v>1.0001638446167909</v>
      </c>
      <c r="G11" s="18">
        <f t="shared" si="1"/>
        <v>0.19696969696969699</v>
      </c>
    </row>
    <row r="12" spans="1:7" x14ac:dyDescent="0.3">
      <c r="E12" s="19" t="s">
        <v>14</v>
      </c>
      <c r="F12" s="20">
        <f>AVERAGE(F3:F11)</f>
        <v>1.0380265756039906</v>
      </c>
      <c r="G12" s="21">
        <f>AVERAGE(G3:G11)</f>
        <v>0.36170974659980304</v>
      </c>
    </row>
    <row r="13" spans="1:7" x14ac:dyDescent="0.3">
      <c r="B13" s="7"/>
      <c r="D13" s="7"/>
    </row>
    <row r="14" spans="1:7" ht="15.6" x14ac:dyDescent="0.3">
      <c r="A14" s="8"/>
      <c r="B14" s="9"/>
      <c r="C14" s="12"/>
      <c r="D14" s="7"/>
    </row>
    <row r="15" spans="1:7" x14ac:dyDescent="0.3">
      <c r="B15" s="7"/>
      <c r="D15" s="7"/>
    </row>
    <row r="16" spans="1:7" ht="15.6" x14ac:dyDescent="0.3">
      <c r="B16" s="26" t="s">
        <v>16</v>
      </c>
      <c r="C16" s="25"/>
      <c r="D16" s="25"/>
      <c r="E16" s="25"/>
      <c r="F16" s="25"/>
      <c r="G16" s="25"/>
    </row>
    <row r="17" spans="1:7" ht="15.6" x14ac:dyDescent="0.3">
      <c r="A17" s="5"/>
      <c r="B17" s="22" t="s">
        <v>11</v>
      </c>
      <c r="C17" s="22"/>
      <c r="D17" s="23" t="s">
        <v>12</v>
      </c>
      <c r="E17" s="23"/>
      <c r="F17" s="24" t="s">
        <v>13</v>
      </c>
      <c r="G17" s="24"/>
    </row>
    <row r="18" spans="1:7" ht="15.6" x14ac:dyDescent="0.3">
      <c r="A18" s="3" t="s">
        <v>2</v>
      </c>
      <c r="B18" s="4" t="s">
        <v>0</v>
      </c>
      <c r="C18" s="10" t="s">
        <v>1</v>
      </c>
      <c r="D18" s="4" t="s">
        <v>0</v>
      </c>
      <c r="E18" s="10" t="s">
        <v>1</v>
      </c>
      <c r="F18" s="13" t="s">
        <v>0</v>
      </c>
      <c r="G18" s="16" t="s">
        <v>1</v>
      </c>
    </row>
    <row r="19" spans="1:7" x14ac:dyDescent="0.3">
      <c r="A19" s="5" t="s">
        <v>3</v>
      </c>
      <c r="B19" s="6">
        <v>1996.8788196605601</v>
      </c>
      <c r="C19" s="11">
        <v>101.1</v>
      </c>
      <c r="D19" s="6">
        <v>1881.2547227723701</v>
      </c>
      <c r="E19" s="11">
        <v>217.7</v>
      </c>
      <c r="F19" s="14">
        <f>(B19/D19)-100%</f>
        <v>6.1461159665713305E-2</v>
      </c>
      <c r="G19" s="18">
        <f>(C19/E19) - 100%</f>
        <v>-0.53559944878272847</v>
      </c>
    </row>
    <row r="20" spans="1:7" x14ac:dyDescent="0.3">
      <c r="A20" s="5" t="s">
        <v>5</v>
      </c>
      <c r="B20" s="6">
        <v>2565.2595343990301</v>
      </c>
      <c r="C20" s="11">
        <v>1.3</v>
      </c>
      <c r="D20" s="6">
        <v>2284.8588940223799</v>
      </c>
      <c r="E20" s="11">
        <v>3.1</v>
      </c>
      <c r="F20" s="14">
        <f t="shared" ref="F20:F27" si="2">(B20/D20)-100%</f>
        <v>0.12272120659627217</v>
      </c>
      <c r="G20" s="18">
        <f t="shared" ref="G20:G27" si="3">(C20/E20) - 100%</f>
        <v>-0.58064516129032251</v>
      </c>
    </row>
    <row r="21" spans="1:7" x14ac:dyDescent="0.3">
      <c r="A21" s="5" t="s">
        <v>15</v>
      </c>
      <c r="B21" s="6">
        <v>2593.98</v>
      </c>
      <c r="C21" s="11">
        <v>0.5</v>
      </c>
      <c r="D21" s="6">
        <v>2609.67</v>
      </c>
      <c r="E21" s="11">
        <v>1</v>
      </c>
      <c r="F21" s="14">
        <f t="shared" si="2"/>
        <v>-6.0122544229730401E-3</v>
      </c>
      <c r="G21" s="18">
        <f t="shared" si="3"/>
        <v>-0.5</v>
      </c>
    </row>
    <row r="22" spans="1:7" x14ac:dyDescent="0.3">
      <c r="A22" s="5" t="s">
        <v>6</v>
      </c>
      <c r="B22" s="6">
        <v>3596.3908603094001</v>
      </c>
      <c r="C22" s="11">
        <v>14</v>
      </c>
      <c r="D22" s="6">
        <v>3482.7479316526501</v>
      </c>
      <c r="E22" s="11">
        <v>22.8</v>
      </c>
      <c r="F22" s="14">
        <f t="shared" si="2"/>
        <v>3.263024797859071E-2</v>
      </c>
      <c r="G22" s="18">
        <f t="shared" si="3"/>
        <v>-0.38596491228070173</v>
      </c>
    </row>
    <row r="23" spans="1:7" x14ac:dyDescent="0.3">
      <c r="A23" s="5" t="s">
        <v>7</v>
      </c>
      <c r="B23" s="6">
        <v>5011.2985113799396</v>
      </c>
      <c r="C23" s="11">
        <v>2.7</v>
      </c>
      <c r="D23" s="6">
        <v>5194.0776542956701</v>
      </c>
      <c r="E23" s="11">
        <v>4.9000000000000004</v>
      </c>
      <c r="F23" s="14">
        <f t="shared" si="2"/>
        <v>-3.5189913413128604E-2</v>
      </c>
      <c r="G23" s="18">
        <f t="shared" si="3"/>
        <v>-0.44897959183673475</v>
      </c>
    </row>
    <row r="24" spans="1:7" x14ac:dyDescent="0.3">
      <c r="A24" s="5" t="s">
        <v>4</v>
      </c>
      <c r="B24" s="6">
        <v>6198.3328756675601</v>
      </c>
      <c r="C24" s="11">
        <v>0.1</v>
      </c>
      <c r="D24" s="6">
        <v>5798.1062983070897</v>
      </c>
      <c r="E24" s="11">
        <v>0.6</v>
      </c>
      <c r="F24" s="14">
        <f t="shared" si="2"/>
        <v>6.9027119678252147E-2</v>
      </c>
      <c r="G24" s="18">
        <f t="shared" si="3"/>
        <v>-0.83333333333333326</v>
      </c>
    </row>
    <row r="25" spans="1:7" x14ac:dyDescent="0.3">
      <c r="A25" s="5" t="s">
        <v>8</v>
      </c>
      <c r="B25" s="6">
        <v>6202.07188151232</v>
      </c>
      <c r="C25" s="11">
        <v>0.2</v>
      </c>
      <c r="D25" s="6">
        <v>5802.7134860687001</v>
      </c>
      <c r="E25" s="11">
        <v>0.2</v>
      </c>
      <c r="F25" s="14">
        <f t="shared" si="2"/>
        <v>6.8822697588362569E-2</v>
      </c>
      <c r="G25" s="18">
        <f t="shared" si="3"/>
        <v>0</v>
      </c>
    </row>
    <row r="26" spans="1:7" x14ac:dyDescent="0.3">
      <c r="A26" s="5" t="s">
        <v>9</v>
      </c>
      <c r="B26" s="6">
        <v>9022.3068547542207</v>
      </c>
      <c r="C26" s="11">
        <v>0.1</v>
      </c>
      <c r="D26" s="6">
        <v>9052.6961131802</v>
      </c>
      <c r="E26" s="11">
        <v>0.2</v>
      </c>
      <c r="F26" s="14">
        <f t="shared" si="2"/>
        <v>-3.3569290348467451E-3</v>
      </c>
      <c r="G26" s="18">
        <f t="shared" si="3"/>
        <v>-0.5</v>
      </c>
    </row>
    <row r="27" spans="1:7" x14ac:dyDescent="0.3">
      <c r="A27" s="5" t="s">
        <v>10</v>
      </c>
      <c r="B27" s="6">
        <v>5835.8885146378798</v>
      </c>
      <c r="C27" s="11">
        <v>3.4</v>
      </c>
      <c r="D27" s="6">
        <v>5433.6335872766804</v>
      </c>
      <c r="E27" s="11">
        <v>15.7</v>
      </c>
      <c r="F27" s="14">
        <f t="shared" si="2"/>
        <v>7.4030558170708138E-2</v>
      </c>
      <c r="G27" s="18">
        <f t="shared" si="3"/>
        <v>-0.78343949044585992</v>
      </c>
    </row>
    <row r="28" spans="1:7" x14ac:dyDescent="0.3">
      <c r="E28" s="19" t="s">
        <v>14</v>
      </c>
      <c r="F28" s="20">
        <f>AVERAGE(F19:F27)</f>
        <v>4.2681543645216737E-2</v>
      </c>
      <c r="G28" s="21">
        <f>AVERAGE(G19:G27)</f>
        <v>-0.5075513264410757</v>
      </c>
    </row>
  </sheetData>
  <sortState xmlns:xlrd2="http://schemas.microsoft.com/office/spreadsheetml/2017/richdata2" ref="A3:G23">
    <sortCondition ref="B2:B23"/>
  </sortState>
  <mergeCells count="7">
    <mergeCell ref="B1:C1"/>
    <mergeCell ref="D1:E1"/>
    <mergeCell ref="F1:G1"/>
    <mergeCell ref="B17:C17"/>
    <mergeCell ref="D17:E17"/>
    <mergeCell ref="F17:G17"/>
    <mergeCell ref="B16:G16"/>
  </mergeCells>
  <conditionalFormatting sqref="F3:F12">
    <cfRule type="cellIs" dxfId="8" priority="4" operator="lessThan">
      <formula>1</formula>
    </cfRule>
    <cfRule type="cellIs" dxfId="7" priority="5" operator="greaterThanOrEqual">
      <formula>1</formula>
    </cfRule>
  </conditionalFormatting>
  <conditionalFormatting sqref="F19:F28">
    <cfRule type="cellIs" dxfId="5" priority="2" operator="lessThanOrEqual">
      <formula>0%</formula>
    </cfRule>
    <cfRule type="cellIs" dxfId="6" priority="3" operator="greaterThan">
      <formula>0%</formula>
    </cfRule>
  </conditionalFormatting>
  <conditionalFormatting sqref="E19:E27 C19:C27">
    <cfRule type="cellIs" dxfId="0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RACIM CHAIBI</dc:creator>
  <cp:lastModifiedBy>RACIM CHAIBI</cp:lastModifiedBy>
  <dcterms:created xsi:type="dcterms:W3CDTF">2023-12-27T14:00:47Z</dcterms:created>
  <dcterms:modified xsi:type="dcterms:W3CDTF">2023-12-27T23:16:29Z</dcterms:modified>
</cp:coreProperties>
</file>