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c.gov\project\NCEZID_WDPB_Share\Health Promotion Team\COVID-19\NWSS\Web\Data Dictionary\"/>
    </mc:Choice>
  </mc:AlternateContent>
  <xr:revisionPtr revIDLastSave="0" documentId="8_{DDABB63D-529D-4D1A-841A-3D6E2488FD08}" xr6:coauthVersionLast="46" xr6:coauthVersionMax="46" xr10:uidLastSave="{00000000-0000-0000-0000-000000000000}"/>
  <bookViews>
    <workbookView xWindow="-25755" yWindow="135" windowWidth="22050" windowHeight="14340" tabRatio="616" xr2:uid="{F8087A15-BC5A-4606-B91A-FC45DA249120}"/>
  </bookViews>
  <sheets>
    <sheet name="Read Me" sheetId="2" r:id="rId1"/>
    <sheet name="Metadata" sheetId="1" r:id="rId2"/>
    <sheet name="Value Sets" sheetId="7" r:id="rId3"/>
    <sheet name="Change Log"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1" l="1" a="1"/>
  <c r="D44" i="1" a="1"/>
  <c r="D87" i="1" a="1"/>
  <c r="D56" i="1" a="1"/>
  <c r="D60" i="1" a="1"/>
  <c r="D37" i="1" a="1"/>
  <c r="D23" i="1" a="1"/>
  <c r="D47" i="1" a="1"/>
  <c r="D35" i="1" a="1"/>
  <c r="D43" i="1" a="1"/>
  <c r="D52" i="1" a="1"/>
  <c r="D36" i="1" a="1"/>
  <c r="D58" i="1" a="1"/>
  <c r="D89" i="1" a="1"/>
  <c r="D80" i="1" a="1"/>
  <c r="D22" i="1" a="1"/>
  <c r="D92" i="1" a="1"/>
  <c r="D54" i="1" a="1"/>
  <c r="D96" i="1" a="1"/>
  <c r="D50" i="1" a="1"/>
  <c r="D28" i="1" a="1"/>
  <c r="D14" i="1" a="1"/>
  <c r="D31" i="1" a="1"/>
  <c r="D90" i="1" a="1"/>
  <c r="D94" i="1" a="1"/>
  <c r="D4" i="1" a="1"/>
  <c r="D97" i="1" a="1"/>
  <c r="D26" i="1" a="1"/>
  <c r="D63" i="1" a="1"/>
  <c r="D19" i="1" a="1"/>
  <c r="F1" i="1" a="1"/>
  <c r="D85" i="1" a="1"/>
  <c r="D45" i="1" a="1"/>
  <c r="D12" i="1" a="1"/>
  <c r="A1" i="1" a="1"/>
  <c r="D63" i="1" l="1"/>
  <c r="D26" i="1"/>
  <c r="D90" i="1"/>
  <c r="D60" i="1"/>
  <c r="D54" i="1"/>
  <c r="D14" i="1"/>
  <c r="D35" i="1"/>
  <c r="D97" i="1"/>
  <c r="D22" i="1"/>
  <c r="D28" i="1"/>
  <c r="D50" i="1"/>
  <c r="D31" i="1"/>
  <c r="B1" i="1"/>
  <c r="D43" i="1"/>
  <c r="D37" i="1"/>
  <c r="D56" i="1"/>
  <c r="F1" i="1"/>
  <c r="D94" i="1"/>
  <c r="D85" i="1"/>
  <c r="D89" i="1"/>
  <c r="D4" i="1"/>
  <c r="D52" i="1"/>
  <c r="D36" i="1"/>
  <c r="A1" i="1"/>
  <c r="D58" i="1"/>
  <c r="D92" i="1"/>
  <c r="D45" i="1"/>
  <c r="D12" i="1"/>
  <c r="D96" i="1"/>
  <c r="D19" i="1"/>
  <c r="D87" i="1"/>
  <c r="D44" i="1"/>
  <c r="D23" i="1"/>
  <c r="D47" i="1"/>
  <c r="D8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<sst xmlns="http://schemas.openxmlformats.org/spreadsheetml/2006/main" count="1608" uniqueCount="759">
  <si>
    <t>General Notes</t>
  </si>
  <si>
    <t> </t>
  </si>
  <si>
    <t>The level of measure for NWSS DCIPHER SARS-CoV-2 reporting:</t>
  </si>
  <si>
    <t>Each SARS-CoV-2 PCR target ('pcr_target') that is measured should be specified on a separate row in the CSV file. For example, if N1 and N2 are both measured for the same sample, they should each be reported on a separate row. Other fields that correspond to this sample, including 'sample_id', should be repeated across those rows. In general, this format can be thought of as being "wide" with respect to most measurements made on a given sample, but "long" with respect to SARS-CoV-2 PCR targets.</t>
  </si>
  <si>
    <t>Data types:</t>
  </si>
  <si>
    <t>Fields are read in as strings; data type casting happens after file read in.</t>
  </si>
  <si>
    <t>Submission Requirements</t>
  </si>
  <si>
    <t>Required fields:</t>
  </si>
  <si>
    <t>These fields must be included in the data file; if they are omitted, file upload will be prohibited. For required fields that allow [empty] values, the field column header must be included in the data file even if all row values are [empty].</t>
  </si>
  <si>
    <t>Non-required but non-empty fields:</t>
  </si>
  <si>
    <t>Some fields  are "not required" but also must have non-empty values, conditional on the completion of another field. Omission of these fields will not interfere with upload of the data file, but will cause them to be flagged for quality control issues once uploaded</t>
  </si>
  <si>
    <t>Value Sets</t>
  </si>
  <si>
    <t>Missing values:</t>
  </si>
  <si>
    <t>Missing values should be left blank, denoted as [empty] in the Value Sets. Do not use other strings, such as "NA" or "[empty]", to denote missing values."</t>
  </si>
  <si>
    <t>Requesting additional values for categorical fields:</t>
  </si>
  <si>
    <t>For categorical fields, restrict values to those listed in the Value Sets. To request that values be added to the vocabulary, please contact NWSS staff.</t>
  </si>
  <si>
    <t>Case sensitivity:</t>
  </si>
  <si>
    <t>Fields are not case sensitive.</t>
  </si>
  <si>
    <t>Data Type Definitions</t>
  </si>
  <si>
    <t>string</t>
  </si>
  <si>
    <t>ASCII-encoded characters; do not use line breaks within a value</t>
  </si>
  <si>
    <t>float</t>
  </si>
  <si>
    <t>Floating-point (i.e., decimal) number</t>
  </si>
  <si>
    <t>integer</t>
  </si>
  <si>
    <t>Integer number</t>
  </si>
  <si>
    <t>ZIP code</t>
  </si>
  <si>
    <t>5-digit US ZIP code (#####)</t>
  </si>
  <si>
    <t>date</t>
  </si>
  <si>
    <t>yyyy-mm-dd</t>
  </si>
  <si>
    <t>time</t>
  </si>
  <si>
    <t>hh:mm (24-hr format in the local time zone)</t>
  </si>
  <si>
    <t>list</t>
  </si>
  <si>
    <t>Comma-separated strings</t>
  </si>
  <si>
    <t>category</t>
  </si>
  <si>
    <t>Categorical variable with a defined value set of strings</t>
  </si>
  <si>
    <t>NPDES permit number</t>
  </si>
  <si>
    <t>National Pollutant Discharge Elimination System (NPDES) permit number (&lt;2-letter abbreviation&gt;&lt;#######&gt;)</t>
  </si>
  <si>
    <t>time zone</t>
  </si>
  <si>
    <t>Time zone, represented as a UTC time offset (UTC-[hh]:[mm], e.g., UTC-06:00); offsets can be found at https://www.timeanddate.com/time/zone/usa</t>
  </si>
  <si>
    <t>jurisdiction id</t>
  </si>
  <si>
    <t>String 20 characters or less, containing only numbers, English alphabetic characters, underscores, and hyphens (white space is not allowed); not case sensitive</t>
  </si>
  <si>
    <t>Field Name Groups</t>
  </si>
  <si>
    <t>Reporter</t>
  </si>
  <si>
    <t>Collection Site</t>
  </si>
  <si>
    <t>WWTP</t>
  </si>
  <si>
    <t>Collection Method</t>
  </si>
  <si>
    <t>Processing Method</t>
  </si>
  <si>
    <t>SARSCoV2 Quantification Method</t>
  </si>
  <si>
    <t>Sample</t>
  </si>
  <si>
    <t>SARSCoV2 Quantification Results</t>
  </si>
  <si>
    <t>Terminology</t>
  </si>
  <si>
    <t>PCR:</t>
  </si>
  <si>
    <t>Throughout this data dictionary, the term "PCR" (polymerase chain reaction) is used as a shorthand for "PCR-based quantification methods", even when the method is an RT-PCR (reverse transcriptase PCR)-based method for RNA targets, such as SARS-CoV-2. In addition, the term PCR does not refer to end-point PCR methods, but rather quantitative PCR methods, such as quantitative (real time) PCR or digital PCR.</t>
  </si>
  <si>
    <t>Field Name Color Key</t>
  </si>
  <si>
    <t>Data that may be generated by the reporting jurisdiction public health agency, possibly in collaboration with either wastewater utilities or testing laboratories</t>
  </si>
  <si>
    <t>Data likely generated by testing laboratories</t>
  </si>
  <si>
    <t>Data likely generated by wastewater utilities</t>
  </si>
  <si>
    <t>Description</t>
  </si>
  <si>
    <t>Value Set</t>
  </si>
  <si>
    <t>Units</t>
  </si>
  <si>
    <t>Dependent Fields</t>
  </si>
  <si>
    <t>reporting_jurisdiction</t>
  </si>
  <si>
    <t>The CDC Epidemiology and Laboratory Capacity (ELC) jurisdiction, most frequently a state, reporting these data (2-letter abbreviation)</t>
  </si>
  <si>
    <t>[none]</t>
  </si>
  <si>
    <t>Required</t>
  </si>
  <si>
    <t>None</t>
  </si>
  <si>
    <t>county_names</t>
  </si>
  <si>
    <t>list (comma-separated strings)</t>
  </si>
  <si>
    <t>Names of all counties served by this sampling site (i.e., served by this wastewater treatment plant or, if 'sample_location' is "upstream", then by this upstream location); if there are cities/jurisdictions served that are not within a county (e.g., independent cities), list those in 'other_jurisdiction'</t>
  </si>
  <si>
    <t>[string];
[empty]</t>
  </si>
  <si>
    <t>Either 'county_names' or 'other_jurisdiction' must have a non-empty value</t>
  </si>
  <si>
    <t>other_jurisdiction</t>
  </si>
  <si>
    <t>Some geographic locations are not contained within a county or counties (e.g., independent cities). Use this field to specify names of jurisdictions that are not within a county that are served by this sampling site (i.e., served by this wastewater treatment plant or, if 'sample_location' is "upstream", then by this upstream location); list counties served in 'county_names'</t>
  </si>
  <si>
    <t>zipcode</t>
  </si>
  <si>
    <t>ZIP code (#####)</t>
  </si>
  <si>
    <t xml:space="preserve">ZIP code in which this sampling site is located </t>
  </si>
  <si>
    <t>[ZIP code]</t>
  </si>
  <si>
    <t>population_served</t>
  </si>
  <si>
    <t>Estimated number of persons served by this sampling site (i.e., served by this wastewater treatment plant or, if 'sample_location' is "upstream", then by this upstream location)</t>
  </si>
  <si>
    <t>[greater than or equal to 0]</t>
  </si>
  <si>
    <t>sewage_travel_time</t>
  </si>
  <si>
    <t>What is the approximate sewage travel time, on average, from sewage source to this sampling site (i.e., this wastewater treatment plant or, if 'sample_location' is "upstream", then this upstream location)? This should be specified as a duration in hours, not a time of day.</t>
  </si>
  <si>
    <t>[greater than or equal to 0];
[empty]</t>
  </si>
  <si>
    <t>Hours</t>
  </si>
  <si>
    <t>Not required</t>
  </si>
  <si>
    <t>sample_location</t>
  </si>
  <si>
    <t>Sample collection location in the wastewater system, whether at a wastewater treatment plant (or other community level treatment infrastructure such as community-scale septic) or upstream in the wastewater system</t>
  </si>
  <si>
    <t>If 'sample_location' is "upstream", specify in 'sample_location_specify'</t>
  </si>
  <si>
    <t>sample_location_specify</t>
  </si>
  <si>
    <t>If 'sample_location' is "upstream", specify the collection location in the wastewater system; an arbitrary name may be used if you do not wish to disclose the real name.</t>
  </si>
  <si>
    <t>[string, length less than or equal to 40 characters];
[empty]</t>
  </si>
  <si>
    <t>If sample_location is "upstream", then this must have a non-empty value</t>
  </si>
  <si>
    <t>institution_type</t>
  </si>
  <si>
    <t>If this sample represents wastewater from a single institution, facility, or building, specify the institution type; otherwise, specify "not institution specific"</t>
  </si>
  <si>
    <t>epaid</t>
  </si>
  <si>
    <t>NPDES permit number (&lt;2-letter abbreviation&gt;&lt;#######&gt;)</t>
  </si>
  <si>
    <t>NPDES permit number for the wastewater treatment plant specified in 'wwtp_name'</t>
  </si>
  <si>
    <t>[NPDES permit number]</t>
  </si>
  <si>
    <t>wwtp_name</t>
  </si>
  <si>
    <r>
      <t>The name of the Wastewater Treatment Plant (WWTP) to which this wastewater flows. If this wastewater does not flow to a WWTP,  specify an identifiable name for the septic or other treatment system to which this wastewater flows. A</t>
    </r>
    <r>
      <rPr>
        <sz val="11"/>
        <rFont val="Calibri"/>
        <family val="2"/>
      </rPr>
      <t>n arbitrary name may be used if you do not wish to disclose the real name.</t>
    </r>
  </si>
  <si>
    <t>[string, length less than or equal to 40 characters]</t>
  </si>
  <si>
    <t>wwtp_jurisdiction</t>
  </si>
  <si>
    <t>State, DC, US territory, or Freely Associated State jurisdiction name (2-letter abbreviation) in which the wastewater treatment plant provided in 'wwtp_name' is located</t>
  </si>
  <si>
    <t>capacity_mgd</t>
  </si>
  <si>
    <t>Wastewater treatment plant design capacity</t>
  </si>
  <si>
    <t>Million gallons per day (MGD)</t>
  </si>
  <si>
    <t>industrial_input</t>
  </si>
  <si>
    <t>Approximate average percentage of wastewater from industrial sources that is received by the wastewater treatment plant specified in 'wwtp_name'</t>
  </si>
  <si>
    <t>[0-100];
[empty]</t>
  </si>
  <si>
    <t>percent</t>
  </si>
  <si>
    <t>stormwater_input</t>
  </si>
  <si>
    <t>Does the wastewater treatment plant specified in 'wwtp_name' treat water from a combined sewer system (i.e., a sewer system that collects both sewage and stormwater)?</t>
  </si>
  <si>
    <t>influent_equilibrated</t>
  </si>
  <si>
    <t>Is influent to the wastewater treatment plant specified in 'wwtp_name' ever stored prior to treatment to equilibrate or modulate the influent flow rate?</t>
  </si>
  <si>
    <t>sample_type</t>
  </si>
  <si>
    <t>Type of sample collected, whether grab or composite. If composite, also provide the duration of sampling and type of composite, as listed in the Value Set (e.g., "24-hr flow-weighted composite"). A grab sample is defined as an individual sample collected without compositing or adding other samples, regardless of whether the sample matrix is liquid wastewater or sludge.</t>
  </si>
  <si>
    <t>composite_freq</t>
  </si>
  <si>
    <t>Frequency of sub-sample collection (for composite samples only): for flow-weighted, the number of sub-samples collected per million gallons of flow; for time-weighted, the number of sub-samples per hour. Flow-weighted example: a value of 5 would indicate 5 sub-samples per million gallons, or 1 sub-sample per 200,000 gallons</t>
  </si>
  <si>
    <t>If flow-weighted composite: number per million gallons; if time-weighted or manual composite: number per hour</t>
  </si>
  <si>
    <t>sample_matrix</t>
  </si>
  <si>
    <t>Wastewater matrix from which the sample was collected</t>
  </si>
  <si>
    <t>collection_storage_time</t>
  </si>
  <si>
    <t>Duration of time the sample was stored after collection and prior to reaching the lab</t>
  </si>
  <si>
    <t>collection_storage_temp</t>
  </si>
  <si>
    <t>Temperature at which the sample was stored after collection and prior to reaching the lab</t>
  </si>
  <si>
    <t>[float];
[empty]</t>
  </si>
  <si>
    <t>Celsius</t>
  </si>
  <si>
    <t>pretreatment</t>
  </si>
  <si>
    <t>Was the sample treated with any chemicals prior to reaching the lab? These could include chemicals, such as stabilizers, added to the sample or chemicals, such as chlorine, added to the wastewater treatment train upstream of the sample collection point. Pasteurization should be specified in the 'pasteurized' field.</t>
  </si>
  <si>
    <t>if 'pretreatment' is "yes", then specify in 'pretreatment_specify'</t>
  </si>
  <si>
    <t>pretreatment_specify</t>
  </si>
  <si>
    <t>If 'pretreatment' is "yes", then specify the chemicals used</t>
  </si>
  <si>
    <t>solids_separation</t>
  </si>
  <si>
    <t>Process used to separate solid and liquid phases of the sample, either prior to or in the absence of the concentration method specified in 'concentration_method'</t>
  </si>
  <si>
    <t>concentration_method</t>
  </si>
  <si>
    <t>Method used to concentrate the sample prior to analysis of the concentrate</t>
  </si>
  <si>
    <t>extraction_method</t>
  </si>
  <si>
    <t>Method used for nucleic acid extraction from the sample</t>
  </si>
  <si>
    <t>pre_conc_storage_time</t>
  </si>
  <si>
    <t>The approximate average duration of time between when samples reach the lab and when they are concentrated (if concentrated)</t>
  </si>
  <si>
    <t>pre_conc_storage_temp</t>
  </si>
  <si>
    <t>The storage temperature of samples after reaching the lab and prior to concentration (if concentrated)</t>
  </si>
  <si>
    <t>pre_ext_storage_time</t>
  </si>
  <si>
    <t>The approximate average duration of time between when samples are concentrated (if concentrated) and when they are extracted</t>
  </si>
  <si>
    <t>pre_ext_storage_temp</t>
  </si>
  <si>
    <t>The storage temperature of samples after concentration (if concentrated) and prior to extraction</t>
  </si>
  <si>
    <t>tot_conc_vol</t>
  </si>
  <si>
    <t>Total volume of sample concentrated (if concentrated); this total volume is not necessarily assayed and is not necessarily equal to the value specified in 'equiv_sewage_amt'</t>
  </si>
  <si>
    <t>mL</t>
  </si>
  <si>
    <t>ext_blank</t>
  </si>
  <si>
    <t>Are extraction blanks included in the extraction process?</t>
  </si>
  <si>
    <t>rec_eff_target_name</t>
  </si>
  <si>
    <t>Name of the recovery efficiency control target that is spiked in</t>
  </si>
  <si>
    <t>If 'rec_eff_percent' is equal to a value other than "-1", then this must have a non-empty value</t>
  </si>
  <si>
    <t>rec_eff_spike_matrix</t>
  </si>
  <si>
    <t>Matrix into which the recovery efficiency control target is spiked</t>
  </si>
  <si>
    <t>If 'rec_eff_target_name' has a non-empty value, then this must have a non-empty value</t>
  </si>
  <si>
    <t>rec_eff_spike_conc</t>
  </si>
  <si>
    <t>Spike concentration, on average, of the recovery control on a per sample volume basis</t>
  </si>
  <si>
    <t>log10 copies/mL</t>
  </si>
  <si>
    <t>pasteurized</t>
  </si>
  <si>
    <t>Was the sample pasteurized?</t>
  </si>
  <si>
    <t>pcr_target</t>
  </si>
  <si>
    <t>The PCR gene target used to quantify SARS-CoV-2</t>
  </si>
  <si>
    <t>pcr_target_ref</t>
  </si>
  <si>
    <t>A publication, website, or brief description of the PCR gene target used</t>
  </si>
  <si>
    <t>[string]</t>
  </si>
  <si>
    <t>pcr_type</t>
  </si>
  <si>
    <t>The type of PCR used to quantify SARS-CoV-2</t>
  </si>
  <si>
    <t>lod_ref</t>
  </si>
  <si>
    <t>A publication, website, or brief description of the method used to calculate the limit of detection</t>
  </si>
  <si>
    <t>hum_frac_target_mic</t>
  </si>
  <si>
    <t>Name of microbial target used to estimate human fecal content</t>
  </si>
  <si>
    <t>If 'hum_frac_mic_conc' has a non-empty value, then this must have a non-empty value</t>
  </si>
  <si>
    <t>hum_frac_target_mic_ref</t>
  </si>
  <si>
    <t>A publication, website, or brief description of the microbial target specified in 'hum_frac_target_mic'</t>
  </si>
  <si>
    <t>hum_frac_target_chem</t>
  </si>
  <si>
    <t>Name of chemical compound used to estimate human fecal content</t>
  </si>
  <si>
    <t>If 'hum_frac_chem_conc' has a non-empty value, then this must have a non-empty value</t>
  </si>
  <si>
    <t>hum_frac_target_chem_ref</t>
  </si>
  <si>
    <t>A publication, website, or brief description of the chemical compound specified in 'hum_frac_target_chem'</t>
  </si>
  <si>
    <t>other_norm_name</t>
  </si>
  <si>
    <t>Name of a target or compound not specified in 'hum_frac_target_mic' or 'hum_frac_target_chem' used to estimate human fecal content</t>
  </si>
  <si>
    <t>If 'other_norm_conc' has a non-empty value, then this must have a non-empty value</t>
  </si>
  <si>
    <t>other_norm_ref</t>
  </si>
  <si>
    <t>A publication, website, or brief description of the target or compound specified in 'other_norm_name'</t>
  </si>
  <si>
    <t>quant_stan_type</t>
  </si>
  <si>
    <t>The type of nucleic acid used as a standard for SARS-CoV-2 quantification</t>
  </si>
  <si>
    <t>stan_ref</t>
  </si>
  <si>
    <t>A publication, website, or brief description of the quantitative standard material used</t>
  </si>
  <si>
    <t>inhibition_method</t>
  </si>
  <si>
    <t>A publication, website, or brief description of the method used to evaluate molecular inhibition</t>
  </si>
  <si>
    <t>[string];
none (if inhibition not tested)</t>
  </si>
  <si>
    <t>num_no_target_control</t>
  </si>
  <si>
    <t>Number of no-template controls (NTC) per instrument run</t>
  </si>
  <si>
    <t>sample_collect_date</t>
  </si>
  <si>
    <t>date ([yyyy]-[mm]-[dd])</t>
  </si>
  <si>
    <t>The date of sample collection; for composite samples, specify the date on which sample collection began</t>
  </si>
  <si>
    <t>[date not after tomorrow's date]</t>
  </si>
  <si>
    <t>sample_collect_time</t>
  </si>
  <si>
    <t>time, 24-hr ([hh]:[mm])</t>
  </si>
  <si>
    <t>The local time of sample collection; for composite samples, specify the time at which sample collection began</t>
  </si>
  <si>
    <t>[time]</t>
  </si>
  <si>
    <t>time_zone</t>
  </si>
  <si>
    <t>time zone (UTC-[hh]:[mm])</t>
  </si>
  <si>
    <t>Current local time zone corresponding to the time specified in 'sample_collect_time', represented as a UTC time offset (e.g., UTC-06:00)</t>
  </si>
  <si>
    <t>[time zone]</t>
  </si>
  <si>
    <t>flow_rate</t>
  </si>
  <si>
    <t xml:space="preserve">Wastewater volumetric flow rate at the sample collection location over the 24-hr period during which the sample was collected. If only an instantaneous flow measurement is available, it may be reported in units of million gallons per day. </t>
  </si>
  <si>
    <t>If 'sample_matrix' is liquid sampled from flowing source ["raw wastewater", "post grit removal", "primary effluent", "secondary effluent"], then this must have a non-empty value (i.e., sludge samples are permitted empty values for this field); similarly, if 'sars_cov2_units' is on a per volume wastewater basis (e.g., copies/l wastewater), then this must have a non-empty value</t>
  </si>
  <si>
    <t>ph</t>
  </si>
  <si>
    <t>pH of wastewater sample (if sludge, pH of influent at time of collection)</t>
  </si>
  <si>
    <t>pH units</t>
  </si>
  <si>
    <t>conductivity</t>
  </si>
  <si>
    <t>Specific conductivity of wastewater sample (if sludge, conductivity of influent at time of collection)</t>
  </si>
  <si>
    <t>microsiemens/cm</t>
  </si>
  <si>
    <t>tss</t>
  </si>
  <si>
    <t xml:space="preserve">Total suspended solids of raw (or, if unavailable, post-grit removal) wastewater </t>
  </si>
  <si>
    <t>mg/L</t>
  </si>
  <si>
    <t>collection_water_temp</t>
  </si>
  <si>
    <t>Sample temperature at time of collection</t>
  </si>
  <si>
    <t>equiv_sewage_amt</t>
  </si>
  <si>
    <t>Equivalent unconcentrated volume of wastewater or mass of sludge in PCR reaction</t>
  </si>
  <si>
    <t>mL wastewater or g sludge</t>
  </si>
  <si>
    <t>sample_id</t>
  </si>
  <si>
    <t>jurisdiction id (a string 20 characters or less, containing only numbers, English alphabetic characters, underscores, and hyphens; white space is not allowed; not case sensitive)</t>
  </si>
  <si>
    <t>An ID assigned to a wastewater sample. It must be unique for this NWSS reporting jurisdiction. Wastewater samples that are split and measured by different labs should have the same sample ID but different lab IDs. Wastewater samples for which multiple SARS-CoV-2 PCR targets are measured should also have the same sample ID. Note: do not include PII in this field.</t>
  </si>
  <si>
    <t>[sample id]</t>
  </si>
  <si>
    <t>lab_id</t>
  </si>
  <si>
    <t>An ID assigned to a testing lab. It must be unique across labs used for this NWSS reporting jurisdiction's testing. If the same lab is used across multiple NWSS reporting jurisdictions, each NWSS reporting jurisdiction may assign that lab a different lab ID. Note: including PII in this field is discouraged.</t>
  </si>
  <si>
    <t>[lab id]</t>
  </si>
  <si>
    <t>test_result_date</t>
  </si>
  <si>
    <t>The date on which this SARS-CoV-2 measurement was made</t>
  </si>
  <si>
    <t>[date not after tomorrow's date and not before 'sample_collect_date']</t>
  </si>
  <si>
    <t>sars_cov2_units</t>
  </si>
  <si>
    <t>Units of SARS-CoV-2 sample concentration</t>
  </si>
  <si>
    <t>sars_cov2_avg_conc</t>
  </si>
  <si>
    <t>Concentration of SARS-CoV-2 back-calculated to unconcentrated sample basis; enter "0" if no amplification occurred, using the definition of amplification described in 'ntc_amplify'; otherwise, enter the estimated concentration; do not adjust for matrix recovery efficiency</t>
  </si>
  <si>
    <t>[any float other than 0];
0 (if no amplification observed)</t>
  </si>
  <si>
    <t>[units specified in 'sars_cov2_units']</t>
  </si>
  <si>
    <t>sars_cov2_std_error</t>
  </si>
  <si>
    <t>Standard error (SE) of SARS-CoV-2 in wastewater sample, or best estimate that is consistently available. If sample replicates are always performed, use SE of sample replicates; else, if processing replicates are always performed, use SE of processing replicates; else, if qPCR is performed, use SE of PCR replicates; else, if digital PCR is performed, use error from multiple replicates if available, and Poisson error if not</t>
  </si>
  <si>
    <t>[greater than or equal to 0];
-1 (if cannot be calculated, such as when no amplification observed);
[empty]</t>
  </si>
  <si>
    <t>Either 'sars_cov2_std_error' or ('sars_cov2_cl_95_lo' and 'sars_cov2_cl_95_up') must have a non-empty value</t>
  </si>
  <si>
    <t>sars_cov2_cl_95_lo</t>
  </si>
  <si>
    <t>Lower bound of 95% confidence interval of SARS-CoV-2 in wastewater sample, or best estimate that is consistently available. Follow the same hierarchy as described for standard error. (Note: 'cl' stands for confidence limit)</t>
  </si>
  <si>
    <t>[any float other than -1];
-1 (if cannot be calculated, such as when no amplification observed);
[empty]</t>
  </si>
  <si>
    <t>sars_cov2_cl_95_up</t>
  </si>
  <si>
    <t>Upper bound of 95% confidence interval of SARS-CoV-2 in wastewater sample, or best estimate that is consistently available. Follow the same hierarchy as described for standard error. (Note: 'cl' stands for confidence limit)</t>
  </si>
  <si>
    <t>sars_cov2_below_lod</t>
  </si>
  <si>
    <t>Was the concentration of SARS-CoV-2 below the limit of detection?</t>
  </si>
  <si>
    <t>lod_sewage</t>
  </si>
  <si>
    <t>SARS-CoV-2 limit of detection back-calculated to unconcentrated sample basis</t>
  </si>
  <si>
    <t>[float]</t>
  </si>
  <si>
    <t>ntc_amplify</t>
  </si>
  <si>
    <t>For qPCR, did any no-template controls on this instrument run have a Ct value less than 40? For ddPCR, did any no-template controls on this instrument run have 3 or more positive droplets?</t>
  </si>
  <si>
    <t>rec_eff_percent</t>
  </si>
  <si>
    <t>Percent of spiked recovery control, specified in 'rec_eff_target_name', that was recovered</t>
  </si>
  <si>
    <t>[greater than or equal to 0];
-1 (if not tested)</t>
  </si>
  <si>
    <t>inhibition_detect</t>
  </si>
  <si>
    <t>Was molecular inhibition detected?</t>
  </si>
  <si>
    <t>inhibition_adjust</t>
  </si>
  <si>
    <t>Was inhibition incorporated into the SARS-CoV-2 concentration calculation?</t>
  </si>
  <si>
    <t>If 'inhibition_detect' is "yes", then this must have a non-empty value</t>
  </si>
  <si>
    <t>hum_frac_mic_conc</t>
  </si>
  <si>
    <t>Concentration of microbial target specified in 'hum_frac_target_mic'; follow the same guidelines outline for 'sars_cov2_avg_conc'</t>
  </si>
  <si>
    <t>[units specified in 'hum_frac_mic_unit']</t>
  </si>
  <si>
    <t>If 'hum_frac_mic_unit' has a non-empty value, then this must have a non-empty value</t>
  </si>
  <si>
    <t>hum_frac_mic_unit</t>
  </si>
  <si>
    <t>Concentration units of microbial target specified in 'hum_frac_target_mic'</t>
  </si>
  <si>
    <t>hum_frac_chem_conc</t>
  </si>
  <si>
    <t>Concentration of chemical target specified in 'hum_frac_target_chem'</t>
  </si>
  <si>
    <t>[units specified in 'hum_frac_chem_unit']</t>
  </si>
  <si>
    <t>If 'hum_frac_chem_unit' has a non-empty value, then this must have a non-empty value</t>
  </si>
  <si>
    <t>hum_frac_chem_unit</t>
  </si>
  <si>
    <t>Concentration units of chemical target  specified in 'hum_frac_target_chem'</t>
  </si>
  <si>
    <t>other_norm_conc</t>
  </si>
  <si>
    <t>Concentration of target spcified in 'other_norm_name'</t>
  </si>
  <si>
    <t>[units specified in 'other_norm_conc']</t>
  </si>
  <si>
    <t>If 'other_norm_unit' has a non-empty value, then this must have a non-empty value</t>
  </si>
  <si>
    <t>other_norm_unit</t>
  </si>
  <si>
    <t>Concentration units of target spcified in 'other_norm_name'</t>
  </si>
  <si>
    <t>quality_flag</t>
  </si>
  <si>
    <t xml:space="preserve">Does this observation have quality control issues? </t>
  </si>
  <si>
    <t>Field</t>
  </si>
  <si>
    <t>Value Set Name</t>
  </si>
  <si>
    <t>Value Set Name:</t>
  </si>
  <si>
    <t>vs_concentration_method</t>
  </si>
  <si>
    <t>vs_extraction_method</t>
  </si>
  <si>
    <t>vs_hum_frac_target_chem</t>
  </si>
  <si>
    <t>vs_hum_frac_target_mic</t>
  </si>
  <si>
    <t>vs_institution_type</t>
  </si>
  <si>
    <t>vs_mic_chem_units</t>
  </si>
  <si>
    <t>vs_mic_chem_units_e</t>
  </si>
  <si>
    <t>vs_num_no_target_control</t>
  </si>
  <si>
    <t>vs_other_norm_name</t>
  </si>
  <si>
    <t>vs_pcr_target</t>
  </si>
  <si>
    <t>vs_pcr_type</t>
  </si>
  <si>
    <t>vs_quant_stan_type</t>
  </si>
  <si>
    <t>vs_rec_eff_spike_matrix</t>
  </si>
  <si>
    <t>vs_rec_eff_target_name</t>
  </si>
  <si>
    <t>vs_reporting_jurisdiction</t>
  </si>
  <si>
    <t>vs_sample_location</t>
  </si>
  <si>
    <t>vs_sample_matrix</t>
  </si>
  <si>
    <t>vs_sample_type</t>
  </si>
  <si>
    <t>vs_solids_separation</t>
  </si>
  <si>
    <t>vs_wwtp_jurisdiction</t>
  </si>
  <si>
    <t>vs_yn</t>
  </si>
  <si>
    <t>vs_yne</t>
  </si>
  <si>
    <t>vs_ynn</t>
  </si>
  <si>
    <t>membrane filtration with addition of mgcl2</t>
  </si>
  <si>
    <t>qiagen allprep powerviral dna/rna kit</t>
  </si>
  <si>
    <t xml:space="preserve">caffeine </t>
  </si>
  <si>
    <t>pepper mild mottle virus</t>
  </si>
  <si>
    <t>not institution specific</t>
  </si>
  <si>
    <t>This sample does not represent wastewater from a single institution, facility, or building</t>
  </si>
  <si>
    <t>copies/L wastewater</t>
  </si>
  <si>
    <t xml:space="preserve"> </t>
  </si>
  <si>
    <t>n1</t>
  </si>
  <si>
    <t>qpcr</t>
  </si>
  <si>
    <t>Real-time PCR, also called 'quantitative' PCR</t>
  </si>
  <si>
    <t>dna</t>
  </si>
  <si>
    <t>raw sample</t>
  </si>
  <si>
    <t>bcov vaccine</t>
  </si>
  <si>
    <t>AL</t>
  </si>
  <si>
    <t>Alabama</t>
  </si>
  <si>
    <t>wwtp</t>
  </si>
  <si>
    <t>A sampling location at a wastewater treatment plant or other community-scale treatment infrastructure specified in 'wwtp_name'</t>
  </si>
  <si>
    <t>raw wastewater</t>
  </si>
  <si>
    <t>Wastewater without any form of treatment applied to it</t>
  </si>
  <si>
    <t>grab</t>
  </si>
  <si>
    <t>An individual sample collected without compositing or adding other samples</t>
  </si>
  <si>
    <t>filtration</t>
  </si>
  <si>
    <t>Filtration to remove solids from a wastewater sample prior to further concentration or analysis of the liquid filtrate</t>
  </si>
  <si>
    <t>yes</t>
  </si>
  <si>
    <t>membrane filtration with sample acidification</t>
  </si>
  <si>
    <t>qiagen allprep powerfecal dna/rna kit</t>
  </si>
  <si>
    <t>creatinine</t>
  </si>
  <si>
    <t>crassphage</t>
  </si>
  <si>
    <t>correctional</t>
  </si>
  <si>
    <t>A prison, penitentiary, penal facility, jail, detention unit, or other facility in which persons are incarcerated by government officials</t>
  </si>
  <si>
    <t>log10 copies/L wastewater</t>
  </si>
  <si>
    <t>n2</t>
  </si>
  <si>
    <t>ddpcr</t>
  </si>
  <si>
    <t>Used to refer specifically to BioRad digital droplet emulsification technology</t>
  </si>
  <si>
    <t>rna</t>
  </si>
  <si>
    <t>raw sample post pasteurization</t>
  </si>
  <si>
    <t>brsv vaccine</t>
  </si>
  <si>
    <t>AK</t>
  </si>
  <si>
    <t>Alaska</t>
  </si>
  <si>
    <t>upstream</t>
  </si>
  <si>
    <t>A sampling location other than "wwtp"</t>
  </si>
  <si>
    <t>post grit removal</t>
  </si>
  <si>
    <t>Wastewater after removal of large solids at a treatment plant but prior to a primary clarifier</t>
  </si>
  <si>
    <t>30-hr flow-weighted composite</t>
  </si>
  <si>
    <t>centrifugation</t>
  </si>
  <si>
    <t>Centrifugation prior to or in the absence of a concentration step; centrifugation as part of a flocculation or precipitation process, or part of a filtration-based concentration process, is considered part of a concentration method; centrifugation to dewater sludge samples is considered a solids separation process, not a concentration process</t>
  </si>
  <si>
    <t>no</t>
  </si>
  <si>
    <t>membrane filtration with acidification and mgcl2</t>
  </si>
  <si>
    <t>qiange allprep dna/rna kit</t>
  </si>
  <si>
    <t>sucralose</t>
  </si>
  <si>
    <t>hf183</t>
  </si>
  <si>
    <t>long term care - nursing home</t>
  </si>
  <si>
    <t xml:space="preserve">A residential healthcare facility that provides 24-medical care. These are also called skilled nursing facilities. Generally licensed by CMS. </t>
  </si>
  <si>
    <t>copies/g wet sludge</t>
  </si>
  <si>
    <t>Wet sludge mass is based on the mass of sludge without drying the solids in a drying oven</t>
  </si>
  <si>
    <t>n3</t>
  </si>
  <si>
    <t>qiagen dpcr</t>
  </si>
  <si>
    <t>clarified sample</t>
  </si>
  <si>
    <t>murine coronavirus</t>
  </si>
  <si>
    <t>AS</t>
  </si>
  <si>
    <t>American Samoa</t>
  </si>
  <si>
    <t>primary sludge</t>
  </si>
  <si>
    <t>Sludge from the primary clarifier</t>
  </si>
  <si>
    <t>29-hr flow-weighted composite</t>
  </si>
  <si>
    <t>gravity settling</t>
  </si>
  <si>
    <t>Solids separated from liquid by allowing solids to settle by gravity</t>
  </si>
  <si>
    <t>[empty]</t>
  </si>
  <si>
    <t>not tested</t>
  </si>
  <si>
    <t>membrane filtration with no amendment</t>
  </si>
  <si>
    <t>qiagen rneasy powermicrobiome kit</t>
  </si>
  <si>
    <t>ibuprofen</t>
  </si>
  <si>
    <t>f+ rna coliphage</t>
  </si>
  <si>
    <t>long term care - assisted living</t>
  </si>
  <si>
    <t xml:space="preserve">A residential facility that provides assistance with daily care but generally does not provide skilled nursing care. May be licensed as healthcare facility based on state regulations. </t>
  </si>
  <si>
    <t>log10 copies/g wet sludge</t>
  </si>
  <si>
    <t>e_sarbeco</t>
  </si>
  <si>
    <t>fluidigm dpcr</t>
  </si>
  <si>
    <t>sample concentrate</t>
  </si>
  <si>
    <t>oc43</t>
  </si>
  <si>
    <t>AZ</t>
  </si>
  <si>
    <t>Arizona</t>
  </si>
  <si>
    <t xml:space="preserve">primary effluent </t>
  </si>
  <si>
    <t>Effluent from the primary clarifier</t>
  </si>
  <si>
    <t>28-hr flow-weighted composite</t>
  </si>
  <si>
    <t>none</t>
  </si>
  <si>
    <t>membrane filtration with addition of mgcl2, membrane recombined with separated solids</t>
  </si>
  <si>
    <t>qiagen powerwater kit</t>
  </si>
  <si>
    <t>f+ dna coliphage</t>
  </si>
  <si>
    <t xml:space="preserve">other long term care </t>
  </si>
  <si>
    <t xml:space="preserve">Other residential facilities that provide daily and/or medical care, but are not defined as nursing home/skilled nursing facilities or assisted living facilities. An example of this is a state-licensed intermediate care facility. </t>
  </si>
  <si>
    <t>copies/g dry sludge</t>
  </si>
  <si>
    <t>Dry sludge mass is based on the mass of solids after drying in a drying oven</t>
  </si>
  <si>
    <t>more than 3</t>
  </si>
  <si>
    <t>n_sarbeco</t>
  </si>
  <si>
    <t>life technologies dpcr</t>
  </si>
  <si>
    <t>lysis buffer</t>
  </si>
  <si>
    <t>phi6</t>
  </si>
  <si>
    <t>Arkansas</t>
  </si>
  <si>
    <t>secondary sludge</t>
  </si>
  <si>
    <t>Sludge from the secondary clarifier</t>
  </si>
  <si>
    <t>27-hr flow-weighted composite</t>
  </si>
  <si>
    <t>membrane filtration with sample acidification, membrane recombined with separated solids</t>
  </si>
  <si>
    <t>qiagen rneasy kit</t>
  </si>
  <si>
    <t>short stay acute care hospital</t>
  </si>
  <si>
    <t>log10 copies/g dry sludge</t>
  </si>
  <si>
    <t>caffeine</t>
  </si>
  <si>
    <t>rdrp_sarsr</t>
  </si>
  <si>
    <t>raindance dpcr</t>
  </si>
  <si>
    <t>dewatered solids</t>
  </si>
  <si>
    <t>puro</t>
  </si>
  <si>
    <t>CA</t>
  </si>
  <si>
    <t>California</t>
  </si>
  <si>
    <t>secondary effluent</t>
  </si>
  <si>
    <t>Efluent from the secondary clarifier</t>
  </si>
  <si>
    <t>26-hr flow-weighted composite</t>
  </si>
  <si>
    <t>membrane filtration with acidification and mgcl2, membrane recombined with separated solids</t>
  </si>
  <si>
    <t>promega ht tna kit</t>
  </si>
  <si>
    <t>long term acute care hospital</t>
  </si>
  <si>
    <t xml:space="preserve">Acute care hospitals that provide care for patients with average length of stay longer than 25 days. LTACH patients are often transferred from intensive care units of ACH. </t>
  </si>
  <si>
    <t>micrograms/L wastewater</t>
  </si>
  <si>
    <t>niid_2019-ncov_n</t>
  </si>
  <si>
    <t>ms2 coliphage</t>
  </si>
  <si>
    <t>CI</t>
  </si>
  <si>
    <t>Chicago, IL</t>
  </si>
  <si>
    <t>septage</t>
  </si>
  <si>
    <t>Wastewater sampled from within a septic tank</t>
  </si>
  <si>
    <t>25-hr flow-weighted composite</t>
  </si>
  <si>
    <t>CO</t>
  </si>
  <si>
    <t>Colorado</t>
  </si>
  <si>
    <t>other_norm_units</t>
  </si>
  <si>
    <t>membrane filtration with no amendment, membrane recombined with separated solids</t>
  </si>
  <si>
    <t>promega automated tna kit</t>
  </si>
  <si>
    <t>child day care</t>
  </si>
  <si>
    <t>log10 micrograms/L wastewater</t>
  </si>
  <si>
    <t>rdrp gene / ncov_ip2</t>
  </si>
  <si>
    <t>hep g armored rna</t>
  </si>
  <si>
    <t>holding tank</t>
  </si>
  <si>
    <t>Wastewater sampled from a holding tank, such as from an airplane or ship</t>
  </si>
  <si>
    <t>24-hr flow-weighted composite</t>
  </si>
  <si>
    <t>MP</t>
  </si>
  <si>
    <t>Commonwealth of Northern Mariana Islands</t>
  </si>
  <si>
    <t>peg precipitation</t>
  </si>
  <si>
    <t>promega manual tna kit</t>
  </si>
  <si>
    <t>k12</t>
  </si>
  <si>
    <t>A school serving students in the kindergarten to 12th grade range</t>
  </si>
  <si>
    <t>micrograms/g wet sludge</t>
  </si>
  <si>
    <t>rdrp gene / ncov_ip4</t>
  </si>
  <si>
    <t>23-hr flow-weighted composite</t>
  </si>
  <si>
    <t>CT</t>
  </si>
  <si>
    <t>Connecticut</t>
  </si>
  <si>
    <t>ultracentrifugation</t>
  </si>
  <si>
    <t>promega wastewater large volume tna capture kit</t>
  </si>
  <si>
    <t>higher ed dorm</t>
  </si>
  <si>
    <t>Solely higher education dormitory buildings</t>
  </si>
  <si>
    <t>log10 micrograms/g wet sludge</t>
  </si>
  <si>
    <t>taqpath n</t>
  </si>
  <si>
    <t>22-hr flow-weighted composite</t>
  </si>
  <si>
    <t>DE</t>
  </si>
  <si>
    <t>Delaware</t>
  </si>
  <si>
    <t>skimmed milk flocculation</t>
  </si>
  <si>
    <t>nuclisens automated magnetic bead extraction kit</t>
  </si>
  <si>
    <t>higher ed other</t>
  </si>
  <si>
    <t>Higher education buildings or facilities that do not include dorms or that include dorms and other buildings</t>
  </si>
  <si>
    <t>micrograms/g dry sludge</t>
  </si>
  <si>
    <t>taqpath s</t>
  </si>
  <si>
    <t>21-hr flow-weighted composite</t>
  </si>
  <si>
    <t>DC</t>
  </si>
  <si>
    <t>District of Columbia</t>
  </si>
  <si>
    <t>beef extract flocculation</t>
  </si>
  <si>
    <t>nuclisens manual magnetic bead extraction kit</t>
  </si>
  <si>
    <t>social services shelter</t>
  </si>
  <si>
    <t>Other type of social services shelter</t>
  </si>
  <si>
    <t>log10 micrograms/g dry sludge</t>
  </si>
  <si>
    <t>orf1b</t>
  </si>
  <si>
    <t>20-hr flow-weighted composite</t>
  </si>
  <si>
    <t>FM</t>
  </si>
  <si>
    <t>Federated States of Micronesia</t>
  </si>
  <si>
    <t>phenol chloroform</t>
  </si>
  <si>
    <t>other residential building</t>
  </si>
  <si>
    <t>Individual residential buildings or institutions not captured in other categories</t>
  </si>
  <si>
    <t>orf1ab</t>
  </si>
  <si>
    <t>19-hr flow-weighted composite</t>
  </si>
  <si>
    <t>FL</t>
  </si>
  <si>
    <t>Florida</t>
  </si>
  <si>
    <t>centricon ultrafiltration</t>
  </si>
  <si>
    <t>chemagic viral dna/rna 300 kit</t>
  </si>
  <si>
    <t>ship</t>
  </si>
  <si>
    <t>n1 and n2 combined</t>
  </si>
  <si>
    <t>Detection of N1 and N2 targets was performed on a single fluorescence channel, such that distinct measurements for N1 and N2 do not exist</t>
  </si>
  <si>
    <t>18-hr flow-weighted composite</t>
  </si>
  <si>
    <t>GA</t>
  </si>
  <si>
    <t>Georgia</t>
  </si>
  <si>
    <t>amicon ultrafiltration</t>
  </si>
  <si>
    <t>trizol, zymo mag beads w/ zymo clean and concentrator</t>
  </si>
  <si>
    <t>airplane</t>
  </si>
  <si>
    <t>n</t>
  </si>
  <si>
    <t>17-hr flow-weighted composite</t>
  </si>
  <si>
    <t>GU</t>
  </si>
  <si>
    <t>Guam</t>
  </si>
  <si>
    <t>hollow fiber dead end ultrafiltration</t>
  </si>
  <si>
    <t>4s method (https://www.protocols.io/view/v-4-direct-wastewater-rna-capture-and-purification-bpdfmi3n)</t>
  </si>
  <si>
    <t>s</t>
  </si>
  <si>
    <t>16-hr flow-weighted composite</t>
  </si>
  <si>
    <t>HI</t>
  </si>
  <si>
    <t>Hawaii</t>
  </si>
  <si>
    <t>innovaprep ultrafiltration</t>
  </si>
  <si>
    <t>qiagen qiaamp buffers with epoch columns</t>
  </si>
  <si>
    <t>orf1a</t>
  </si>
  <si>
    <t>15-hr flow-weighted composite</t>
  </si>
  <si>
    <t>ID</t>
  </si>
  <si>
    <t>Idaho</t>
  </si>
  <si>
    <t>no liquid concentration, liquid recombined with separated solids</t>
  </si>
  <si>
    <t>ddcov_n </t>
  </si>
  <si>
    <t>HO</t>
  </si>
  <si>
    <t>Houston, TX</t>
  </si>
  <si>
    <t>14-hr flow-weighted composite</t>
  </si>
  <si>
    <t>IL</t>
  </si>
  <si>
    <t>Illinois</t>
  </si>
  <si>
    <t>ddcov_e</t>
  </si>
  <si>
    <t>13-hr flow-weighted composite</t>
  </si>
  <si>
    <t>IN</t>
  </si>
  <si>
    <t>Indiana</t>
  </si>
  <si>
    <t>12-hr flow-weighted composite</t>
  </si>
  <si>
    <t>IA</t>
  </si>
  <si>
    <t>Iowa</t>
  </si>
  <si>
    <t>11-hr flow-weighted composite</t>
  </si>
  <si>
    <t>KS</t>
  </si>
  <si>
    <t>Kansas</t>
  </si>
  <si>
    <t>10-hr flow-weighted composite</t>
  </si>
  <si>
    <t>KY</t>
  </si>
  <si>
    <t>Kentucky</t>
  </si>
  <si>
    <t>9-hr flow-weighted composite</t>
  </si>
  <si>
    <t>LA</t>
  </si>
  <si>
    <t>Louisiana</t>
  </si>
  <si>
    <t>8-hr flow-weighted composite</t>
  </si>
  <si>
    <t>ME</t>
  </si>
  <si>
    <t>Maine</t>
  </si>
  <si>
    <t>LC</t>
  </si>
  <si>
    <t>Los Angeles County, CA</t>
  </si>
  <si>
    <t>7-hr flow-weighted composite</t>
  </si>
  <si>
    <t>MD</t>
  </si>
  <si>
    <t>Maryland</t>
  </si>
  <si>
    <t>6-hr flow-weighted composite</t>
  </si>
  <si>
    <t>MA</t>
  </si>
  <si>
    <t>Massachusetts</t>
  </si>
  <si>
    <t>5-hr flow-weighted composite</t>
  </si>
  <si>
    <t>MI</t>
  </si>
  <si>
    <t>Michigan</t>
  </si>
  <si>
    <t>4-hr flow-weighted composite</t>
  </si>
  <si>
    <t>MN</t>
  </si>
  <si>
    <t>Minnesota</t>
  </si>
  <si>
    <t>3-hr flow-weighted composite</t>
  </si>
  <si>
    <t>MS</t>
  </si>
  <si>
    <t>Mississippi</t>
  </si>
  <si>
    <t>2-hr flow-weighted composite</t>
  </si>
  <si>
    <t>MO</t>
  </si>
  <si>
    <t>Missouri</t>
  </si>
  <si>
    <t>1-hr flow-weighted composite</t>
  </si>
  <si>
    <t>MT</t>
  </si>
  <si>
    <t>Montana</t>
  </si>
  <si>
    <t>30-hr time-weighted composite</t>
  </si>
  <si>
    <t>NE</t>
  </si>
  <si>
    <t>Nebraska</t>
  </si>
  <si>
    <t>29-hr time-weighted composite</t>
  </si>
  <si>
    <t>NV</t>
  </si>
  <si>
    <t>Nevada</t>
  </si>
  <si>
    <t>28-hr time-weighted composite</t>
  </si>
  <si>
    <t>NH</t>
  </si>
  <si>
    <t>New Hampshire</t>
  </si>
  <si>
    <t>27-hr time-weighted composite</t>
  </si>
  <si>
    <t>NJ</t>
  </si>
  <si>
    <t>New Jersey</t>
  </si>
  <si>
    <t>26-hr time-weighted composite</t>
  </si>
  <si>
    <t>NM</t>
  </si>
  <si>
    <t>New Mexico</t>
  </si>
  <si>
    <t>25-hr time-weighted composite</t>
  </si>
  <si>
    <t>NY</t>
  </si>
  <si>
    <t>New York</t>
  </si>
  <si>
    <t>24-hr time-weighted composite</t>
  </si>
  <si>
    <t>NC</t>
  </si>
  <si>
    <t>North Carolina</t>
  </si>
  <si>
    <t>23-hr time-weighted composite</t>
  </si>
  <si>
    <t>ND</t>
  </si>
  <si>
    <t>North Dakota</t>
  </si>
  <si>
    <t>22-hr time-weighted composite</t>
  </si>
  <si>
    <t>OH</t>
  </si>
  <si>
    <t>Ohio</t>
  </si>
  <si>
    <t>NZ</t>
  </si>
  <si>
    <t>New York City, NY</t>
  </si>
  <si>
    <t>21-hr time-weighted composite</t>
  </si>
  <si>
    <t>OK</t>
  </si>
  <si>
    <t>Oklahoma</t>
  </si>
  <si>
    <t>20-hr time-weighted composite</t>
  </si>
  <si>
    <t>OR</t>
  </si>
  <si>
    <t>Oregon</t>
  </si>
  <si>
    <t>19-hr time-weighted composite</t>
  </si>
  <si>
    <t>PA</t>
  </si>
  <si>
    <t>Pennsylvania</t>
  </si>
  <si>
    <t>18-hr time-weighted composite</t>
  </si>
  <si>
    <t>PR</t>
  </si>
  <si>
    <t>Puerto Rico</t>
  </si>
  <si>
    <t>17-hr time-weighted composite</t>
  </si>
  <si>
    <t>MH</t>
  </si>
  <si>
    <t>Republic of the Marshall Islands</t>
  </si>
  <si>
    <t>16-hr time-weighted composite</t>
  </si>
  <si>
    <t>PW</t>
  </si>
  <si>
    <t>Republic of Palau</t>
  </si>
  <si>
    <t>15-hr time-weighted composite</t>
  </si>
  <si>
    <t>RI</t>
  </si>
  <si>
    <t>Rhode Island</t>
  </si>
  <si>
    <t>PH</t>
  </si>
  <si>
    <t>Philadelphia, PA</t>
  </si>
  <si>
    <t>14-hr time-weighted composite</t>
  </si>
  <si>
    <t>SC</t>
  </si>
  <si>
    <t>South Carolina</t>
  </si>
  <si>
    <t>13-hr time-weighted composite</t>
  </si>
  <si>
    <t>SD</t>
  </si>
  <si>
    <t>South Dakota</t>
  </si>
  <si>
    <t>12-hr time-weighted composite</t>
  </si>
  <si>
    <t>TN</t>
  </si>
  <si>
    <t>Tennessee</t>
  </si>
  <si>
    <t>11-hr time-weighted composite</t>
  </si>
  <si>
    <t>TX</t>
  </si>
  <si>
    <t>Texas</t>
  </si>
  <si>
    <t>10-hr time-weighted composite</t>
  </si>
  <si>
    <t>VI</t>
  </si>
  <si>
    <t>U.S. Virgin Islands</t>
  </si>
  <si>
    <t>9-hr time-weighted composite</t>
  </si>
  <si>
    <t>UT</t>
  </si>
  <si>
    <t>Utah</t>
  </si>
  <si>
    <t>8-hr time-weighted composite</t>
  </si>
  <si>
    <t>VT</t>
  </si>
  <si>
    <t>Vermont</t>
  </si>
  <si>
    <t>7-hr time-weighted composite</t>
  </si>
  <si>
    <t>VA</t>
  </si>
  <si>
    <t>Virginia</t>
  </si>
  <si>
    <t>6-hr time-weighted composite</t>
  </si>
  <si>
    <t>WA</t>
  </si>
  <si>
    <t>Washington</t>
  </si>
  <si>
    <t>5-hr time-weighted composite</t>
  </si>
  <si>
    <t>WV</t>
  </si>
  <si>
    <t>West Virginia</t>
  </si>
  <si>
    <t>4-hr time-weighted composite</t>
  </si>
  <si>
    <t>WI</t>
  </si>
  <si>
    <t>Wisconsin</t>
  </si>
  <si>
    <t>3-hr time-weighted composite</t>
  </si>
  <si>
    <t>WY</t>
  </si>
  <si>
    <t>Wyoming</t>
  </si>
  <si>
    <t>2-hr time-weighted composite</t>
  </si>
  <si>
    <t>1-hr time-weighted composite</t>
  </si>
  <si>
    <t>30-hr manual composite</t>
  </si>
  <si>
    <t>29-hr manual composite</t>
  </si>
  <si>
    <t>28-hr manual composite</t>
  </si>
  <si>
    <t>27-hr manual composite</t>
  </si>
  <si>
    <t>26-hr manual composite</t>
  </si>
  <si>
    <t>25-hr manual composite</t>
  </si>
  <si>
    <t>24-hr manual composite</t>
  </si>
  <si>
    <t>23-hr manual composite</t>
  </si>
  <si>
    <t>22-hr manual composite</t>
  </si>
  <si>
    <t>21-hr manual composite</t>
  </si>
  <si>
    <t>20-hr manual composite</t>
  </si>
  <si>
    <t>19-hr manual composite</t>
  </si>
  <si>
    <t>18-hr manual composite</t>
  </si>
  <si>
    <t>17-hr manual composite</t>
  </si>
  <si>
    <t>16-hr manual composite</t>
  </si>
  <si>
    <t>15-hr manual composite</t>
  </si>
  <si>
    <t>14-hr manual composite</t>
  </si>
  <si>
    <t>13-hr manual composite</t>
  </si>
  <si>
    <t>12-hr manual composite</t>
  </si>
  <si>
    <t>11-hr manual composite</t>
  </si>
  <si>
    <t>10-hr manual composite</t>
  </si>
  <si>
    <t>9-hr manual composite</t>
  </si>
  <si>
    <t>8-hr manual composite</t>
  </si>
  <si>
    <t>7-hr manual composite</t>
  </si>
  <si>
    <t>6-hr manual composite</t>
  </si>
  <si>
    <t>5-hr manual composite</t>
  </si>
  <si>
    <t>4-hr manual composite</t>
  </si>
  <si>
    <t>3-hr manual composite</t>
  </si>
  <si>
    <t>2-hr manual composite</t>
  </si>
  <si>
    <t>1-hr manual composite</t>
  </si>
  <si>
    <t>Use of semantic versioning began with v2.0.0. A description follows; see https://semver.org/ for further details.</t>
  </si>
  <si>
    <t>Major changes (indicated by X in version X.Y.Z): not backwards compatible. In the context of NWSS DCIPHER data submission, these are changes that would cause submission (see note on Submission Requirements) of a data file, if unaltered, to fail upload. These may include addition of required fields or name changes to required fields.</t>
  </si>
  <si>
    <t>Minor changes (indicated by Y in version X.Y.Z): backwards compatible functionality added. In the context of NWSS DCIPHER data submission, these may be additions of non-required fields, name changes to non-required fields, or changes to value sets, which will not prohibit upload but will be flagged in on-platform QC checks.</t>
  </si>
  <si>
    <t>Patches (indicated by Z in version X.Y.Z): backwards compatible bug fixes. In the context of NWSS DCIPHER data submission, these may be clarifications of field descriptions, additions to value sets, or reorganization of the metadata.</t>
  </si>
  <si>
    <t>Date of change</t>
  </si>
  <si>
    <t>New file name</t>
  </si>
  <si>
    <t>Version</t>
  </si>
  <si>
    <t>Major changes</t>
  </si>
  <si>
    <t>Minor changes</t>
  </si>
  <si>
    <t>Patches</t>
  </si>
  <si>
    <t>NWSS_DCIPHERForm_DataDictionary_Sent-to-states_9.23.20</t>
  </si>
  <si>
    <t>0.1.0</t>
  </si>
  <si>
    <t>NA</t>
  </si>
  <si>
    <t>NWSS_DCIPHERForm_DataDictionary_20201020</t>
  </si>
  <si>
    <t>0.2.0</t>
  </si>
  <si>
    <t xml:space="preserve">1. Changed to allow for sampling location not associated with treatment plant;
2. EPAID no longer required
</t>
  </si>
  <si>
    <t>Description of treatment plant changed to be 'identifiable name'</t>
  </si>
  <si>
    <t>NWSS_DCIPHERForm_DataDictionary_20201021</t>
  </si>
  <si>
    <t>0.3.0</t>
  </si>
  <si>
    <t xml:space="preserve">Replaced Pascal Case variable names with snake case variable names to align with bulk upload template variables </t>
  </si>
  <si>
    <t>Added red to data source color scheme to denote DCIPHER generated variables.</t>
  </si>
  <si>
    <t>NWSS_DCIPHERForm_DataDictionary_20201103</t>
  </si>
  <si>
    <t>0.3.1</t>
  </si>
  <si>
    <t>Clarified that state variable response for WWTP should be 2-letter abbreviation.</t>
  </si>
  <si>
    <t>NWSS_DCIPHERForm_DataDictionary_20201104</t>
  </si>
  <si>
    <t>0.4.0</t>
  </si>
  <si>
    <t>A number of changes were made to reflect the shift from form-based data submission, which had built-in validation prior to submission, to CSV file submission to DCIPHER:
1. Recharacterized "Pre-populated value set" values as "Allowed values"; 
2. Added variable type column</t>
  </si>
  <si>
    <t xml:space="preserve">A number of changes were made to reflect the shift from form-based data submission, which had built-in validation prior to submission, to CSV file submission:
1. Changed "Forced column" to "Required Field";
2. Changed possible responses for "Required Field" to "Not required" and "Required";
3. Changed "DCIPHER Form Format", "DCIPHER Form Pre-populated Value Set", and "DCIPHER Form Data Validation" column names to denote Internal-Use only; 
4. Made all values lower case (not a major change because all values are  cast to lower during file parsing); </t>
  </si>
  <si>
    <t>NWSS_DCIPHERForm_DataDictionary_20201201</t>
  </si>
  <si>
    <t>0.5.0</t>
  </si>
  <si>
    <t>Changed "Required Field" value for the 'state' variable in the "Wastewater Treatment Plant" table from blank to "Required"</t>
  </si>
  <si>
    <t>NWSS_DCIPHERForm_DataDictionary_20201204</t>
  </si>
  <si>
    <t>1.0.0</t>
  </si>
  <si>
    <t>Changed 'composite_freq' from "Required" (if composite) to "Not required"</t>
  </si>
  <si>
    <t>NWSS_DCIPHERForm_DataDictionary_20201215</t>
  </si>
  <si>
    <t>1.0.1</t>
  </si>
  <si>
    <t>Changed 'pcr_target_ref' description to "A publication, website, or description of the PCR gene target used"</t>
  </si>
  <si>
    <t>NWSS_DCIPHERForm_DataDictionary_20201218</t>
  </si>
  <si>
    <t>1.0.2</t>
  </si>
  <si>
    <t>Changed "Allowed values" from "[any]" to "0-100" for 'industrial_input' to clarify percentage units</t>
  </si>
  <si>
    <t>NWSS_DCIPHERForm_DataDictionary_20210111</t>
  </si>
  <si>
    <t>1.0.3</t>
  </si>
  <si>
    <t>Changed "Tooltip / descriptive text" for standard error and confidence interval fields so that '-1' is only entered when these values cannot be calculated</t>
  </si>
  <si>
    <t>NWSS_DCIPHERForm_DataDictionary_20210122</t>
  </si>
  <si>
    <t>1.0.4</t>
  </si>
  <si>
    <t>Changed "Tooltip / descriptive text" for 'ntc_amplify' field to be more specific: "For qPCR, did any no-template controls on this instrument run have a Ct value less than 40? For ddPCR, did any no-template controls on this instrument run have 3 or more positive droplets?" This definition aligns with the definition of positivity given on the NWSS webpage for Data Reporting and Analytics, and aligns with guidance provided by a ddPCR instrument manufacturer.</t>
  </si>
  <si>
    <t>NWSS_DCIPHERForm_DataDictionary_20210125</t>
  </si>
  <si>
    <t>1.0.5</t>
  </si>
  <si>
    <t>Added clarification to "Tooltip / descriptive text" for 'population_served' field to consider population estimates for upstream sampling locations: "if the sampling location is upstream of a treatment plant (i.e., sample_location = "upstream"), please use the estimated population served by the corresponding service area"</t>
  </si>
  <si>
    <t>NWSS_DCIPHERForm_DataDictionary_20210127</t>
  </si>
  <si>
    <t>1.0.6</t>
  </si>
  <si>
    <t>Added additional text and example to "Tooltip / descriptive text" for 'composite_freq' to clarify definition</t>
  </si>
  <si>
    <t>NWSS_DCIPHERForm_DataDictionary_20210210</t>
  </si>
  <si>
    <t>1.0.7</t>
  </si>
  <si>
    <t>1. Removed "Internal Use" columns;
2. Updated "Allowed values" column to make 'suggested' values more explicit (e.g., for fields that do not have a finite value set but have values that are commonly used) and to indicate where '-1' should be used to indicate unavailable data for required numeric fields;
3. Added "Notes" column to provide additional guidance, such as where appropriate to leave blank;
4. Clarified "Tooltip / descriptive text" for  'sars_cov2_std_error' and 'tss';
5. Changed "Display Variable Name" for 'population_served' for clarity</t>
  </si>
  <si>
    <t>NWSS_DCIPHER_Data_Dictionary_v2.0.0_20210323</t>
  </si>
  <si>
    <t>2.0.0</t>
  </si>
  <si>
    <t>1. New required fields (3): 'institution_type', 'sample_id', 'lab_id';
2. Name changes to required fields (2): 'state' changed to 'wwtp_jurisdiction', 'reporting_state' changed to 'reporting_jurisdiction';</t>
  </si>
  <si>
    <t xml:space="preserve">1. Important description change relevant for upstream sites for 3 fields: 'county_names', 'other_jurisdiction', and 'sewage_travel_time' (these previously pertained to the treatment plant but have been changed to pertain to the sampling site, which is more relevant);
2. Removal and addition of values in value sets (&gt;2 fields): 'sample_location' ("primary influent" and "primary sludge" changed to "wwtp"), 'rec_eff_target_name' ("bovine coronavirus" changed to "bcov vaccine"), other fields where similar values with the same meaning were submitted have been consolidated into one value, and will be indicated in QC checks;
3. Addition of non-required fields (3): 'pasteurized', 'time_zone', 'solids_separation'
4. Name changes to non-required fields (4): 'hum_frac_target_phys' changed to 'other_norm_name', 'hum_frac_target_phys_ref' changed to 'other_norm_ref', 'hum_frac_phys_conc' changed to 'other_norm_conc', 'hum_frac_phys_unit' changed to 'other_norm_unit'
</t>
  </si>
  <si>
    <t>NWSS_DCIPHER_Data_Dictionary_v2.0.1_20210416</t>
  </si>
  <si>
    <t>2.0.1</t>
  </si>
  <si>
    <t>1. Additions to Value Sets: 
'sample_type' now allows composite sample values for any integer duration from 1 to 30 hrs; 
'flow_rate' now allows empty values to accommodate a 'sample_matrix' that is not a flowing liquid, such as "primary sludge" or "holding tank";
'concentration_method' now allows values that capture when solids and liquid are separated but both are tested, e.g., "membrane filtration with addition of mgcl2, membrane recombined with separated solids";
'pcr_target' now allows these additional values: "n", "s," "orf1a";
'rec_eff_spike_matrix' now allows [empty] values;
'hum_frac_target_chem' now allows [empty] values;
'hum_frac_target_mic' now allows [empty] values;
'other_norm_name' now allows [empty] values;
'hum_frac_mic_unit' now allows [empty] values;
'hum_frac_chem_unit' now allows [empty] values;
'other_norm_unit' now allows [empty] values;
2. Description clarification: 
'other_jurisdiction' has been further clarified to indicate that this refers to locations that exist outside of county boundaries;
'sample_id' has been clarified to indicate that PII must not be included in this field;
'lab_id' has been clarified to indicate that PII is discouraged from being included in this field;
the 'jurisdiction id' data type description has been modified to explicitly state that is is not case sensitive, which was previously and is still described in the note on all data types in the Read Me tab</t>
  </si>
  <si>
    <t>NWSS_DCIPHER_Data_Dictionary_v2.0.2_20210512</t>
  </si>
  <si>
    <t>2.0.2</t>
  </si>
  <si>
    <t>1. Additions to Value Sets: 
'extraction_method' now allows "chemagic viral dna/rna 300 kit", "trizol, zymo mag beads w/ zymo clean and concentrator", "4s method (https://www.protocols.io/view/v-4-direct-wastewater-rna-capture-and-purification-bpdfmi3n)";
'pcr_target' now allows "ddcov_n" and "ddcov_e"</t>
  </si>
  <si>
    <t>NWSS_DCIPHER_Data_Dictionary_v2.0.3_20210621</t>
  </si>
  <si>
    <t>2.0.3</t>
  </si>
  <si>
    <t>1. Additions to Value Sets:
'rec_eff_spike_matrix' now allows "dewatered solids";
'flow_rate' now allows empty values when SARS-CoV-2 units are provided on a per mass sludge basis;
'concentration_method' now allows "innovaprep ultrafiltration";
'extraction_method' now allows "qiagen qiaamp buffers with epoch columns";
'hum_frac_target_mic' and 'other_norm_name' both now allow "f+ rna coliphage" and "f+ dna coliphage";
2. Description clarification:
'pretreatment' has been clarified to indicate that this field pertains to both chemicals added to the sample and chemicals added as part of the treatment train upstream of the sample collection point, but that pasteurization should be specified in the 'pasteurized'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</si>
</sst>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sz val="11"/>
      <name val="Calibri"/>
      <family val="2"/>
    </font>
    <font>
      <u/>
      <sz val="11"/>
      <color theme="10"/>
      <name val="Calibri"/>
      <family val="2"/>
      <scheme val="minor"/>
    </font>
    <font>
      <sz val="11"/>
      <color theme="0"/>
      <name val="Calibri"/>
      <family val="2"/>
      <scheme val="minor"/>
    </font>
    <font>
      <sz val="8"/>
      <name val="Calibri"/>
      <family val="2"/>
      <scheme val="minor"/>
    </font>
    <font>
      <b/>
      <sz val="11"/>
      <name val="Calibri"/>
      <family val="2"/>
      <scheme val="minor"/>
    </font>
    <font>
      <sz val="11"/>
      <color theme="1"/>
      <name val="Calibri"/>
      <family val="2"/>
    </font>
    <font>
      <sz val="9"/>
      <color rgb="FFFF0000"/>
      <name val="Segoe UI"/>
      <family val="2"/>
    </font>
    <font>
      <b/>
      <sz val="11"/>
      <color rgb="FFFFFFFF"/>
      <name val="Calibri"/>
      <family val="2"/>
    </font>
    <font>
      <sz val="11"/>
      <color rgb="FFFFFFFF"/>
      <name val="Calibri"/>
      <family val="2"/>
    </font>
    <font>
      <b/>
      <sz val="11"/>
      <color rgb="FF000000"/>
      <name val="Calibri"/>
      <family val="2"/>
    </font>
    <font>
      <sz val="11"/>
      <color rgb="FFFF0000"/>
      <name val="Calibri"/>
      <family val="2"/>
    </font>
    <font>
      <b/>
      <sz val="11"/>
      <name val="Calibri"/>
      <family val="2"/>
    </font>
  </fonts>
  <fills count="12">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757171"/>
        <bgColor rgb="FF000000"/>
      </patternFill>
    </fill>
    <fill>
      <patternFill patternType="solid">
        <fgColor rgb="FFFFFFFF"/>
        <bgColor rgb="FF000000"/>
      </patternFill>
    </fill>
    <fill>
      <patternFill patternType="solid">
        <fgColor rgb="FFBF8F00"/>
        <bgColor rgb="FF000000"/>
      </patternFill>
    </fill>
    <fill>
      <patternFill patternType="solid">
        <fgColor rgb="FFFCE4D6"/>
        <bgColor rgb="FF000000"/>
      </patternFill>
    </fill>
    <fill>
      <patternFill patternType="solid">
        <fgColor rgb="FFD9E1F2"/>
        <bgColor rgb="FF000000"/>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0" fillId="0"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quotePrefix="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46" fontId="0" fillId="0" borderId="0" xfId="0" applyNumberFormat="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5"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8" fillId="2" borderId="0" xfId="0" applyFont="1" applyFill="1" applyAlignment="1">
      <alignment horizontal="left" vertical="top" wrapText="1"/>
    </xf>
    <xf numFmtId="0" fontId="0" fillId="3" borderId="0" xfId="0"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5" fillId="0" borderId="0" xfId="0" applyFont="1" applyAlignment="1">
      <alignment horizontal="left"/>
    </xf>
    <xf numFmtId="0" fontId="10" fillId="0" borderId="0" xfId="0" applyFont="1" applyAlignment="1">
      <alignment horizontal="left"/>
    </xf>
    <xf numFmtId="0" fontId="10" fillId="3" borderId="0" xfId="0" applyFont="1" applyFill="1" applyAlignment="1">
      <alignment horizontal="left"/>
    </xf>
    <xf numFmtId="0" fontId="10" fillId="2" borderId="0" xfId="0" applyFont="1" applyFill="1" applyAlignment="1">
      <alignment horizontal="left"/>
    </xf>
    <xf numFmtId="0" fontId="5" fillId="0" borderId="1" xfId="0" applyFont="1" applyBorder="1" applyAlignment="1">
      <alignment horizontal="left" vertical="top"/>
    </xf>
    <xf numFmtId="0" fontId="5" fillId="3"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Border="1" applyAlignment="1">
      <alignment horizontal="left"/>
    </xf>
    <xf numFmtId="0" fontId="5" fillId="3" borderId="0" xfId="0" applyFont="1" applyFill="1" applyAlignment="1">
      <alignment horizontal="left"/>
    </xf>
    <xf numFmtId="0" fontId="5" fillId="2" borderId="0" xfId="0" applyFont="1" applyFill="1" applyAlignment="1">
      <alignment horizontal="left"/>
    </xf>
    <xf numFmtId="0" fontId="7" fillId="0" borderId="0" xfId="1" applyAlignment="1">
      <alignment horizontal="left" vertical="top" wrapText="1"/>
    </xf>
    <xf numFmtId="0" fontId="7" fillId="0" borderId="0" xfId="1" applyFill="1" applyAlignment="1">
      <alignment horizontal="left" vertical="top" wrapText="1"/>
    </xf>
    <xf numFmtId="0" fontId="4" fillId="0" borderId="0" xfId="0" applyFont="1" applyAlignment="1">
      <alignment horizontal="left" vertical="top"/>
    </xf>
    <xf numFmtId="0" fontId="12" fillId="0" borderId="0" xfId="0" applyFont="1" applyAlignment="1">
      <alignment vertical="center" wrapText="1"/>
    </xf>
    <xf numFmtId="0" fontId="0" fillId="4" borderId="0" xfId="0"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5" fillId="5"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xf>
    <xf numFmtId="0" fontId="5" fillId="0" borderId="0" xfId="0" applyFont="1" applyAlignment="1">
      <alignment vertical="top"/>
    </xf>
    <xf numFmtId="0" fontId="7" fillId="0" borderId="0" xfId="1" applyAlignment="1">
      <alignment horizontal="left" vertical="top"/>
    </xf>
    <xf numFmtId="0" fontId="2" fillId="0" borderId="0" xfId="0" applyFont="1" applyFill="1" applyAlignment="1">
      <alignment horizontal="left" vertical="top"/>
    </xf>
    <xf numFmtId="0" fontId="0" fillId="0" borderId="0" xfId="0" applyNumberFormat="1" applyAlignment="1">
      <alignment horizontal="left" vertical="top"/>
    </xf>
    <xf numFmtId="0" fontId="5" fillId="0" borderId="0" xfId="0" applyNumberFormat="1" applyFont="1" applyAlignment="1">
      <alignment horizontal="left" vertical="top"/>
    </xf>
    <xf numFmtId="0" fontId="3" fillId="0" borderId="0" xfId="0" applyFont="1" applyAlignment="1">
      <alignment vertical="center"/>
    </xf>
    <xf numFmtId="0" fontId="3" fillId="0" borderId="0" xfId="0" applyFont="1" applyAlignment="1">
      <alignment horizontal="left" vertical="top"/>
    </xf>
    <xf numFmtId="0" fontId="11" fillId="0" borderId="0" xfId="0" applyFont="1" applyAlignment="1">
      <alignment horizontal="left" vertical="top"/>
    </xf>
    <xf numFmtId="0" fontId="4" fillId="0" borderId="0" xfId="0" applyFont="1"/>
    <xf numFmtId="0" fontId="3" fillId="0" borderId="0" xfId="0" applyFont="1" applyFill="1" applyBorder="1" applyAlignment="1">
      <alignment wrapText="1"/>
    </xf>
    <xf numFmtId="0" fontId="6" fillId="0" borderId="0" xfId="0" applyFont="1" applyFill="1" applyBorder="1" applyAlignment="1">
      <alignment wrapText="1"/>
    </xf>
    <xf numFmtId="0" fontId="0" fillId="0" borderId="0" xfId="0" applyAlignment="1">
      <alignment horizontal="left" vertical="top" wrapText="1"/>
    </xf>
    <xf numFmtId="0" fontId="13" fillId="7" borderId="0" xfId="0" applyFont="1" applyFill="1" applyBorder="1" applyAlignment="1">
      <alignment vertical="top" wrapText="1"/>
    </xf>
    <xf numFmtId="0" fontId="14" fillId="7" borderId="0" xfId="0" applyFont="1" applyFill="1" applyBorder="1" applyAlignment="1">
      <alignment vertical="top" wrapText="1"/>
    </xf>
    <xf numFmtId="0" fontId="15" fillId="0" borderId="0" xfId="0" applyFont="1" applyFill="1" applyBorder="1" applyAlignment="1">
      <alignment vertical="top" wrapText="1"/>
    </xf>
    <xf numFmtId="0" fontId="15" fillId="8" borderId="0" xfId="0" applyFont="1" applyFill="1" applyBorder="1" applyAlignment="1">
      <alignment vertical="top" wrapText="1"/>
    </xf>
    <xf numFmtId="0" fontId="3" fillId="8" borderId="0" xfId="0" applyFont="1" applyFill="1" applyBorder="1" applyAlignment="1">
      <alignment vertical="top" wrapText="1"/>
    </xf>
    <xf numFmtId="0" fontId="3" fillId="7" borderId="0" xfId="0" applyFont="1" applyFill="1" applyBorder="1" applyAlignment="1">
      <alignment vertical="top" wrapText="1"/>
    </xf>
    <xf numFmtId="0" fontId="16" fillId="8" borderId="0" xfId="0" applyFont="1" applyFill="1" applyBorder="1" applyAlignment="1">
      <alignment vertical="top" wrapText="1"/>
    </xf>
    <xf numFmtId="0" fontId="14" fillId="0" borderId="0" xfId="0" applyFont="1" applyFill="1" applyBorder="1" applyAlignment="1">
      <alignment vertical="top" wrapText="1"/>
    </xf>
    <xf numFmtId="0" fontId="3" fillId="9" borderId="0" xfId="0" applyFont="1" applyFill="1" applyBorder="1" applyAlignment="1">
      <alignment vertical="top" wrapText="1"/>
    </xf>
    <xf numFmtId="0" fontId="3" fillId="10" borderId="0" xfId="0" applyFont="1" applyFill="1" applyBorder="1" applyAlignment="1">
      <alignment vertical="top" wrapText="1"/>
    </xf>
    <xf numFmtId="0" fontId="3" fillId="11" borderId="0" xfId="0" applyFont="1" applyFill="1" applyBorder="1" applyAlignment="1">
      <alignment vertical="top" wrapText="1"/>
    </xf>
    <xf numFmtId="0" fontId="13" fillId="7" borderId="0" xfId="0" applyFont="1" applyFill="1" applyBorder="1" applyAlignment="1">
      <alignment wrapText="1"/>
    </xf>
    <xf numFmtId="0" fontId="16" fillId="8" borderId="0" xfId="0" applyFont="1" applyFill="1" applyBorder="1" applyAlignment="1">
      <alignment wrapText="1"/>
    </xf>
    <xf numFmtId="0" fontId="14" fillId="7" borderId="0" xfId="0" applyFont="1" applyFill="1" applyBorder="1" applyAlignment="1">
      <alignment wrapText="1"/>
    </xf>
    <xf numFmtId="0" fontId="3" fillId="8" borderId="0" xfId="0" applyFont="1" applyFill="1" applyBorder="1" applyAlignment="1">
      <alignment wrapText="1"/>
    </xf>
    <xf numFmtId="0" fontId="17" fillId="0" borderId="0" xfId="0" applyFont="1" applyFill="1" applyBorder="1" applyAlignment="1">
      <alignment vertical="top" wrapText="1"/>
    </xf>
    <xf numFmtId="0" fontId="17" fillId="0" borderId="0" xfId="0" applyFont="1" applyFill="1" applyBorder="1" applyAlignment="1">
      <alignment horizontal="left" vertical="top" wrapText="1"/>
    </xf>
    <xf numFmtId="0" fontId="3" fillId="0" borderId="0" xfId="0" applyFont="1" applyFill="1" applyBorder="1" applyAlignment="1">
      <alignment vertical="top" wrapText="1"/>
    </xf>
    <xf numFmtId="0" fontId="6"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1F7BD-824C-41B7-A223-F6347D82F347}">
  <dimension ref="A1:P43"/>
  <sheetViews>
    <sheetView tabSelected="1" workbookViewId="0">
      <selection activeCell="A38" sqref="A38"/>
    </sheetView>
  </sheetViews>
  <sheetFormatPr defaultColWidth="8.7265625" defaultRowHeight="14.5" x14ac:dyDescent="0.35"/>
  <cols>
    <col min="1" max="1" width="32.1796875" style="4" customWidth="1"/>
    <col min="2" max="2" width="24.1796875" style="4" customWidth="1"/>
    <col min="3" max="3" width="25" style="4" customWidth="1"/>
    <col min="4" max="16384" width="8.7265625" style="4"/>
  </cols>
  <sheetData>
    <row r="1" spans="1:16" x14ac:dyDescent="0.35">
      <c r="A1" s="60" t="s">
        <v>0</v>
      </c>
      <c r="B1" s="61" t="s">
        <v>1</v>
      </c>
      <c r="C1" s="61" t="s">
        <v>1</v>
      </c>
      <c r="D1" s="61" t="s">
        <v>1</v>
      </c>
      <c r="E1" s="61" t="s">
        <v>1</v>
      </c>
      <c r="F1" s="61" t="s">
        <v>1</v>
      </c>
      <c r="G1" s="61" t="s">
        <v>1</v>
      </c>
      <c r="H1" s="61" t="s">
        <v>1</v>
      </c>
      <c r="I1" s="61" t="s">
        <v>1</v>
      </c>
      <c r="J1" s="61" t="s">
        <v>1</v>
      </c>
      <c r="K1" s="61" t="s">
        <v>1</v>
      </c>
      <c r="L1" s="61" t="s">
        <v>1</v>
      </c>
      <c r="M1" s="61" t="s">
        <v>1</v>
      </c>
      <c r="N1" s="61" t="s">
        <v>1</v>
      </c>
      <c r="O1" s="61" t="s">
        <v>1</v>
      </c>
      <c r="P1" s="61" t="s">
        <v>1</v>
      </c>
    </row>
    <row r="2" spans="1:16" ht="29" x14ac:dyDescent="0.35">
      <c r="A2" s="62" t="s">
        <v>2</v>
      </c>
      <c r="B2" s="77" t="s">
        <v>3</v>
      </c>
      <c r="C2" s="77"/>
      <c r="D2" s="77"/>
      <c r="E2" s="77"/>
      <c r="F2" s="77"/>
      <c r="G2" s="77"/>
      <c r="H2" s="77"/>
      <c r="I2" s="77"/>
      <c r="J2" s="77"/>
      <c r="K2" s="77"/>
      <c r="L2" s="77"/>
      <c r="M2" s="77"/>
      <c r="N2" s="77"/>
      <c r="O2" s="77"/>
      <c r="P2" s="77"/>
    </row>
    <row r="3" spans="1:16" x14ac:dyDescent="0.35">
      <c r="A3" s="62" t="s">
        <v>4</v>
      </c>
      <c r="B3" s="77" t="s">
        <v>5</v>
      </c>
      <c r="C3" s="77"/>
      <c r="D3" s="77"/>
      <c r="E3" s="77"/>
      <c r="F3" s="77"/>
      <c r="G3" s="77"/>
      <c r="H3" s="77"/>
      <c r="I3" s="77"/>
      <c r="J3" s="77"/>
      <c r="K3" s="77"/>
      <c r="L3" s="77"/>
      <c r="M3" s="77"/>
      <c r="N3" s="77"/>
      <c r="O3" s="77"/>
      <c r="P3" s="77"/>
    </row>
    <row r="4" spans="1:16" x14ac:dyDescent="0.35">
      <c r="A4" s="63" t="s">
        <v>1</v>
      </c>
      <c r="B4" s="64" t="s">
        <v>1</v>
      </c>
      <c r="C4" s="64" t="s">
        <v>1</v>
      </c>
      <c r="D4" s="64" t="s">
        <v>1</v>
      </c>
      <c r="E4" s="64" t="s">
        <v>1</v>
      </c>
      <c r="F4" s="64" t="s">
        <v>1</v>
      </c>
      <c r="G4" s="64" t="s">
        <v>1</v>
      </c>
      <c r="H4" s="64" t="s">
        <v>1</v>
      </c>
      <c r="I4" s="64" t="s">
        <v>1</v>
      </c>
      <c r="J4" s="64" t="s">
        <v>1</v>
      </c>
      <c r="K4" s="64" t="s">
        <v>1</v>
      </c>
      <c r="L4" s="64" t="s">
        <v>1</v>
      </c>
      <c r="M4" s="64" t="s">
        <v>1</v>
      </c>
      <c r="N4" s="64" t="s">
        <v>1</v>
      </c>
      <c r="O4" s="64" t="s">
        <v>1</v>
      </c>
      <c r="P4" s="64" t="s">
        <v>1</v>
      </c>
    </row>
    <row r="5" spans="1:16" x14ac:dyDescent="0.35">
      <c r="A5" s="60" t="s">
        <v>6</v>
      </c>
      <c r="B5" s="65" t="s">
        <v>1</v>
      </c>
      <c r="C5" s="65" t="s">
        <v>1</v>
      </c>
      <c r="D5" s="65" t="s">
        <v>1</v>
      </c>
      <c r="E5" s="65" t="s">
        <v>1</v>
      </c>
      <c r="F5" s="65" t="s">
        <v>1</v>
      </c>
      <c r="G5" s="65" t="s">
        <v>1</v>
      </c>
      <c r="H5" s="65" t="s">
        <v>1</v>
      </c>
      <c r="I5" s="65" t="s">
        <v>1</v>
      </c>
      <c r="J5" s="65" t="s">
        <v>1</v>
      </c>
      <c r="K5" s="65" t="s">
        <v>1</v>
      </c>
      <c r="L5" s="65" t="s">
        <v>1</v>
      </c>
      <c r="M5" s="65" t="s">
        <v>1</v>
      </c>
      <c r="N5" s="65" t="s">
        <v>1</v>
      </c>
      <c r="O5" s="65" t="s">
        <v>1</v>
      </c>
      <c r="P5" s="65" t="s">
        <v>1</v>
      </c>
    </row>
    <row r="6" spans="1:16" x14ac:dyDescent="0.35">
      <c r="A6" s="62" t="s">
        <v>7</v>
      </c>
      <c r="B6" s="77" t="s">
        <v>8</v>
      </c>
      <c r="C6" s="77"/>
      <c r="D6" s="77"/>
      <c r="E6" s="77"/>
      <c r="F6" s="77"/>
      <c r="G6" s="77"/>
      <c r="H6" s="77"/>
      <c r="I6" s="77"/>
      <c r="J6" s="77"/>
      <c r="K6" s="77"/>
      <c r="L6" s="77"/>
      <c r="M6" s="77"/>
      <c r="N6" s="77"/>
      <c r="O6" s="77"/>
      <c r="P6" s="77"/>
    </row>
    <row r="7" spans="1:16" x14ac:dyDescent="0.35">
      <c r="A7" s="62" t="s">
        <v>9</v>
      </c>
      <c r="B7" s="77" t="s">
        <v>10</v>
      </c>
      <c r="C7" s="77"/>
      <c r="D7" s="77"/>
      <c r="E7" s="77"/>
      <c r="F7" s="77"/>
      <c r="G7" s="77"/>
      <c r="H7" s="77"/>
      <c r="I7" s="77"/>
      <c r="J7" s="77"/>
      <c r="K7" s="77"/>
      <c r="L7" s="77"/>
      <c r="M7" s="77"/>
      <c r="N7" s="77"/>
      <c r="O7" s="77"/>
      <c r="P7" s="77"/>
    </row>
    <row r="8" spans="1:16" x14ac:dyDescent="0.35">
      <c r="A8" s="63" t="s">
        <v>1</v>
      </c>
      <c r="B8" s="64" t="s">
        <v>1</v>
      </c>
      <c r="C8" s="64" t="s">
        <v>1</v>
      </c>
      <c r="D8" s="64" t="s">
        <v>1</v>
      </c>
      <c r="E8" s="64" t="s">
        <v>1</v>
      </c>
      <c r="F8" s="64" t="s">
        <v>1</v>
      </c>
      <c r="G8" s="64" t="s">
        <v>1</v>
      </c>
      <c r="H8" s="64" t="s">
        <v>1</v>
      </c>
      <c r="I8" s="64" t="s">
        <v>1</v>
      </c>
      <c r="J8" s="64" t="s">
        <v>1</v>
      </c>
      <c r="K8" s="64" t="s">
        <v>1</v>
      </c>
      <c r="L8" s="64" t="s">
        <v>1</v>
      </c>
      <c r="M8" s="64" t="s">
        <v>1</v>
      </c>
      <c r="N8" s="64" t="s">
        <v>1</v>
      </c>
      <c r="O8" s="64" t="s">
        <v>1</v>
      </c>
      <c r="P8" s="64" t="s">
        <v>1</v>
      </c>
    </row>
    <row r="9" spans="1:16" x14ac:dyDescent="0.35">
      <c r="A9" s="60" t="s">
        <v>11</v>
      </c>
      <c r="B9" s="65" t="s">
        <v>1</v>
      </c>
      <c r="C9" s="65" t="s">
        <v>1</v>
      </c>
      <c r="D9" s="65" t="s">
        <v>1</v>
      </c>
      <c r="E9" s="65" t="s">
        <v>1</v>
      </c>
      <c r="F9" s="65" t="s">
        <v>1</v>
      </c>
      <c r="G9" s="65" t="s">
        <v>1</v>
      </c>
      <c r="H9" s="65" t="s">
        <v>1</v>
      </c>
      <c r="I9" s="65" t="s">
        <v>1</v>
      </c>
      <c r="J9" s="65" t="s">
        <v>1</v>
      </c>
      <c r="K9" s="65" t="s">
        <v>1</v>
      </c>
      <c r="L9" s="65" t="s">
        <v>1</v>
      </c>
      <c r="M9" s="65" t="s">
        <v>1</v>
      </c>
      <c r="N9" s="65" t="s">
        <v>1</v>
      </c>
      <c r="O9" s="65" t="s">
        <v>1</v>
      </c>
      <c r="P9" s="65" t="s">
        <v>1</v>
      </c>
    </row>
    <row r="10" spans="1:16" x14ac:dyDescent="0.35">
      <c r="A10" s="62" t="s">
        <v>12</v>
      </c>
      <c r="B10" s="77" t="s">
        <v>13</v>
      </c>
      <c r="C10" s="77"/>
      <c r="D10" s="77"/>
      <c r="E10" s="77"/>
      <c r="F10" s="77"/>
      <c r="G10" s="77"/>
      <c r="H10" s="77"/>
      <c r="I10" s="77"/>
      <c r="J10" s="77"/>
      <c r="K10" s="77"/>
      <c r="L10" s="77"/>
      <c r="M10" s="77"/>
      <c r="N10" s="77"/>
      <c r="O10" s="77"/>
      <c r="P10" s="77"/>
    </row>
    <row r="11" spans="1:16" ht="29" x14ac:dyDescent="0.35">
      <c r="A11" s="62" t="s">
        <v>14</v>
      </c>
      <c r="B11" s="77" t="s">
        <v>15</v>
      </c>
      <c r="C11" s="77"/>
      <c r="D11" s="77"/>
      <c r="E11" s="77"/>
      <c r="F11" s="77"/>
      <c r="G11" s="77"/>
      <c r="H11" s="77"/>
      <c r="I11" s="77"/>
      <c r="J11" s="77"/>
      <c r="K11" s="77"/>
      <c r="L11" s="77"/>
      <c r="M11" s="77"/>
      <c r="N11" s="77"/>
      <c r="O11" s="77"/>
      <c r="P11" s="77"/>
    </row>
    <row r="12" spans="1:16" x14ac:dyDescent="0.35">
      <c r="A12" s="62" t="s">
        <v>16</v>
      </c>
      <c r="B12" s="77" t="s">
        <v>17</v>
      </c>
      <c r="C12" s="77"/>
      <c r="D12" s="77"/>
      <c r="E12" s="77"/>
      <c r="F12" s="77"/>
      <c r="G12" s="77"/>
      <c r="H12" s="77"/>
      <c r="I12" s="77"/>
      <c r="J12" s="77"/>
      <c r="K12" s="77"/>
      <c r="L12" s="77"/>
      <c r="M12" s="77"/>
      <c r="N12" s="77"/>
      <c r="O12" s="77"/>
      <c r="P12" s="77"/>
    </row>
    <row r="13" spans="1:16" x14ac:dyDescent="0.35">
      <c r="A13" s="64" t="s">
        <v>1</v>
      </c>
      <c r="B13" s="64" t="s">
        <v>1</v>
      </c>
      <c r="C13" s="64" t="s">
        <v>1</v>
      </c>
      <c r="D13" s="64" t="s">
        <v>1</v>
      </c>
      <c r="E13" s="64" t="s">
        <v>1</v>
      </c>
      <c r="F13" s="64" t="s">
        <v>1</v>
      </c>
      <c r="G13" s="64" t="s">
        <v>1</v>
      </c>
      <c r="H13" s="64" t="s">
        <v>1</v>
      </c>
      <c r="I13" s="64" t="s">
        <v>1</v>
      </c>
      <c r="J13" s="64" t="s">
        <v>1</v>
      </c>
      <c r="K13" s="64" t="s">
        <v>1</v>
      </c>
      <c r="L13" s="64" t="s">
        <v>1</v>
      </c>
      <c r="M13" s="64" t="s">
        <v>1</v>
      </c>
      <c r="N13" s="64" t="s">
        <v>1</v>
      </c>
      <c r="O13" s="64" t="s">
        <v>1</v>
      </c>
      <c r="P13" s="64" t="s">
        <v>1</v>
      </c>
    </row>
    <row r="14" spans="1:16" x14ac:dyDescent="0.35">
      <c r="A14" s="60" t="s">
        <v>18</v>
      </c>
      <c r="B14" s="61" t="s">
        <v>1</v>
      </c>
      <c r="C14" s="61" t="s">
        <v>1</v>
      </c>
      <c r="D14" s="61" t="s">
        <v>1</v>
      </c>
      <c r="E14" s="61" t="s">
        <v>1</v>
      </c>
      <c r="F14" s="61" t="s">
        <v>1</v>
      </c>
      <c r="G14" s="61" t="s">
        <v>1</v>
      </c>
      <c r="H14" s="61" t="s">
        <v>1</v>
      </c>
      <c r="I14" s="61" t="s">
        <v>1</v>
      </c>
      <c r="J14" s="61" t="s">
        <v>1</v>
      </c>
      <c r="K14" s="61" t="s">
        <v>1</v>
      </c>
      <c r="L14" s="61" t="s">
        <v>1</v>
      </c>
      <c r="M14" s="61" t="s">
        <v>1</v>
      </c>
      <c r="N14" s="61" t="s">
        <v>1</v>
      </c>
      <c r="O14" s="61" t="s">
        <v>1</v>
      </c>
      <c r="P14" s="61" t="s">
        <v>1</v>
      </c>
    </row>
    <row r="15" spans="1:16" x14ac:dyDescent="0.35">
      <c r="A15" s="62" t="s">
        <v>19</v>
      </c>
      <c r="B15" s="77" t="s">
        <v>20</v>
      </c>
      <c r="C15" s="77"/>
      <c r="D15" s="77"/>
      <c r="E15" s="77"/>
      <c r="F15" s="77"/>
      <c r="G15" s="77"/>
      <c r="H15" s="77"/>
      <c r="I15" s="77"/>
      <c r="J15" s="77"/>
      <c r="K15" s="77"/>
      <c r="L15" s="77"/>
      <c r="M15" s="77"/>
      <c r="N15" s="77"/>
      <c r="O15" s="77"/>
      <c r="P15" s="77"/>
    </row>
    <row r="16" spans="1:16" x14ac:dyDescent="0.35">
      <c r="A16" s="62" t="s">
        <v>21</v>
      </c>
      <c r="B16" s="77" t="s">
        <v>22</v>
      </c>
      <c r="C16" s="77"/>
      <c r="D16" s="77"/>
      <c r="E16" s="77"/>
      <c r="F16" s="77"/>
      <c r="G16" s="77"/>
      <c r="H16" s="77"/>
      <c r="I16" s="77"/>
      <c r="J16" s="77"/>
      <c r="K16" s="77"/>
      <c r="L16" s="77"/>
      <c r="M16" s="77"/>
      <c r="N16" s="77"/>
      <c r="O16" s="77"/>
      <c r="P16" s="77"/>
    </row>
    <row r="17" spans="1:16" x14ac:dyDescent="0.35">
      <c r="A17" s="62" t="s">
        <v>23</v>
      </c>
      <c r="B17" s="77" t="s">
        <v>24</v>
      </c>
      <c r="C17" s="77"/>
      <c r="D17" s="77"/>
      <c r="E17" s="77"/>
      <c r="F17" s="77"/>
      <c r="G17" s="77"/>
      <c r="H17" s="77"/>
      <c r="I17" s="77"/>
      <c r="J17" s="77"/>
      <c r="K17" s="77"/>
      <c r="L17" s="77"/>
      <c r="M17" s="77"/>
      <c r="N17" s="77"/>
      <c r="O17" s="77"/>
      <c r="P17" s="77"/>
    </row>
    <row r="18" spans="1:16" x14ac:dyDescent="0.35">
      <c r="A18" s="62" t="s">
        <v>25</v>
      </c>
      <c r="B18" s="77" t="s">
        <v>26</v>
      </c>
      <c r="C18" s="77"/>
      <c r="D18" s="77"/>
      <c r="E18" s="77"/>
      <c r="F18" s="77"/>
      <c r="G18" s="77"/>
      <c r="H18" s="77"/>
      <c r="I18" s="77"/>
      <c r="J18" s="77"/>
      <c r="K18" s="77"/>
      <c r="L18" s="77"/>
      <c r="M18" s="77"/>
      <c r="N18" s="77"/>
      <c r="O18" s="77"/>
      <c r="P18" s="77"/>
    </row>
    <row r="19" spans="1:16" x14ac:dyDescent="0.35">
      <c r="A19" s="62" t="s">
        <v>27</v>
      </c>
      <c r="B19" s="77" t="s">
        <v>28</v>
      </c>
      <c r="C19" s="77"/>
      <c r="D19" s="77"/>
      <c r="E19" s="77"/>
      <c r="F19" s="77"/>
      <c r="G19" s="77"/>
      <c r="H19" s="77"/>
      <c r="I19" s="77"/>
      <c r="J19" s="77"/>
      <c r="K19" s="77"/>
      <c r="L19" s="77"/>
      <c r="M19" s="77"/>
      <c r="N19" s="77"/>
      <c r="O19" s="77"/>
      <c r="P19" s="77"/>
    </row>
    <row r="20" spans="1:16" x14ac:dyDescent="0.35">
      <c r="A20" s="62" t="s">
        <v>29</v>
      </c>
      <c r="B20" s="77" t="s">
        <v>30</v>
      </c>
      <c r="C20" s="77"/>
      <c r="D20" s="77"/>
      <c r="E20" s="77"/>
      <c r="F20" s="77"/>
      <c r="G20" s="77"/>
      <c r="H20" s="77"/>
      <c r="I20" s="77"/>
      <c r="J20" s="77"/>
      <c r="K20" s="77"/>
      <c r="L20" s="77"/>
      <c r="M20" s="77"/>
      <c r="N20" s="77"/>
      <c r="O20" s="77"/>
      <c r="P20" s="77"/>
    </row>
    <row r="21" spans="1:16" x14ac:dyDescent="0.35">
      <c r="A21" s="62" t="s">
        <v>31</v>
      </c>
      <c r="B21" s="77" t="s">
        <v>32</v>
      </c>
      <c r="C21" s="77"/>
      <c r="D21" s="77"/>
      <c r="E21" s="77"/>
      <c r="F21" s="77"/>
      <c r="G21" s="77"/>
      <c r="H21" s="77"/>
      <c r="I21" s="77"/>
      <c r="J21" s="77"/>
      <c r="K21" s="77"/>
      <c r="L21" s="77"/>
      <c r="M21" s="77"/>
      <c r="N21" s="77"/>
      <c r="O21" s="77"/>
      <c r="P21" s="77"/>
    </row>
    <row r="22" spans="1:16" x14ac:dyDescent="0.35">
      <c r="A22" s="62" t="s">
        <v>33</v>
      </c>
      <c r="B22" s="77" t="s">
        <v>34</v>
      </c>
      <c r="C22" s="77"/>
      <c r="D22" s="77"/>
      <c r="E22" s="77"/>
      <c r="F22" s="77"/>
      <c r="G22" s="77"/>
      <c r="H22" s="77"/>
      <c r="I22" s="77"/>
      <c r="J22" s="77"/>
      <c r="K22" s="77"/>
      <c r="L22" s="77"/>
      <c r="M22" s="77"/>
      <c r="N22" s="77"/>
      <c r="O22" s="77"/>
      <c r="P22" s="77"/>
    </row>
    <row r="23" spans="1:16" x14ac:dyDescent="0.35">
      <c r="A23" s="62" t="s">
        <v>35</v>
      </c>
      <c r="B23" s="77" t="s">
        <v>36</v>
      </c>
      <c r="C23" s="77"/>
      <c r="D23" s="77"/>
      <c r="E23" s="77"/>
      <c r="F23" s="77"/>
      <c r="G23" s="77"/>
      <c r="H23" s="77"/>
      <c r="I23" s="77"/>
      <c r="J23" s="77"/>
      <c r="K23" s="77"/>
      <c r="L23" s="77"/>
      <c r="M23" s="77"/>
      <c r="N23" s="77"/>
      <c r="O23" s="77"/>
      <c r="P23" s="77"/>
    </row>
    <row r="24" spans="1:16" x14ac:dyDescent="0.35">
      <c r="A24" s="62" t="s">
        <v>37</v>
      </c>
      <c r="B24" s="77" t="s">
        <v>38</v>
      </c>
      <c r="C24" s="77"/>
      <c r="D24" s="77"/>
      <c r="E24" s="77"/>
      <c r="F24" s="77"/>
      <c r="G24" s="77"/>
      <c r="H24" s="77"/>
      <c r="I24" s="77"/>
      <c r="J24" s="77"/>
      <c r="K24" s="77"/>
      <c r="L24" s="77"/>
      <c r="M24" s="77"/>
      <c r="N24" s="77"/>
      <c r="O24" s="77"/>
      <c r="P24" s="77"/>
    </row>
    <row r="25" spans="1:16" x14ac:dyDescent="0.35">
      <c r="A25" s="75" t="s">
        <v>39</v>
      </c>
      <c r="B25" s="77" t="s">
        <v>40</v>
      </c>
      <c r="C25" s="77"/>
      <c r="D25" s="77"/>
      <c r="E25" s="77"/>
      <c r="F25" s="77"/>
      <c r="G25" s="77"/>
      <c r="H25" s="77"/>
      <c r="I25" s="77"/>
      <c r="J25" s="77"/>
      <c r="K25" s="77"/>
      <c r="L25" s="77"/>
      <c r="M25" s="77"/>
      <c r="N25" s="77"/>
      <c r="O25" s="77"/>
      <c r="P25" s="77"/>
    </row>
    <row r="26" spans="1:16" x14ac:dyDescent="0.35">
      <c r="A26" s="66" t="s">
        <v>1</v>
      </c>
      <c r="B26" s="64" t="s">
        <v>1</v>
      </c>
      <c r="C26" s="64" t="s">
        <v>1</v>
      </c>
      <c r="D26" s="64" t="s">
        <v>1</v>
      </c>
      <c r="E26" s="64" t="s">
        <v>1</v>
      </c>
      <c r="F26" s="64" t="s">
        <v>1</v>
      </c>
      <c r="G26" s="64" t="s">
        <v>1</v>
      </c>
      <c r="H26" s="64" t="s">
        <v>1</v>
      </c>
      <c r="I26" s="64" t="s">
        <v>1</v>
      </c>
      <c r="J26" s="64" t="s">
        <v>1</v>
      </c>
      <c r="K26" s="64" t="s">
        <v>1</v>
      </c>
      <c r="L26" s="64" t="s">
        <v>1</v>
      </c>
      <c r="M26" s="64" t="s">
        <v>1</v>
      </c>
      <c r="N26" s="64" t="s">
        <v>1</v>
      </c>
      <c r="O26" s="64" t="s">
        <v>1</v>
      </c>
      <c r="P26" s="64" t="s">
        <v>1</v>
      </c>
    </row>
    <row r="27" spans="1:16" x14ac:dyDescent="0.35">
      <c r="A27" s="60" t="s">
        <v>41</v>
      </c>
      <c r="B27" s="61" t="s">
        <v>1</v>
      </c>
      <c r="C27" s="61" t="s">
        <v>1</v>
      </c>
      <c r="D27" s="61" t="s">
        <v>1</v>
      </c>
      <c r="E27" s="61" t="s">
        <v>1</v>
      </c>
      <c r="F27" s="61" t="s">
        <v>1</v>
      </c>
      <c r="G27" s="61" t="s">
        <v>1</v>
      </c>
      <c r="H27" s="61" t="s">
        <v>1</v>
      </c>
      <c r="I27" s="61" t="s">
        <v>1</v>
      </c>
      <c r="J27" s="61" t="s">
        <v>1</v>
      </c>
      <c r="K27" s="61" t="s">
        <v>1</v>
      </c>
      <c r="L27" s="61" t="s">
        <v>1</v>
      </c>
      <c r="M27" s="61" t="s">
        <v>1</v>
      </c>
      <c r="N27" s="61" t="s">
        <v>1</v>
      </c>
      <c r="O27" s="61" t="s">
        <v>1</v>
      </c>
      <c r="P27" s="61" t="s">
        <v>1</v>
      </c>
    </row>
    <row r="28" spans="1:16" x14ac:dyDescent="0.35">
      <c r="A28" s="75" t="s">
        <v>42</v>
      </c>
      <c r="B28" s="67"/>
      <c r="C28" s="67"/>
      <c r="D28" s="67"/>
      <c r="E28" s="67"/>
      <c r="F28" s="67"/>
      <c r="G28" s="67"/>
      <c r="H28" s="67"/>
      <c r="I28" s="67"/>
      <c r="J28" s="67"/>
      <c r="K28" s="67"/>
      <c r="L28" s="67"/>
      <c r="M28" s="67"/>
      <c r="N28" s="67"/>
      <c r="O28" s="67"/>
      <c r="P28" s="67"/>
    </row>
    <row r="29" spans="1:16" x14ac:dyDescent="0.35">
      <c r="A29" s="75" t="s">
        <v>43</v>
      </c>
      <c r="B29" s="67"/>
      <c r="C29" s="67"/>
      <c r="D29" s="67"/>
      <c r="E29" s="67"/>
      <c r="F29" s="67"/>
      <c r="G29" s="67"/>
      <c r="H29" s="67"/>
      <c r="I29" s="67"/>
      <c r="J29" s="67"/>
      <c r="K29" s="67"/>
      <c r="L29" s="67"/>
      <c r="M29" s="67"/>
      <c r="N29" s="67"/>
      <c r="O29" s="67"/>
      <c r="P29" s="67"/>
    </row>
    <row r="30" spans="1:16" x14ac:dyDescent="0.35">
      <c r="A30" s="75" t="s">
        <v>44</v>
      </c>
      <c r="B30" s="67"/>
      <c r="C30" s="67"/>
      <c r="D30" s="67"/>
      <c r="E30" s="67"/>
      <c r="F30" s="67"/>
      <c r="G30" s="67"/>
      <c r="H30" s="67"/>
      <c r="I30" s="67"/>
      <c r="J30" s="67"/>
      <c r="K30" s="67"/>
      <c r="L30" s="67"/>
      <c r="M30" s="67"/>
      <c r="N30" s="67"/>
      <c r="O30" s="67"/>
      <c r="P30" s="67"/>
    </row>
    <row r="31" spans="1:16" x14ac:dyDescent="0.35">
      <c r="A31" s="75" t="s">
        <v>45</v>
      </c>
      <c r="B31" s="67"/>
      <c r="C31" s="67"/>
      <c r="D31" s="67"/>
      <c r="E31" s="67"/>
      <c r="F31" s="67"/>
      <c r="G31" s="67"/>
      <c r="H31" s="67"/>
      <c r="I31" s="67"/>
      <c r="J31" s="67"/>
      <c r="K31" s="67"/>
      <c r="L31" s="67"/>
      <c r="M31" s="67"/>
      <c r="N31" s="67"/>
      <c r="O31" s="67"/>
      <c r="P31" s="67"/>
    </row>
    <row r="32" spans="1:16" x14ac:dyDescent="0.35">
      <c r="A32" s="75" t="s">
        <v>46</v>
      </c>
      <c r="B32" s="67"/>
      <c r="C32" s="67"/>
      <c r="D32" s="67"/>
      <c r="E32" s="67"/>
      <c r="F32" s="67"/>
      <c r="G32" s="67"/>
      <c r="H32" s="67"/>
      <c r="I32" s="67"/>
      <c r="J32" s="67"/>
      <c r="K32" s="67"/>
      <c r="L32" s="67"/>
      <c r="M32" s="67"/>
      <c r="N32" s="67"/>
      <c r="O32" s="67"/>
      <c r="P32" s="67"/>
    </row>
    <row r="33" spans="1:16" x14ac:dyDescent="0.35">
      <c r="A33" s="75" t="s">
        <v>47</v>
      </c>
      <c r="B33" s="67"/>
      <c r="C33" s="67"/>
      <c r="D33" s="67"/>
      <c r="E33" s="67"/>
      <c r="F33" s="67"/>
      <c r="G33" s="67"/>
      <c r="H33" s="67"/>
      <c r="I33" s="67"/>
      <c r="J33" s="67"/>
      <c r="K33" s="67"/>
      <c r="L33" s="67"/>
      <c r="M33" s="67"/>
      <c r="N33" s="67"/>
      <c r="O33" s="67"/>
      <c r="P33" s="67"/>
    </row>
    <row r="34" spans="1:16" x14ac:dyDescent="0.35">
      <c r="A34" s="75" t="s">
        <v>48</v>
      </c>
      <c r="B34" s="67"/>
      <c r="C34" s="67"/>
      <c r="D34" s="67"/>
      <c r="E34" s="67"/>
      <c r="F34" s="67"/>
      <c r="G34" s="67"/>
      <c r="H34" s="67"/>
      <c r="I34" s="67"/>
      <c r="J34" s="67"/>
      <c r="K34" s="67"/>
      <c r="L34" s="67"/>
      <c r="M34" s="67"/>
      <c r="N34" s="67"/>
      <c r="O34" s="67"/>
      <c r="P34" s="67"/>
    </row>
    <row r="35" spans="1:16" x14ac:dyDescent="0.35">
      <c r="A35" s="75" t="s">
        <v>49</v>
      </c>
      <c r="B35" s="67"/>
      <c r="C35" s="67"/>
      <c r="D35" s="67"/>
      <c r="E35" s="67"/>
      <c r="F35" s="67"/>
      <c r="G35" s="67"/>
      <c r="H35" s="67"/>
      <c r="I35" s="67"/>
      <c r="J35" s="67"/>
      <c r="K35" s="67"/>
      <c r="L35" s="67"/>
      <c r="M35" s="67"/>
      <c r="N35" s="67"/>
      <c r="O35" s="67"/>
      <c r="P35" s="67"/>
    </row>
    <row r="36" spans="1:16" x14ac:dyDescent="0.35">
      <c r="A36" s="66" t="s">
        <v>1</v>
      </c>
      <c r="B36" s="64" t="s">
        <v>1</v>
      </c>
      <c r="C36" s="64" t="s">
        <v>1</v>
      </c>
      <c r="D36" s="64" t="s">
        <v>1</v>
      </c>
      <c r="E36" s="64" t="s">
        <v>1</v>
      </c>
      <c r="F36" s="64" t="s">
        <v>1</v>
      </c>
      <c r="G36" s="64" t="s">
        <v>1</v>
      </c>
      <c r="H36" s="64" t="s">
        <v>1</v>
      </c>
      <c r="I36" s="64" t="s">
        <v>1</v>
      </c>
      <c r="J36" s="64" t="s">
        <v>1</v>
      </c>
      <c r="K36" s="64" t="s">
        <v>1</v>
      </c>
      <c r="L36" s="64" t="s">
        <v>1</v>
      </c>
      <c r="M36" s="64" t="s">
        <v>1</v>
      </c>
      <c r="N36" s="64" t="s">
        <v>1</v>
      </c>
      <c r="O36" s="64" t="s">
        <v>1</v>
      </c>
      <c r="P36" s="64" t="s">
        <v>1</v>
      </c>
    </row>
    <row r="37" spans="1:16" x14ac:dyDescent="0.35">
      <c r="A37" s="71" t="s">
        <v>50</v>
      </c>
      <c r="B37" s="73" t="s">
        <v>1</v>
      </c>
      <c r="C37" s="73" t="s">
        <v>1</v>
      </c>
      <c r="D37" s="73" t="s">
        <v>1</v>
      </c>
      <c r="E37" s="73" t="s">
        <v>1</v>
      </c>
      <c r="F37" s="73" t="s">
        <v>1</v>
      </c>
      <c r="G37" s="73" t="s">
        <v>1</v>
      </c>
      <c r="H37" s="73" t="s">
        <v>1</v>
      </c>
      <c r="I37" s="73" t="s">
        <v>1</v>
      </c>
      <c r="J37" s="73" t="s">
        <v>1</v>
      </c>
      <c r="K37" s="73" t="s">
        <v>1</v>
      </c>
      <c r="L37" s="73" t="s">
        <v>1</v>
      </c>
      <c r="M37" s="73" t="s">
        <v>1</v>
      </c>
      <c r="N37" s="73" t="s">
        <v>1</v>
      </c>
      <c r="O37" s="73" t="s">
        <v>1</v>
      </c>
      <c r="P37" s="73" t="s">
        <v>1</v>
      </c>
    </row>
    <row r="38" spans="1:16" ht="46.5" customHeight="1" x14ac:dyDescent="0.35">
      <c r="A38" s="76" t="s">
        <v>51</v>
      </c>
      <c r="B38" s="78" t="s">
        <v>52</v>
      </c>
      <c r="C38" s="78"/>
      <c r="D38" s="78"/>
      <c r="E38" s="78"/>
      <c r="F38" s="78"/>
      <c r="G38" s="78"/>
      <c r="H38" s="78"/>
      <c r="I38" s="78"/>
      <c r="J38" s="78"/>
      <c r="K38" s="78"/>
      <c r="L38" s="78"/>
      <c r="M38" s="78"/>
      <c r="N38" s="78"/>
      <c r="O38" s="78"/>
      <c r="P38" s="78"/>
    </row>
    <row r="39" spans="1:16" x14ac:dyDescent="0.35">
      <c r="A39" s="72" t="s">
        <v>1</v>
      </c>
      <c r="B39" s="74" t="s">
        <v>1</v>
      </c>
      <c r="C39" s="74" t="s">
        <v>1</v>
      </c>
      <c r="D39" s="74" t="s">
        <v>1</v>
      </c>
      <c r="E39" s="74" t="s">
        <v>1</v>
      </c>
      <c r="F39" s="74" t="s">
        <v>1</v>
      </c>
      <c r="G39" s="74" t="s">
        <v>1</v>
      </c>
      <c r="H39" s="74" t="s">
        <v>1</v>
      </c>
      <c r="I39" s="74" t="s">
        <v>1</v>
      </c>
      <c r="J39" s="74" t="s">
        <v>1</v>
      </c>
      <c r="K39" s="74" t="s">
        <v>1</v>
      </c>
      <c r="L39" s="74" t="s">
        <v>1</v>
      </c>
      <c r="M39" s="74" t="s">
        <v>1</v>
      </c>
      <c r="N39" s="74" t="s">
        <v>1</v>
      </c>
      <c r="O39" s="74" t="s">
        <v>1</v>
      </c>
      <c r="P39" s="74" t="s">
        <v>1</v>
      </c>
    </row>
    <row r="40" spans="1:16" x14ac:dyDescent="0.35">
      <c r="A40" s="60" t="s">
        <v>53</v>
      </c>
      <c r="B40" s="61" t="s">
        <v>1</v>
      </c>
      <c r="C40" s="61" t="s">
        <v>1</v>
      </c>
      <c r="D40" s="61" t="s">
        <v>1</v>
      </c>
      <c r="E40" s="61" t="s">
        <v>1</v>
      </c>
      <c r="F40" s="61" t="s">
        <v>1</v>
      </c>
      <c r="G40" s="61" t="s">
        <v>1</v>
      </c>
      <c r="H40" s="61" t="s">
        <v>1</v>
      </c>
      <c r="I40" s="61" t="s">
        <v>1</v>
      </c>
      <c r="J40" s="61" t="s">
        <v>1</v>
      </c>
      <c r="K40" s="61" t="s">
        <v>1</v>
      </c>
      <c r="L40" s="61" t="s">
        <v>1</v>
      </c>
      <c r="M40" s="61" t="s">
        <v>1</v>
      </c>
      <c r="N40" s="61" t="s">
        <v>1</v>
      </c>
      <c r="O40" s="61" t="s">
        <v>1</v>
      </c>
      <c r="P40" s="61" t="s">
        <v>1</v>
      </c>
    </row>
    <row r="41" spans="1:16" x14ac:dyDescent="0.35">
      <c r="A41" s="68" t="s">
        <v>1</v>
      </c>
      <c r="B41" s="77" t="s">
        <v>54</v>
      </c>
      <c r="C41" s="77"/>
      <c r="D41" s="77"/>
      <c r="E41" s="77"/>
      <c r="F41" s="77"/>
      <c r="G41" s="77"/>
      <c r="H41" s="77"/>
      <c r="I41" s="77"/>
      <c r="J41" s="77"/>
      <c r="K41" s="77"/>
      <c r="L41" s="77"/>
      <c r="M41" s="77"/>
      <c r="N41" s="77"/>
      <c r="O41" s="77"/>
      <c r="P41" s="77"/>
    </row>
    <row r="42" spans="1:16" x14ac:dyDescent="0.35">
      <c r="A42" s="69" t="s">
        <v>1</v>
      </c>
      <c r="B42" s="77" t="s">
        <v>55</v>
      </c>
      <c r="C42" s="77"/>
      <c r="D42" s="77"/>
      <c r="E42" s="77"/>
      <c r="F42" s="77"/>
      <c r="G42" s="77"/>
      <c r="H42" s="77"/>
      <c r="I42" s="77"/>
      <c r="J42" s="77"/>
      <c r="K42" s="77"/>
      <c r="L42" s="77"/>
      <c r="M42" s="77"/>
      <c r="N42" s="77"/>
      <c r="O42" s="77"/>
      <c r="P42" s="77"/>
    </row>
    <row r="43" spans="1:16" x14ac:dyDescent="0.35">
      <c r="A43" s="70" t="s">
        <v>1</v>
      </c>
      <c r="B43" s="77" t="s">
        <v>56</v>
      </c>
      <c r="C43" s="77"/>
      <c r="D43" s="77"/>
      <c r="E43" s="77"/>
      <c r="F43" s="77"/>
      <c r="G43" s="77"/>
      <c r="H43" s="77"/>
      <c r="I43" s="77"/>
      <c r="J43" s="77"/>
      <c r="K43" s="77"/>
      <c r="L43" s="77"/>
      <c r="M43" s="77"/>
      <c r="N43" s="77"/>
      <c r="O43" s="77"/>
      <c r="P43" s="77"/>
    </row>
  </sheetData>
  <mergeCells count="22">
    <mergeCell ref="B43:P43"/>
    <mergeCell ref="B21:P21"/>
    <mergeCell ref="B22:P22"/>
    <mergeCell ref="B23:P23"/>
    <mergeCell ref="B24:P24"/>
    <mergeCell ref="B25:P25"/>
    <mergeCell ref="B18:P18"/>
    <mergeCell ref="B19:P19"/>
    <mergeCell ref="B20:P20"/>
    <mergeCell ref="B41:P41"/>
    <mergeCell ref="B42:P42"/>
    <mergeCell ref="B38:P38"/>
    <mergeCell ref="B11:P11"/>
    <mergeCell ref="B12:P12"/>
    <mergeCell ref="B15:P15"/>
    <mergeCell ref="B16:P16"/>
    <mergeCell ref="B17:P17"/>
    <mergeCell ref="B2:P2"/>
    <mergeCell ref="B3:P3"/>
    <mergeCell ref="B6:P6"/>
    <mergeCell ref="B7:P7"/>
    <mergeCell ref="B10:P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D781-BF1D-4476-B40C-688AD586801B}">
  <dimension ref="A1:G98"/>
  <sheetViews>
    <sheetView zoomScale="108" zoomScaleNormal="70" workbookViewId="0">
      <pane ySplit="1" topLeftCell="A2" activePane="bottomLeft" state="frozen"/>
      <selection activeCell="D1" sqref="D1"/>
      <selection pane="bottomLeft" activeCell="E97" sqref="E97"/>
    </sheetView>
  </sheetViews>
  <sheetFormatPr defaultColWidth="8.7265625" defaultRowHeight="14.5" x14ac:dyDescent="0.35"/>
  <cols>
    <col min="1" max="1" width="33.81640625" style="2" customWidth="1"/>
    <col min="2" max="2" width="34.54296875" style="2" customWidth="1"/>
    <col min="3" max="3" width="44.81640625" style="2" bestFit="1" customWidth="1"/>
    <col min="4" max="4" width="30.54296875" style="2" customWidth="1"/>
    <col min="5" max="7" width="29.453125" style="2" customWidth="1"/>
    <col min="8" max="16384" width="8.7265625" style="1"/>
  </cols>
  <sheetData>
    <row r="1" spans="1:7" x14ac:dyDescent="0.35">
      <c r="A1" s="37" t="str" cm="1">
        <f t="array" aca="1" ref="A1" ca="1">HYPERLINK("#"&amp;CELL("address",INDEX('Read Me'!A22,MATCH("Field Name Color Key",'Read Me'!A22))),"Field Name")</f>
        <v>Field Name</v>
      </c>
      <c r="B1" s="37" t="e" cm="1">
        <f t="array" aca="1" ref="B1" ca="1">HYPERLINK("#"&amp;CELL("address",INDEX('Read Me'!A9,MATCH("Data type definitions",'Read Me'!A9))),"Data Type")</f>
        <v>#N/A</v>
      </c>
      <c r="C1" s="59" t="s">
        <v>57</v>
      </c>
      <c r="D1" s="59" t="s">
        <v>58</v>
      </c>
      <c r="E1" s="59" t="s">
        <v>59</v>
      </c>
      <c r="F1" s="37" t="str" cm="1">
        <f t="array" aca="1" ref="F1" ca="1">HYPERLINK("#"&amp;CELL("address",INDEX('Read Me'!A1,MATCH("Submission and data file notes",'Read Me'!A1))),"Submission Requirement")</f>
        <v>Submission Requirement</v>
      </c>
      <c r="G1" s="59" t="s">
        <v>60</v>
      </c>
    </row>
    <row r="2" spans="1:7" x14ac:dyDescent="0.35">
      <c r="A2" s="18"/>
      <c r="B2" s="18"/>
      <c r="C2" s="18"/>
      <c r="D2" s="18"/>
      <c r="E2" s="18"/>
      <c r="F2" s="18"/>
      <c r="G2" s="18"/>
    </row>
    <row r="3" spans="1:7" x14ac:dyDescent="0.35">
      <c r="A3" s="17" t="s">
        <v>42</v>
      </c>
      <c r="B3" s="12"/>
      <c r="C3" s="12"/>
      <c r="D3" s="12"/>
      <c r="E3" s="12"/>
      <c r="F3" s="12"/>
      <c r="G3" s="12"/>
    </row>
    <row r="4" spans="1:7" ht="43.5" x14ac:dyDescent="0.35">
      <c r="A4" s="45" t="s">
        <v>61</v>
      </c>
      <c r="B4" s="59" t="s">
        <v>33</v>
      </c>
      <c r="C4" s="59" t="s">
        <v>62</v>
      </c>
      <c r="D4" s="37" t="str" cm="1">
        <f t="array" aca="1" ref="D4" ca="1">HYPERLINK("#"&amp;CELL("address",INDEX('Value Sets'!$F$1:$BU$1,MATCH("vs_"&amp;A4,'Value Sets'!$F$1:$BU$1))),"[See Value Sets: vs_"&amp;A4&amp;"]")</f>
        <v>[See Value Sets: vs_reporting_jurisdiction]</v>
      </c>
      <c r="E4" s="59" t="s">
        <v>63</v>
      </c>
      <c r="F4" s="59" t="s">
        <v>64</v>
      </c>
      <c r="G4" s="6" t="s">
        <v>65</v>
      </c>
    </row>
    <row r="5" spans="1:7" x14ac:dyDescent="0.35">
      <c r="A5" s="18"/>
      <c r="B5" s="18"/>
      <c r="C5" s="18"/>
      <c r="D5" s="18"/>
      <c r="E5" s="18"/>
      <c r="F5" s="18"/>
      <c r="G5" s="19"/>
    </row>
    <row r="6" spans="1:7" x14ac:dyDescent="0.35">
      <c r="A6" s="17" t="s">
        <v>43</v>
      </c>
      <c r="B6" s="12"/>
      <c r="C6" s="12"/>
      <c r="D6" s="12"/>
      <c r="E6" s="12"/>
      <c r="F6" s="12"/>
      <c r="G6" s="12"/>
    </row>
    <row r="7" spans="1:7" ht="87" x14ac:dyDescent="0.35">
      <c r="A7" s="40" t="s">
        <v>66</v>
      </c>
      <c r="B7" s="1" t="s">
        <v>67</v>
      </c>
      <c r="C7" s="1" t="s">
        <v>68</v>
      </c>
      <c r="D7" s="1" t="s">
        <v>69</v>
      </c>
      <c r="E7" s="1" t="s">
        <v>63</v>
      </c>
      <c r="F7" s="25" t="s">
        <v>64</v>
      </c>
      <c r="G7" s="25" t="s">
        <v>70</v>
      </c>
    </row>
    <row r="8" spans="1:7" ht="116" x14ac:dyDescent="0.35">
      <c r="A8" s="40" t="s">
        <v>71</v>
      </c>
      <c r="B8" s="1" t="s">
        <v>67</v>
      </c>
      <c r="C8" s="1" t="s">
        <v>72</v>
      </c>
      <c r="D8" s="1" t="s">
        <v>69</v>
      </c>
      <c r="E8" s="1" t="s">
        <v>63</v>
      </c>
      <c r="F8" s="25" t="s">
        <v>64</v>
      </c>
      <c r="G8" s="25" t="s">
        <v>70</v>
      </c>
    </row>
    <row r="9" spans="1:7" x14ac:dyDescent="0.35">
      <c r="A9" s="40" t="s">
        <v>73</v>
      </c>
      <c r="B9" s="1" t="s">
        <v>74</v>
      </c>
      <c r="C9" s="1" t="s">
        <v>75</v>
      </c>
      <c r="D9" s="1" t="s">
        <v>76</v>
      </c>
      <c r="E9" s="1" t="s">
        <v>63</v>
      </c>
      <c r="F9" s="25" t="s">
        <v>64</v>
      </c>
      <c r="G9" s="25" t="s">
        <v>65</v>
      </c>
    </row>
    <row r="10" spans="1:7" ht="58" x14ac:dyDescent="0.35">
      <c r="A10" s="45" t="s">
        <v>77</v>
      </c>
      <c r="B10" s="1" t="s">
        <v>23</v>
      </c>
      <c r="C10" s="41" t="s">
        <v>78</v>
      </c>
      <c r="D10" s="1" t="s">
        <v>79</v>
      </c>
      <c r="E10" s="1" t="s">
        <v>63</v>
      </c>
      <c r="F10" s="25" t="s">
        <v>64</v>
      </c>
      <c r="G10" s="25" t="s">
        <v>65</v>
      </c>
    </row>
    <row r="11" spans="1:7" ht="87" x14ac:dyDescent="0.35">
      <c r="A11" s="40" t="s">
        <v>80</v>
      </c>
      <c r="B11" s="24" t="s">
        <v>21</v>
      </c>
      <c r="C11" s="24" t="s">
        <v>81</v>
      </c>
      <c r="D11" s="24" t="s">
        <v>82</v>
      </c>
      <c r="E11" s="1" t="s">
        <v>83</v>
      </c>
      <c r="F11" s="25" t="s">
        <v>84</v>
      </c>
      <c r="G11" s="25" t="s">
        <v>65</v>
      </c>
    </row>
    <row r="12" spans="1:7" ht="72.5" x14ac:dyDescent="0.35">
      <c r="A12" s="40" t="s">
        <v>85</v>
      </c>
      <c r="B12" s="24" t="s">
        <v>33</v>
      </c>
      <c r="C12" s="24" t="s">
        <v>86</v>
      </c>
      <c r="D12" s="37" t="str" cm="1">
        <f t="array" aca="1" ref="D12" ca="1">HYPERLINK("#"&amp;CELL("address",INDEX('Value Sets'!$F$1:$BU$1,MATCH("vs_"&amp;A12,'Value Sets'!$F$1:$BU$1))),"[See Value Sets: vs_"&amp;A12&amp;"]")</f>
        <v>[See Value Sets: vs_sample_location]</v>
      </c>
      <c r="E12" s="1" t="s">
        <v>63</v>
      </c>
      <c r="F12" s="42" t="s">
        <v>64</v>
      </c>
      <c r="G12" s="25" t="s">
        <v>87</v>
      </c>
    </row>
    <row r="13" spans="1:7" ht="58" x14ac:dyDescent="0.35">
      <c r="A13" s="40" t="s">
        <v>88</v>
      </c>
      <c r="B13" s="24" t="s">
        <v>19</v>
      </c>
      <c r="C13" s="24" t="s">
        <v>89</v>
      </c>
      <c r="D13" s="24" t="s">
        <v>90</v>
      </c>
      <c r="E13" s="1" t="s">
        <v>63</v>
      </c>
      <c r="F13" s="42" t="s">
        <v>64</v>
      </c>
      <c r="G13" s="42" t="s">
        <v>91</v>
      </c>
    </row>
    <row r="14" spans="1:7" ht="43.5" x14ac:dyDescent="0.35">
      <c r="A14" s="45" t="s">
        <v>92</v>
      </c>
      <c r="B14" s="24" t="s">
        <v>33</v>
      </c>
      <c r="C14" s="24" t="s">
        <v>93</v>
      </c>
      <c r="D14" s="37" t="str" cm="1">
        <f t="array" aca="1" ref="D14" ca="1">HYPERLINK("#"&amp;CELL("address",INDEX('Value Sets'!$F$1:$BU$1,MATCH("vs_"&amp;A14,'Value Sets'!$F$1:$BU$1))),"[See Value Sets: vs_"&amp;A14&amp;"]")</f>
        <v>[See Value Sets: vs_institution_type]</v>
      </c>
      <c r="E14" s="1" t="s">
        <v>63</v>
      </c>
      <c r="F14" s="24" t="s">
        <v>64</v>
      </c>
      <c r="G14" s="25" t="s">
        <v>65</v>
      </c>
    </row>
    <row r="15" spans="1:7" x14ac:dyDescent="0.35">
      <c r="A15" s="18"/>
      <c r="B15" s="18"/>
      <c r="C15" s="21"/>
      <c r="D15" s="21"/>
      <c r="E15" s="18"/>
      <c r="F15" s="22"/>
      <c r="G15" s="19"/>
    </row>
    <row r="16" spans="1:7" x14ac:dyDescent="0.35">
      <c r="A16" s="17" t="s">
        <v>44</v>
      </c>
      <c r="B16" s="12"/>
      <c r="C16" s="13"/>
      <c r="D16" s="13"/>
      <c r="E16" s="12"/>
      <c r="F16" s="14"/>
      <c r="G16" s="15"/>
    </row>
    <row r="17" spans="1:7" ht="29" x14ac:dyDescent="0.35">
      <c r="A17" s="40" t="s">
        <v>94</v>
      </c>
      <c r="B17" s="59" t="s">
        <v>95</v>
      </c>
      <c r="C17" s="59" t="s">
        <v>96</v>
      </c>
      <c r="D17" s="59" t="s">
        <v>97</v>
      </c>
      <c r="E17" s="59" t="s">
        <v>63</v>
      </c>
      <c r="F17" s="6" t="s">
        <v>84</v>
      </c>
      <c r="G17" s="6" t="s">
        <v>65</v>
      </c>
    </row>
    <row r="18" spans="1:7" ht="101.5" x14ac:dyDescent="0.35">
      <c r="A18" s="40" t="s">
        <v>98</v>
      </c>
      <c r="B18" s="59" t="s">
        <v>19</v>
      </c>
      <c r="C18" s="6" t="s">
        <v>99</v>
      </c>
      <c r="D18" s="8" t="s">
        <v>100</v>
      </c>
      <c r="E18" s="59" t="s">
        <v>63</v>
      </c>
      <c r="F18" s="6" t="s">
        <v>64</v>
      </c>
      <c r="G18" s="6" t="s">
        <v>65</v>
      </c>
    </row>
    <row r="19" spans="1:7" ht="58" x14ac:dyDescent="0.35">
      <c r="A19" s="40" t="s">
        <v>101</v>
      </c>
      <c r="B19" s="59" t="s">
        <v>33</v>
      </c>
      <c r="C19" s="6" t="s">
        <v>102</v>
      </c>
      <c r="D19" s="36" t="str" cm="1">
        <f t="array" aca="1" ref="D19" ca="1">HYPERLINK("#"&amp;CELL("address",INDEX('Value Sets'!$F$1:$BU$1,MATCH("vs_"&amp;A19,'Value Sets'!$F$1:$BU$1))),"[See Value Sets: vs_"&amp;A19&amp;"]")</f>
        <v>[See Value Sets: vs_wwtp_jurisdiction]</v>
      </c>
      <c r="E19" s="59" t="s">
        <v>63</v>
      </c>
      <c r="F19" s="6" t="s">
        <v>64</v>
      </c>
      <c r="G19" s="6" t="s">
        <v>65</v>
      </c>
    </row>
    <row r="20" spans="1:7" x14ac:dyDescent="0.35">
      <c r="A20" s="40" t="s">
        <v>103</v>
      </c>
      <c r="B20" s="59" t="s">
        <v>21</v>
      </c>
      <c r="C20" s="6" t="s">
        <v>104</v>
      </c>
      <c r="D20" s="59" t="s">
        <v>79</v>
      </c>
      <c r="E20" s="59" t="s">
        <v>105</v>
      </c>
      <c r="F20" s="6" t="s">
        <v>64</v>
      </c>
      <c r="G20" s="6" t="s">
        <v>65</v>
      </c>
    </row>
    <row r="21" spans="1:7" ht="58" x14ac:dyDescent="0.35">
      <c r="A21" s="40" t="s">
        <v>106</v>
      </c>
      <c r="B21" s="59" t="s">
        <v>21</v>
      </c>
      <c r="C21" s="6" t="s">
        <v>107</v>
      </c>
      <c r="D21" s="7" t="s">
        <v>108</v>
      </c>
      <c r="E21" s="7" t="s">
        <v>109</v>
      </c>
      <c r="F21" s="6" t="s">
        <v>84</v>
      </c>
      <c r="G21" s="6" t="s">
        <v>65</v>
      </c>
    </row>
    <row r="22" spans="1:7" ht="58" x14ac:dyDescent="0.35">
      <c r="A22" s="40" t="s">
        <v>110</v>
      </c>
      <c r="B22" s="59" t="s">
        <v>33</v>
      </c>
      <c r="C22" s="6" t="s">
        <v>111</v>
      </c>
      <c r="D22" s="36" t="str" cm="1">
        <f t="array" aca="1" ref="D22" ca="1">HYPERLINK("#"&amp;CELL("address",INDEX('Value Sets'!$F$1:$BU$1,MATCH("vs_yne",'Value Sets'!$F$1:$BU$1))),"[See Value Sets: vs_yne]")</f>
        <v>[See Value Sets: vs_yne]</v>
      </c>
      <c r="E22" s="59" t="s">
        <v>63</v>
      </c>
      <c r="F22" s="6" t="s">
        <v>84</v>
      </c>
      <c r="G22" s="6" t="s">
        <v>65</v>
      </c>
    </row>
    <row r="23" spans="1:7" ht="58" x14ac:dyDescent="0.35">
      <c r="A23" s="40" t="s">
        <v>112</v>
      </c>
      <c r="B23" s="59" t="s">
        <v>33</v>
      </c>
      <c r="C23" s="6" t="s">
        <v>113</v>
      </c>
      <c r="D23" s="36" t="str" cm="1">
        <f t="array" aca="1" ref="D23" ca="1">HYPERLINK("#"&amp;CELL("address",INDEX('Value Sets'!$F$1:$BU$1,MATCH("vs_yne",'Value Sets'!$F$1:$BU$1))),"[See Value Sets: vs_yne]")</f>
        <v>[See Value Sets: vs_yne]</v>
      </c>
      <c r="E23" s="59" t="s">
        <v>63</v>
      </c>
      <c r="F23" s="6" t="s">
        <v>84</v>
      </c>
      <c r="G23" s="6" t="s">
        <v>65</v>
      </c>
    </row>
    <row r="24" spans="1:7" x14ac:dyDescent="0.35">
      <c r="A24" s="18"/>
      <c r="B24" s="18"/>
      <c r="C24" s="39"/>
      <c r="D24" s="18"/>
      <c r="E24" s="18"/>
      <c r="F24" s="19"/>
      <c r="G24" s="19"/>
    </row>
    <row r="25" spans="1:7" x14ac:dyDescent="0.35">
      <c r="A25" s="17" t="s">
        <v>45</v>
      </c>
      <c r="B25" s="12"/>
      <c r="C25" s="15"/>
      <c r="D25" s="12"/>
      <c r="E25" s="12"/>
      <c r="F25" s="15"/>
      <c r="G25" s="15"/>
    </row>
    <row r="26" spans="1:7" ht="116" x14ac:dyDescent="0.35">
      <c r="A26" s="40" t="s">
        <v>114</v>
      </c>
      <c r="B26" s="59" t="s">
        <v>33</v>
      </c>
      <c r="C26" s="9" t="s">
        <v>115</v>
      </c>
      <c r="D26" s="36" t="str" cm="1">
        <f t="array" aca="1" ref="D26" ca="1">HYPERLINK("#"&amp;CELL("address",INDEX('Value Sets'!$F$1:$BU$1,MATCH("vs_"&amp;A26,'Value Sets'!$F$1:$BU$1))),"[See Value Sets: vs_"&amp;A26&amp;"]")</f>
        <v>[See Value Sets: vs_sample_type]</v>
      </c>
      <c r="E26" s="59" t="s">
        <v>63</v>
      </c>
      <c r="F26" s="9" t="s">
        <v>64</v>
      </c>
      <c r="G26" s="6" t="s">
        <v>65</v>
      </c>
    </row>
    <row r="27" spans="1:7" ht="101.5" x14ac:dyDescent="0.35">
      <c r="A27" s="40" t="s">
        <v>116</v>
      </c>
      <c r="B27" s="59" t="s">
        <v>21</v>
      </c>
      <c r="C27" s="9" t="s">
        <v>117</v>
      </c>
      <c r="D27" s="59" t="s">
        <v>82</v>
      </c>
      <c r="E27" s="9" t="s">
        <v>118</v>
      </c>
      <c r="F27" s="9" t="s">
        <v>84</v>
      </c>
      <c r="G27" s="6" t="s">
        <v>65</v>
      </c>
    </row>
    <row r="28" spans="1:7" ht="29" x14ac:dyDescent="0.35">
      <c r="A28" s="40" t="s">
        <v>119</v>
      </c>
      <c r="B28" s="59" t="s">
        <v>33</v>
      </c>
      <c r="C28" s="9" t="s">
        <v>120</v>
      </c>
      <c r="D28" s="36" t="str" cm="1">
        <f t="array" aca="1" ref="D28" ca="1">HYPERLINK("#"&amp;CELL("address",INDEX('Value Sets'!$F$1:$BU$1,MATCH("vs_"&amp;A28,'Value Sets'!$F$1:$BU$1))),"[See Value Sets: vs_"&amp;A28&amp;"]")</f>
        <v>[See Value Sets: vs_sample_matrix]</v>
      </c>
      <c r="E28" s="59" t="s">
        <v>63</v>
      </c>
      <c r="F28" s="9" t="s">
        <v>64</v>
      </c>
      <c r="G28" s="6" t="s">
        <v>65</v>
      </c>
    </row>
    <row r="29" spans="1:7" ht="29" x14ac:dyDescent="0.35">
      <c r="A29" s="40" t="s">
        <v>121</v>
      </c>
      <c r="B29" s="59" t="s">
        <v>21</v>
      </c>
      <c r="C29" s="9" t="s">
        <v>122</v>
      </c>
      <c r="D29" s="59" t="s">
        <v>82</v>
      </c>
      <c r="E29" s="59" t="s">
        <v>83</v>
      </c>
      <c r="F29" s="9" t="s">
        <v>84</v>
      </c>
      <c r="G29" s="6" t="s">
        <v>65</v>
      </c>
    </row>
    <row r="30" spans="1:7" ht="29" x14ac:dyDescent="0.35">
      <c r="A30" s="40" t="s">
        <v>123</v>
      </c>
      <c r="B30" s="59" t="s">
        <v>21</v>
      </c>
      <c r="C30" s="9" t="s">
        <v>124</v>
      </c>
      <c r="D30" s="59" t="s">
        <v>125</v>
      </c>
      <c r="E30" s="59" t="s">
        <v>126</v>
      </c>
      <c r="F30" s="9" t="s">
        <v>84</v>
      </c>
      <c r="G30" s="6" t="s">
        <v>65</v>
      </c>
    </row>
    <row r="31" spans="1:7" ht="101.5" x14ac:dyDescent="0.35">
      <c r="A31" s="40" t="s">
        <v>127</v>
      </c>
      <c r="B31" s="59" t="s">
        <v>33</v>
      </c>
      <c r="C31" s="9" t="s">
        <v>128</v>
      </c>
      <c r="D31" s="36" t="str" cm="1">
        <f t="array" aca="1" ref="D31" ca="1">HYPERLINK("#"&amp;CELL("address",INDEX('Value Sets'!$F$1:$BU$1,MATCH("vs_yne",'Value Sets'!$F$1:$BU$1))),"[See Value Sets: vs_yne]")</f>
        <v>[See Value Sets: vs_yne]</v>
      </c>
      <c r="E31" s="59" t="s">
        <v>63</v>
      </c>
      <c r="F31" s="9" t="s">
        <v>84</v>
      </c>
      <c r="G31" s="6" t="s">
        <v>129</v>
      </c>
    </row>
    <row r="32" spans="1:7" ht="29" x14ac:dyDescent="0.35">
      <c r="A32" s="40" t="s">
        <v>130</v>
      </c>
      <c r="B32" s="59" t="s">
        <v>19</v>
      </c>
      <c r="C32" s="9" t="s">
        <v>131</v>
      </c>
      <c r="D32" s="59" t="s">
        <v>69</v>
      </c>
      <c r="E32" s="59" t="s">
        <v>63</v>
      </c>
      <c r="F32" s="9" t="s">
        <v>84</v>
      </c>
      <c r="G32" s="6" t="s">
        <v>129</v>
      </c>
    </row>
    <row r="33" spans="1:7" x14ac:dyDescent="0.35">
      <c r="A33" s="18"/>
      <c r="B33" s="18"/>
      <c r="C33" s="20"/>
      <c r="D33" s="18"/>
      <c r="E33" s="18"/>
      <c r="F33" s="20"/>
      <c r="G33" s="19"/>
    </row>
    <row r="34" spans="1:7" x14ac:dyDescent="0.35">
      <c r="A34" s="17" t="s">
        <v>46</v>
      </c>
      <c r="B34" s="12"/>
      <c r="C34" s="16"/>
      <c r="D34" s="12"/>
      <c r="E34" s="12"/>
      <c r="F34" s="16"/>
      <c r="G34" s="15"/>
    </row>
    <row r="35" spans="1:7" s="23" customFormat="1" ht="58" x14ac:dyDescent="0.35">
      <c r="A35" s="43" t="s">
        <v>132</v>
      </c>
      <c r="B35" s="8" t="s">
        <v>33</v>
      </c>
      <c r="C35" s="8" t="s">
        <v>133</v>
      </c>
      <c r="D35" s="36" t="str" cm="1">
        <f t="array" aca="1" ref="D35" ca="1">HYPERLINK("#"&amp;CELL("address",INDEX('Value Sets'!$F$1:$BU$1,MATCH("vs_"&amp;A35,'Value Sets'!$F$1:$BU$1))),"[See Value Sets: vs_"&amp;A35&amp;"]")</f>
        <v>[See Value Sets: vs_solids_separation]</v>
      </c>
      <c r="E35" s="8" t="s">
        <v>63</v>
      </c>
      <c r="F35" s="8" t="s">
        <v>84</v>
      </c>
      <c r="G35" s="10" t="s">
        <v>65</v>
      </c>
    </row>
    <row r="36" spans="1:7" ht="29" x14ac:dyDescent="0.35">
      <c r="A36" s="44" t="s">
        <v>134</v>
      </c>
      <c r="B36" s="59" t="s">
        <v>33</v>
      </c>
      <c r="C36" s="59" t="s">
        <v>135</v>
      </c>
      <c r="D36" s="36" t="str" cm="1">
        <f t="array" aca="1" ref="D36" ca="1">HYPERLINK("#"&amp;CELL("address",INDEX('Value Sets'!$F$1:$BU$1,MATCH("vs_"&amp;A36,'Value Sets'!$F$1:$BU$1))),"[See Value Sets: vs_"&amp;A36&amp;"]")</f>
        <v>[See Value Sets: vs_concentration_method]</v>
      </c>
      <c r="E36" s="59" t="s">
        <v>63</v>
      </c>
      <c r="F36" s="59" t="s">
        <v>64</v>
      </c>
      <c r="G36" s="6" t="s">
        <v>65</v>
      </c>
    </row>
    <row r="37" spans="1:7" ht="29" x14ac:dyDescent="0.35">
      <c r="A37" s="44" t="s">
        <v>136</v>
      </c>
      <c r="B37" s="8" t="s">
        <v>33</v>
      </c>
      <c r="C37" s="59" t="s">
        <v>137</v>
      </c>
      <c r="D37" s="36" t="str" cm="1">
        <f t="array" aca="1" ref="D37" ca="1">HYPERLINK("#"&amp;CELL("address",INDEX('Value Sets'!$F$1:$BU$1,MATCH("vs_"&amp;A37,'Value Sets'!$F$1:$BU$1))),"[See Value Sets: vs_"&amp;A37&amp;"]")</f>
        <v>[See Value Sets: vs_extraction_method]</v>
      </c>
      <c r="E37" s="59" t="s">
        <v>63</v>
      </c>
      <c r="F37" s="59" t="s">
        <v>64</v>
      </c>
      <c r="G37" s="6" t="s">
        <v>65</v>
      </c>
    </row>
    <row r="38" spans="1:7" ht="43.5" x14ac:dyDescent="0.35">
      <c r="A38" s="44" t="s">
        <v>138</v>
      </c>
      <c r="B38" s="59" t="s">
        <v>21</v>
      </c>
      <c r="C38" s="59" t="s">
        <v>139</v>
      </c>
      <c r="D38" s="59" t="s">
        <v>82</v>
      </c>
      <c r="E38" s="59" t="s">
        <v>83</v>
      </c>
      <c r="F38" s="59" t="s">
        <v>84</v>
      </c>
      <c r="G38" s="6" t="s">
        <v>65</v>
      </c>
    </row>
    <row r="39" spans="1:7" ht="29" x14ac:dyDescent="0.35">
      <c r="A39" s="44" t="s">
        <v>140</v>
      </c>
      <c r="B39" s="59" t="s">
        <v>21</v>
      </c>
      <c r="C39" s="59" t="s">
        <v>141</v>
      </c>
      <c r="D39" s="59" t="s">
        <v>125</v>
      </c>
      <c r="E39" s="59" t="s">
        <v>126</v>
      </c>
      <c r="F39" s="59" t="s">
        <v>84</v>
      </c>
      <c r="G39" s="6" t="s">
        <v>65</v>
      </c>
    </row>
    <row r="40" spans="1:7" ht="43.5" x14ac:dyDescent="0.35">
      <c r="A40" s="44" t="s">
        <v>142</v>
      </c>
      <c r="B40" s="59" t="s">
        <v>21</v>
      </c>
      <c r="C40" s="59" t="s">
        <v>143</v>
      </c>
      <c r="D40" s="59" t="s">
        <v>82</v>
      </c>
      <c r="E40" s="59" t="s">
        <v>83</v>
      </c>
      <c r="F40" s="59" t="s">
        <v>84</v>
      </c>
      <c r="G40" s="6" t="s">
        <v>65</v>
      </c>
    </row>
    <row r="41" spans="1:7" ht="43.5" x14ac:dyDescent="0.35">
      <c r="A41" s="44" t="s">
        <v>144</v>
      </c>
      <c r="B41" s="59" t="s">
        <v>21</v>
      </c>
      <c r="C41" s="59" t="s">
        <v>145</v>
      </c>
      <c r="D41" s="59" t="s">
        <v>125</v>
      </c>
      <c r="E41" s="59" t="s">
        <v>126</v>
      </c>
      <c r="F41" s="59" t="s">
        <v>84</v>
      </c>
      <c r="G41" s="6" t="s">
        <v>65</v>
      </c>
    </row>
    <row r="42" spans="1:7" ht="58" x14ac:dyDescent="0.35">
      <c r="A42" s="44" t="s">
        <v>146</v>
      </c>
      <c r="B42" s="59" t="s">
        <v>21</v>
      </c>
      <c r="C42" s="59" t="s">
        <v>147</v>
      </c>
      <c r="D42" s="59" t="s">
        <v>82</v>
      </c>
      <c r="E42" s="59" t="s">
        <v>148</v>
      </c>
      <c r="F42" s="59" t="s">
        <v>84</v>
      </c>
      <c r="G42" s="6" t="s">
        <v>65</v>
      </c>
    </row>
    <row r="43" spans="1:7" ht="29" x14ac:dyDescent="0.35">
      <c r="A43" s="44" t="s">
        <v>149</v>
      </c>
      <c r="B43" s="59" t="s">
        <v>33</v>
      </c>
      <c r="C43" s="59" t="s">
        <v>150</v>
      </c>
      <c r="D43" s="36" t="str" cm="1">
        <f t="array" aca="1" ref="D43" ca="1">HYPERLINK("#"&amp;CELL("address",INDEX('Value Sets'!$F$1:$BU$1,MATCH("vs_yne",'Value Sets'!$F$1:$BU$1))),"[See Value Sets: vs_yne]")</f>
        <v>[See Value Sets: vs_yne]</v>
      </c>
      <c r="E43" s="59" t="s">
        <v>63</v>
      </c>
      <c r="F43" s="59" t="s">
        <v>84</v>
      </c>
      <c r="G43" s="6" t="s">
        <v>65</v>
      </c>
    </row>
    <row r="44" spans="1:7" ht="43.5" x14ac:dyDescent="0.35">
      <c r="A44" s="44" t="s">
        <v>151</v>
      </c>
      <c r="B44" s="59" t="s">
        <v>33</v>
      </c>
      <c r="C44" s="59" t="s">
        <v>152</v>
      </c>
      <c r="D44" s="36" t="str" cm="1">
        <f t="array" aca="1" ref="D44" ca="1">HYPERLINK("#"&amp;CELL("address",INDEX('Value Sets'!$F$1:$BU$1,MATCH("vs_"&amp;A44,'Value Sets'!$F$1:$BU$1))),"[See Value Sets: vs_"&amp;A44&amp;"]")</f>
        <v>[See Value Sets: vs_rec_eff_target_name]</v>
      </c>
      <c r="E44" s="59" t="s">
        <v>63</v>
      </c>
      <c r="F44" s="8" t="s">
        <v>64</v>
      </c>
      <c r="G44" s="8" t="s">
        <v>153</v>
      </c>
    </row>
    <row r="45" spans="1:7" ht="43.5" x14ac:dyDescent="0.35">
      <c r="A45" s="44" t="s">
        <v>154</v>
      </c>
      <c r="B45" s="59" t="s">
        <v>33</v>
      </c>
      <c r="C45" s="59" t="s">
        <v>155</v>
      </c>
      <c r="D45" s="36" t="str" cm="1">
        <f t="array" aca="1" ref="D45" ca="1">HYPERLINK("#"&amp;CELL("address",INDEX('Value Sets'!$F$1:$BU$1,MATCH("vs_"&amp;A45,'Value Sets'!$F$1:$BU$1))),"[See Value Sets: vs_"&amp;A45&amp;"]")</f>
        <v>[See Value Sets: vs_rec_eff_spike_matrix]</v>
      </c>
      <c r="E45" s="59" t="s">
        <v>63</v>
      </c>
      <c r="F45" s="8" t="s">
        <v>64</v>
      </c>
      <c r="G45" s="59" t="s">
        <v>156</v>
      </c>
    </row>
    <row r="46" spans="1:7" ht="43.5" x14ac:dyDescent="0.35">
      <c r="A46" s="44" t="s">
        <v>157</v>
      </c>
      <c r="B46" s="59" t="s">
        <v>21</v>
      </c>
      <c r="C46" s="59" t="s">
        <v>158</v>
      </c>
      <c r="D46" s="59" t="s">
        <v>125</v>
      </c>
      <c r="E46" s="59" t="s">
        <v>159</v>
      </c>
      <c r="F46" s="8" t="s">
        <v>64</v>
      </c>
      <c r="G46" s="59" t="s">
        <v>156</v>
      </c>
    </row>
    <row r="47" spans="1:7" x14ac:dyDescent="0.35">
      <c r="A47" s="44" t="s">
        <v>160</v>
      </c>
      <c r="B47" s="59" t="s">
        <v>33</v>
      </c>
      <c r="C47" s="59" t="s">
        <v>161</v>
      </c>
      <c r="D47" s="36" t="str" cm="1">
        <f t="array" aca="1" ref="D47" ca="1">HYPERLINK("#"&amp;CELL("address",INDEX('Value Sets'!$F$1:$BU$1,MATCH("vs_yne",'Value Sets'!$F$1:$BU$1))),"[See Value Sets: vs_yne]")</f>
        <v>[See Value Sets: vs_yne]</v>
      </c>
      <c r="E47" s="59" t="s">
        <v>63</v>
      </c>
      <c r="F47" s="8" t="s">
        <v>84</v>
      </c>
      <c r="G47" s="6" t="s">
        <v>65</v>
      </c>
    </row>
    <row r="48" spans="1:7" x14ac:dyDescent="0.35">
      <c r="A48" s="18"/>
      <c r="B48" s="18"/>
      <c r="C48" s="18"/>
      <c r="D48" s="18"/>
      <c r="E48" s="18"/>
      <c r="F48" s="21"/>
      <c r="G48" s="19"/>
    </row>
    <row r="49" spans="1:7" x14ac:dyDescent="0.35">
      <c r="A49" s="17" t="s">
        <v>47</v>
      </c>
      <c r="B49" s="12"/>
      <c r="C49" s="12"/>
      <c r="D49" s="12"/>
      <c r="E49" s="12"/>
      <c r="F49" s="13"/>
      <c r="G49" s="15"/>
    </row>
    <row r="50" spans="1:7" x14ac:dyDescent="0.35">
      <c r="A50" s="44" t="s">
        <v>162</v>
      </c>
      <c r="B50" s="59" t="s">
        <v>33</v>
      </c>
      <c r="C50" s="59" t="s">
        <v>163</v>
      </c>
      <c r="D50" s="36" t="str" cm="1">
        <f t="array" aca="1" ref="D50" ca="1">HYPERLINK("#"&amp;CELL("address",INDEX('Value Sets'!$F$1:$BU$1,MATCH("vs_"&amp;A50,'Value Sets'!$F$1:$BU$1))),"[See Value Sets: vs_"&amp;A50&amp;"]")</f>
        <v>[See Value Sets: vs_pcr_target]</v>
      </c>
      <c r="E50" s="59" t="s">
        <v>63</v>
      </c>
      <c r="F50" s="59" t="s">
        <v>64</v>
      </c>
      <c r="G50" s="6" t="s">
        <v>65</v>
      </c>
    </row>
    <row r="51" spans="1:7" ht="29" x14ac:dyDescent="0.35">
      <c r="A51" s="44" t="s">
        <v>164</v>
      </c>
      <c r="B51" s="59" t="s">
        <v>19</v>
      </c>
      <c r="C51" s="59" t="s">
        <v>165</v>
      </c>
      <c r="D51" s="59" t="s">
        <v>166</v>
      </c>
      <c r="E51" s="59" t="s">
        <v>63</v>
      </c>
      <c r="F51" s="59" t="s">
        <v>64</v>
      </c>
      <c r="G51" s="6" t="s">
        <v>65</v>
      </c>
    </row>
    <row r="52" spans="1:7" x14ac:dyDescent="0.35">
      <c r="A52" s="44" t="s">
        <v>167</v>
      </c>
      <c r="B52" s="59" t="s">
        <v>33</v>
      </c>
      <c r="C52" s="59" t="s">
        <v>168</v>
      </c>
      <c r="D52" s="36" t="str" cm="1">
        <f t="array" aca="1" ref="D52" ca="1">HYPERLINK("#"&amp;CELL("address",INDEX('Value Sets'!$F$1:$BU$1,MATCH("vs_"&amp;A52,'Value Sets'!$F$1:$BU$1))),"[See Value Sets: vs_"&amp;A52&amp;"]")</f>
        <v>[See Value Sets: vs_pcr_type]</v>
      </c>
      <c r="E52" s="59" t="s">
        <v>63</v>
      </c>
      <c r="F52" s="59" t="s">
        <v>64</v>
      </c>
      <c r="G52" s="6" t="s">
        <v>65</v>
      </c>
    </row>
    <row r="53" spans="1:7" ht="29" x14ac:dyDescent="0.35">
      <c r="A53" s="44" t="s">
        <v>169</v>
      </c>
      <c r="B53" s="59" t="s">
        <v>19</v>
      </c>
      <c r="C53" s="59" t="s">
        <v>170</v>
      </c>
      <c r="D53" s="59" t="s">
        <v>166</v>
      </c>
      <c r="E53" s="59" t="s">
        <v>63</v>
      </c>
      <c r="F53" s="59" t="s">
        <v>64</v>
      </c>
      <c r="G53" s="6" t="s">
        <v>65</v>
      </c>
    </row>
    <row r="54" spans="1:7" ht="43.5" x14ac:dyDescent="0.35">
      <c r="A54" s="44" t="s">
        <v>171</v>
      </c>
      <c r="B54" s="59" t="s">
        <v>33</v>
      </c>
      <c r="C54" s="59" t="s">
        <v>172</v>
      </c>
      <c r="D54" s="36" t="str" cm="1">
        <f t="array" aca="1" ref="D54" ca="1">HYPERLINK("#"&amp;CELL("address",INDEX('Value Sets'!$F$1:$BU$1,MATCH("vs_"&amp;A54,'Value Sets'!$F$1:$BU$1))),"[See Value Sets: vs_"&amp;A54&amp;"]")</f>
        <v>[See Value Sets: vs_hum_frac_target_mic]</v>
      </c>
      <c r="E54" s="59" t="s">
        <v>63</v>
      </c>
      <c r="F54" s="59" t="s">
        <v>84</v>
      </c>
      <c r="G54" s="59" t="s">
        <v>173</v>
      </c>
    </row>
    <row r="55" spans="1:7" ht="43.5" x14ac:dyDescent="0.35">
      <c r="A55" s="44" t="s">
        <v>174</v>
      </c>
      <c r="B55" s="59" t="s">
        <v>19</v>
      </c>
      <c r="C55" s="59" t="s">
        <v>175</v>
      </c>
      <c r="D55" s="59" t="s">
        <v>69</v>
      </c>
      <c r="E55" s="59" t="s">
        <v>63</v>
      </c>
      <c r="F55" s="59" t="s">
        <v>84</v>
      </c>
      <c r="G55" s="59" t="s">
        <v>173</v>
      </c>
    </row>
    <row r="56" spans="1:7" ht="43.5" x14ac:dyDescent="0.35">
      <c r="A56" s="44" t="s">
        <v>176</v>
      </c>
      <c r="B56" s="59" t="s">
        <v>33</v>
      </c>
      <c r="C56" s="59" t="s">
        <v>177</v>
      </c>
      <c r="D56" s="36" t="str" cm="1">
        <f t="array" aca="1" ref="D56" ca="1">HYPERLINK("#"&amp;CELL("address",INDEX('Value Sets'!$F$1:$BU$1,MATCH("vs_"&amp;A56,'Value Sets'!$F$1:$BU$1))),"[See Value Sets: vs_"&amp;A56&amp;"]")</f>
        <v>[See Value Sets: vs_hum_frac_target_chem]</v>
      </c>
      <c r="E56" s="59" t="s">
        <v>63</v>
      </c>
      <c r="F56" s="59" t="s">
        <v>84</v>
      </c>
      <c r="G56" s="59" t="s">
        <v>178</v>
      </c>
    </row>
    <row r="57" spans="1:7" ht="43.5" x14ac:dyDescent="0.35">
      <c r="A57" s="44" t="s">
        <v>179</v>
      </c>
      <c r="B57" s="59" t="s">
        <v>19</v>
      </c>
      <c r="C57" s="59" t="s">
        <v>180</v>
      </c>
      <c r="D57" s="59" t="s">
        <v>69</v>
      </c>
      <c r="E57" s="59" t="s">
        <v>63</v>
      </c>
      <c r="F57" s="59" t="s">
        <v>84</v>
      </c>
      <c r="G57" s="59" t="s">
        <v>178</v>
      </c>
    </row>
    <row r="58" spans="1:7" ht="43.5" x14ac:dyDescent="0.35">
      <c r="A58" s="43" t="s">
        <v>181</v>
      </c>
      <c r="B58" s="59" t="s">
        <v>33</v>
      </c>
      <c r="C58" s="59" t="s">
        <v>182</v>
      </c>
      <c r="D58" s="36" t="str" cm="1">
        <f t="array" aca="1" ref="D58" ca="1">HYPERLINK("#"&amp;CELL("address",INDEX('Value Sets'!$F$1:$BU$1,MATCH("vs_"&amp;A58,'Value Sets'!$F$1:$BU$1))),"[See Value Sets: vs_"&amp;A58&amp;"]")</f>
        <v>[See Value Sets: vs_other_norm_name]</v>
      </c>
      <c r="E58" s="59" t="s">
        <v>63</v>
      </c>
      <c r="F58" s="59" t="s">
        <v>84</v>
      </c>
      <c r="G58" s="59" t="s">
        <v>183</v>
      </c>
    </row>
    <row r="59" spans="1:7" ht="43.5" x14ac:dyDescent="0.35">
      <c r="A59" s="43" t="s">
        <v>184</v>
      </c>
      <c r="B59" s="59" t="s">
        <v>19</v>
      </c>
      <c r="C59" s="59" t="s">
        <v>185</v>
      </c>
      <c r="D59" s="59" t="s">
        <v>69</v>
      </c>
      <c r="E59" s="59" t="s">
        <v>63</v>
      </c>
      <c r="F59" s="59" t="s">
        <v>84</v>
      </c>
      <c r="G59" s="59" t="s">
        <v>183</v>
      </c>
    </row>
    <row r="60" spans="1:7" ht="29" x14ac:dyDescent="0.35">
      <c r="A60" s="44" t="s">
        <v>186</v>
      </c>
      <c r="B60" s="59" t="s">
        <v>33</v>
      </c>
      <c r="C60" s="59" t="s">
        <v>187</v>
      </c>
      <c r="D60" s="36" t="str" cm="1">
        <f t="array" aca="1" ref="D60" ca="1">HYPERLINK("#"&amp;CELL("address",INDEX('Value Sets'!$F$1:$BU$1,MATCH("vs_"&amp;A60,'Value Sets'!$F$1:$BU$1))),"[See Value Sets: vs_"&amp;A60&amp;"]")</f>
        <v>[See Value Sets: vs_quant_stan_type]</v>
      </c>
      <c r="E60" s="59" t="s">
        <v>63</v>
      </c>
      <c r="F60" s="59" t="s">
        <v>64</v>
      </c>
      <c r="G60" s="6" t="s">
        <v>65</v>
      </c>
    </row>
    <row r="61" spans="1:7" ht="29" x14ac:dyDescent="0.35">
      <c r="A61" s="44" t="s">
        <v>188</v>
      </c>
      <c r="B61" s="59" t="s">
        <v>19</v>
      </c>
      <c r="C61" s="59" t="s">
        <v>189</v>
      </c>
      <c r="D61" s="59" t="s">
        <v>166</v>
      </c>
      <c r="E61" s="59" t="s">
        <v>63</v>
      </c>
      <c r="F61" s="59" t="s">
        <v>64</v>
      </c>
      <c r="G61" s="6" t="s">
        <v>65</v>
      </c>
    </row>
    <row r="62" spans="1:7" ht="29" x14ac:dyDescent="0.35">
      <c r="A62" s="44" t="s">
        <v>190</v>
      </c>
      <c r="B62" s="59" t="s">
        <v>19</v>
      </c>
      <c r="C62" s="8" t="s">
        <v>191</v>
      </c>
      <c r="D62" s="7" t="s">
        <v>192</v>
      </c>
      <c r="E62" s="59" t="s">
        <v>63</v>
      </c>
      <c r="F62" s="59" t="s">
        <v>64</v>
      </c>
      <c r="G62" s="6" t="s">
        <v>65</v>
      </c>
    </row>
    <row r="63" spans="1:7" ht="29" x14ac:dyDescent="0.35">
      <c r="A63" s="44" t="s">
        <v>193</v>
      </c>
      <c r="B63" s="59" t="s">
        <v>33</v>
      </c>
      <c r="C63" s="59" t="s">
        <v>194</v>
      </c>
      <c r="D63" s="36" t="str" cm="1">
        <f t="array" aca="1" ref="D63" ca="1">HYPERLINK("#"&amp;CELL("address",INDEX('Value Sets'!$F$1:$BU$1,MATCH("vs_"&amp;A63,'Value Sets'!$F$1:$BU$1))),"[See Value Sets: vs_"&amp;A63&amp;"]")</f>
        <v>[See Value Sets: vs_num_no_target_control]</v>
      </c>
      <c r="E63" s="59" t="s">
        <v>63</v>
      </c>
      <c r="F63" s="59" t="s">
        <v>64</v>
      </c>
      <c r="G63" s="6" t="s">
        <v>65</v>
      </c>
    </row>
    <row r="64" spans="1:7" x14ac:dyDescent="0.35">
      <c r="A64" s="18"/>
      <c r="B64" s="18"/>
      <c r="C64" s="18"/>
      <c r="D64" s="22"/>
      <c r="E64" s="18"/>
      <c r="F64" s="18"/>
      <c r="G64" s="19"/>
    </row>
    <row r="65" spans="1:7" x14ac:dyDescent="0.35">
      <c r="A65" s="17" t="s">
        <v>48</v>
      </c>
      <c r="B65" s="12"/>
      <c r="C65" s="12"/>
      <c r="D65" s="14"/>
      <c r="E65" s="12"/>
      <c r="F65" s="12"/>
      <c r="G65" s="15"/>
    </row>
    <row r="66" spans="1:7" ht="43.5" x14ac:dyDescent="0.35">
      <c r="A66" s="40" t="s">
        <v>195</v>
      </c>
      <c r="B66" s="59" t="s">
        <v>196</v>
      </c>
      <c r="C66" s="59" t="s">
        <v>197</v>
      </c>
      <c r="D66" s="59" t="s">
        <v>198</v>
      </c>
      <c r="E66" s="59" t="s">
        <v>63</v>
      </c>
      <c r="F66" s="59" t="s">
        <v>64</v>
      </c>
      <c r="G66" s="6" t="s">
        <v>65</v>
      </c>
    </row>
    <row r="67" spans="1:7" ht="43.5" x14ac:dyDescent="0.35">
      <c r="A67" s="40" t="s">
        <v>199</v>
      </c>
      <c r="B67" s="59" t="s">
        <v>200</v>
      </c>
      <c r="C67" s="59" t="s">
        <v>201</v>
      </c>
      <c r="D67" s="59" t="s">
        <v>202</v>
      </c>
      <c r="E67" s="59" t="s">
        <v>63</v>
      </c>
      <c r="F67" s="59" t="s">
        <v>64</v>
      </c>
      <c r="G67" s="6" t="s">
        <v>65</v>
      </c>
    </row>
    <row r="68" spans="1:7" ht="43.5" x14ac:dyDescent="0.35">
      <c r="A68" s="45" t="s">
        <v>203</v>
      </c>
      <c r="B68" s="59" t="s">
        <v>204</v>
      </c>
      <c r="C68" s="59" t="s">
        <v>205</v>
      </c>
      <c r="D68" s="59" t="s">
        <v>206</v>
      </c>
      <c r="E68" s="59" t="s">
        <v>63</v>
      </c>
      <c r="F68" s="8" t="s">
        <v>84</v>
      </c>
      <c r="G68" s="6" t="s">
        <v>65</v>
      </c>
    </row>
    <row r="69" spans="1:7" ht="188.5" x14ac:dyDescent="0.35">
      <c r="A69" s="40" t="s">
        <v>207</v>
      </c>
      <c r="B69" s="59" t="s">
        <v>21</v>
      </c>
      <c r="C69" s="59" t="s">
        <v>208</v>
      </c>
      <c r="D69" s="59" t="s">
        <v>82</v>
      </c>
      <c r="E69" s="59" t="s">
        <v>105</v>
      </c>
      <c r="F69" s="59" t="s">
        <v>64</v>
      </c>
      <c r="G69" s="6" t="s">
        <v>209</v>
      </c>
    </row>
    <row r="70" spans="1:7" ht="29" x14ac:dyDescent="0.35">
      <c r="A70" s="40" t="s">
        <v>210</v>
      </c>
      <c r="B70" s="59" t="s">
        <v>21</v>
      </c>
      <c r="C70" s="59" t="s">
        <v>211</v>
      </c>
      <c r="D70" s="59" t="s">
        <v>125</v>
      </c>
      <c r="E70" s="59" t="s">
        <v>212</v>
      </c>
      <c r="F70" s="11" t="s">
        <v>84</v>
      </c>
      <c r="G70" s="6" t="s">
        <v>65</v>
      </c>
    </row>
    <row r="71" spans="1:7" ht="29" x14ac:dyDescent="0.35">
      <c r="A71" s="40" t="s">
        <v>213</v>
      </c>
      <c r="B71" s="59" t="s">
        <v>21</v>
      </c>
      <c r="C71" s="59" t="s">
        <v>214</v>
      </c>
      <c r="D71" s="59" t="s">
        <v>82</v>
      </c>
      <c r="E71" s="59" t="s">
        <v>215</v>
      </c>
      <c r="F71" s="11" t="s">
        <v>84</v>
      </c>
      <c r="G71" s="6" t="s">
        <v>65</v>
      </c>
    </row>
    <row r="72" spans="1:7" ht="29" x14ac:dyDescent="0.35">
      <c r="A72" s="40" t="s">
        <v>216</v>
      </c>
      <c r="B72" s="59" t="s">
        <v>21</v>
      </c>
      <c r="C72" s="8" t="s">
        <v>217</v>
      </c>
      <c r="D72" s="59" t="s">
        <v>82</v>
      </c>
      <c r="E72" s="59" t="s">
        <v>218</v>
      </c>
      <c r="F72" s="11" t="s">
        <v>84</v>
      </c>
      <c r="G72" s="6" t="s">
        <v>65</v>
      </c>
    </row>
    <row r="73" spans="1:7" ht="29" x14ac:dyDescent="0.35">
      <c r="A73" s="40" t="s">
        <v>219</v>
      </c>
      <c r="B73" s="59" t="s">
        <v>21</v>
      </c>
      <c r="C73" s="59" t="s">
        <v>220</v>
      </c>
      <c r="D73" s="59" t="s">
        <v>82</v>
      </c>
      <c r="E73" s="59" t="s">
        <v>126</v>
      </c>
      <c r="F73" s="11" t="s">
        <v>84</v>
      </c>
      <c r="G73" s="6" t="s">
        <v>65</v>
      </c>
    </row>
    <row r="74" spans="1:7" ht="29" x14ac:dyDescent="0.35">
      <c r="A74" s="44" t="s">
        <v>221</v>
      </c>
      <c r="B74" s="59" t="s">
        <v>21</v>
      </c>
      <c r="C74" s="59" t="s">
        <v>222</v>
      </c>
      <c r="D74" s="59" t="s">
        <v>82</v>
      </c>
      <c r="E74" s="59" t="s">
        <v>223</v>
      </c>
      <c r="F74" s="59" t="s">
        <v>84</v>
      </c>
      <c r="G74" s="6" t="s">
        <v>65</v>
      </c>
    </row>
    <row r="75" spans="1:7" ht="116" x14ac:dyDescent="0.35">
      <c r="A75" s="46" t="s">
        <v>224</v>
      </c>
      <c r="B75" s="8" t="s">
        <v>225</v>
      </c>
      <c r="C75" s="1" t="s">
        <v>226</v>
      </c>
      <c r="D75" s="59" t="s">
        <v>227</v>
      </c>
      <c r="E75" s="59" t="s">
        <v>63</v>
      </c>
      <c r="F75" s="8" t="s">
        <v>64</v>
      </c>
      <c r="G75" s="6" t="s">
        <v>65</v>
      </c>
    </row>
    <row r="76" spans="1:7" ht="87" x14ac:dyDescent="0.35">
      <c r="A76" s="46" t="s">
        <v>228</v>
      </c>
      <c r="B76" s="8" t="s">
        <v>225</v>
      </c>
      <c r="C76" s="1" t="s">
        <v>229</v>
      </c>
      <c r="D76" s="59" t="s">
        <v>230</v>
      </c>
      <c r="E76" s="59" t="s">
        <v>63</v>
      </c>
      <c r="F76" s="8" t="s">
        <v>64</v>
      </c>
      <c r="G76" s="6" t="s">
        <v>65</v>
      </c>
    </row>
    <row r="77" spans="1:7" x14ac:dyDescent="0.35">
      <c r="A77" s="18"/>
      <c r="B77" s="21"/>
      <c r="C77" s="18"/>
      <c r="D77" s="18"/>
      <c r="E77" s="18"/>
      <c r="F77" s="22"/>
      <c r="G77" s="19"/>
    </row>
    <row r="78" spans="1:7" x14ac:dyDescent="0.35">
      <c r="A78" s="17" t="s">
        <v>49</v>
      </c>
      <c r="B78" s="13"/>
      <c r="C78" s="12"/>
      <c r="D78" s="12"/>
      <c r="E78" s="12"/>
      <c r="F78" s="14"/>
      <c r="G78" s="15"/>
    </row>
    <row r="79" spans="1:7" ht="43.5" x14ac:dyDescent="0.35">
      <c r="A79" s="44" t="s">
        <v>231</v>
      </c>
      <c r="B79" s="59" t="s">
        <v>196</v>
      </c>
      <c r="C79" s="59" t="s">
        <v>232</v>
      </c>
      <c r="D79" s="59" t="s">
        <v>233</v>
      </c>
      <c r="E79" s="59" t="s">
        <v>63</v>
      </c>
      <c r="F79" s="59" t="s">
        <v>64</v>
      </c>
      <c r="G79" s="6" t="s">
        <v>65</v>
      </c>
    </row>
    <row r="80" spans="1:7" ht="29" x14ac:dyDescent="0.35">
      <c r="A80" s="44" t="s">
        <v>234</v>
      </c>
      <c r="B80" s="59" t="s">
        <v>33</v>
      </c>
      <c r="C80" s="59" t="s">
        <v>235</v>
      </c>
      <c r="D80" s="36" t="str" cm="1">
        <f t="array" aca="1" ref="D80" ca="1">HYPERLINK("#"&amp;CELL("address",INDEX('Value Sets'!$F$1:$BU$1,MATCH("vs_mic_chem_units",'Value Sets'!$F$1:$BU$1))),"[See Value Sets: vs_mic_chem_units]")</f>
        <v>[See Value Sets: vs_mic_chem_units]</v>
      </c>
      <c r="E80" s="59" t="s">
        <v>63</v>
      </c>
      <c r="F80" s="59" t="s">
        <v>64</v>
      </c>
      <c r="G80" s="6" t="s">
        <v>65</v>
      </c>
    </row>
    <row r="81" spans="1:7" ht="87" x14ac:dyDescent="0.35">
      <c r="A81" s="44" t="s">
        <v>236</v>
      </c>
      <c r="B81" s="59" t="s">
        <v>21</v>
      </c>
      <c r="C81" s="1" t="s">
        <v>237</v>
      </c>
      <c r="D81" s="59" t="s">
        <v>238</v>
      </c>
      <c r="E81" s="59" t="s">
        <v>239</v>
      </c>
      <c r="F81" s="59" t="s">
        <v>64</v>
      </c>
      <c r="G81" s="6" t="s">
        <v>65</v>
      </c>
    </row>
    <row r="82" spans="1:7" ht="130.5" x14ac:dyDescent="0.35">
      <c r="A82" s="44" t="s">
        <v>240</v>
      </c>
      <c r="B82" s="59" t="s">
        <v>21</v>
      </c>
      <c r="C82" s="59" t="s">
        <v>241</v>
      </c>
      <c r="D82" s="59" t="s">
        <v>242</v>
      </c>
      <c r="E82" s="59" t="s">
        <v>239</v>
      </c>
      <c r="F82" s="59" t="s">
        <v>64</v>
      </c>
      <c r="G82" s="59" t="s">
        <v>243</v>
      </c>
    </row>
    <row r="83" spans="1:7" ht="72.5" x14ac:dyDescent="0.35">
      <c r="A83" s="44" t="s">
        <v>244</v>
      </c>
      <c r="B83" s="59" t="s">
        <v>21</v>
      </c>
      <c r="C83" s="59" t="s">
        <v>245</v>
      </c>
      <c r="D83" s="59" t="s">
        <v>246</v>
      </c>
      <c r="E83" s="59" t="s">
        <v>239</v>
      </c>
      <c r="F83" s="59" t="s">
        <v>64</v>
      </c>
      <c r="G83" s="59" t="s">
        <v>243</v>
      </c>
    </row>
    <row r="84" spans="1:7" ht="72.5" x14ac:dyDescent="0.35">
      <c r="A84" s="44" t="s">
        <v>247</v>
      </c>
      <c r="B84" s="59" t="s">
        <v>21</v>
      </c>
      <c r="C84" s="59" t="s">
        <v>248</v>
      </c>
      <c r="D84" s="59" t="s">
        <v>246</v>
      </c>
      <c r="E84" s="59" t="s">
        <v>239</v>
      </c>
      <c r="F84" s="59" t="s">
        <v>64</v>
      </c>
      <c r="G84" s="59" t="s">
        <v>243</v>
      </c>
    </row>
    <row r="85" spans="1:7" ht="29" x14ac:dyDescent="0.35">
      <c r="A85" s="44" t="s">
        <v>249</v>
      </c>
      <c r="B85" s="59" t="s">
        <v>33</v>
      </c>
      <c r="C85" s="59" t="s">
        <v>250</v>
      </c>
      <c r="D85" s="36" t="str" cm="1">
        <f t="array" aca="1" ref="D85" ca="1">HYPERLINK("#"&amp;CELL("address",INDEX('Value Sets'!$F$1:$BU$1,MATCH("vs_yn",'Value Sets'!$F$1:$BU$1))),"[See Value Sets: vs_yn]")</f>
        <v>[See Value Sets: vs_yn]</v>
      </c>
      <c r="E85" s="59" t="s">
        <v>63</v>
      </c>
      <c r="F85" s="59" t="s">
        <v>64</v>
      </c>
      <c r="G85" s="6" t="s">
        <v>65</v>
      </c>
    </row>
    <row r="86" spans="1:7" ht="29" x14ac:dyDescent="0.35">
      <c r="A86" s="44" t="s">
        <v>251</v>
      </c>
      <c r="B86" s="59" t="s">
        <v>21</v>
      </c>
      <c r="C86" s="59" t="s">
        <v>252</v>
      </c>
      <c r="D86" s="59" t="s">
        <v>253</v>
      </c>
      <c r="E86" s="59" t="s">
        <v>239</v>
      </c>
      <c r="F86" s="59" t="s">
        <v>64</v>
      </c>
      <c r="G86" s="6" t="s">
        <v>65</v>
      </c>
    </row>
    <row r="87" spans="1:7" ht="58" x14ac:dyDescent="0.35">
      <c r="A87" s="44" t="s">
        <v>254</v>
      </c>
      <c r="B87" s="59" t="s">
        <v>33</v>
      </c>
      <c r="C87" s="59" t="s">
        <v>255</v>
      </c>
      <c r="D87" s="36" t="str" cm="1">
        <f t="array" aca="1" ref="D87" ca="1">HYPERLINK("#"&amp;CELL("address",INDEX('Value Sets'!$F$1:$BU$1,MATCH("vs_yn",'Value Sets'!$F$1:$BU$1))),"[See Value Sets: vs_yn]")</f>
        <v>[See Value Sets: vs_yn]</v>
      </c>
      <c r="E87" s="59" t="s">
        <v>63</v>
      </c>
      <c r="F87" s="59" t="s">
        <v>64</v>
      </c>
      <c r="G87" s="6" t="s">
        <v>65</v>
      </c>
    </row>
    <row r="88" spans="1:7" ht="29" x14ac:dyDescent="0.35">
      <c r="A88" s="44" t="s">
        <v>256</v>
      </c>
      <c r="B88" s="59" t="s">
        <v>21</v>
      </c>
      <c r="C88" s="59" t="s">
        <v>257</v>
      </c>
      <c r="D88" s="1" t="s">
        <v>258</v>
      </c>
      <c r="E88" s="59" t="s">
        <v>109</v>
      </c>
      <c r="F88" s="59" t="s">
        <v>64</v>
      </c>
      <c r="G88" s="6" t="s">
        <v>65</v>
      </c>
    </row>
    <row r="89" spans="1:7" x14ac:dyDescent="0.35">
      <c r="A89" s="44" t="s">
        <v>259</v>
      </c>
      <c r="B89" s="59" t="s">
        <v>33</v>
      </c>
      <c r="C89" s="59" t="s">
        <v>260</v>
      </c>
      <c r="D89" s="36" t="str" cm="1">
        <f t="array" aca="1" ref="D89" ca="1">HYPERLINK("#"&amp;CELL("address",INDEX('Value Sets'!$F$1:$BU$1,MATCH("vs_ynn",'Value Sets'!$F$1:$BU$1))),"[See Value Sets: vs_ynn]")</f>
        <v>[See Value Sets: vs_ynn]</v>
      </c>
      <c r="E89" s="59" t="s">
        <v>63</v>
      </c>
      <c r="F89" s="59" t="s">
        <v>64</v>
      </c>
      <c r="G89" s="6" t="s">
        <v>65</v>
      </c>
    </row>
    <row r="90" spans="1:7" ht="29" x14ac:dyDescent="0.35">
      <c r="A90" s="44" t="s">
        <v>261</v>
      </c>
      <c r="B90" s="59" t="s">
        <v>33</v>
      </c>
      <c r="C90" s="59" t="s">
        <v>262</v>
      </c>
      <c r="D90" s="36" t="str" cm="1">
        <f t="array" aca="1" ref="D90" ca="1">HYPERLINK("#"&amp;CELL("address",INDEX('Value Sets'!$F$1:$BU$1,MATCH("vs_yne",'Value Sets'!$F$1:$BU$1))),"[See Value Sets: vs_yne]")</f>
        <v>[See Value Sets: vs_yne]</v>
      </c>
      <c r="E90" s="59" t="s">
        <v>63</v>
      </c>
      <c r="F90" s="59" t="s">
        <v>64</v>
      </c>
      <c r="G90" s="59" t="s">
        <v>263</v>
      </c>
    </row>
    <row r="91" spans="1:7" ht="43.5" x14ac:dyDescent="0.35">
      <c r="A91" s="44" t="s">
        <v>264</v>
      </c>
      <c r="B91" s="59" t="s">
        <v>21</v>
      </c>
      <c r="C91" s="59" t="s">
        <v>265</v>
      </c>
      <c r="D91" s="59" t="s">
        <v>125</v>
      </c>
      <c r="E91" s="59" t="s">
        <v>266</v>
      </c>
      <c r="F91" s="59" t="s">
        <v>84</v>
      </c>
      <c r="G91" s="59" t="s">
        <v>267</v>
      </c>
    </row>
    <row r="92" spans="1:7" ht="43.5" x14ac:dyDescent="0.35">
      <c r="A92" s="44" t="s">
        <v>268</v>
      </c>
      <c r="B92" s="59" t="s">
        <v>33</v>
      </c>
      <c r="C92" s="59" t="s">
        <v>269</v>
      </c>
      <c r="D92" s="36" t="str" cm="1">
        <f t="array" aca="1" ref="D92" ca="1">HYPERLINK("#"&amp;CELL("address",INDEX('Value Sets'!$F$1:$BU$1,MATCH("vs_mic_chem_units_e",'Value Sets'!$F$1:$BU$1))),"[See Value Sets: vs_mic_chem_units_e]")</f>
        <v>[See Value Sets: vs_mic_chem_units_e]</v>
      </c>
      <c r="E92" s="59" t="s">
        <v>63</v>
      </c>
      <c r="F92" s="59" t="s">
        <v>84</v>
      </c>
      <c r="G92" s="59" t="s">
        <v>173</v>
      </c>
    </row>
    <row r="93" spans="1:7" ht="43.5" x14ac:dyDescent="0.35">
      <c r="A93" s="44" t="s">
        <v>270</v>
      </c>
      <c r="B93" s="59" t="s">
        <v>21</v>
      </c>
      <c r="C93" s="59" t="s">
        <v>271</v>
      </c>
      <c r="D93" s="59" t="s">
        <v>125</v>
      </c>
      <c r="E93" s="59" t="s">
        <v>272</v>
      </c>
      <c r="F93" s="59" t="s">
        <v>84</v>
      </c>
      <c r="G93" s="59" t="s">
        <v>273</v>
      </c>
    </row>
    <row r="94" spans="1:7" ht="43.5" x14ac:dyDescent="0.35">
      <c r="A94" s="44" t="s">
        <v>274</v>
      </c>
      <c r="B94" s="59" t="s">
        <v>33</v>
      </c>
      <c r="C94" s="59" t="s">
        <v>275</v>
      </c>
      <c r="D94" s="36" t="str" cm="1">
        <f t="array" aca="1" ref="D94" ca="1">HYPERLINK("#"&amp;CELL("address",INDEX('Value Sets'!$F$1:$BU$1,MATCH("vs_mic_chem_units_e",'Value Sets'!$F$1:$BU$1))),"[See Value Sets: vs_mic_chem_units_e]")</f>
        <v>[See Value Sets: vs_mic_chem_units_e]</v>
      </c>
      <c r="E94" s="59" t="s">
        <v>63</v>
      </c>
      <c r="F94" s="59" t="s">
        <v>84</v>
      </c>
      <c r="G94" s="59" t="s">
        <v>178</v>
      </c>
    </row>
    <row r="95" spans="1:7" ht="43.5" x14ac:dyDescent="0.35">
      <c r="A95" s="43" t="s">
        <v>276</v>
      </c>
      <c r="B95" s="59" t="s">
        <v>21</v>
      </c>
      <c r="C95" s="59" t="s">
        <v>277</v>
      </c>
      <c r="D95" s="59" t="s">
        <v>125</v>
      </c>
      <c r="E95" s="59" t="s">
        <v>278</v>
      </c>
      <c r="F95" s="59" t="s">
        <v>84</v>
      </c>
      <c r="G95" s="59" t="s">
        <v>279</v>
      </c>
    </row>
    <row r="96" spans="1:7" ht="43.5" x14ac:dyDescent="0.35">
      <c r="A96" s="43" t="s">
        <v>280</v>
      </c>
      <c r="B96" s="59" t="s">
        <v>33</v>
      </c>
      <c r="C96" s="59" t="s">
        <v>281</v>
      </c>
      <c r="D96" s="36" t="str" cm="1">
        <f t="array" aca="1" ref="D96" ca="1">HYPERLINK("#"&amp;CELL("address",INDEX('Value Sets'!$F$1:$BU$1,MATCH("vs_mic_chem_units_e",'Value Sets'!$F$1:$BU$1))),"[See Value Sets: vs_mic_chem_units_e]")</f>
        <v>[See Value Sets: vs_mic_chem_units_e]</v>
      </c>
      <c r="E96" s="59" t="s">
        <v>63</v>
      </c>
      <c r="F96" s="59" t="s">
        <v>84</v>
      </c>
      <c r="G96" s="59" t="s">
        <v>183</v>
      </c>
    </row>
    <row r="97" spans="1:7" x14ac:dyDescent="0.35">
      <c r="A97" s="44" t="s">
        <v>282</v>
      </c>
      <c r="B97" s="59" t="s">
        <v>33</v>
      </c>
      <c r="C97" s="8" t="s">
        <v>283</v>
      </c>
      <c r="D97" s="36" t="str" cm="1">
        <f t="array" aca="1" ref="D97" ca="1">HYPERLINK("#"&amp;CELL("address",INDEX('Value Sets'!$F$1:$BU$1,MATCH("vs_yne",'Value Sets'!$F$1:$BU$1))),"[See Value Sets: vs_yne]")</f>
        <v>[See Value Sets: vs_yne]</v>
      </c>
      <c r="E97" s="59"/>
      <c r="F97" s="59" t="s">
        <v>84</v>
      </c>
      <c r="G97" s="6" t="s">
        <v>65</v>
      </c>
    </row>
    <row r="98" spans="1:7" x14ac:dyDescent="0.35">
      <c r="A98" s="59"/>
      <c r="B98" s="59"/>
      <c r="C98" s="8"/>
      <c r="D98" s="8"/>
      <c r="E98" s="59"/>
      <c r="F98" s="59"/>
      <c r="G9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4B93-8B54-4E37-8ED6-870AFE8F78C0}">
  <dimension ref="A1:BV93"/>
  <sheetViews>
    <sheetView topLeftCell="C1" zoomScale="97" workbookViewId="0">
      <selection activeCell="J23" sqref="J23"/>
    </sheetView>
  </sheetViews>
  <sheetFormatPr defaultColWidth="8.7265625" defaultRowHeight="14.5" x14ac:dyDescent="0.35"/>
  <cols>
    <col min="1" max="1" width="20.81640625" style="26" bestFit="1" customWidth="1"/>
    <col min="2" max="2" width="23.54296875" style="26" bestFit="1" customWidth="1"/>
    <col min="3" max="4" width="8.7265625" style="26"/>
    <col min="5" max="5" width="14.54296875" style="26" bestFit="1" customWidth="1"/>
    <col min="6" max="6" width="12.54296875" style="26" customWidth="1"/>
    <col min="7" max="7" width="42.81640625" style="26" bestFit="1" customWidth="1"/>
    <col min="8" max="8" width="10.26953125" style="26" bestFit="1" customWidth="1"/>
    <col min="9" max="9" width="15.1796875" style="26" customWidth="1"/>
    <col min="10" max="10" width="42.81640625" style="26" bestFit="1" customWidth="1"/>
    <col min="11" max="11" width="10.26953125" style="26" bestFit="1" customWidth="1"/>
    <col min="12" max="12" width="13.81640625" style="26" customWidth="1"/>
    <col min="13" max="13" width="23.453125" style="26" bestFit="1" customWidth="1"/>
    <col min="14" max="14" width="10.26953125" style="26" bestFit="1" customWidth="1"/>
    <col min="15" max="15" width="15.1796875" style="26" customWidth="1"/>
    <col min="16" max="16" width="21.81640625" style="26" bestFit="1" customWidth="1"/>
    <col min="17" max="17" width="10.26953125" style="26" bestFit="1" customWidth="1"/>
    <col min="18" max="18" width="15.1796875" style="26" customWidth="1"/>
    <col min="19" max="19" width="26.1796875" style="26" bestFit="1" customWidth="1"/>
    <col min="20" max="20" width="183.81640625" style="26" bestFit="1" customWidth="1"/>
    <col min="21" max="21" width="15.1796875" style="26" customWidth="1"/>
    <col min="22" max="22" width="27.7265625" style="26" bestFit="1" customWidth="1"/>
    <col min="23" max="23" width="76.54296875" style="26" bestFit="1" customWidth="1"/>
    <col min="24" max="24" width="15.1796875" style="26" customWidth="1"/>
    <col min="25" max="25" width="23.1796875" style="26" bestFit="1" customWidth="1"/>
    <col min="26" max="26" width="76.54296875" style="26" bestFit="1" customWidth="1"/>
    <col min="27" max="27" width="15.1796875" style="26" customWidth="1"/>
    <col min="28" max="28" width="23.81640625" style="26" bestFit="1" customWidth="1"/>
    <col min="29" max="29" width="10.26953125" style="26" bestFit="1" customWidth="1"/>
    <col min="30" max="30" width="15.1796875" style="26" customWidth="1"/>
    <col min="31" max="31" width="21.54296875" style="26" bestFit="1" customWidth="1"/>
    <col min="32" max="32" width="10.26953125" style="26" bestFit="1" customWidth="1"/>
    <col min="33" max="33" width="15.1796875" style="26" customWidth="1"/>
    <col min="34" max="34" width="18.26953125" style="26" bestFit="1" customWidth="1"/>
    <col min="35" max="35" width="119.26953125" style="26" bestFit="1" customWidth="1"/>
    <col min="36" max="36" width="15.1796875" style="26" customWidth="1"/>
    <col min="37" max="37" width="18.54296875" style="26" bestFit="1" customWidth="1"/>
    <col min="38" max="38" width="64.453125" style="26" bestFit="1" customWidth="1"/>
    <col min="39" max="39" width="15.1796875" style="26" customWidth="1"/>
    <col min="40" max="40" width="18.1796875" style="26" bestFit="1" customWidth="1"/>
    <col min="41" max="41" width="10.26953125" style="26" bestFit="1" customWidth="1"/>
    <col min="42" max="42" width="15.1796875" style="26" customWidth="1"/>
    <col min="43" max="43" width="27.26953125" style="26" bestFit="1" customWidth="1"/>
    <col min="44" max="44" width="10.26953125" style="26" bestFit="1" customWidth="1"/>
    <col min="45" max="45" width="15.1796875" style="26" customWidth="1"/>
    <col min="46" max="46" width="21.453125" style="26" bestFit="1" customWidth="1"/>
    <col min="47" max="47" width="10.26953125" style="26" bestFit="1" customWidth="1"/>
    <col min="48" max="48" width="15.1796875" style="26" customWidth="1"/>
    <col min="49" max="49" width="22" style="26" bestFit="1" customWidth="1"/>
    <col min="50" max="50" width="38.7265625" style="26" bestFit="1" customWidth="1"/>
    <col min="51" max="51" width="15.1796875" style="26" customWidth="1"/>
    <col min="52" max="52" width="17.453125" style="26" bestFit="1" customWidth="1"/>
    <col min="53" max="53" width="110.54296875" style="26" bestFit="1" customWidth="1"/>
    <col min="54" max="54" width="15.1796875" style="26" customWidth="1"/>
    <col min="55" max="55" width="16.453125" style="26" bestFit="1" customWidth="1"/>
    <col min="56" max="56" width="78.453125" style="26" bestFit="1" customWidth="1"/>
    <col min="57" max="57" width="15.1796875" style="26" customWidth="1"/>
    <col min="58" max="58" width="27.1796875" style="26" bestFit="1" customWidth="1"/>
    <col min="59" max="59" width="65.1796875" style="26" bestFit="1" customWidth="1"/>
    <col min="60" max="60" width="15.1796875" style="26" customWidth="1"/>
    <col min="61" max="61" width="18.453125" style="26" bestFit="1" customWidth="1"/>
    <col min="62" max="62" width="255.54296875" style="26" bestFit="1" customWidth="1"/>
    <col min="63" max="63" width="15.1796875" style="26" customWidth="1"/>
    <col min="64" max="64" width="18.81640625" style="26" bestFit="1" customWidth="1"/>
    <col min="65" max="65" width="38.7265625" style="26" bestFit="1" customWidth="1"/>
    <col min="66" max="66" width="15.1796875" style="26" customWidth="1"/>
    <col min="67" max="67" width="8.453125" style="26" bestFit="1" customWidth="1"/>
    <col min="68" max="68" width="10.26953125" style="26" bestFit="1" customWidth="1"/>
    <col min="69" max="69" width="15.1796875" style="26" customWidth="1"/>
    <col min="70" max="70" width="8.453125" style="26" bestFit="1" customWidth="1"/>
    <col min="71" max="71" width="10.26953125" style="26" bestFit="1" customWidth="1"/>
    <col min="72" max="72" width="15.1796875" style="26" customWidth="1"/>
    <col min="73" max="73" width="9.26953125" style="26" bestFit="1" customWidth="1"/>
    <col min="74" max="74" width="10.26953125" style="26" bestFit="1" customWidth="1"/>
    <col min="75" max="16384" width="8.7265625" style="26"/>
  </cols>
  <sheetData>
    <row r="1" spans="1:74" s="27" customFormat="1" ht="14.5" customHeight="1" x14ac:dyDescent="0.35">
      <c r="A1" s="27" t="s">
        <v>284</v>
      </c>
      <c r="B1" s="27" t="s">
        <v>285</v>
      </c>
      <c r="C1" s="28"/>
      <c r="D1" s="29"/>
      <c r="E1" s="27" t="s">
        <v>286</v>
      </c>
      <c r="G1" s="27" t="s">
        <v>287</v>
      </c>
      <c r="J1" s="27" t="s">
        <v>288</v>
      </c>
      <c r="M1" s="27" t="s">
        <v>289</v>
      </c>
      <c r="P1" s="27" t="s">
        <v>290</v>
      </c>
      <c r="S1" s="27" t="s">
        <v>291</v>
      </c>
      <c r="V1" s="27" t="s">
        <v>292</v>
      </c>
      <c r="Y1" s="27" t="s">
        <v>293</v>
      </c>
      <c r="AB1" s="27" t="s">
        <v>294</v>
      </c>
      <c r="AE1" s="27" t="s">
        <v>295</v>
      </c>
      <c r="AH1" s="27" t="s">
        <v>296</v>
      </c>
      <c r="AK1" s="27" t="s">
        <v>297</v>
      </c>
      <c r="AN1" s="27" t="s">
        <v>298</v>
      </c>
      <c r="AQ1" s="27" t="s">
        <v>299</v>
      </c>
      <c r="AT1" s="27" t="s">
        <v>300</v>
      </c>
      <c r="AW1" s="27" t="s">
        <v>301</v>
      </c>
      <c r="AZ1" s="27" t="s">
        <v>302</v>
      </c>
      <c r="BC1" s="27" t="s">
        <v>303</v>
      </c>
      <c r="BF1" s="27" t="s">
        <v>304</v>
      </c>
      <c r="BI1" s="27" t="s">
        <v>305</v>
      </c>
      <c r="BL1" s="27" t="s">
        <v>306</v>
      </c>
      <c r="BO1" s="27" t="s">
        <v>307</v>
      </c>
      <c r="BR1" s="27" t="s">
        <v>308</v>
      </c>
      <c r="BU1" s="27" t="s">
        <v>309</v>
      </c>
    </row>
    <row r="2" spans="1:74" s="33" customFormat="1" x14ac:dyDescent="0.35">
      <c r="A2" s="30"/>
      <c r="B2" s="30"/>
      <c r="C2" s="31"/>
      <c r="D2" s="32"/>
      <c r="G2" s="33" t="s">
        <v>58</v>
      </c>
      <c r="H2" s="33" t="s">
        <v>57</v>
      </c>
      <c r="J2" s="33" t="s">
        <v>58</v>
      </c>
      <c r="K2" s="33" t="s">
        <v>57</v>
      </c>
      <c r="M2" s="33" t="s">
        <v>58</v>
      </c>
      <c r="N2" s="33" t="s">
        <v>57</v>
      </c>
      <c r="O2" s="30"/>
      <c r="P2" s="30" t="s">
        <v>58</v>
      </c>
      <c r="Q2" s="30" t="s">
        <v>57</v>
      </c>
      <c r="S2" s="30" t="s">
        <v>58</v>
      </c>
      <c r="T2" s="30" t="s">
        <v>57</v>
      </c>
      <c r="V2" s="30" t="s">
        <v>58</v>
      </c>
      <c r="W2" s="30" t="s">
        <v>57</v>
      </c>
      <c r="X2" s="30"/>
      <c r="Y2" s="30" t="s">
        <v>58</v>
      </c>
      <c r="Z2" s="30" t="s">
        <v>57</v>
      </c>
      <c r="AB2" s="30" t="s">
        <v>58</v>
      </c>
      <c r="AC2" s="30" t="s">
        <v>57</v>
      </c>
      <c r="AE2" s="30" t="s">
        <v>58</v>
      </c>
      <c r="AF2" s="30" t="s">
        <v>57</v>
      </c>
      <c r="AH2" s="30" t="s">
        <v>58</v>
      </c>
      <c r="AI2" s="30" t="s">
        <v>57</v>
      </c>
      <c r="AK2" s="30" t="s">
        <v>58</v>
      </c>
      <c r="AL2" s="30" t="s">
        <v>57</v>
      </c>
      <c r="AN2" s="30" t="s">
        <v>58</v>
      </c>
      <c r="AO2" s="30" t="s">
        <v>57</v>
      </c>
      <c r="AQ2" s="30" t="s">
        <v>58</v>
      </c>
      <c r="AR2" s="30" t="s">
        <v>57</v>
      </c>
      <c r="AT2" s="30" t="s">
        <v>58</v>
      </c>
      <c r="AU2" s="30" t="s">
        <v>57</v>
      </c>
      <c r="AW2" s="30" t="s">
        <v>58</v>
      </c>
      <c r="AX2" s="30" t="s">
        <v>57</v>
      </c>
      <c r="AZ2" s="30" t="s">
        <v>58</v>
      </c>
      <c r="BA2" s="30" t="s">
        <v>57</v>
      </c>
      <c r="BC2" s="30" t="s">
        <v>58</v>
      </c>
      <c r="BD2" s="30" t="s">
        <v>57</v>
      </c>
      <c r="BF2" s="30" t="s">
        <v>58</v>
      </c>
      <c r="BG2" s="30" t="s">
        <v>57</v>
      </c>
      <c r="BH2" s="30"/>
      <c r="BI2" s="33" t="s">
        <v>58</v>
      </c>
      <c r="BJ2" s="33" t="s">
        <v>57</v>
      </c>
      <c r="BL2" s="30" t="s">
        <v>58</v>
      </c>
      <c r="BM2" s="30" t="s">
        <v>57</v>
      </c>
      <c r="BO2" s="30" t="s">
        <v>58</v>
      </c>
      <c r="BP2" s="30" t="s">
        <v>57</v>
      </c>
      <c r="BR2" s="30" t="s">
        <v>58</v>
      </c>
      <c r="BS2" s="30" t="s">
        <v>57</v>
      </c>
      <c r="BU2" s="30" t="s">
        <v>58</v>
      </c>
      <c r="BV2" s="30" t="s">
        <v>57</v>
      </c>
    </row>
    <row r="3" spans="1:74" x14ac:dyDescent="0.35">
      <c r="A3" s="47" t="s">
        <v>134</v>
      </c>
      <c r="B3" s="47" t="s">
        <v>287</v>
      </c>
      <c r="C3" s="34"/>
      <c r="D3" s="35"/>
      <c r="G3" s="47" t="s">
        <v>310</v>
      </c>
      <c r="J3" s="47" t="s">
        <v>311</v>
      </c>
      <c r="M3" s="26" t="s">
        <v>312</v>
      </c>
      <c r="P3" s="26" t="s">
        <v>313</v>
      </c>
      <c r="S3" s="47" t="s">
        <v>314</v>
      </c>
      <c r="T3" s="54" t="s">
        <v>315</v>
      </c>
      <c r="V3" s="26" t="s">
        <v>316</v>
      </c>
      <c r="Y3" s="26" t="s">
        <v>316</v>
      </c>
      <c r="AB3" s="26">
        <v>0</v>
      </c>
      <c r="AC3" s="26" t="s">
        <v>317</v>
      </c>
      <c r="AE3" s="26" t="s">
        <v>313</v>
      </c>
      <c r="AF3" s="26" t="s">
        <v>317</v>
      </c>
      <c r="AH3" s="26" t="s">
        <v>318</v>
      </c>
      <c r="AI3" s="26" t="s">
        <v>317</v>
      </c>
      <c r="AK3" s="26" t="s">
        <v>319</v>
      </c>
      <c r="AL3" s="26" t="s">
        <v>320</v>
      </c>
      <c r="AN3" s="26" t="s">
        <v>321</v>
      </c>
      <c r="AQ3" s="26" t="s">
        <v>322</v>
      </c>
      <c r="AT3" s="26" t="s">
        <v>323</v>
      </c>
      <c r="AU3" s="26" t="s">
        <v>317</v>
      </c>
      <c r="AW3" s="26" t="s">
        <v>324</v>
      </c>
      <c r="AX3" s="26" t="s">
        <v>325</v>
      </c>
      <c r="AZ3" s="26" t="s">
        <v>326</v>
      </c>
      <c r="BA3" s="26" t="s">
        <v>327</v>
      </c>
      <c r="BC3" s="47" t="s">
        <v>328</v>
      </c>
      <c r="BD3" s="26" t="s">
        <v>329</v>
      </c>
      <c r="BF3" s="26" t="s">
        <v>330</v>
      </c>
      <c r="BG3" s="26" t="s">
        <v>331</v>
      </c>
      <c r="BI3" s="26" t="s">
        <v>332</v>
      </c>
      <c r="BJ3" s="26" t="s">
        <v>333</v>
      </c>
      <c r="BL3" s="26" t="s">
        <v>324</v>
      </c>
      <c r="BM3" s="26" t="s">
        <v>325</v>
      </c>
      <c r="BO3" s="26" t="s">
        <v>334</v>
      </c>
      <c r="BR3" s="26" t="s">
        <v>334</v>
      </c>
      <c r="BU3" s="26" t="s">
        <v>334</v>
      </c>
    </row>
    <row r="4" spans="1:74" x14ac:dyDescent="0.35">
      <c r="A4" s="47" t="s">
        <v>136</v>
      </c>
      <c r="B4" s="47" t="s">
        <v>288</v>
      </c>
      <c r="C4" s="34"/>
      <c r="D4" s="35"/>
      <c r="G4" s="26" t="s">
        <v>335</v>
      </c>
      <c r="J4" s="26" t="s">
        <v>336</v>
      </c>
      <c r="M4" s="26" t="s">
        <v>337</v>
      </c>
      <c r="P4" s="26" t="s">
        <v>338</v>
      </c>
      <c r="S4" s="47" t="s">
        <v>339</v>
      </c>
      <c r="T4" s="47" t="s">
        <v>340</v>
      </c>
      <c r="V4" s="26" t="s">
        <v>341</v>
      </c>
      <c r="W4" s="26" t="s">
        <v>317</v>
      </c>
      <c r="Y4" s="26" t="s">
        <v>341</v>
      </c>
      <c r="Z4" s="26" t="s">
        <v>317</v>
      </c>
      <c r="AB4" s="26">
        <v>1</v>
      </c>
      <c r="AC4" s="26" t="s">
        <v>317</v>
      </c>
      <c r="AE4" s="26" t="s">
        <v>338</v>
      </c>
      <c r="AF4" s="26" t="s">
        <v>317</v>
      </c>
      <c r="AH4" s="26" t="s">
        <v>342</v>
      </c>
      <c r="AI4" s="26" t="s">
        <v>317</v>
      </c>
      <c r="AK4" s="26" t="s">
        <v>343</v>
      </c>
      <c r="AL4" s="26" t="s">
        <v>344</v>
      </c>
      <c r="AN4" s="26" t="s">
        <v>345</v>
      </c>
      <c r="AQ4" s="26" t="s">
        <v>346</v>
      </c>
      <c r="AT4" s="26" t="s">
        <v>347</v>
      </c>
      <c r="AU4" s="26" t="s">
        <v>317</v>
      </c>
      <c r="AW4" s="26" t="s">
        <v>348</v>
      </c>
      <c r="AX4" s="26" t="s">
        <v>349</v>
      </c>
      <c r="AZ4" s="26" t="s">
        <v>350</v>
      </c>
      <c r="BA4" s="26" t="s">
        <v>351</v>
      </c>
      <c r="BC4" s="26" t="s">
        <v>352</v>
      </c>
      <c r="BD4" s="26" t="s">
        <v>353</v>
      </c>
      <c r="BF4" s="26" t="s">
        <v>354</v>
      </c>
      <c r="BI4" s="26" t="s">
        <v>355</v>
      </c>
      <c r="BJ4" s="26" t="s">
        <v>356</v>
      </c>
      <c r="BL4" s="26" t="s">
        <v>348</v>
      </c>
      <c r="BM4" s="26" t="s">
        <v>349</v>
      </c>
      <c r="BO4" s="26" t="s">
        <v>357</v>
      </c>
      <c r="BR4" s="26" t="s">
        <v>357</v>
      </c>
      <c r="BU4" s="26" t="s">
        <v>357</v>
      </c>
    </row>
    <row r="5" spans="1:74" x14ac:dyDescent="0.35">
      <c r="A5" s="47" t="s">
        <v>176</v>
      </c>
      <c r="B5" s="47" t="s">
        <v>289</v>
      </c>
      <c r="C5" s="34"/>
      <c r="D5" s="35"/>
      <c r="G5" s="26" t="s">
        <v>358</v>
      </c>
      <c r="J5" s="26" t="s">
        <v>359</v>
      </c>
      <c r="M5" s="26" t="s">
        <v>360</v>
      </c>
      <c r="P5" s="26" t="s">
        <v>361</v>
      </c>
      <c r="S5" s="54" t="s">
        <v>362</v>
      </c>
      <c r="T5" s="4" t="s">
        <v>363</v>
      </c>
      <c r="V5" s="26" t="s">
        <v>364</v>
      </c>
      <c r="W5" s="26" t="s">
        <v>365</v>
      </c>
      <c r="Y5" s="26" t="s">
        <v>364</v>
      </c>
      <c r="Z5" s="26" t="s">
        <v>365</v>
      </c>
      <c r="AB5" s="26">
        <v>2</v>
      </c>
      <c r="AC5" s="26" t="s">
        <v>317</v>
      </c>
      <c r="AE5" s="26" t="s">
        <v>361</v>
      </c>
      <c r="AH5" s="26" t="s">
        <v>366</v>
      </c>
      <c r="AI5" s="26" t="s">
        <v>317</v>
      </c>
      <c r="AK5" s="26" t="s">
        <v>367</v>
      </c>
      <c r="AQ5" s="26" t="s">
        <v>368</v>
      </c>
      <c r="AT5" s="26" t="s">
        <v>369</v>
      </c>
      <c r="AU5" s="26" t="s">
        <v>317</v>
      </c>
      <c r="AW5" s="26" t="s">
        <v>370</v>
      </c>
      <c r="AX5" s="26" t="s">
        <v>371</v>
      </c>
      <c r="BC5" s="26" t="s">
        <v>372</v>
      </c>
      <c r="BD5" s="26" t="s">
        <v>373</v>
      </c>
      <c r="BF5" s="26" t="s">
        <v>374</v>
      </c>
      <c r="BI5" s="26" t="s">
        <v>375</v>
      </c>
      <c r="BJ5" s="26" t="s">
        <v>376</v>
      </c>
      <c r="BL5" s="26" t="s">
        <v>370</v>
      </c>
      <c r="BM5" s="26" t="s">
        <v>371</v>
      </c>
      <c r="BR5" s="26" t="s">
        <v>377</v>
      </c>
      <c r="BU5" s="26" t="s">
        <v>378</v>
      </c>
    </row>
    <row r="6" spans="1:74" x14ac:dyDescent="0.35">
      <c r="A6" s="47" t="s">
        <v>171</v>
      </c>
      <c r="B6" s="47" t="s">
        <v>290</v>
      </c>
      <c r="C6" s="34"/>
      <c r="D6" s="35"/>
      <c r="G6" s="26" t="s">
        <v>379</v>
      </c>
      <c r="J6" s="26" t="s">
        <v>380</v>
      </c>
      <c r="M6" s="26" t="s">
        <v>381</v>
      </c>
      <c r="P6" s="26" t="s">
        <v>382</v>
      </c>
      <c r="S6" s="54" t="s">
        <v>383</v>
      </c>
      <c r="T6" s="55" t="s">
        <v>384</v>
      </c>
      <c r="V6" s="26" t="s">
        <v>385</v>
      </c>
      <c r="W6" s="26" t="s">
        <v>365</v>
      </c>
      <c r="Y6" s="26" t="s">
        <v>385</v>
      </c>
      <c r="Z6" s="26" t="s">
        <v>365</v>
      </c>
      <c r="AB6" s="26">
        <v>3</v>
      </c>
      <c r="AC6" s="26" t="s">
        <v>317</v>
      </c>
      <c r="AE6" s="26" t="s">
        <v>382</v>
      </c>
      <c r="AF6" s="26" t="s">
        <v>317</v>
      </c>
      <c r="AH6" s="26" t="s">
        <v>386</v>
      </c>
      <c r="AI6" s="26" t="s">
        <v>317</v>
      </c>
      <c r="AK6" s="26" t="s">
        <v>387</v>
      </c>
      <c r="AQ6" s="26" t="s">
        <v>388</v>
      </c>
      <c r="AR6" s="26" t="s">
        <v>317</v>
      </c>
      <c r="AT6" s="26" t="s">
        <v>389</v>
      </c>
      <c r="AU6" s="26" t="s">
        <v>317</v>
      </c>
      <c r="AW6" s="26" t="s">
        <v>390</v>
      </c>
      <c r="AX6" s="26" t="s">
        <v>391</v>
      </c>
      <c r="BC6" s="26" t="s">
        <v>392</v>
      </c>
      <c r="BD6" s="26" t="s">
        <v>393</v>
      </c>
      <c r="BF6" s="26" t="s">
        <v>394</v>
      </c>
      <c r="BI6" s="26" t="s">
        <v>395</v>
      </c>
      <c r="BL6" s="26" t="s">
        <v>390</v>
      </c>
      <c r="BM6" s="26" t="s">
        <v>391</v>
      </c>
    </row>
    <row r="7" spans="1:74" x14ac:dyDescent="0.35">
      <c r="A7" s="47" t="s">
        <v>92</v>
      </c>
      <c r="B7" s="47" t="s">
        <v>291</v>
      </c>
      <c r="C7" s="34"/>
      <c r="D7" s="35"/>
      <c r="G7" s="47" t="s">
        <v>396</v>
      </c>
      <c r="J7" s="26" t="s">
        <v>397</v>
      </c>
      <c r="M7" s="26" t="s">
        <v>377</v>
      </c>
      <c r="P7" s="26" t="s">
        <v>398</v>
      </c>
      <c r="S7" s="54" t="s">
        <v>399</v>
      </c>
      <c r="T7" s="38" t="s">
        <v>400</v>
      </c>
      <c r="V7" s="26" t="s">
        <v>401</v>
      </c>
      <c r="W7" s="26" t="s">
        <v>402</v>
      </c>
      <c r="Y7" s="26" t="s">
        <v>401</v>
      </c>
      <c r="Z7" s="26" t="s">
        <v>402</v>
      </c>
      <c r="AB7" s="26" t="s">
        <v>403</v>
      </c>
      <c r="AE7" s="26" t="s">
        <v>398</v>
      </c>
      <c r="AF7" s="26" t="s">
        <v>317</v>
      </c>
      <c r="AH7" s="26" t="s">
        <v>404</v>
      </c>
      <c r="AI7" s="26" t="s">
        <v>317</v>
      </c>
      <c r="AK7" s="26" t="s">
        <v>405</v>
      </c>
      <c r="AQ7" s="26" t="s">
        <v>406</v>
      </c>
      <c r="AT7" s="26" t="s">
        <v>407</v>
      </c>
      <c r="AW7" s="26" t="s">
        <v>348</v>
      </c>
      <c r="AX7" s="26" t="s">
        <v>408</v>
      </c>
      <c r="BC7" s="26" t="s">
        <v>409</v>
      </c>
      <c r="BD7" s="26" t="s">
        <v>410</v>
      </c>
      <c r="BF7" s="26" t="s">
        <v>411</v>
      </c>
      <c r="BI7" s="26" t="s">
        <v>377</v>
      </c>
      <c r="BL7" s="26" t="s">
        <v>348</v>
      </c>
      <c r="BM7" s="26" t="s">
        <v>408</v>
      </c>
    </row>
    <row r="8" spans="1:74" x14ac:dyDescent="0.35">
      <c r="A8" s="47" t="s">
        <v>234</v>
      </c>
      <c r="B8" s="48" t="s">
        <v>292</v>
      </c>
      <c r="C8" s="34"/>
      <c r="D8" s="35"/>
      <c r="G8" s="26" t="s">
        <v>412</v>
      </c>
      <c r="J8" s="26" t="s">
        <v>413</v>
      </c>
      <c r="P8" s="26" t="s">
        <v>377</v>
      </c>
      <c r="S8" s="26" t="s">
        <v>414</v>
      </c>
      <c r="V8" s="26" t="s">
        <v>415</v>
      </c>
      <c r="W8" s="26" t="s">
        <v>402</v>
      </c>
      <c r="Y8" s="26" t="s">
        <v>415</v>
      </c>
      <c r="Z8" s="26" t="s">
        <v>402</v>
      </c>
      <c r="AE8" s="26" t="s">
        <v>416</v>
      </c>
      <c r="AF8" s="26" t="s">
        <v>317</v>
      </c>
      <c r="AH8" s="26" t="s">
        <v>417</v>
      </c>
      <c r="AI8" s="26" t="s">
        <v>317</v>
      </c>
      <c r="AK8" s="26" t="s">
        <v>418</v>
      </c>
      <c r="AQ8" s="26" t="s">
        <v>419</v>
      </c>
      <c r="AT8" s="26" t="s">
        <v>420</v>
      </c>
      <c r="AW8" s="26" t="s">
        <v>421</v>
      </c>
      <c r="AX8" s="26" t="s">
        <v>422</v>
      </c>
      <c r="BC8" s="26" t="s">
        <v>423</v>
      </c>
      <c r="BD8" s="26" t="s">
        <v>424</v>
      </c>
      <c r="BF8" s="26" t="s">
        <v>425</v>
      </c>
      <c r="BL8" s="26" t="s">
        <v>421</v>
      </c>
      <c r="BM8" s="26" t="s">
        <v>422</v>
      </c>
    </row>
    <row r="9" spans="1:74" x14ac:dyDescent="0.35">
      <c r="A9" s="47" t="s">
        <v>274</v>
      </c>
      <c r="B9" s="47" t="s">
        <v>293</v>
      </c>
      <c r="C9" s="34"/>
      <c r="D9" s="35"/>
      <c r="G9" s="26" t="s">
        <v>426</v>
      </c>
      <c r="J9" s="26" t="s">
        <v>427</v>
      </c>
      <c r="S9" s="26" t="s">
        <v>428</v>
      </c>
      <c r="T9" s="26" t="s">
        <v>429</v>
      </c>
      <c r="V9" s="26" t="s">
        <v>430</v>
      </c>
      <c r="W9" s="26" t="s">
        <v>317</v>
      </c>
      <c r="Y9" s="26" t="s">
        <v>430</v>
      </c>
      <c r="AE9" s="26" t="s">
        <v>337</v>
      </c>
      <c r="AH9" s="26" t="s">
        <v>431</v>
      </c>
      <c r="AI9" s="26" t="s">
        <v>317</v>
      </c>
      <c r="AQ9" s="26" t="s">
        <v>377</v>
      </c>
      <c r="AT9" s="26" t="s">
        <v>432</v>
      </c>
      <c r="AW9" s="26" t="s">
        <v>433</v>
      </c>
      <c r="AX9" s="26" t="s">
        <v>434</v>
      </c>
      <c r="BC9" s="26" t="s">
        <v>435</v>
      </c>
      <c r="BD9" s="26" t="s">
        <v>436</v>
      </c>
      <c r="BF9" s="26" t="s">
        <v>437</v>
      </c>
      <c r="BL9" s="26" t="s">
        <v>438</v>
      </c>
      <c r="BM9" s="26" t="s">
        <v>439</v>
      </c>
    </row>
    <row r="10" spans="1:74" x14ac:dyDescent="0.35">
      <c r="A10" s="47" t="s">
        <v>440</v>
      </c>
      <c r="B10" s="47" t="s">
        <v>293</v>
      </c>
      <c r="C10" s="34"/>
      <c r="D10" s="35"/>
      <c r="G10" s="26" t="s">
        <v>441</v>
      </c>
      <c r="J10" s="26" t="s">
        <v>442</v>
      </c>
      <c r="S10" s="47" t="s">
        <v>443</v>
      </c>
      <c r="T10" s="47"/>
      <c r="V10" s="26" t="s">
        <v>444</v>
      </c>
      <c r="Y10" s="26" t="s">
        <v>444</v>
      </c>
      <c r="AE10" s="26" t="s">
        <v>360</v>
      </c>
      <c r="AH10" s="26" t="s">
        <v>445</v>
      </c>
      <c r="AI10" s="26" t="s">
        <v>317</v>
      </c>
      <c r="AT10" s="26" t="s">
        <v>446</v>
      </c>
      <c r="AW10" s="26" t="s">
        <v>438</v>
      </c>
      <c r="AX10" s="26" t="s">
        <v>439</v>
      </c>
      <c r="BC10" s="26" t="s">
        <v>447</v>
      </c>
      <c r="BD10" s="26" t="s">
        <v>448</v>
      </c>
      <c r="BF10" s="26" t="s">
        <v>449</v>
      </c>
      <c r="BL10" s="26" t="s">
        <v>450</v>
      </c>
      <c r="BM10" s="26" t="s">
        <v>451</v>
      </c>
    </row>
    <row r="11" spans="1:74" x14ac:dyDescent="0.35">
      <c r="A11" s="47" t="s">
        <v>268</v>
      </c>
      <c r="B11" s="48" t="s">
        <v>293</v>
      </c>
      <c r="C11" s="34"/>
      <c r="D11" s="35"/>
      <c r="G11" s="26" t="s">
        <v>452</v>
      </c>
      <c r="J11" s="26" t="s">
        <v>453</v>
      </c>
      <c r="S11" s="47" t="s">
        <v>454</v>
      </c>
      <c r="T11" s="47" t="s">
        <v>455</v>
      </c>
      <c r="V11" s="26" t="s">
        <v>456</v>
      </c>
      <c r="W11" s="26" t="s">
        <v>365</v>
      </c>
      <c r="Y11" s="26" t="s">
        <v>456</v>
      </c>
      <c r="Z11" s="26" t="s">
        <v>365</v>
      </c>
      <c r="AE11" s="26" t="s">
        <v>381</v>
      </c>
      <c r="AH11" s="26" t="s">
        <v>457</v>
      </c>
      <c r="AI11" s="26" t="s">
        <v>317</v>
      </c>
      <c r="AT11" s="26" t="s">
        <v>377</v>
      </c>
      <c r="AW11" s="26" t="s">
        <v>450</v>
      </c>
      <c r="AX11" s="26" t="s">
        <v>451</v>
      </c>
      <c r="BF11" s="26" t="s">
        <v>458</v>
      </c>
      <c r="BL11" s="26" t="s">
        <v>459</v>
      </c>
      <c r="BM11" s="26" t="s">
        <v>460</v>
      </c>
    </row>
    <row r="12" spans="1:74" x14ac:dyDescent="0.35">
      <c r="A12" s="47" t="s">
        <v>193</v>
      </c>
      <c r="B12" s="47" t="s">
        <v>294</v>
      </c>
      <c r="C12" s="34"/>
      <c r="D12" s="35"/>
      <c r="G12" s="26" t="s">
        <v>461</v>
      </c>
      <c r="J12" s="26" t="s">
        <v>462</v>
      </c>
      <c r="S12" s="26" t="s">
        <v>463</v>
      </c>
      <c r="T12" s="26" t="s">
        <v>464</v>
      </c>
      <c r="V12" s="26" t="s">
        <v>465</v>
      </c>
      <c r="W12" s="26" t="s">
        <v>365</v>
      </c>
      <c r="Y12" s="26" t="s">
        <v>465</v>
      </c>
      <c r="Z12" s="26" t="s">
        <v>365</v>
      </c>
      <c r="AE12" s="26" t="s">
        <v>377</v>
      </c>
      <c r="AH12" s="26" t="s">
        <v>466</v>
      </c>
      <c r="AI12" s="26" t="s">
        <v>317</v>
      </c>
      <c r="AW12" s="26" t="s">
        <v>459</v>
      </c>
      <c r="AX12" s="26" t="s">
        <v>460</v>
      </c>
      <c r="BF12" s="26" t="s">
        <v>467</v>
      </c>
      <c r="BL12" s="26" t="s">
        <v>468</v>
      </c>
      <c r="BM12" s="26" t="s">
        <v>469</v>
      </c>
    </row>
    <row r="13" spans="1:74" x14ac:dyDescent="0.35">
      <c r="A13" s="47" t="s">
        <v>181</v>
      </c>
      <c r="B13" s="47" t="s">
        <v>295</v>
      </c>
      <c r="C13" s="34"/>
      <c r="D13" s="35"/>
      <c r="G13" s="26" t="s">
        <v>470</v>
      </c>
      <c r="J13" s="26" t="s">
        <v>471</v>
      </c>
      <c r="S13" s="26" t="s">
        <v>472</v>
      </c>
      <c r="T13" s="53" t="s">
        <v>473</v>
      </c>
      <c r="V13" s="26" t="s">
        <v>474</v>
      </c>
      <c r="W13" s="26" t="s">
        <v>402</v>
      </c>
      <c r="Y13" s="26" t="s">
        <v>474</v>
      </c>
      <c r="Z13" s="26" t="s">
        <v>402</v>
      </c>
      <c r="AH13" s="26" t="s">
        <v>475</v>
      </c>
      <c r="AI13" s="26" t="s">
        <v>317</v>
      </c>
      <c r="AW13" s="26" t="s">
        <v>468</v>
      </c>
      <c r="AX13" s="26" t="s">
        <v>469</v>
      </c>
      <c r="BF13" s="26" t="s">
        <v>476</v>
      </c>
      <c r="BL13" s="26" t="s">
        <v>477</v>
      </c>
      <c r="BM13" s="26" t="s">
        <v>478</v>
      </c>
    </row>
    <row r="14" spans="1:74" x14ac:dyDescent="0.35">
      <c r="A14" s="47" t="s">
        <v>162</v>
      </c>
      <c r="B14" s="47" t="s">
        <v>296</v>
      </c>
      <c r="C14" s="34"/>
      <c r="D14" s="35"/>
      <c r="G14" s="26" t="s">
        <v>479</v>
      </c>
      <c r="J14" s="26" t="s">
        <v>480</v>
      </c>
      <c r="S14" s="26" t="s">
        <v>481</v>
      </c>
      <c r="T14" s="26" t="s">
        <v>482</v>
      </c>
      <c r="V14" s="26" t="s">
        <v>483</v>
      </c>
      <c r="W14" s="26" t="s">
        <v>402</v>
      </c>
      <c r="Y14" s="26" t="s">
        <v>483</v>
      </c>
      <c r="Z14" s="26" t="s">
        <v>402</v>
      </c>
      <c r="AH14" s="26" t="s">
        <v>484</v>
      </c>
      <c r="AW14" s="26" t="s">
        <v>477</v>
      </c>
      <c r="AX14" s="26" t="s">
        <v>478</v>
      </c>
      <c r="BF14" s="26" t="s">
        <v>485</v>
      </c>
      <c r="BL14" s="26" t="s">
        <v>486</v>
      </c>
      <c r="BM14" s="26" t="s">
        <v>487</v>
      </c>
    </row>
    <row r="15" spans="1:74" x14ac:dyDescent="0.35">
      <c r="A15" s="47" t="s">
        <v>167</v>
      </c>
      <c r="B15" s="47" t="s">
        <v>297</v>
      </c>
      <c r="C15" s="34"/>
      <c r="D15" s="35"/>
      <c r="G15" s="26" t="s">
        <v>462</v>
      </c>
      <c r="J15" s="26" t="s">
        <v>488</v>
      </c>
      <c r="S15" s="26" t="s">
        <v>489</v>
      </c>
      <c r="T15" s="26" t="s">
        <v>490</v>
      </c>
      <c r="Y15" s="26" t="s">
        <v>377</v>
      </c>
      <c r="AH15" s="26" t="s">
        <v>491</v>
      </c>
      <c r="AW15" s="26" t="s">
        <v>486</v>
      </c>
      <c r="AX15" s="26" t="s">
        <v>487</v>
      </c>
      <c r="BF15" s="26" t="s">
        <v>492</v>
      </c>
      <c r="BL15" s="26" t="s">
        <v>493</v>
      </c>
      <c r="BM15" s="26" t="s">
        <v>494</v>
      </c>
    </row>
    <row r="16" spans="1:74" x14ac:dyDescent="0.35">
      <c r="A16" s="47" t="s">
        <v>186</v>
      </c>
      <c r="B16" s="47" t="s">
        <v>298</v>
      </c>
      <c r="C16" s="34"/>
      <c r="D16" s="35"/>
      <c r="G16" s="26" t="s">
        <v>495</v>
      </c>
      <c r="J16" s="26" t="s">
        <v>496</v>
      </c>
      <c r="S16" s="26" t="s">
        <v>497</v>
      </c>
      <c r="AH16" s="26" t="s">
        <v>498</v>
      </c>
      <c r="AI16" s="26" t="s">
        <v>499</v>
      </c>
      <c r="AW16" s="26" t="s">
        <v>493</v>
      </c>
      <c r="AX16" s="26" t="s">
        <v>494</v>
      </c>
      <c r="BF16" s="26" t="s">
        <v>500</v>
      </c>
      <c r="BL16" s="26" t="s">
        <v>501</v>
      </c>
      <c r="BM16" s="26" t="s">
        <v>502</v>
      </c>
    </row>
    <row r="17" spans="1:65" x14ac:dyDescent="0.35">
      <c r="A17" s="47" t="s">
        <v>154</v>
      </c>
      <c r="B17" s="47" t="s">
        <v>299</v>
      </c>
      <c r="C17" s="34"/>
      <c r="D17" s="35"/>
      <c r="G17" s="26" t="s">
        <v>503</v>
      </c>
      <c r="J17" s="26" t="s">
        <v>504</v>
      </c>
      <c r="S17" s="26" t="s">
        <v>505</v>
      </c>
      <c r="AH17" s="26" t="s">
        <v>506</v>
      </c>
      <c r="AW17" s="26" t="s">
        <v>501</v>
      </c>
      <c r="AX17" s="26" t="s">
        <v>502</v>
      </c>
      <c r="BF17" s="26" t="s">
        <v>507</v>
      </c>
      <c r="BL17" s="26" t="s">
        <v>508</v>
      </c>
      <c r="BM17" s="26" t="s">
        <v>509</v>
      </c>
    </row>
    <row r="18" spans="1:65" x14ac:dyDescent="0.35">
      <c r="A18" s="47" t="s">
        <v>151</v>
      </c>
      <c r="B18" s="47" t="s">
        <v>300</v>
      </c>
      <c r="C18" s="34"/>
      <c r="D18" s="35"/>
      <c r="G18" s="26" t="s">
        <v>510</v>
      </c>
      <c r="J18" s="56" t="s">
        <v>511</v>
      </c>
      <c r="AH18" s="26" t="s">
        <v>512</v>
      </c>
      <c r="AW18" s="26" t="s">
        <v>508</v>
      </c>
      <c r="AX18" s="26" t="s">
        <v>509</v>
      </c>
      <c r="BF18" s="26" t="s">
        <v>513</v>
      </c>
      <c r="BL18" s="26" t="s">
        <v>514</v>
      </c>
      <c r="BM18" s="26" t="s">
        <v>515</v>
      </c>
    </row>
    <row r="19" spans="1:65" x14ac:dyDescent="0.35">
      <c r="A19" s="47" t="s">
        <v>61</v>
      </c>
      <c r="B19" s="47" t="s">
        <v>301</v>
      </c>
      <c r="C19" s="34"/>
      <c r="D19" s="35"/>
      <c r="G19" t="s">
        <v>516</v>
      </c>
      <c r="J19" s="26" t="s">
        <v>517</v>
      </c>
      <c r="AH19" s="26" t="s">
        <v>518</v>
      </c>
      <c r="AW19" s="26" t="s">
        <v>514</v>
      </c>
      <c r="AX19" s="26" t="s">
        <v>515</v>
      </c>
      <c r="BF19" s="26" t="s">
        <v>519</v>
      </c>
      <c r="BL19" s="26" t="s">
        <v>520</v>
      </c>
      <c r="BM19" s="26" t="s">
        <v>521</v>
      </c>
    </row>
    <row r="20" spans="1:65" x14ac:dyDescent="0.35">
      <c r="A20" s="47" t="s">
        <v>85</v>
      </c>
      <c r="B20" s="47" t="s">
        <v>302</v>
      </c>
      <c r="C20" s="34"/>
      <c r="D20" s="35"/>
      <c r="G20" s="26" t="s">
        <v>522</v>
      </c>
      <c r="K20" s="47"/>
      <c r="AH20" s="26" t="s">
        <v>523</v>
      </c>
      <c r="AW20" s="26" t="s">
        <v>524</v>
      </c>
      <c r="AX20" s="26" t="s">
        <v>525</v>
      </c>
      <c r="BF20" s="26" t="s">
        <v>526</v>
      </c>
      <c r="BL20" s="26" t="s">
        <v>527</v>
      </c>
      <c r="BM20" s="26" t="s">
        <v>528</v>
      </c>
    </row>
    <row r="21" spans="1:65" x14ac:dyDescent="0.35">
      <c r="A21" s="47" t="s">
        <v>119</v>
      </c>
      <c r="B21" s="47" t="s">
        <v>303</v>
      </c>
      <c r="C21" s="34"/>
      <c r="D21" s="35"/>
      <c r="G21" s="26" t="s">
        <v>395</v>
      </c>
      <c r="AH21" s="26" t="s">
        <v>529</v>
      </c>
      <c r="AW21" s="26" t="s">
        <v>520</v>
      </c>
      <c r="AX21" s="26" t="s">
        <v>521</v>
      </c>
      <c r="BF21" s="26" t="s">
        <v>530</v>
      </c>
      <c r="BL21" s="26" t="s">
        <v>531</v>
      </c>
      <c r="BM21" s="26" t="s">
        <v>532</v>
      </c>
    </row>
    <row r="22" spans="1:65" x14ac:dyDescent="0.35">
      <c r="A22" s="47" t="s">
        <v>114</v>
      </c>
      <c r="B22" s="47" t="s">
        <v>304</v>
      </c>
      <c r="C22" s="34"/>
      <c r="D22" s="35"/>
      <c r="L22" s="26" t="s">
        <v>317</v>
      </c>
      <c r="AW22" s="26" t="s">
        <v>527</v>
      </c>
      <c r="AX22" s="26" t="s">
        <v>528</v>
      </c>
      <c r="BF22" s="26" t="s">
        <v>533</v>
      </c>
      <c r="BL22" s="26" t="s">
        <v>534</v>
      </c>
      <c r="BM22" s="26" t="s">
        <v>535</v>
      </c>
    </row>
    <row r="23" spans="1:65" x14ac:dyDescent="0.35">
      <c r="A23" s="47" t="s">
        <v>132</v>
      </c>
      <c r="B23" s="47" t="s">
        <v>305</v>
      </c>
      <c r="C23" s="34"/>
      <c r="D23" s="35"/>
      <c r="L23" s="26" t="s">
        <v>317</v>
      </c>
      <c r="AW23" s="26" t="s">
        <v>531</v>
      </c>
      <c r="AX23" s="26" t="s">
        <v>532</v>
      </c>
      <c r="BF23" s="26" t="s">
        <v>536</v>
      </c>
      <c r="BL23" s="26" t="s">
        <v>537</v>
      </c>
      <c r="BM23" s="26" t="s">
        <v>538</v>
      </c>
    </row>
    <row r="24" spans="1:65" x14ac:dyDescent="0.35">
      <c r="A24" s="47" t="s">
        <v>101</v>
      </c>
      <c r="B24" s="47" t="s">
        <v>306</v>
      </c>
      <c r="C24" s="34"/>
      <c r="D24" s="35"/>
      <c r="AW24" s="26" t="s">
        <v>534</v>
      </c>
      <c r="AX24" s="26" t="s">
        <v>535</v>
      </c>
      <c r="BF24" s="26" t="s">
        <v>539</v>
      </c>
      <c r="BL24" s="26" t="s">
        <v>540</v>
      </c>
      <c r="BM24" s="26" t="s">
        <v>541</v>
      </c>
    </row>
    <row r="25" spans="1:65" x14ac:dyDescent="0.35">
      <c r="A25" s="47" t="s">
        <v>249</v>
      </c>
      <c r="B25" s="48" t="s">
        <v>307</v>
      </c>
      <c r="C25" s="34"/>
      <c r="D25" s="35"/>
      <c r="AW25" s="26" t="s">
        <v>537</v>
      </c>
      <c r="AX25" s="26" t="s">
        <v>538</v>
      </c>
      <c r="BF25" s="26" t="s">
        <v>542</v>
      </c>
      <c r="BL25" s="26" t="s">
        <v>543</v>
      </c>
      <c r="BM25" s="26" t="s">
        <v>544</v>
      </c>
    </row>
    <row r="26" spans="1:65" x14ac:dyDescent="0.35">
      <c r="A26" s="47" t="s">
        <v>254</v>
      </c>
      <c r="B26" s="48" t="s">
        <v>307</v>
      </c>
      <c r="C26" s="34"/>
      <c r="D26" s="35"/>
      <c r="AW26" s="26" t="s">
        <v>540</v>
      </c>
      <c r="AX26" s="26" t="s">
        <v>541</v>
      </c>
      <c r="BF26" s="26" t="s">
        <v>545</v>
      </c>
      <c r="BL26" s="26" t="s">
        <v>546</v>
      </c>
      <c r="BM26" s="26" t="s">
        <v>547</v>
      </c>
    </row>
    <row r="27" spans="1:65" x14ac:dyDescent="0.35">
      <c r="A27" s="47" t="s">
        <v>110</v>
      </c>
      <c r="B27" s="48" t="s">
        <v>308</v>
      </c>
      <c r="C27" s="34"/>
      <c r="D27" s="35"/>
      <c r="AW27" s="26" t="s">
        <v>548</v>
      </c>
      <c r="AX27" s="26" t="s">
        <v>549</v>
      </c>
      <c r="BF27" s="26" t="s">
        <v>550</v>
      </c>
      <c r="BL27" s="26" t="s">
        <v>551</v>
      </c>
      <c r="BM27" s="26" t="s">
        <v>552</v>
      </c>
    </row>
    <row r="28" spans="1:65" x14ac:dyDescent="0.35">
      <c r="A28" s="47" t="s">
        <v>112</v>
      </c>
      <c r="B28" s="48" t="s">
        <v>308</v>
      </c>
      <c r="C28" s="34"/>
      <c r="D28" s="35"/>
      <c r="AW28" s="26" t="s">
        <v>543</v>
      </c>
      <c r="AX28" s="26" t="s">
        <v>544</v>
      </c>
      <c r="BF28" s="26" t="s">
        <v>553</v>
      </c>
      <c r="BL28" s="26" t="s">
        <v>554</v>
      </c>
      <c r="BM28" s="26" t="s">
        <v>555</v>
      </c>
    </row>
    <row r="29" spans="1:65" x14ac:dyDescent="0.35">
      <c r="A29" s="47" t="s">
        <v>127</v>
      </c>
      <c r="B29" s="48" t="s">
        <v>308</v>
      </c>
      <c r="C29" s="34"/>
      <c r="D29" s="35"/>
      <c r="AW29" s="26" t="s">
        <v>546</v>
      </c>
      <c r="AX29" s="26" t="s">
        <v>547</v>
      </c>
      <c r="BF29" s="26" t="s">
        <v>556</v>
      </c>
      <c r="BL29" s="26" t="s">
        <v>557</v>
      </c>
      <c r="BM29" s="26" t="s">
        <v>558</v>
      </c>
    </row>
    <row r="30" spans="1:65" x14ac:dyDescent="0.35">
      <c r="A30" s="47" t="s">
        <v>149</v>
      </c>
      <c r="B30" s="48" t="s">
        <v>308</v>
      </c>
      <c r="C30" s="34"/>
      <c r="D30" s="35"/>
      <c r="AW30" s="26" t="s">
        <v>551</v>
      </c>
      <c r="AX30" s="26" t="s">
        <v>552</v>
      </c>
      <c r="BF30" s="26" t="s">
        <v>559</v>
      </c>
      <c r="BL30" s="26" t="s">
        <v>560</v>
      </c>
      <c r="BM30" s="26" t="s">
        <v>561</v>
      </c>
    </row>
    <row r="31" spans="1:65" x14ac:dyDescent="0.35">
      <c r="A31" s="47" t="s">
        <v>160</v>
      </c>
      <c r="B31" s="48" t="s">
        <v>308</v>
      </c>
      <c r="C31" s="34"/>
      <c r="D31" s="35"/>
      <c r="AW31" s="26" t="s">
        <v>554</v>
      </c>
      <c r="AX31" s="26" t="s">
        <v>555</v>
      </c>
      <c r="BF31" s="26" t="s">
        <v>562</v>
      </c>
      <c r="BL31" s="26" t="s">
        <v>563</v>
      </c>
      <c r="BM31" s="26" t="s">
        <v>564</v>
      </c>
    </row>
    <row r="32" spans="1:65" x14ac:dyDescent="0.35">
      <c r="A32" s="47" t="s">
        <v>261</v>
      </c>
      <c r="B32" s="48" t="s">
        <v>308</v>
      </c>
      <c r="C32" s="34"/>
      <c r="D32" s="35"/>
      <c r="AW32" s="26" t="s">
        <v>557</v>
      </c>
      <c r="AX32" s="26" t="s">
        <v>558</v>
      </c>
      <c r="BF32" s="26" t="s">
        <v>565</v>
      </c>
      <c r="BL32" s="26" t="s">
        <v>566</v>
      </c>
      <c r="BM32" s="26" t="s">
        <v>567</v>
      </c>
    </row>
    <row r="33" spans="1:65" x14ac:dyDescent="0.35">
      <c r="A33" s="47" t="s">
        <v>282</v>
      </c>
      <c r="B33" s="48" t="s">
        <v>308</v>
      </c>
      <c r="C33" s="34"/>
      <c r="D33" s="35"/>
      <c r="AW33" s="26" t="s">
        <v>560</v>
      </c>
      <c r="AX33" s="26" t="s">
        <v>561</v>
      </c>
      <c r="BF33" s="26" t="s">
        <v>568</v>
      </c>
      <c r="BL33" s="26" t="s">
        <v>569</v>
      </c>
      <c r="BM33" s="26" t="s">
        <v>570</v>
      </c>
    </row>
    <row r="34" spans="1:65" x14ac:dyDescent="0.35">
      <c r="A34" s="47" t="s">
        <v>259</v>
      </c>
      <c r="B34" s="47" t="s">
        <v>309</v>
      </c>
      <c r="C34" s="34"/>
      <c r="D34" s="35"/>
      <c r="AW34" s="26" t="s">
        <v>563</v>
      </c>
      <c r="AX34" s="26" t="s">
        <v>564</v>
      </c>
      <c r="BF34" s="26" t="s">
        <v>571</v>
      </c>
      <c r="BL34" s="26" t="s">
        <v>572</v>
      </c>
      <c r="BM34" s="26" t="s">
        <v>573</v>
      </c>
    </row>
    <row r="35" spans="1:65" x14ac:dyDescent="0.35">
      <c r="AW35" s="26" t="s">
        <v>566</v>
      </c>
      <c r="AX35" s="26" t="s">
        <v>567</v>
      </c>
      <c r="BF35" s="26" t="s">
        <v>574</v>
      </c>
      <c r="BL35" s="26" t="s">
        <v>575</v>
      </c>
      <c r="BM35" s="26" t="s">
        <v>576</v>
      </c>
    </row>
    <row r="36" spans="1:65" x14ac:dyDescent="0.35">
      <c r="AW36" s="26" t="s">
        <v>569</v>
      </c>
      <c r="AX36" s="26" t="s">
        <v>570</v>
      </c>
      <c r="BF36" s="26" t="s">
        <v>577</v>
      </c>
      <c r="BL36" s="26" t="s">
        <v>578</v>
      </c>
      <c r="BM36" s="26" t="s">
        <v>579</v>
      </c>
    </row>
    <row r="37" spans="1:65" x14ac:dyDescent="0.35">
      <c r="AW37" s="26" t="s">
        <v>572</v>
      </c>
      <c r="AX37" s="26" t="s">
        <v>573</v>
      </c>
      <c r="BF37" s="26" t="s">
        <v>580</v>
      </c>
      <c r="BL37" s="26" t="s">
        <v>581</v>
      </c>
      <c r="BM37" s="26" t="s">
        <v>582</v>
      </c>
    </row>
    <row r="38" spans="1:65" x14ac:dyDescent="0.35">
      <c r="AW38" s="26" t="s">
        <v>575</v>
      </c>
      <c r="AX38" s="26" t="s">
        <v>576</v>
      </c>
      <c r="BF38" s="26" t="s">
        <v>583</v>
      </c>
      <c r="BL38" s="26" t="s">
        <v>584</v>
      </c>
      <c r="BM38" s="26" t="s">
        <v>585</v>
      </c>
    </row>
    <row r="39" spans="1:65" x14ac:dyDescent="0.35">
      <c r="AW39" s="26" t="s">
        <v>578</v>
      </c>
      <c r="AX39" s="26" t="s">
        <v>579</v>
      </c>
      <c r="BF39" s="26" t="s">
        <v>586</v>
      </c>
      <c r="BL39" s="26" t="s">
        <v>587</v>
      </c>
      <c r="BM39" s="26" t="s">
        <v>588</v>
      </c>
    </row>
    <row r="40" spans="1:65" x14ac:dyDescent="0.35">
      <c r="AW40" s="26" t="s">
        <v>581</v>
      </c>
      <c r="AX40" s="26" t="s">
        <v>582</v>
      </c>
      <c r="BF40" s="26" t="s">
        <v>589</v>
      </c>
      <c r="BL40" s="26" t="s">
        <v>590</v>
      </c>
      <c r="BM40" s="26" t="s">
        <v>591</v>
      </c>
    </row>
    <row r="41" spans="1:65" x14ac:dyDescent="0.35">
      <c r="F41" s="26" t="s">
        <v>317</v>
      </c>
      <c r="AW41" s="26" t="s">
        <v>584</v>
      </c>
      <c r="AX41" s="26" t="s">
        <v>585</v>
      </c>
      <c r="BF41" s="26" t="s">
        <v>592</v>
      </c>
      <c r="BL41" s="26" t="s">
        <v>593</v>
      </c>
      <c r="BM41" s="26" t="s">
        <v>594</v>
      </c>
    </row>
    <row r="42" spans="1:65" x14ac:dyDescent="0.35">
      <c r="F42" s="26" t="s">
        <v>317</v>
      </c>
      <c r="AW42" s="26" t="s">
        <v>587</v>
      </c>
      <c r="AX42" s="26" t="s">
        <v>588</v>
      </c>
      <c r="BF42" s="26" t="s">
        <v>595</v>
      </c>
      <c r="BL42" s="26" t="s">
        <v>596</v>
      </c>
      <c r="BM42" s="26" t="s">
        <v>597</v>
      </c>
    </row>
    <row r="43" spans="1:65" x14ac:dyDescent="0.35">
      <c r="AW43" s="26" t="s">
        <v>598</v>
      </c>
      <c r="AX43" s="26" t="s">
        <v>599</v>
      </c>
      <c r="BF43" s="26" t="s">
        <v>600</v>
      </c>
      <c r="BL43" s="26" t="s">
        <v>601</v>
      </c>
      <c r="BM43" s="26" t="s">
        <v>602</v>
      </c>
    </row>
    <row r="44" spans="1:65" x14ac:dyDescent="0.35">
      <c r="AW44" s="26" t="s">
        <v>590</v>
      </c>
      <c r="AX44" s="26" t="s">
        <v>591</v>
      </c>
      <c r="BF44" s="26" t="s">
        <v>603</v>
      </c>
      <c r="BL44" s="26" t="s">
        <v>604</v>
      </c>
      <c r="BM44" s="26" t="s">
        <v>605</v>
      </c>
    </row>
    <row r="45" spans="1:65" x14ac:dyDescent="0.35">
      <c r="AW45" s="26" t="s">
        <v>593</v>
      </c>
      <c r="AX45" s="26" t="s">
        <v>594</v>
      </c>
      <c r="BF45" s="26" t="s">
        <v>606</v>
      </c>
      <c r="BL45" s="26" t="s">
        <v>607</v>
      </c>
      <c r="BM45" s="26" t="s">
        <v>608</v>
      </c>
    </row>
    <row r="46" spans="1:65" x14ac:dyDescent="0.35">
      <c r="AW46" s="26" t="s">
        <v>596</v>
      </c>
      <c r="AX46" s="26" t="s">
        <v>597</v>
      </c>
      <c r="BF46" s="26" t="s">
        <v>609</v>
      </c>
      <c r="BL46" s="26" t="s">
        <v>610</v>
      </c>
      <c r="BM46" s="26" t="s">
        <v>611</v>
      </c>
    </row>
    <row r="47" spans="1:65" x14ac:dyDescent="0.35">
      <c r="AW47" s="26" t="s">
        <v>601</v>
      </c>
      <c r="AX47" s="26" t="s">
        <v>602</v>
      </c>
      <c r="BF47" s="26" t="s">
        <v>612</v>
      </c>
      <c r="BL47" s="26" t="s">
        <v>613</v>
      </c>
      <c r="BM47" s="26" t="s">
        <v>614</v>
      </c>
    </row>
    <row r="48" spans="1:65" x14ac:dyDescent="0.35">
      <c r="AW48" s="26" t="s">
        <v>604</v>
      </c>
      <c r="AX48" s="26" t="s">
        <v>605</v>
      </c>
      <c r="BF48" s="26" t="s">
        <v>615</v>
      </c>
      <c r="BL48" s="26" t="s">
        <v>616</v>
      </c>
      <c r="BM48" s="26" t="s">
        <v>617</v>
      </c>
    </row>
    <row r="49" spans="49:65" x14ac:dyDescent="0.35">
      <c r="AW49" s="26" t="s">
        <v>607</v>
      </c>
      <c r="AX49" s="26" t="s">
        <v>608</v>
      </c>
      <c r="BF49" s="26" t="s">
        <v>618</v>
      </c>
      <c r="BL49" s="26" t="s">
        <v>619</v>
      </c>
      <c r="BM49" s="26" t="s">
        <v>620</v>
      </c>
    </row>
    <row r="50" spans="49:65" x14ac:dyDescent="0.35">
      <c r="AW50" s="26" t="s">
        <v>621</v>
      </c>
      <c r="AX50" s="26" t="s">
        <v>622</v>
      </c>
      <c r="BF50" s="26" t="s">
        <v>623</v>
      </c>
      <c r="BL50" s="26" t="s">
        <v>624</v>
      </c>
      <c r="BM50" s="26" t="s">
        <v>625</v>
      </c>
    </row>
    <row r="51" spans="49:65" x14ac:dyDescent="0.35">
      <c r="AW51" s="26" t="s">
        <v>610</v>
      </c>
      <c r="AX51" s="26" t="s">
        <v>611</v>
      </c>
      <c r="BF51" s="26" t="s">
        <v>626</v>
      </c>
      <c r="BL51" s="26" t="s">
        <v>627</v>
      </c>
      <c r="BM51" s="26" t="s">
        <v>628</v>
      </c>
    </row>
    <row r="52" spans="49:65" x14ac:dyDescent="0.35">
      <c r="AW52" s="26" t="s">
        <v>613</v>
      </c>
      <c r="AX52" s="26" t="s">
        <v>614</v>
      </c>
      <c r="BF52" s="26" t="s">
        <v>629</v>
      </c>
      <c r="BL52" s="26" t="s">
        <v>630</v>
      </c>
      <c r="BM52" s="26" t="s">
        <v>631</v>
      </c>
    </row>
    <row r="53" spans="49:65" x14ac:dyDescent="0.35">
      <c r="AW53" s="26" t="s">
        <v>616</v>
      </c>
      <c r="AX53" s="26" t="s">
        <v>617</v>
      </c>
      <c r="BF53" s="26" t="s">
        <v>632</v>
      </c>
      <c r="BL53" s="26" t="s">
        <v>633</v>
      </c>
      <c r="BM53" s="26" t="s">
        <v>634</v>
      </c>
    </row>
    <row r="54" spans="49:65" x14ac:dyDescent="0.35">
      <c r="AW54" s="26" t="s">
        <v>619</v>
      </c>
      <c r="AX54" s="26" t="s">
        <v>620</v>
      </c>
      <c r="BF54" s="26" t="s">
        <v>635</v>
      </c>
      <c r="BL54" s="26" t="s">
        <v>636</v>
      </c>
      <c r="BM54" s="26" t="s">
        <v>637</v>
      </c>
    </row>
    <row r="55" spans="49:65" x14ac:dyDescent="0.35">
      <c r="AW55" s="26" t="s">
        <v>624</v>
      </c>
      <c r="AX55" s="26" t="s">
        <v>625</v>
      </c>
      <c r="BF55" s="26" t="s">
        <v>638</v>
      </c>
      <c r="BL55" s="26" t="s">
        <v>639</v>
      </c>
      <c r="BM55" s="26" t="s">
        <v>640</v>
      </c>
    </row>
    <row r="56" spans="49:65" x14ac:dyDescent="0.35">
      <c r="AW56" s="26" t="s">
        <v>627</v>
      </c>
      <c r="AX56" s="26" t="s">
        <v>628</v>
      </c>
      <c r="BF56" s="26" t="s">
        <v>641</v>
      </c>
      <c r="BL56" s="26" t="s">
        <v>642</v>
      </c>
      <c r="BM56" s="26" t="s">
        <v>643</v>
      </c>
    </row>
    <row r="57" spans="49:65" x14ac:dyDescent="0.35">
      <c r="AW57" s="26" t="s">
        <v>630</v>
      </c>
      <c r="AX57" s="26" t="s">
        <v>631</v>
      </c>
      <c r="BF57" s="26" t="s">
        <v>644</v>
      </c>
      <c r="BL57" s="26" t="s">
        <v>645</v>
      </c>
      <c r="BM57" s="26" t="s">
        <v>646</v>
      </c>
    </row>
    <row r="58" spans="49:65" x14ac:dyDescent="0.35">
      <c r="AW58" s="26" t="s">
        <v>633</v>
      </c>
      <c r="AX58" s="26" t="s">
        <v>634</v>
      </c>
      <c r="BF58" s="26" t="s">
        <v>647</v>
      </c>
      <c r="BL58" s="26" t="s">
        <v>648</v>
      </c>
      <c r="BM58" s="26" t="s">
        <v>649</v>
      </c>
    </row>
    <row r="59" spans="49:65" x14ac:dyDescent="0.35">
      <c r="AW59" s="26" t="s">
        <v>636</v>
      </c>
      <c r="AX59" s="26" t="s">
        <v>637</v>
      </c>
      <c r="BF59" s="26" t="s">
        <v>650</v>
      </c>
      <c r="BL59" s="26" t="s">
        <v>651</v>
      </c>
      <c r="BM59" s="26" t="s">
        <v>652</v>
      </c>
    </row>
    <row r="60" spans="49:65" x14ac:dyDescent="0.35">
      <c r="AW60" s="26" t="s">
        <v>639</v>
      </c>
      <c r="AX60" s="26" t="s">
        <v>640</v>
      </c>
      <c r="BF60" s="26" t="s">
        <v>653</v>
      </c>
      <c r="BL60" s="26" t="s">
        <v>654</v>
      </c>
      <c r="BM60" s="26" t="s">
        <v>655</v>
      </c>
    </row>
    <row r="61" spans="49:65" x14ac:dyDescent="0.35">
      <c r="AW61" s="26" t="s">
        <v>642</v>
      </c>
      <c r="AX61" s="26" t="s">
        <v>643</v>
      </c>
      <c r="BF61" s="26" t="s">
        <v>656</v>
      </c>
      <c r="BL61" s="26" t="s">
        <v>657</v>
      </c>
      <c r="BM61" s="26" t="s">
        <v>658</v>
      </c>
    </row>
    <row r="62" spans="49:65" x14ac:dyDescent="0.35">
      <c r="AW62" s="26" t="s">
        <v>645</v>
      </c>
      <c r="AX62" s="26" t="s">
        <v>646</v>
      </c>
      <c r="BF62" s="26" t="s">
        <v>659</v>
      </c>
    </row>
    <row r="63" spans="49:65" x14ac:dyDescent="0.35">
      <c r="AW63" s="26" t="s">
        <v>648</v>
      </c>
      <c r="AX63" s="26" t="s">
        <v>649</v>
      </c>
      <c r="BF63" s="26" t="s">
        <v>660</v>
      </c>
    </row>
    <row r="64" spans="49:65" x14ac:dyDescent="0.35">
      <c r="AW64" s="26" t="s">
        <v>651</v>
      </c>
      <c r="AX64" s="26" t="s">
        <v>652</v>
      </c>
      <c r="BF64" s="26" t="s">
        <v>661</v>
      </c>
    </row>
    <row r="65" spans="49:58" x14ac:dyDescent="0.35">
      <c r="AW65" s="26" t="s">
        <v>654</v>
      </c>
      <c r="AX65" s="26" t="s">
        <v>655</v>
      </c>
      <c r="BF65" s="26" t="s">
        <v>662</v>
      </c>
    </row>
    <row r="66" spans="49:58" x14ac:dyDescent="0.35">
      <c r="AW66" s="26" t="s">
        <v>657</v>
      </c>
      <c r="AX66" s="26" t="s">
        <v>658</v>
      </c>
      <c r="BF66" s="26" t="s">
        <v>663</v>
      </c>
    </row>
    <row r="67" spans="49:58" x14ac:dyDescent="0.35">
      <c r="BF67" s="26" t="s">
        <v>664</v>
      </c>
    </row>
    <row r="68" spans="49:58" x14ac:dyDescent="0.35">
      <c r="BF68" s="26" t="s">
        <v>665</v>
      </c>
    </row>
    <row r="69" spans="49:58" x14ac:dyDescent="0.35">
      <c r="BF69" s="26" t="s">
        <v>666</v>
      </c>
    </row>
    <row r="70" spans="49:58" x14ac:dyDescent="0.35">
      <c r="BF70" s="26" t="s">
        <v>667</v>
      </c>
    </row>
    <row r="71" spans="49:58" x14ac:dyDescent="0.35">
      <c r="BF71" s="26" t="s">
        <v>668</v>
      </c>
    </row>
    <row r="72" spans="49:58" x14ac:dyDescent="0.35">
      <c r="BF72" s="26" t="s">
        <v>669</v>
      </c>
    </row>
    <row r="73" spans="49:58" x14ac:dyDescent="0.35">
      <c r="BF73" s="26" t="s">
        <v>670</v>
      </c>
    </row>
    <row r="74" spans="49:58" x14ac:dyDescent="0.35">
      <c r="BF74" s="26" t="s">
        <v>671</v>
      </c>
    </row>
    <row r="75" spans="49:58" x14ac:dyDescent="0.35">
      <c r="BF75" s="26" t="s">
        <v>672</v>
      </c>
    </row>
    <row r="76" spans="49:58" x14ac:dyDescent="0.35">
      <c r="BF76" s="26" t="s">
        <v>673</v>
      </c>
    </row>
    <row r="77" spans="49:58" x14ac:dyDescent="0.35">
      <c r="BF77" s="26" t="s">
        <v>674</v>
      </c>
    </row>
    <row r="78" spans="49:58" x14ac:dyDescent="0.35">
      <c r="BF78" s="26" t="s">
        <v>675</v>
      </c>
    </row>
    <row r="79" spans="49:58" x14ac:dyDescent="0.35">
      <c r="BF79" s="26" t="s">
        <v>676</v>
      </c>
    </row>
    <row r="80" spans="49:58" x14ac:dyDescent="0.35">
      <c r="BF80" s="26" t="s">
        <v>677</v>
      </c>
    </row>
    <row r="81" spans="58:58" x14ac:dyDescent="0.35">
      <c r="BF81" s="26" t="s">
        <v>678</v>
      </c>
    </row>
    <row r="82" spans="58:58" x14ac:dyDescent="0.35">
      <c r="BF82" s="26" t="s">
        <v>679</v>
      </c>
    </row>
    <row r="83" spans="58:58" x14ac:dyDescent="0.35">
      <c r="BF83" s="26" t="s">
        <v>680</v>
      </c>
    </row>
    <row r="84" spans="58:58" x14ac:dyDescent="0.35">
      <c r="BF84" s="26" t="s">
        <v>681</v>
      </c>
    </row>
    <row r="85" spans="58:58" x14ac:dyDescent="0.35">
      <c r="BF85" s="26" t="s">
        <v>682</v>
      </c>
    </row>
    <row r="86" spans="58:58" x14ac:dyDescent="0.35">
      <c r="BF86" s="26" t="s">
        <v>683</v>
      </c>
    </row>
    <row r="87" spans="58:58" x14ac:dyDescent="0.35">
      <c r="BF87" s="26" t="s">
        <v>684</v>
      </c>
    </row>
    <row r="88" spans="58:58" x14ac:dyDescent="0.35">
      <c r="BF88" s="26" t="s">
        <v>685</v>
      </c>
    </row>
    <row r="89" spans="58:58" x14ac:dyDescent="0.35">
      <c r="BF89" s="26" t="s">
        <v>686</v>
      </c>
    </row>
    <row r="90" spans="58:58" x14ac:dyDescent="0.35">
      <c r="BF90" s="26" t="s">
        <v>687</v>
      </c>
    </row>
    <row r="91" spans="58:58" x14ac:dyDescent="0.35">
      <c r="BF91" s="26" t="s">
        <v>688</v>
      </c>
    </row>
    <row r="92" spans="58:58" x14ac:dyDescent="0.35">
      <c r="BF92" s="26" t="s">
        <v>689</v>
      </c>
    </row>
    <row r="93" spans="58:58" x14ac:dyDescent="0.35">
      <c r="BF93" s="26" t="s">
        <v>690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942D-33E6-4855-B93D-3CAB44E0783D}">
  <dimension ref="A1:F29"/>
  <sheetViews>
    <sheetView workbookViewId="0">
      <selection activeCell="A24" sqref="A24"/>
    </sheetView>
  </sheetViews>
  <sheetFormatPr defaultColWidth="8.7265625" defaultRowHeight="14.5" x14ac:dyDescent="0.35"/>
  <cols>
    <col min="1" max="1" width="15.7265625" style="4" customWidth="1"/>
    <col min="2" max="3" width="53.1796875" style="4" bestFit="1" customWidth="1"/>
    <col min="4" max="6" width="54.453125" style="4" customWidth="1"/>
    <col min="7" max="7" width="50" style="4" bestFit="1" customWidth="1"/>
    <col min="8" max="16384" width="8.7265625" style="4"/>
  </cols>
  <sheetData>
    <row r="1" spans="1:6" x14ac:dyDescent="0.35">
      <c r="A1" s="4" t="s">
        <v>691</v>
      </c>
      <c r="B1" s="49"/>
    </row>
    <row r="2" spans="1:6" x14ac:dyDescent="0.35">
      <c r="A2" s="4" t="s">
        <v>692</v>
      </c>
    </row>
    <row r="3" spans="1:6" x14ac:dyDescent="0.35">
      <c r="A3" s="4" t="s">
        <v>693</v>
      </c>
    </row>
    <row r="4" spans="1:6" x14ac:dyDescent="0.35">
      <c r="A4" s="4" t="s">
        <v>694</v>
      </c>
    </row>
    <row r="6" spans="1:6" s="3" customFormat="1" x14ac:dyDescent="0.35">
      <c r="A6" s="3" t="s">
        <v>695</v>
      </c>
      <c r="B6" s="3" t="s">
        <v>696</v>
      </c>
      <c r="C6" s="50" t="s">
        <v>697</v>
      </c>
      <c r="D6" s="3" t="s">
        <v>698</v>
      </c>
      <c r="E6" s="3" t="s">
        <v>699</v>
      </c>
      <c r="F6" s="3" t="s">
        <v>700</v>
      </c>
    </row>
    <row r="7" spans="1:6" x14ac:dyDescent="0.35">
      <c r="A7" s="51">
        <v>20200923</v>
      </c>
      <c r="B7" s="4" t="s">
        <v>701</v>
      </c>
      <c r="C7" s="4" t="s">
        <v>702</v>
      </c>
      <c r="D7" s="59" t="s">
        <v>703</v>
      </c>
      <c r="E7" s="59" t="s">
        <v>703</v>
      </c>
      <c r="F7" s="59" t="s">
        <v>703</v>
      </c>
    </row>
    <row r="8" spans="1:6" ht="58" x14ac:dyDescent="0.35">
      <c r="A8" s="51">
        <v>20201020</v>
      </c>
      <c r="B8" s="4" t="s">
        <v>704</v>
      </c>
      <c r="C8" s="4" t="s">
        <v>705</v>
      </c>
      <c r="D8" s="59" t="s">
        <v>65</v>
      </c>
      <c r="E8" s="59" t="s">
        <v>706</v>
      </c>
      <c r="F8" s="59" t="s">
        <v>707</v>
      </c>
    </row>
    <row r="9" spans="1:6" ht="29" x14ac:dyDescent="0.35">
      <c r="A9" s="51">
        <v>20201021</v>
      </c>
      <c r="B9" s="4" t="s">
        <v>708</v>
      </c>
      <c r="C9" s="4" t="s">
        <v>709</v>
      </c>
      <c r="D9" s="59" t="s">
        <v>710</v>
      </c>
      <c r="E9" s="59" t="s">
        <v>65</v>
      </c>
      <c r="F9" s="59" t="s">
        <v>711</v>
      </c>
    </row>
    <row r="10" spans="1:6" ht="29" x14ac:dyDescent="0.35">
      <c r="A10" s="51">
        <v>20201103</v>
      </c>
      <c r="B10" s="4" t="s">
        <v>712</v>
      </c>
      <c r="C10" s="4" t="s">
        <v>713</v>
      </c>
      <c r="D10" s="59" t="s">
        <v>65</v>
      </c>
      <c r="E10" s="59" t="s">
        <v>65</v>
      </c>
      <c r="F10" s="59" t="s">
        <v>714</v>
      </c>
    </row>
    <row r="11" spans="1:6" ht="159.5" x14ac:dyDescent="0.35">
      <c r="A11" s="51">
        <v>20201105</v>
      </c>
      <c r="B11" s="4" t="s">
        <v>715</v>
      </c>
      <c r="C11" s="4" t="s">
        <v>716</v>
      </c>
      <c r="D11" s="59" t="s">
        <v>65</v>
      </c>
      <c r="E11" s="59" t="s">
        <v>717</v>
      </c>
      <c r="F11" s="59" t="s">
        <v>718</v>
      </c>
    </row>
    <row r="12" spans="1:6" ht="29" x14ac:dyDescent="0.35">
      <c r="A12" s="51">
        <v>20201201</v>
      </c>
      <c r="B12" s="4" t="s">
        <v>719</v>
      </c>
      <c r="C12" s="4" t="s">
        <v>720</v>
      </c>
      <c r="D12" s="59" t="s">
        <v>721</v>
      </c>
      <c r="E12" s="59"/>
      <c r="F12" s="59"/>
    </row>
    <row r="13" spans="1:6" ht="29" x14ac:dyDescent="0.35">
      <c r="A13" s="51">
        <v>20201204</v>
      </c>
      <c r="B13" s="4" t="s">
        <v>722</v>
      </c>
      <c r="C13" s="4" t="s">
        <v>723</v>
      </c>
      <c r="D13" s="59" t="s">
        <v>65</v>
      </c>
      <c r="E13" s="59" t="s">
        <v>724</v>
      </c>
      <c r="F13" s="59"/>
    </row>
    <row r="14" spans="1:6" ht="29" x14ac:dyDescent="0.35">
      <c r="A14" s="51">
        <v>20201215</v>
      </c>
      <c r="B14" s="4" t="s">
        <v>725</v>
      </c>
      <c r="C14" s="4" t="s">
        <v>726</v>
      </c>
      <c r="D14" s="59" t="s">
        <v>65</v>
      </c>
      <c r="E14" s="59" t="s">
        <v>65</v>
      </c>
      <c r="F14" s="59" t="s">
        <v>727</v>
      </c>
    </row>
    <row r="15" spans="1:6" ht="29" x14ac:dyDescent="0.35">
      <c r="A15" s="51">
        <v>20201218</v>
      </c>
      <c r="B15" s="4" t="s">
        <v>728</v>
      </c>
      <c r="C15" s="4" t="s">
        <v>729</v>
      </c>
      <c r="D15" s="59" t="s">
        <v>65</v>
      </c>
      <c r="E15" s="59" t="s">
        <v>65</v>
      </c>
      <c r="F15" s="59" t="s">
        <v>730</v>
      </c>
    </row>
    <row r="16" spans="1:6" ht="43.5" x14ac:dyDescent="0.35">
      <c r="A16" s="51">
        <v>20210111</v>
      </c>
      <c r="B16" s="4" t="s">
        <v>731</v>
      </c>
      <c r="C16" s="4" t="s">
        <v>732</v>
      </c>
      <c r="D16" s="59" t="s">
        <v>65</v>
      </c>
      <c r="E16" s="59" t="s">
        <v>65</v>
      </c>
      <c r="F16" s="59" t="s">
        <v>733</v>
      </c>
    </row>
    <row r="17" spans="1:6" ht="116" x14ac:dyDescent="0.35">
      <c r="A17" s="51">
        <v>202101222</v>
      </c>
      <c r="B17" s="4" t="s">
        <v>734</v>
      </c>
      <c r="C17" s="4" t="s">
        <v>735</v>
      </c>
      <c r="D17" s="59" t="s">
        <v>65</v>
      </c>
      <c r="E17" s="59" t="s">
        <v>65</v>
      </c>
      <c r="F17" s="59" t="s">
        <v>736</v>
      </c>
    </row>
    <row r="18" spans="1:6" ht="87" x14ac:dyDescent="0.35">
      <c r="A18" s="51">
        <v>202101225</v>
      </c>
      <c r="B18" s="4" t="s">
        <v>737</v>
      </c>
      <c r="C18" s="4" t="s">
        <v>738</v>
      </c>
      <c r="D18" s="59" t="s">
        <v>65</v>
      </c>
      <c r="E18" s="59" t="s">
        <v>65</v>
      </c>
      <c r="F18" s="59" t="s">
        <v>739</v>
      </c>
    </row>
    <row r="19" spans="1:6" ht="29" x14ac:dyDescent="0.35">
      <c r="A19" s="51">
        <v>20210127</v>
      </c>
      <c r="B19" s="4" t="s">
        <v>740</v>
      </c>
      <c r="C19" s="4" t="s">
        <v>741</v>
      </c>
      <c r="D19" s="59" t="s">
        <v>65</v>
      </c>
      <c r="E19" s="59" t="s">
        <v>65</v>
      </c>
      <c r="F19" s="59" t="s">
        <v>742</v>
      </c>
    </row>
    <row r="20" spans="1:6" ht="174" x14ac:dyDescent="0.35">
      <c r="A20" s="51">
        <v>202102110</v>
      </c>
      <c r="B20" s="4" t="s">
        <v>743</v>
      </c>
      <c r="C20" s="4" t="s">
        <v>744</v>
      </c>
      <c r="D20" s="59" t="s">
        <v>65</v>
      </c>
      <c r="E20" s="59" t="s">
        <v>65</v>
      </c>
      <c r="F20" s="59" t="s">
        <v>745</v>
      </c>
    </row>
    <row r="21" spans="1:6" s="47" customFormat="1" ht="290" x14ac:dyDescent="0.35">
      <c r="A21" s="47">
        <v>20210319</v>
      </c>
      <c r="B21" s="52" t="s">
        <v>746</v>
      </c>
      <c r="C21" s="8" t="s">
        <v>747</v>
      </c>
      <c r="D21" s="8" t="s">
        <v>748</v>
      </c>
      <c r="E21" s="8" t="s">
        <v>749</v>
      </c>
    </row>
    <row r="22" spans="1:6" ht="409.5" x14ac:dyDescent="0.35">
      <c r="A22" s="4">
        <v>20210416</v>
      </c>
      <c r="B22" s="52" t="s">
        <v>750</v>
      </c>
      <c r="C22" s="8" t="s">
        <v>751</v>
      </c>
      <c r="D22" s="4" t="s">
        <v>65</v>
      </c>
      <c r="E22" s="4" t="s">
        <v>65</v>
      </c>
      <c r="F22" s="59" t="s">
        <v>752</v>
      </c>
    </row>
    <row r="23" spans="1:6" ht="87" x14ac:dyDescent="0.35">
      <c r="A23" s="4">
        <v>20210512</v>
      </c>
      <c r="B23" s="52" t="s">
        <v>753</v>
      </c>
      <c r="C23" s="8" t="s">
        <v>754</v>
      </c>
      <c r="D23" s="4" t="s">
        <v>65</v>
      </c>
      <c r="E23" s="4" t="s">
        <v>65</v>
      </c>
      <c r="F23" s="59" t="s">
        <v>755</v>
      </c>
    </row>
    <row r="24" spans="1:6" ht="232" x14ac:dyDescent="0.35">
      <c r="A24" s="57">
        <v>20210621</v>
      </c>
      <c r="B24" s="58" t="s">
        <v>756</v>
      </c>
      <c r="C24" s="58" t="s">
        <v>757</v>
      </c>
      <c r="D24" s="58" t="s">
        <v>757</v>
      </c>
      <c r="E24" s="57" t="s">
        <v>65</v>
      </c>
      <c r="F24" s="57" t="s">
        <v>758</v>
      </c>
    </row>
    <row r="26" spans="1:6" x14ac:dyDescent="0.35">
      <c r="E26" s="59"/>
      <c r="F26" s="5"/>
    </row>
    <row r="27" spans="1:6" x14ac:dyDescent="0.35">
      <c r="E27" s="59"/>
      <c r="F27" s="5"/>
    </row>
    <row r="28" spans="1:6" x14ac:dyDescent="0.35">
      <c r="E28" s="5"/>
    </row>
    <row r="29" spans="1:6" x14ac:dyDescent="0.35">
      <c r="E29" s="5"/>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26" ma:contentTypeDescription="Create a new document." ma:contentTypeScope="" ma:versionID="9a1d5245e686f0b8c2fb2d9d38f51d11">
  <xsd:schema xmlns:xsd="http://www.w3.org/2001/XMLSchema" xmlns:xs="http://www.w3.org/2001/XMLSchema" xmlns:p="http://schemas.microsoft.com/office/2006/metadata/properties" xmlns:ns1="http://schemas.microsoft.com/sharepoint/v3" xmlns:ns2="a12d8773-0f30-405c-b193-40869fe1c1e6" xmlns:ns3="http://schemas.microsoft.com/sharepoint/v3/fields" xmlns:ns4="1edd9f51-35c2-425f-bf6f-7b72bac0b145" targetNamespace="http://schemas.microsoft.com/office/2006/metadata/properties" ma:root="true" ma:fieldsID="69c2c8ed8e9180a02b25fab6c727d863" ns1:_="" ns2:_="" ns3:_="" ns4:_="">
    <xsd:import namespace="http://schemas.microsoft.com/sharepoint/v3"/>
    <xsd:import namespace="a12d8773-0f30-405c-b193-40869fe1c1e6"/>
    <xsd:import namespace="http://schemas.microsoft.com/sharepoint/v3/fields"/>
    <xsd:import namespace="1edd9f51-35c2-425f-bf6f-7b72bac0b145"/>
    <xsd:element name="properties">
      <xsd:complexType>
        <xsd:sequence>
          <xsd:element name="documentManagement">
            <xsd:complexType>
              <xsd:all>
                <xsd:element ref="ns2:Date_Time" minOccurs="0"/>
                <xsd:element ref="ns2:MediaServiceDateTaken"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element ref="ns2:MediaServiceOCR" minOccurs="0"/>
                <xsd:element ref="ns2:Notes" minOccurs="0"/>
                <xsd:element ref="ns3:_DCDateCreated" minOccurs="0"/>
                <xsd:element ref="ns2:MediaServiceMetadata" minOccurs="0"/>
                <xsd:element ref="ns2:MediaServiceFastMetadata" minOccurs="0"/>
                <xsd:element ref="ns4:SharedWithUsers" minOccurs="0"/>
                <xsd:element ref="ns4:SharedWithDetails" minOccurs="0"/>
                <xsd:element ref="ns2:MediaServiceLocation" minOccurs="0"/>
                <xsd:element ref="ns2:Current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6" nillable="true" ma:displayName="Unified Compliance Policy Properties" ma:hidden="true" ma:internalName="_ip_UnifiedCompliancePolicyProperties" ma:readOnly="false">
      <xsd:simpleType>
        <xsd:restriction base="dms:Note"/>
      </xsd:simpleType>
    </xsd:element>
    <xsd:element name="_ip_UnifiedCompliancePolicyUIAction" ma:index="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Date_Time" ma:index="3" nillable="true" ma:displayName="Date_Time" ma:format="DateOnly" ma:internalName="Date_Time" ma:readOnly="false">
      <xsd:simpleType>
        <xsd:restriction base="dms:DateTime"/>
      </xsd:simpleType>
    </xsd:element>
    <xsd:element name="MediaServiceDateTaken" ma:index="5" nillable="true" ma:displayName="MediaServiceDateTaken" ma:hidden="true" ma:internalName="MediaServiceDateTaken" ma:readOnly="true">
      <xsd:simpleType>
        <xsd:restriction base="dms:Text"/>
      </xsd:simpleType>
    </xsd:element>
    <xsd:element name="MediaServiceAutoTags" ma:index="8" nillable="true" ma:displayName="Tags" ma:hidden="true" ma:internalName="MediaServiceAutoTags" ma:readOnly="true">
      <xsd:simpleType>
        <xsd:restriction base="dms:Text"/>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Notes" ma:index="12" nillable="true" ma:displayName="Notes" ma:format="Dropdown" ma:internalName="Notes">
      <xsd:simpleType>
        <xsd:restriction base="dms:Note">
          <xsd:maxLength value="255"/>
        </xsd:restriction>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Location" ma:index="24" nillable="true" ma:displayName="Location" ma:internalName="MediaServiceLocation" ma:readOnly="true">
      <xsd:simpleType>
        <xsd:restriction base="dms:Text"/>
      </xsd:simpleType>
    </xsd:element>
    <xsd:element name="CurrentStatus" ma:index="25" nillable="true" ma:displayName="Current Status" ma:description="where the docs are in DIM/IM approval pipeline" ma:format="Dropdown" ma:internalName="CurrentStatus">
      <xsd:simpleType>
        <xsd:restriction base="dms:Note">
          <xsd:maxLength value="255"/>
        </xsd:restriction>
      </xsd:simpleType>
    </xsd:element>
    <xsd:element name="MediaLengthInSeconds" ma:index="2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3" nillable="true" ma:displayName="Date Created" ma:description="The date on which this resource was created" ma:format="DateTime" ma:hidden="true" ma:internalName="_DCDateCreat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ma:displayName="Subject"/>
        <xsd:element ref="dc:description" minOccurs="0" maxOccurs="1" ma:index="2"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otes xmlns="a12d8773-0f30-405c-b193-40869fe1c1e6" xsi:nil="true"/>
    <_ip_UnifiedCompliancePolicyProperties xmlns="http://schemas.microsoft.com/sharepoint/v3" xsi:nil="true"/>
    <CurrentStatus xmlns="a12d8773-0f30-405c-b193-40869fe1c1e6" xsi:nil="true"/>
    <Date_Time xmlns="a12d8773-0f30-405c-b193-40869fe1c1e6" xsi:nil="true"/>
    <_DCDateCreated xmlns="http://schemas.microsoft.com/sharepoint/v3/fields" xsi:nil="true"/>
  </documentManagement>
</p:properties>
</file>

<file path=customXml/itemProps1.xml><?xml version="1.0" encoding="utf-8"?>
<ds:datastoreItem xmlns:ds="http://schemas.openxmlformats.org/officeDocument/2006/customXml" ds:itemID="{C93B2B54-9E09-49D3-8250-36004AD5A103}">
  <ds:schemaRefs>
    <ds:schemaRef ds:uri="http://schemas.microsoft.com/sharepoint/v3/contenttype/forms"/>
  </ds:schemaRefs>
</ds:datastoreItem>
</file>

<file path=customXml/itemProps2.xml><?xml version="1.0" encoding="utf-8"?>
<ds:datastoreItem xmlns:ds="http://schemas.openxmlformats.org/officeDocument/2006/customXml" ds:itemID="{1F85B526-2241-4543-883D-142FA4C95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http://schemas.microsoft.com/sharepoint/v3/fields"/>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DB439B-0341-4521-B679-04E57C8ED71B}">
  <ds:schemaRefs>
    <ds:schemaRef ds:uri="http://schemas.microsoft.com/office/2006/metadata/properties"/>
    <ds:schemaRef ds:uri="http://schemas.microsoft.com/office/infopath/2007/PartnerControls"/>
    <ds:schemaRef ds:uri="http://schemas.microsoft.com/sharepoint/v3"/>
    <ds:schemaRef ds:uri="a12d8773-0f30-405c-b193-40869fe1c1e6"/>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Metadata</vt:lpstr>
      <vt:lpstr>Value Sets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Jennings, Wiley (CDC/DDID/NCEZID/DFWED)</dc:creator>
  <cp:keywords/>
  <dc:description/>
  <cp:lastModifiedBy>Jacobi, Amy (CDC/DDID/NCEZID/DFWED)</cp:lastModifiedBy>
  <cp:revision/>
  <dcterms:created xsi:type="dcterms:W3CDTF">2021-03-17T00:09:43Z</dcterms:created>
  <dcterms:modified xsi:type="dcterms:W3CDTF">2021-07-27T17:39:58Z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2021-03-17T12:38:52Z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61756c3f-c33c-4fec-b839-d40220715f52</vt:lpwstr>
  </property>
  <property fmtid="{D5CDD505-2E9C-101B-9397-08002B2CF9AE}" pid="8" name="MSIP_Label_7b94a7b8-f06c-4dfe-bdcc-9b548fd58c31_ContentBits">
    <vt:lpwstr>0</vt:lpwstr>
  </property>
  <property fmtid="{D5CDD505-2E9C-101B-9397-08002B2CF9AE}" pid="9" name="ContentTypeId">
    <vt:lpwstr>0x010100421E03D7E06C234EB5626DEC4B2F4B58</vt:lpwstr>
  </property>
</Properties>
</file>