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si\Desktop\"/>
    </mc:Choice>
  </mc:AlternateContent>
  <xr:revisionPtr revIDLastSave="0" documentId="13_ncr:1_{45A56C27-DD82-4F9C-B677-25AEB749ACBB}" xr6:coauthVersionLast="47" xr6:coauthVersionMax="47" xr10:uidLastSave="{00000000-0000-0000-0000-000000000000}"/>
  <bookViews>
    <workbookView xWindow="-108" yWindow="-108" windowWidth="23256" windowHeight="13176" xr2:uid="{00000000-000D-0000-FFFF-FFFF00000000}"/>
  </bookViews>
  <sheets>
    <sheet name="dashboard" sheetId="2" r:id="rId1"/>
    <sheet name="charts" sheetId="4" r:id="rId2"/>
    <sheet name="Data" sheetId="1" r:id="rId3"/>
  </sheets>
  <definedNames>
    <definedName name="_xlchart.v1.10" hidden="1">charts!$E$20:$E$22</definedName>
    <definedName name="_xlchart.v1.11" hidden="1">charts!$D$20:$D$22</definedName>
    <definedName name="_xlchart.v1.12" hidden="1">charts!$E$19</definedName>
    <definedName name="_xlchart.v1.13" hidden="1">charts!$E$20:$E$22</definedName>
    <definedName name="_xlchart.v1.8" hidden="1">charts!$D$20:$D$22</definedName>
    <definedName name="_xlchart.v1.9" hidden="1">charts!$E$19</definedName>
    <definedName name="_xlchart.v5.0" hidden="1">charts!$D$42</definedName>
    <definedName name="_xlchart.v5.1" hidden="1">charts!$D$43:$D$91</definedName>
    <definedName name="_xlchart.v5.14" hidden="1">charts!$D$42</definedName>
    <definedName name="_xlchart.v5.15" hidden="1">charts!$D$43:$D$91</definedName>
    <definedName name="_xlchart.v5.16" hidden="1">charts!$E$41</definedName>
    <definedName name="_xlchart.v5.17" hidden="1">charts!$E$42</definedName>
    <definedName name="_xlchart.v5.18" hidden="1">charts!$E$43:$E$91</definedName>
    <definedName name="_xlchart.v5.2" hidden="1">charts!$E$42</definedName>
    <definedName name="_xlchart.v5.3" hidden="1">charts!$E$43:$E$91</definedName>
    <definedName name="_xlchart.v5.4" hidden="1">charts!$D$42</definedName>
    <definedName name="_xlchart.v5.5" hidden="1">charts!$D$43:$D$91</definedName>
    <definedName name="_xlchart.v5.6" hidden="1">charts!$E$42</definedName>
    <definedName name="_xlchart.v5.7" hidden="1">charts!$E$43:$E$91</definedName>
    <definedName name="Slicer_Region">#N/A</definedName>
    <definedName name="Slicer_Segment">#N/A</definedName>
    <definedName name="Slicer_Year">#N/A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8"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144" i="4"/>
  <c r="E144" i="4"/>
  <c r="D144" i="4"/>
  <c r="C144" i="4"/>
  <c r="B144" i="4"/>
  <c r="N129" i="4"/>
  <c r="K129" i="4"/>
  <c r="H129" i="4"/>
  <c r="E129" i="4"/>
  <c r="B129" i="4"/>
  <c r="R17" i="2" l="1"/>
</calcChain>
</file>

<file path=xl/sharedStrings.xml><?xml version="1.0" encoding="utf-8"?>
<sst xmlns="http://schemas.openxmlformats.org/spreadsheetml/2006/main" count="130185" uniqueCount="10960">
  <si>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</si>
  <si>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</si>
  <si>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</si>
  <si>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</si>
  <si>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</si>
  <si>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</si>
  <si>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</si>
  <si>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</si>
  <si>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</si>
  <si>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</si>
  <si>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</si>
  <si>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</si>
  <si>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</si>
  <si>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</si>
  <si>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</si>
  <si>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</si>
  <si>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</si>
  <si>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</si>
  <si>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</si>
  <si>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</si>
  <si>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</si>
  <si>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</si>
  <si>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</si>
  <si>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</si>
  <si>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</si>
  <si>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</si>
  <si>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</si>
  <si>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</si>
  <si>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</si>
  <si>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</si>
  <si>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</si>
  <si>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</si>
  <si>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</si>
  <si>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</si>
  <si>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</si>
  <si>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</si>
  <si>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</si>
  <si>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</si>
  <si>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</si>
  <si>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</si>
  <si>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</si>
  <si>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</si>
  <si>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</si>
  <si>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</si>
  <si>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</si>
  <si>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</si>
  <si>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</si>
  <si>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</si>
  <si>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</si>
  <si>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</si>
  <si>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</si>
  <si>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</si>
  <si>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</si>
  <si>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</si>
  <si>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</si>
  <si>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</si>
  <si>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</si>
  <si>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</si>
  <si>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</si>
  <si>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</si>
  <si>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</si>
  <si>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</si>
  <si>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</si>
  <si>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</si>
  <si>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</si>
  <si>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</si>
  <si>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</si>
  <si>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</si>
  <si>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</si>
  <si>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</si>
  <si>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</si>
  <si>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</si>
  <si>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</si>
  <si>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</si>
  <si>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</si>
  <si>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</si>
  <si>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</si>
  <si>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</si>
  <si>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</si>
  <si>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</si>
  <si>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</si>
  <si>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</si>
  <si>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</si>
  <si>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</si>
  <si>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</si>
  <si>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</si>
  <si>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</si>
  <si>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</si>
  <si>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</si>
  <si>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</si>
  <si>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</si>
  <si>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</si>
  <si>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</si>
  <si>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</si>
  <si>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</si>
  <si>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</si>
  <si>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</si>
  <si>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</si>
  <si>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</si>
  <si>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</si>
  <si>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</si>
  <si>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</si>
  <si>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</si>
  <si>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</si>
  <si>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</si>
  <si>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</si>
  <si>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</si>
  <si>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</si>
  <si>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</si>
  <si>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</si>
  <si>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</si>
  <si>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</si>
  <si>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</si>
  <si>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</si>
  <si>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</si>
  <si>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</si>
  <si>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</si>
  <si>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</si>
  <si>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</si>
  <si>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</si>
  <si>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</si>
  <si>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</si>
  <si>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</si>
  <si>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</si>
  <si>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</si>
  <si>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</si>
  <si>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</si>
  <si>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</si>
  <si>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</si>
  <si>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</si>
  <si>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</si>
  <si>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</si>
  <si>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</si>
  <si>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</si>
  <si>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</si>
  <si>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</si>
  <si>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</si>
  <si>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</si>
  <si>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</si>
  <si>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</si>
  <si>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</si>
  <si>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</si>
  <si>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</si>
  <si>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</si>
  <si>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</si>
  <si>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</si>
  <si>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</si>
  <si>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</si>
  <si>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</si>
  <si>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</si>
  <si>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</si>
  <si>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</si>
  <si>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</si>
  <si>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</si>
  <si>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</si>
  <si>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</si>
  <si>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</si>
  <si>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</si>
  <si>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</si>
  <si>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</si>
  <si>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</si>
  <si>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</si>
  <si>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</si>
  <si>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</si>
  <si>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</si>
  <si>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</si>
  <si>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</si>
  <si>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</si>
  <si>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</si>
  <si>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</si>
  <si>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</si>
  <si>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</si>
  <si>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</si>
  <si>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</si>
  <si>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</si>
  <si>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</si>
  <si>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</si>
  <si>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</si>
  <si>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</si>
  <si>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</si>
  <si>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</si>
  <si>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</si>
  <si>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</si>
  <si>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</si>
  <si>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</si>
  <si>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</si>
  <si>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</si>
  <si>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</si>
  <si>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</si>
  <si>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</si>
  <si>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</si>
  <si>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</si>
  <si>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</si>
  <si>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</si>
  <si>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</si>
  <si>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</si>
  <si>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</si>
  <si>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</si>
  <si>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</si>
  <si>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</si>
  <si>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</si>
  <si>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</si>
  <si>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</si>
  <si>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</si>
  <si>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</si>
  <si>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</si>
  <si>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</si>
  <si>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</si>
  <si>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</si>
  <si>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</si>
  <si>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</si>
  <si>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</si>
  <si>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</si>
  <si>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</si>
  <si>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</si>
  <si>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</si>
  <si>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</si>
  <si>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</si>
  <si>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</si>
  <si>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</si>
  <si>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</si>
  <si>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</si>
  <si>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</si>
  <si>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</si>
  <si>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</si>
  <si>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</si>
  <si>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</si>
  <si>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</si>
  <si>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</si>
  <si>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</si>
  <si>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</si>
  <si>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</si>
  <si>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</si>
  <si>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</si>
  <si>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</si>
  <si>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</si>
  <si>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</si>
  <si>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</si>
  <si>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</si>
  <si>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</si>
  <si>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</si>
  <si>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</si>
  <si>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</si>
  <si>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</si>
  <si>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</si>
  <si>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</si>
  <si>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</si>
  <si>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</si>
  <si>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</si>
  <si>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</si>
  <si>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</si>
  <si>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</si>
  <si>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</si>
  <si>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</si>
  <si>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</si>
  <si>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</si>
  <si>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</si>
  <si>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</si>
  <si>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</si>
  <si>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</si>
  <si>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</si>
  <si>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</si>
  <si>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</si>
  <si>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</si>
  <si>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</si>
  <si>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</si>
  <si>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</si>
  <si>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</si>
  <si>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</si>
  <si>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</si>
  <si>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</si>
  <si>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</si>
  <si>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</si>
  <si>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</si>
  <si>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</si>
  <si>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</si>
  <si>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</si>
  <si>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</si>
  <si>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</si>
  <si>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</si>
  <si>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</si>
  <si>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</si>
  <si>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</si>
  <si>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</si>
  <si>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</si>
  <si>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</si>
  <si>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</si>
  <si>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</si>
  <si>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</si>
  <si>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</si>
  <si>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</si>
  <si>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</si>
  <si>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</si>
  <si>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</si>
  <si>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</si>
  <si>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</si>
  <si>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</si>
  <si>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</si>
  <si>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</si>
  <si>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</si>
  <si>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</si>
  <si>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</si>
  <si>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</si>
  <si>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</si>
  <si>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</si>
  <si>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</si>
  <si>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</si>
  <si>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</si>
  <si>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</si>
  <si>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</si>
  <si>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</si>
  <si>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</si>
  <si>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</si>
  <si>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</si>
  <si>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</si>
  <si>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</si>
  <si>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</si>
  <si>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</si>
  <si>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</si>
  <si>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</si>
  <si>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</si>
  <si>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</si>
  <si>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</si>
  <si>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</si>
  <si>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</si>
  <si>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</si>
  <si>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</si>
  <si>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</si>
  <si>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</si>
  <si>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</si>
  <si>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</si>
  <si>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</si>
  <si>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</si>
  <si>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</si>
  <si>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</si>
  <si>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</si>
  <si>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</si>
  <si>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</si>
  <si>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</si>
  <si>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</si>
  <si>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</si>
  <si>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</si>
  <si>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</si>
  <si>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</si>
  <si>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</si>
  <si>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</si>
  <si>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</si>
  <si>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</si>
  <si>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</si>
  <si>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</si>
  <si>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</si>
  <si>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</si>
  <si>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</si>
  <si>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</si>
  <si>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</si>
  <si>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</si>
  <si>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</si>
  <si>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</si>
  <si>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</si>
  <si>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</si>
  <si>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</si>
  <si>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</si>
  <si>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</si>
  <si>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</si>
  <si>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</si>
  <si>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</si>
  <si>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</si>
  <si>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</si>
  <si>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</si>
  <si>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</si>
  <si>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</si>
  <si>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</si>
  <si>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</si>
  <si>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</si>
  <si>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</si>
  <si>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</si>
  <si>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</si>
  <si>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</si>
  <si>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</si>
  <si>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</si>
  <si>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</si>
  <si>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</si>
  <si>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</si>
  <si>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</si>
  <si>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</si>
  <si>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</si>
  <si>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</si>
  <si>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</si>
  <si>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</si>
  <si>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</si>
  <si>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</si>
  <si>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</si>
  <si>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</si>
  <si>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</si>
  <si>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</si>
  <si>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</si>
  <si>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</si>
  <si>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</si>
  <si>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</si>
  <si>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</si>
  <si>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</si>
  <si>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</si>
  <si>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</si>
  <si>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</si>
  <si>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</si>
  <si>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</si>
  <si>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</si>
  <si>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</si>
  <si>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</si>
  <si>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</si>
  <si>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</si>
  <si>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</si>
  <si>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</si>
  <si>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</si>
  <si>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</si>
  <si>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</si>
  <si>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</si>
  <si>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</si>
  <si>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</si>
  <si>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</si>
  <si>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</si>
  <si>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</si>
  <si>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</si>
  <si>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</si>
  <si>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</si>
  <si>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</si>
  <si>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</si>
  <si>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</si>
  <si>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</si>
  <si>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</si>
  <si>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</si>
  <si>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</si>
  <si>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</si>
  <si>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</si>
  <si>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</si>
  <si>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</si>
  <si>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</si>
  <si>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</si>
  <si>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</si>
  <si>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</si>
  <si>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</si>
  <si>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</si>
  <si>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</si>
  <si>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</si>
  <si>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</si>
  <si>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</si>
  <si>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</si>
  <si>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</si>
  <si>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</si>
  <si>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</si>
  <si>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</si>
  <si>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</si>
  <si>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</si>
  <si>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</si>
  <si>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</si>
  <si>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</si>
  <si>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</si>
  <si>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</si>
  <si>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</si>
  <si>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</si>
  <si>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</si>
  <si>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</si>
  <si>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</si>
  <si>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</si>
  <si>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</si>
  <si>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</si>
  <si>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</si>
  <si>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</si>
  <si>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</si>
  <si>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</si>
  <si>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</si>
  <si>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</si>
  <si>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</si>
  <si>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</si>
  <si>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</si>
  <si>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</si>
  <si>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</si>
  <si>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</si>
  <si>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</si>
  <si>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</si>
  <si>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</si>
  <si>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</si>
  <si>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</si>
  <si>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</si>
  <si>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</si>
  <si>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</si>
  <si>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</si>
  <si>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</si>
  <si>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</si>
  <si>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</si>
  <si>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</si>
  <si>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</si>
  <si>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</si>
  <si>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</si>
  <si>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</si>
  <si>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</si>
  <si>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</si>
  <si>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</si>
  <si>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</si>
  <si>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</si>
  <si>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</si>
  <si>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</si>
  <si>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</si>
  <si>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</si>
  <si>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</si>
  <si>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</si>
  <si>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</si>
  <si>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</si>
  <si>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</si>
  <si>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</si>
  <si>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</si>
  <si>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</si>
  <si>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</si>
  <si>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</si>
  <si>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</si>
  <si>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</si>
  <si>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</si>
  <si>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</si>
  <si>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</si>
  <si>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</si>
  <si>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</si>
  <si>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</si>
  <si>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</si>
  <si>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</si>
  <si>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</si>
  <si>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</si>
  <si>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</si>
  <si>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</si>
  <si>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</si>
  <si>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</si>
  <si>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</si>
  <si>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</si>
  <si>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</si>
  <si>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</si>
  <si>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</si>
  <si>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</si>
  <si>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</si>
  <si>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</si>
  <si>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</si>
  <si>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</si>
  <si>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</si>
  <si>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</si>
  <si>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</si>
  <si>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</si>
  <si>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</si>
  <si>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</si>
  <si>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</si>
  <si>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</si>
  <si>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</si>
  <si>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</si>
  <si>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</si>
  <si>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</si>
  <si>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</si>
  <si>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</si>
  <si>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</si>
  <si>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</si>
  <si>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</si>
  <si>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</si>
  <si>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</si>
  <si>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</si>
  <si>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</si>
  <si>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</si>
  <si>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</si>
  <si>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</si>
  <si>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</si>
  <si>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</si>
  <si>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</si>
  <si>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</si>
  <si>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</si>
  <si>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</si>
  <si>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</si>
  <si>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</si>
  <si>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</si>
  <si>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</si>
  <si>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</si>
  <si>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</si>
  <si>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</si>
  <si>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</si>
  <si>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</si>
  <si>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</si>
  <si>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</si>
  <si>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</si>
  <si>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</si>
  <si>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</si>
  <si>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</si>
  <si>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</si>
  <si>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</si>
  <si>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</si>
  <si>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</si>
  <si>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</si>
  <si>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</si>
  <si>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</si>
  <si>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</si>
  <si>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</si>
  <si>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</si>
  <si>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</si>
  <si>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</si>
  <si>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</si>
  <si>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</si>
  <si>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</si>
  <si>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</si>
  <si>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</si>
  <si>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</si>
  <si>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</si>
  <si>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</si>
  <si>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</si>
  <si>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</si>
  <si>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</si>
  <si>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</si>
  <si>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</si>
  <si>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</si>
  <si>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</si>
  <si>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</si>
  <si>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</si>
  <si>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</si>
  <si>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</si>
  <si>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</si>
  <si>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</si>
  <si>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</si>
  <si>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</si>
  <si>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</si>
  <si>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</si>
  <si>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</si>
  <si>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</si>
  <si>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</si>
  <si>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</si>
  <si>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</si>
  <si>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</si>
  <si>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</si>
  <si>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</si>
  <si>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</si>
  <si>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</si>
  <si>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</si>
  <si>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</si>
  <si>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</si>
  <si>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</si>
  <si>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</si>
  <si>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</si>
  <si>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</si>
  <si>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</si>
  <si>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</si>
  <si>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</si>
  <si>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</si>
  <si>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</si>
  <si>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</si>
  <si>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</si>
  <si>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</si>
  <si>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</si>
  <si>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</si>
  <si>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</si>
  <si>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</si>
  <si>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</si>
  <si>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</si>
  <si>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</si>
  <si>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</si>
  <si>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</si>
  <si>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</si>
  <si>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</si>
  <si>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</si>
  <si>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</si>
  <si>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</si>
  <si>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</si>
  <si>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</si>
  <si>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</si>
  <si>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</si>
  <si>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</si>
  <si>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</si>
  <si>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</si>
  <si>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</si>
  <si>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</si>
  <si>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</si>
  <si>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</si>
  <si>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</si>
  <si>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</si>
  <si>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</si>
  <si>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</si>
  <si>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</si>
  <si>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</si>
  <si>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</si>
  <si>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</si>
  <si>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</si>
  <si>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</si>
  <si>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</si>
  <si>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</si>
  <si>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</si>
  <si>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</si>
  <si>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</si>
  <si>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</si>
  <si>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</si>
  <si>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</si>
  <si>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</si>
  <si>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</si>
  <si>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</si>
  <si>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</si>
  <si>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</si>
  <si>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</si>
  <si>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</si>
  <si>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</si>
  <si>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</si>
  <si>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</si>
  <si>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</si>
  <si>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</si>
  <si>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</si>
  <si>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</si>
  <si>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</si>
  <si>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</si>
  <si>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</si>
  <si>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</si>
  <si>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</si>
  <si>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</si>
  <si>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</si>
  <si>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</si>
  <si>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</si>
  <si>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</si>
  <si>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</si>
  <si>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</si>
  <si>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</si>
  <si>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</si>
  <si>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</si>
  <si>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</si>
  <si>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</si>
  <si>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</si>
  <si>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</si>
  <si>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</si>
  <si>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</si>
  <si>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</si>
  <si>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</si>
  <si>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</si>
  <si>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</si>
  <si>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</si>
  <si>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</si>
  <si>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</si>
  <si>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</si>
  <si>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</si>
  <si>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</si>
  <si>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</si>
  <si>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</si>
  <si>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</si>
  <si>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</si>
  <si>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</si>
  <si>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</si>
  <si>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</si>
  <si>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</si>
  <si>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</si>
  <si>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</si>
  <si>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</si>
  <si>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</si>
  <si>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</si>
  <si>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</si>
  <si>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</si>
  <si>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</si>
  <si>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</si>
  <si>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</si>
  <si>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</si>
  <si>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</si>
  <si>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</si>
  <si>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</si>
  <si>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</si>
  <si>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</si>
  <si>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</si>
  <si>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</si>
  <si>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</si>
  <si>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</si>
  <si>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</si>
  <si>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</si>
  <si>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</si>
  <si>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</si>
  <si>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</si>
  <si>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</si>
  <si>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</si>
  <si>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</si>
  <si>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</si>
  <si>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</si>
  <si>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</si>
  <si>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</si>
  <si>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</si>
  <si>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</si>
  <si>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</si>
  <si>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</si>
  <si>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</si>
  <si>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</si>
  <si>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</si>
  <si>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</si>
  <si>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</si>
  <si>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</si>
  <si>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</si>
  <si>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</si>
  <si>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</si>
  <si>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</si>
  <si>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</si>
  <si>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</si>
  <si>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</si>
  <si>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</si>
  <si>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</si>
  <si>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</si>
  <si>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</si>
  <si>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</si>
  <si>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</si>
  <si>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</si>
  <si>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</si>
  <si>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</si>
  <si>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</si>
  <si>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</si>
  <si>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</si>
  <si>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</si>
  <si>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</si>
  <si>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</si>
  <si>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</si>
  <si>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</si>
  <si>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</si>
  <si>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</si>
  <si>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</si>
  <si>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</si>
  <si>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</si>
  <si>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</si>
  <si>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</si>
  <si>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</si>
  <si>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</si>
  <si>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</si>
  <si>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</si>
  <si>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</si>
  <si>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</si>
  <si>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</si>
  <si>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</si>
  <si>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</si>
  <si>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</si>
  <si>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</si>
  <si>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</si>
  <si>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</si>
  <si>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</si>
  <si>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</si>
  <si>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</si>
  <si>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</si>
  <si>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</si>
  <si>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</si>
  <si>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</si>
  <si>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</si>
  <si>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</si>
  <si>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</si>
  <si>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</si>
  <si>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</si>
  <si>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</si>
  <si>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</si>
  <si>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</si>
  <si>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</si>
  <si>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</si>
  <si>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</si>
  <si>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</si>
  <si>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</si>
  <si>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</si>
  <si>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</si>
  <si>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</si>
  <si>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</si>
  <si>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</si>
  <si>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</si>
  <si>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</si>
  <si>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</si>
  <si>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</si>
  <si>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</si>
  <si>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</si>
  <si>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</si>
  <si>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</si>
  <si>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</si>
  <si>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</si>
  <si>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</si>
  <si>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</si>
  <si>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</si>
  <si>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</si>
  <si>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</si>
  <si>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</si>
  <si>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</si>
  <si>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</si>
  <si>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</si>
  <si>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</si>
  <si>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</si>
  <si>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</si>
  <si>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</si>
  <si>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</si>
  <si>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</si>
  <si>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</si>
  <si>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</si>
  <si>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</si>
  <si>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</si>
  <si>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</si>
  <si>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</si>
  <si>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</si>
  <si>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</si>
  <si>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</si>
  <si>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</si>
  <si>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</si>
  <si>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</si>
  <si>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</si>
  <si>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</si>
  <si>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</si>
  <si>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</si>
  <si>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</si>
  <si>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</si>
  <si>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</si>
  <si>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</si>
  <si>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</si>
  <si>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</si>
  <si>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</si>
  <si>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</si>
  <si>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</si>
  <si>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</si>
  <si>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</si>
  <si>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</si>
  <si>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</si>
  <si>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</si>
  <si>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</si>
  <si>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</si>
  <si>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</si>
  <si>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</si>
  <si>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</si>
  <si>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</si>
  <si>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</si>
  <si>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</si>
  <si>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</si>
  <si>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</si>
  <si>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</si>
  <si>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</si>
  <si>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</si>
  <si>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</si>
  <si>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</si>
  <si>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</si>
  <si>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</si>
  <si>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</si>
  <si>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</si>
  <si>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</si>
  <si>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</si>
  <si>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</si>
  <si>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</si>
  <si>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</si>
  <si>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</si>
  <si>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</si>
  <si>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</si>
  <si>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</si>
  <si>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</si>
  <si>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</si>
  <si>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</si>
  <si>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</si>
  <si>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</si>
  <si>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</si>
  <si>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</si>
  <si>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</si>
  <si>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</si>
  <si>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</si>
  <si>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</si>
  <si>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</si>
  <si>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</si>
  <si>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</si>
  <si>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</si>
  <si>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</si>
  <si>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</si>
  <si>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</si>
  <si>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</si>
  <si>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</si>
  <si>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</si>
  <si>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</si>
  <si>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</si>
  <si>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</si>
  <si>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</si>
  <si>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</si>
  <si>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</si>
  <si>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</si>
  <si>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</si>
  <si>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</si>
  <si>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</si>
  <si>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</si>
  <si>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</si>
  <si>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</si>
  <si>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</si>
  <si>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</si>
  <si>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</si>
  <si>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</si>
  <si>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</si>
  <si>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</si>
  <si>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</si>
  <si>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</si>
  <si>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</si>
  <si>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</si>
  <si>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</si>
  <si>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</si>
  <si>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</si>
  <si>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</si>
  <si>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</si>
  <si>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</si>
  <si>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</si>
  <si>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</si>
  <si>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</si>
  <si>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</si>
  <si>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</si>
  <si>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</si>
  <si>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</si>
  <si>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</si>
  <si>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</si>
  <si>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</si>
  <si>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</si>
  <si>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</si>
  <si>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</si>
  <si>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</si>
  <si>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</si>
  <si>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</si>
  <si>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</si>
  <si>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</si>
  <si>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</si>
  <si>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</si>
  <si>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</si>
  <si>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</si>
  <si>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</si>
  <si>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</si>
  <si>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</si>
  <si>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</si>
  <si>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</si>
  <si>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</si>
  <si>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</si>
  <si>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</si>
  <si>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</si>
  <si>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</si>
  <si>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</si>
  <si>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</si>
  <si>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</si>
  <si>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</si>
  <si>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</si>
  <si>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</si>
  <si>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</si>
  <si>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</si>
  <si>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</si>
  <si>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</si>
  <si>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</si>
  <si>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</si>
  <si>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</si>
  <si>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</si>
  <si>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</si>
  <si>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</si>
  <si>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</si>
  <si>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</si>
  <si>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</si>
  <si>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</si>
  <si>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</si>
  <si>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</si>
  <si>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</si>
  <si>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</si>
  <si>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</si>
  <si>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</si>
  <si>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</si>
  <si>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</si>
  <si>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</si>
  <si>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</si>
  <si>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</si>
  <si>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</si>
  <si>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</si>
  <si>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</si>
  <si>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</si>
  <si>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</si>
  <si>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</si>
  <si>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</si>
  <si>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</si>
  <si>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</si>
  <si>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</si>
  <si>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</si>
  <si>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</si>
  <si>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</si>
  <si>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</si>
  <si>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</si>
  <si>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</si>
  <si>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</si>
  <si>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</si>
  <si>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</si>
  <si>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</si>
  <si>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</si>
  <si>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</si>
  <si>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</si>
  <si>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</si>
  <si>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</si>
  <si>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</si>
  <si>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</si>
  <si>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</si>
  <si>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</si>
  <si>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</si>
  <si>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</si>
  <si>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</si>
  <si>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</si>
  <si>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</si>
  <si>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</si>
  <si>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</si>
  <si>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</si>
  <si>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</si>
  <si>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</si>
  <si>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</si>
  <si>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</si>
  <si>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</si>
  <si>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</si>
  <si>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</si>
  <si>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</si>
  <si>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</si>
  <si>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</si>
  <si>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</si>
  <si>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</si>
  <si>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</si>
  <si>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</si>
  <si>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</si>
  <si>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</si>
  <si>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</si>
  <si>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</si>
  <si>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</si>
  <si>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</si>
  <si>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</si>
  <si>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</si>
  <si>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</si>
  <si>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</si>
  <si>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</si>
  <si>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</si>
  <si>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</si>
  <si>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</si>
  <si>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</si>
  <si>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</si>
  <si>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</si>
  <si>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</si>
  <si>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</si>
  <si>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</si>
  <si>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</si>
  <si>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</si>
  <si>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</si>
  <si>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</si>
  <si>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</si>
  <si>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</si>
  <si>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</si>
  <si>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</si>
  <si>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</si>
  <si>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</si>
  <si>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</si>
  <si>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</si>
  <si>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</si>
  <si>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</si>
  <si>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</si>
  <si>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</si>
  <si>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</si>
  <si>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</si>
  <si>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</si>
  <si>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</si>
  <si>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</si>
  <si>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</si>
  <si>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</si>
  <si>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</si>
  <si>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</si>
  <si>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</si>
  <si>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</si>
  <si>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</si>
  <si>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</si>
  <si>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</si>
  <si>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</si>
  <si>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</si>
  <si>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</si>
  <si>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</si>
  <si>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</si>
  <si>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</si>
  <si>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</si>
  <si>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</si>
  <si>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</si>
  <si>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</si>
  <si>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</si>
  <si>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</si>
  <si>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</si>
  <si>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</si>
  <si>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</si>
  <si>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</si>
  <si>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</si>
  <si>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</si>
  <si>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</si>
  <si>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</si>
  <si>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</si>
  <si>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</si>
  <si>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</si>
  <si>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</si>
  <si>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</si>
  <si>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</si>
  <si>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</si>
  <si>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</si>
  <si>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</si>
  <si>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</si>
  <si>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</si>
  <si>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</si>
  <si>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</si>
  <si>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</si>
  <si>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</si>
  <si>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</si>
  <si>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</si>
  <si>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</si>
  <si>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</si>
  <si>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</si>
  <si>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</si>
  <si>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</si>
  <si>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</si>
  <si>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</si>
  <si>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</si>
  <si>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</si>
  <si>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</si>
  <si>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</si>
  <si>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</si>
  <si>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</si>
  <si>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</si>
  <si>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</si>
  <si>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</si>
  <si>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</si>
  <si>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</si>
  <si>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</si>
  <si>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</si>
  <si>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</si>
  <si>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</si>
  <si>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</si>
  <si>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</si>
  <si>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</si>
  <si>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</si>
  <si>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</si>
  <si>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</si>
  <si>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</si>
  <si>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</si>
  <si>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</si>
  <si>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</si>
  <si>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</si>
  <si>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</si>
  <si>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</si>
  <si>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</si>
  <si>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</si>
  <si>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</si>
  <si>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</si>
  <si>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</si>
  <si>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</si>
  <si>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</si>
  <si>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</si>
  <si>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</si>
  <si>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</si>
  <si>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</si>
  <si>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</si>
  <si>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</si>
  <si>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</si>
  <si>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</si>
  <si>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</si>
  <si>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</si>
  <si>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</si>
  <si>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</si>
  <si>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</si>
  <si>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</si>
  <si>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</si>
  <si>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</si>
  <si>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</si>
  <si>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</si>
  <si>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</si>
  <si>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</si>
  <si>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</si>
  <si>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</si>
  <si>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</si>
  <si>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</si>
  <si>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</si>
  <si>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</si>
  <si>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</si>
  <si>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</si>
  <si>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</si>
  <si>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</si>
  <si>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</si>
  <si>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</si>
  <si>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</si>
  <si>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</si>
  <si>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</si>
  <si>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</si>
  <si>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</si>
  <si>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</si>
  <si>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</si>
  <si>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</si>
  <si>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</si>
  <si>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</si>
  <si>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</si>
  <si>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</si>
  <si>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</si>
  <si>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</si>
  <si>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</si>
  <si>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</si>
  <si>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</si>
  <si>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</si>
  <si>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</si>
  <si>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</si>
  <si>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</si>
  <si>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</si>
  <si>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</si>
  <si>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</si>
  <si>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</si>
  <si>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</si>
  <si>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</si>
  <si>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</si>
  <si>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</si>
  <si>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</si>
  <si>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</si>
  <si>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</si>
  <si>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</si>
  <si>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</si>
  <si>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</si>
  <si>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</si>
  <si>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</si>
  <si>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</si>
  <si>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</si>
  <si>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</si>
  <si>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</si>
  <si>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</si>
  <si>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</si>
  <si>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</si>
  <si>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</si>
  <si>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</si>
  <si>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</si>
  <si>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</si>
  <si>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</si>
  <si>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</si>
  <si>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</si>
  <si>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</si>
  <si>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</si>
  <si>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</si>
  <si>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</si>
  <si>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</si>
  <si>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</si>
  <si>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</si>
  <si>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</si>
  <si>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</si>
  <si>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</si>
  <si>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</si>
  <si>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</si>
  <si>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</si>
  <si>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</si>
  <si>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</si>
  <si>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</si>
  <si>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</si>
  <si>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</si>
  <si>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</si>
  <si>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</si>
  <si>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</si>
  <si>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</si>
  <si>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</si>
  <si>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</si>
  <si>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</si>
  <si>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</si>
  <si>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</si>
  <si>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</si>
  <si>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</si>
  <si>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</si>
  <si>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</si>
  <si>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</si>
  <si>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</si>
  <si>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</si>
  <si>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</si>
  <si>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</si>
  <si>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</si>
  <si>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</si>
  <si>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</si>
  <si>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</si>
  <si>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</si>
  <si>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</si>
  <si>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</si>
  <si>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</si>
  <si>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</si>
  <si>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</si>
  <si>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</si>
  <si>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</si>
  <si>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</si>
  <si>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</si>
  <si>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</si>
  <si>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</si>
  <si>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</si>
  <si>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</si>
  <si>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</si>
  <si>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</si>
  <si>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</si>
  <si>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</si>
  <si>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</si>
  <si>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</si>
  <si>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</si>
  <si>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</si>
  <si>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</si>
  <si>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</si>
  <si>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</si>
  <si>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</si>
  <si>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</si>
  <si>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</si>
  <si>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</si>
  <si>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</si>
  <si>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</si>
  <si>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</si>
  <si>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</si>
  <si>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</si>
  <si>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</si>
  <si>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</si>
  <si>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</si>
  <si>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</si>
  <si>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</si>
  <si>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</si>
  <si>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</si>
  <si>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</si>
  <si>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</si>
  <si>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</si>
  <si>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</si>
  <si>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</si>
  <si>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</si>
  <si>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</si>
  <si>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</si>
  <si>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</si>
  <si>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</si>
  <si>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</si>
  <si>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</si>
  <si>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</si>
  <si>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</si>
  <si>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</si>
  <si>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</si>
  <si>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</si>
  <si>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</si>
  <si>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</si>
  <si>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</si>
  <si>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</si>
  <si>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</si>
  <si>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</si>
  <si>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</si>
  <si>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</si>
  <si>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</si>
  <si>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</si>
  <si>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</si>
  <si>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</si>
  <si>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</si>
  <si>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</si>
  <si>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</si>
  <si>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</si>
  <si>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</si>
  <si>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</si>
  <si>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</si>
  <si>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</si>
  <si>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</si>
  <si>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</si>
  <si>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</si>
  <si>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</si>
  <si>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</si>
  <si>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</si>
  <si>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</si>
  <si>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</si>
  <si>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</si>
  <si>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</si>
  <si>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</si>
  <si>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</si>
  <si>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</si>
  <si>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</si>
  <si>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</si>
  <si>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</si>
  <si>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</si>
  <si>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</si>
  <si>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</si>
  <si>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</si>
  <si>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</si>
  <si>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</si>
  <si>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</si>
  <si>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</si>
  <si>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</si>
  <si>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</si>
  <si>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</si>
  <si>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</si>
  <si>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</si>
  <si>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</si>
  <si>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</si>
  <si>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</si>
  <si>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</si>
  <si>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</si>
  <si>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</si>
  <si>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</si>
  <si>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</si>
  <si>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</si>
  <si>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</si>
  <si>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</si>
  <si>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</si>
  <si>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</si>
  <si>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</si>
  <si>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</si>
  <si>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</si>
  <si>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</si>
  <si>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</si>
  <si>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</si>
  <si>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</si>
  <si>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</si>
  <si>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</si>
  <si>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</si>
  <si>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</si>
  <si>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</si>
  <si>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</si>
  <si>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</si>
  <si>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</si>
  <si>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</si>
  <si>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</si>
  <si>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</si>
  <si>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</si>
  <si>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</si>
  <si>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</si>
  <si>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</si>
  <si>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</si>
  <si>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</si>
  <si>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</si>
  <si>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</si>
  <si>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</si>
  <si>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</si>
  <si>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</si>
  <si>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</si>
  <si>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</si>
  <si>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</si>
  <si>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</si>
  <si>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</si>
  <si>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</si>
  <si>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</si>
  <si>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</si>
  <si>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</si>
  <si>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</si>
  <si>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</si>
  <si>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</si>
  <si>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</si>
  <si>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</si>
  <si>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</si>
  <si>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</si>
  <si>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</si>
  <si>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</si>
  <si>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</si>
  <si>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</si>
  <si>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</si>
  <si>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</si>
  <si>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</si>
  <si>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</si>
  <si>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</si>
  <si>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</si>
  <si>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</si>
  <si>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</si>
  <si>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</si>
  <si>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</si>
  <si>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</si>
  <si>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</si>
  <si>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</si>
  <si>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</si>
  <si>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</si>
  <si>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</si>
  <si>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</si>
  <si>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</si>
  <si>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</si>
  <si>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</si>
  <si>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</si>
  <si>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</si>
  <si>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</si>
  <si>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</si>
  <si>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</si>
  <si>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</si>
  <si>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</si>
  <si>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</si>
  <si>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</si>
  <si>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</si>
  <si>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</si>
  <si>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</si>
  <si>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</si>
  <si>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</si>
  <si>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</si>
  <si>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</si>
  <si>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</si>
  <si>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</si>
  <si>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</si>
  <si>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</si>
  <si>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</si>
  <si>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</si>
  <si>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</si>
  <si>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</si>
  <si>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</si>
  <si>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</si>
  <si>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</si>
  <si>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</si>
  <si>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</si>
  <si>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</si>
  <si>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</si>
  <si>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</si>
  <si>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</si>
  <si>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</si>
  <si>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</si>
  <si>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</si>
  <si>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</si>
  <si>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</si>
  <si>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</si>
  <si>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</si>
  <si>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</si>
  <si>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</si>
  <si>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</si>
  <si>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</si>
  <si>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</si>
  <si>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</si>
  <si>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</si>
  <si>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</si>
  <si>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</si>
  <si>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</si>
  <si>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</si>
  <si>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</si>
  <si>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</si>
  <si>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</si>
  <si>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</si>
  <si>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</si>
  <si>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</si>
  <si>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</si>
  <si>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</si>
  <si>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</si>
  <si>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</si>
  <si>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</si>
  <si>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</si>
  <si>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</si>
  <si>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</si>
  <si>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</si>
  <si>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</si>
  <si>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</si>
  <si>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</si>
  <si>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</si>
  <si>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</si>
  <si>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</si>
  <si>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</si>
  <si>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</si>
  <si>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</si>
  <si>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</si>
  <si>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</si>
  <si>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</si>
  <si>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</si>
  <si>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</si>
  <si>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</si>
  <si>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</si>
  <si>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</si>
  <si>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</si>
  <si>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</si>
  <si>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</si>
  <si>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</si>
  <si>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</si>
  <si>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</si>
  <si>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</si>
  <si>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</si>
  <si>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</si>
  <si>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</si>
  <si>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</si>
  <si>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</si>
  <si>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</si>
  <si>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</si>
  <si>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</si>
  <si>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</si>
  <si>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</si>
  <si>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</si>
  <si>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</si>
  <si>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</si>
  <si>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</si>
  <si>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</si>
  <si>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</si>
  <si>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</si>
  <si>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</si>
  <si>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</si>
  <si>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</si>
  <si>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</si>
  <si>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</si>
  <si>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</si>
  <si>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</si>
  <si>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</si>
  <si>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</si>
  <si>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</si>
  <si>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</si>
  <si>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</si>
  <si>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</si>
  <si>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</si>
  <si>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</si>
  <si>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</si>
  <si>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</si>
  <si>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</si>
  <si>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</si>
  <si>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</si>
  <si>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</si>
  <si>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</si>
  <si>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</si>
  <si>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</si>
  <si>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</si>
  <si>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</si>
  <si>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</si>
  <si>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</si>
  <si>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</si>
  <si>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</si>
  <si>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</si>
  <si>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</si>
  <si>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</si>
  <si>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</si>
  <si>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</si>
  <si>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</si>
  <si>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</si>
  <si>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</si>
  <si>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</si>
  <si>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</si>
  <si>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</si>
  <si>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</si>
  <si>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</si>
  <si>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</si>
  <si>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</si>
  <si>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</si>
  <si>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</si>
  <si>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</si>
  <si>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</si>
  <si>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</si>
  <si>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</si>
  <si>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</si>
  <si>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</si>
  <si>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</si>
  <si>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</si>
  <si>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</si>
  <si>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</si>
  <si>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</si>
  <si>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</si>
  <si>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</si>
  <si>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</si>
  <si>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</si>
  <si>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</si>
  <si>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</si>
  <si>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</si>
  <si>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</si>
  <si>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</si>
  <si>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</si>
  <si>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</si>
  <si>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</si>
  <si>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</si>
  <si>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</si>
  <si>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</si>
  <si>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</si>
  <si>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</si>
  <si>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</si>
  <si>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</si>
  <si>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</si>
  <si>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</si>
  <si>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</si>
  <si>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</si>
  <si>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</si>
  <si>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</si>
  <si>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</si>
  <si>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</si>
  <si>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</si>
  <si>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</si>
  <si>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</si>
  <si>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</si>
  <si>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</si>
  <si>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</si>
  <si>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</si>
  <si>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</si>
  <si>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</si>
  <si>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</si>
  <si>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</si>
  <si>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</si>
  <si>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</si>
  <si>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</si>
  <si>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</si>
  <si>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</si>
  <si>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</si>
  <si>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</si>
  <si>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</si>
  <si>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</si>
  <si>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</si>
  <si>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</si>
  <si>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</si>
  <si>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</si>
  <si>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</si>
  <si>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</si>
  <si>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</si>
  <si>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</si>
  <si>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</si>
  <si>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</si>
  <si>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</si>
  <si>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</si>
  <si>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</si>
  <si>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</si>
  <si>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</si>
  <si>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</si>
  <si>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</si>
  <si>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</si>
  <si>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</si>
  <si>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</si>
  <si>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</si>
  <si>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</si>
  <si>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</si>
  <si>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</si>
  <si>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</si>
  <si>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</si>
  <si>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</si>
  <si>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</si>
  <si>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</si>
  <si>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</si>
  <si>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</si>
  <si>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</si>
  <si>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</si>
  <si>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</si>
  <si>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</si>
  <si>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</si>
  <si>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</si>
  <si>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</si>
  <si>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</si>
  <si>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</si>
  <si>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</si>
  <si>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</si>
  <si>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</si>
  <si>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</si>
  <si>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</si>
  <si>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</si>
  <si>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</si>
  <si>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</si>
  <si>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</si>
  <si>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</si>
  <si>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</si>
  <si>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</si>
  <si>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</si>
  <si>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</si>
  <si>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</si>
  <si>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</si>
  <si>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</si>
  <si>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</si>
  <si>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</si>
  <si>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</si>
  <si>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</si>
  <si>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</si>
  <si>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</si>
  <si>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</si>
  <si>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</si>
  <si>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</si>
  <si>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</si>
  <si>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</si>
  <si>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</si>
  <si>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</si>
  <si>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</si>
  <si>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</si>
  <si>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</si>
  <si>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</si>
  <si>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</si>
  <si>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</si>
  <si>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</si>
  <si>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</si>
  <si>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</si>
  <si>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</si>
  <si>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</si>
  <si>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</si>
  <si>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</si>
  <si>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</si>
  <si>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</si>
  <si>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</si>
  <si>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</si>
  <si>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</si>
  <si>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</si>
  <si>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</si>
  <si>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</si>
  <si>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</si>
  <si>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</si>
  <si>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</si>
  <si>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</si>
  <si>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</si>
  <si>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</si>
  <si>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</si>
  <si>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</si>
  <si>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</si>
  <si>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</si>
  <si>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</si>
  <si>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</si>
  <si>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</si>
  <si>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</si>
  <si>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</si>
  <si>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</si>
  <si>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</si>
  <si>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</si>
  <si>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</si>
  <si>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</si>
  <si>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</si>
  <si>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</si>
  <si>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</si>
  <si>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</si>
  <si>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</si>
  <si>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</si>
  <si>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</si>
  <si>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</si>
  <si>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</si>
  <si>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</si>
  <si>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</si>
  <si>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</si>
  <si>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</si>
  <si>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</si>
  <si>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</si>
  <si>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</si>
  <si>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</si>
  <si>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</si>
  <si>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</si>
  <si>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</si>
  <si>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</si>
  <si>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</si>
  <si>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</si>
  <si>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</si>
  <si>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</si>
  <si>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</si>
  <si>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</si>
  <si>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</si>
  <si>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</si>
  <si>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</si>
  <si>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</si>
  <si>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</si>
  <si>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</si>
  <si>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</si>
  <si>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</si>
  <si>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</si>
  <si>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</si>
  <si>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</si>
  <si>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</si>
  <si>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</si>
  <si>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</si>
  <si>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</si>
  <si>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</si>
  <si>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</si>
  <si>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</si>
  <si>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</si>
  <si>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</si>
  <si>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</si>
  <si>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</si>
  <si>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</si>
  <si>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</si>
  <si>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</si>
  <si>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</si>
  <si>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</si>
  <si>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</si>
  <si>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</si>
  <si>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</si>
  <si>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</si>
  <si>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</si>
  <si>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</si>
  <si>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</si>
  <si>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</si>
  <si>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</si>
  <si>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</si>
  <si>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</si>
  <si>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</si>
  <si>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</si>
  <si>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</si>
  <si>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</si>
  <si>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</si>
  <si>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</si>
  <si>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</si>
  <si>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</si>
  <si>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</si>
  <si>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</si>
  <si>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</si>
  <si>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</si>
  <si>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</si>
  <si>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</si>
  <si>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</si>
  <si>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</si>
  <si>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</si>
  <si>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</si>
  <si>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</si>
  <si>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</si>
  <si>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</si>
  <si>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</si>
  <si>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</si>
  <si>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</si>
  <si>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</si>
  <si>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</si>
  <si>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</si>
  <si>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</si>
  <si>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</si>
  <si>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</si>
  <si>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</si>
  <si>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</si>
  <si>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</si>
  <si>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</si>
  <si>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</si>
  <si>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</si>
  <si>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</si>
  <si>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</si>
  <si>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</si>
  <si>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</si>
  <si>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</si>
  <si>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</si>
  <si>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</si>
  <si>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</si>
  <si>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</si>
  <si>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</si>
  <si>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</si>
  <si>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</si>
  <si>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</si>
  <si>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</si>
  <si>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</si>
  <si>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</si>
  <si>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</si>
  <si>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</si>
  <si>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</si>
  <si>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</si>
  <si>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</si>
  <si>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</si>
  <si>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</si>
  <si>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</si>
  <si>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</si>
  <si>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</si>
  <si>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</si>
  <si>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</si>
  <si>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</si>
  <si>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</si>
  <si>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</si>
  <si>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</si>
  <si>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</si>
  <si>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</si>
  <si>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</si>
  <si>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</si>
  <si>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</si>
  <si>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</si>
  <si>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</si>
  <si>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</si>
  <si>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</si>
  <si>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</si>
  <si>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</si>
  <si>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</si>
  <si>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</si>
  <si>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</si>
  <si>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</si>
  <si>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</si>
  <si>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</si>
  <si>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</si>
  <si>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</si>
  <si>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</si>
  <si>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</si>
  <si>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</si>
  <si>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</si>
  <si>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</si>
  <si>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</si>
  <si>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</si>
  <si>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</si>
  <si>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</si>
  <si>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</si>
  <si>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</si>
  <si>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</si>
  <si>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</si>
  <si>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</si>
  <si>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</si>
  <si>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</si>
  <si>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</si>
  <si>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</si>
  <si>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</si>
  <si>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</si>
  <si>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</si>
  <si>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</si>
  <si>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</si>
  <si>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</si>
  <si>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</si>
  <si>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</si>
  <si>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</si>
  <si>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</si>
  <si>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</si>
  <si>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</si>
  <si>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</si>
  <si>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</si>
  <si>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</si>
  <si>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</si>
  <si>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</si>
  <si>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</si>
  <si>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</si>
  <si>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</si>
  <si>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</si>
  <si>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</si>
  <si>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</si>
  <si>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</si>
  <si>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</si>
  <si>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</si>
  <si>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</si>
  <si>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</si>
  <si>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</si>
  <si>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</si>
  <si>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</si>
  <si>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</si>
  <si>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</si>
  <si>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</si>
  <si>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</si>
  <si>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</si>
  <si>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</si>
  <si>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</si>
  <si>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</si>
  <si>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</si>
  <si>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</si>
  <si>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</si>
  <si>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</si>
  <si>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</si>
  <si>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</si>
  <si>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</si>
  <si>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</si>
  <si>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</si>
  <si>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</si>
  <si>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</si>
  <si>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</si>
  <si>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</si>
  <si>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</si>
  <si>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</si>
  <si>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</si>
  <si>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</si>
  <si>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</si>
  <si>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</si>
  <si>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</si>
  <si>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</si>
  <si>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</si>
  <si>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</si>
  <si>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</si>
  <si>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</si>
  <si>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</si>
  <si>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</si>
  <si>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</si>
  <si>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</si>
  <si>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</si>
  <si>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</si>
  <si>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</si>
  <si>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</si>
  <si>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</si>
  <si>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</si>
  <si>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</si>
  <si>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</si>
  <si>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</si>
  <si>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</si>
  <si>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</si>
  <si>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</si>
  <si>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</si>
  <si>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</si>
  <si>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</si>
  <si>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</si>
  <si>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</si>
  <si>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</si>
  <si>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</si>
  <si>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</si>
  <si>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</si>
  <si>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</si>
  <si>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</si>
  <si>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</si>
  <si>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</si>
  <si>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</si>
  <si>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</si>
  <si>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</si>
  <si>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</si>
  <si>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</si>
  <si>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</si>
  <si>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</si>
  <si>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</si>
  <si>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</si>
  <si>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</si>
  <si>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</si>
  <si>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</si>
  <si>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</si>
  <si>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</si>
  <si>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</si>
  <si>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</si>
  <si>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</si>
  <si>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</si>
  <si>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</si>
  <si>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</si>
  <si>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</si>
  <si>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</si>
  <si>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</si>
  <si>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</si>
  <si>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</si>
  <si>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</si>
  <si>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</si>
  <si>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</si>
  <si>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</si>
  <si>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</si>
  <si>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</si>
  <si>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</si>
  <si>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</si>
  <si>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</si>
  <si>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</si>
  <si>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</si>
  <si>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</si>
  <si>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</si>
  <si>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</si>
  <si>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</si>
  <si>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</si>
  <si>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</si>
  <si>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</si>
  <si>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</si>
  <si>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</si>
  <si>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</si>
  <si>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</si>
  <si>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</si>
  <si>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</si>
  <si>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</si>
  <si>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</si>
  <si>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</si>
  <si>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</si>
  <si>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</si>
  <si>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</si>
  <si>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</si>
  <si>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</si>
  <si>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</si>
  <si>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</si>
  <si>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</si>
  <si>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</si>
  <si>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</si>
  <si>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</si>
  <si>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</si>
  <si>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</si>
  <si>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</si>
  <si>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</si>
  <si>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</si>
  <si>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</si>
  <si>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</si>
  <si>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</si>
  <si>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</si>
  <si>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</si>
  <si>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</si>
  <si>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</si>
  <si>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</si>
  <si>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</si>
  <si>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</si>
  <si>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</si>
  <si>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</si>
  <si>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</si>
  <si>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</si>
  <si>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</si>
  <si>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</si>
  <si>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</si>
  <si>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</si>
  <si>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</si>
  <si>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</si>
  <si>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</si>
  <si>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</si>
  <si>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</si>
  <si>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</si>
  <si>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</si>
  <si>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</si>
  <si>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</si>
  <si>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</si>
  <si>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</si>
  <si>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</si>
  <si>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</si>
  <si>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</si>
  <si>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</si>
  <si>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</si>
  <si>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</si>
  <si>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</si>
  <si>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</si>
  <si>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</si>
  <si>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</si>
  <si>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</si>
  <si>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</si>
  <si>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</si>
  <si>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</si>
  <si>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</si>
  <si>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</si>
  <si>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</si>
  <si>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</si>
  <si>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</si>
  <si>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</si>
  <si>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</si>
  <si>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</si>
  <si>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</si>
  <si>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</si>
  <si>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</si>
  <si>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</si>
  <si>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</si>
  <si>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</si>
  <si>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</si>
  <si>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</si>
  <si>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</si>
  <si>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</si>
  <si>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</si>
  <si>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</si>
  <si>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</si>
  <si>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</si>
  <si>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</si>
  <si>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</si>
  <si>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</si>
  <si>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</si>
  <si>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</si>
  <si>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</si>
  <si>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</si>
  <si>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</si>
  <si>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</si>
  <si>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</si>
  <si>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</si>
  <si>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</si>
  <si>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</si>
  <si>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</si>
  <si>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</si>
  <si>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</si>
  <si>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</si>
  <si>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</si>
  <si>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</si>
  <si>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</si>
  <si>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</si>
  <si>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</si>
  <si>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</si>
  <si>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</si>
  <si>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</si>
  <si>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</si>
  <si>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</si>
  <si>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</si>
  <si>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</si>
  <si>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</si>
  <si>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</si>
  <si>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</si>
  <si>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</si>
  <si>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</si>
  <si>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</si>
  <si>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</si>
  <si>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</si>
  <si>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</si>
  <si>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</si>
  <si>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</si>
  <si>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</si>
  <si>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</si>
  <si>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</si>
  <si>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</si>
  <si>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</si>
  <si>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</si>
  <si>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</si>
  <si>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</si>
  <si>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</si>
  <si>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</si>
  <si>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</si>
  <si>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</si>
  <si>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</si>
  <si>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</si>
  <si>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</si>
  <si>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</si>
  <si>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</si>
  <si>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</si>
  <si>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</si>
  <si>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</si>
  <si>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</si>
  <si>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</si>
  <si>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</si>
  <si>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</si>
  <si>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</si>
  <si>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</si>
  <si>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</si>
  <si>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</si>
  <si>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</si>
  <si>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</si>
  <si>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</si>
  <si>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</si>
  <si>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</si>
  <si>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</si>
  <si>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</si>
  <si>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</si>
  <si>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</si>
  <si>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</si>
  <si>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</si>
  <si>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</si>
  <si>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</si>
  <si>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</si>
  <si>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</si>
  <si>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</si>
  <si>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</si>
  <si>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</si>
  <si>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</si>
  <si>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</si>
  <si>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</si>
  <si>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</si>
  <si>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</si>
  <si>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</si>
  <si>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</si>
  <si>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</si>
  <si>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</si>
  <si>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</si>
  <si>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</si>
  <si>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</si>
  <si>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</si>
  <si>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</si>
  <si>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</si>
  <si>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</si>
  <si>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</si>
  <si>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</si>
  <si>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</si>
  <si>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</si>
  <si>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</si>
  <si>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</si>
  <si>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</si>
  <si>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</si>
  <si>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</si>
  <si>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</si>
  <si>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</si>
  <si>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</si>
  <si>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</si>
  <si>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</si>
  <si>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</si>
  <si>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</si>
  <si>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</si>
  <si>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</si>
  <si>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</si>
  <si>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</si>
  <si>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</si>
  <si>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</si>
  <si>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</si>
  <si>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</si>
  <si>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</si>
  <si>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</si>
  <si>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</si>
  <si>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</si>
  <si>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</si>
  <si>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</si>
  <si>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</si>
  <si>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</si>
  <si>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</si>
  <si>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</si>
  <si>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</si>
  <si>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</si>
  <si>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</si>
  <si>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</si>
  <si>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</si>
  <si>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</si>
  <si>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</si>
  <si>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</si>
  <si>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</si>
  <si>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</si>
  <si>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</si>
  <si>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</si>
  <si>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</si>
  <si>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</si>
  <si>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</si>
  <si>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</si>
  <si>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</si>
  <si>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</si>
  <si>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</si>
  <si>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</si>
  <si>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</si>
  <si>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</si>
  <si>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</si>
  <si>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</si>
  <si>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</si>
  <si>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</si>
  <si>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</si>
  <si>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</si>
  <si>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</si>
  <si>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</si>
  <si>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</si>
  <si>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</si>
  <si>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</si>
  <si>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</si>
  <si>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</si>
  <si>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</si>
  <si>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</si>
  <si>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</si>
  <si>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</si>
  <si>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</si>
  <si>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</si>
  <si>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</si>
  <si>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</si>
  <si>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</si>
  <si>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</si>
  <si>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</si>
  <si>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</si>
  <si>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</si>
  <si>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</si>
  <si>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</si>
  <si>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</si>
  <si>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</si>
  <si>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</si>
  <si>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</si>
  <si>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</si>
  <si>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</si>
  <si>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</si>
  <si>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</si>
  <si>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</si>
  <si>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</si>
  <si>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</si>
  <si>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</si>
  <si>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</si>
  <si>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</si>
  <si>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</si>
  <si>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</si>
  <si>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</si>
  <si>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</si>
  <si>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</si>
  <si>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</si>
  <si>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</si>
  <si>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</si>
  <si>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</si>
  <si>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</si>
  <si>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</si>
  <si>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</si>
  <si>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</si>
  <si>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</si>
  <si>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</si>
  <si>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</si>
  <si>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</si>
  <si>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</si>
  <si>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</si>
  <si>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</si>
  <si>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</si>
  <si>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</si>
  <si>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</si>
  <si>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</si>
  <si>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</si>
  <si>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</si>
  <si>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</si>
  <si>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</si>
  <si>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</si>
  <si>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</si>
  <si>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</si>
  <si>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</si>
  <si>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</si>
  <si>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</si>
  <si>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</si>
  <si>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</si>
  <si>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</si>
  <si>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</si>
  <si>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</si>
  <si>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</si>
  <si>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</si>
  <si>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</si>
  <si>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</si>
  <si>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</si>
  <si>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</si>
  <si>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</si>
  <si>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</si>
  <si>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</si>
  <si>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</si>
  <si>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</si>
  <si>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</si>
  <si>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</si>
  <si>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</si>
  <si>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</si>
  <si>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</si>
  <si>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</si>
  <si>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</si>
  <si>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</si>
  <si>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</si>
  <si>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</si>
  <si>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</si>
  <si>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</si>
  <si>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</si>
  <si>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</si>
  <si>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</si>
  <si>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</si>
  <si>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</si>
  <si>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</si>
  <si>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</si>
  <si>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</si>
  <si>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</si>
  <si>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</si>
  <si>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</si>
  <si>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</si>
  <si>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</si>
  <si>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</si>
  <si>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</si>
  <si>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</si>
  <si>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</si>
  <si>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</si>
  <si>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</si>
  <si>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</si>
  <si>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</si>
  <si>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</si>
  <si>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</si>
  <si>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</si>
  <si>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</si>
  <si>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</si>
  <si>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</si>
  <si>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</si>
  <si>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</si>
  <si>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</si>
  <si>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</si>
  <si>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</si>
  <si>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</si>
  <si>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</si>
  <si>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</si>
  <si>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</si>
  <si>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</si>
  <si>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</si>
  <si>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</si>
  <si>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</si>
  <si>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</si>
  <si>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</si>
  <si>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</si>
  <si>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</si>
  <si>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</si>
  <si>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</si>
  <si>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</si>
  <si>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</si>
  <si>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</si>
  <si>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</si>
  <si>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</si>
  <si>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</si>
  <si>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</si>
  <si>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</si>
  <si>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</si>
  <si>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</si>
  <si>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</si>
  <si>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</si>
  <si>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</si>
  <si>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</si>
  <si>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</si>
  <si>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</si>
  <si>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</si>
  <si>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</si>
  <si>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</si>
  <si>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</si>
  <si>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</si>
  <si>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</si>
  <si>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</si>
  <si>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</si>
  <si>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</si>
  <si>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</si>
  <si>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</si>
  <si>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</si>
  <si>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</si>
  <si>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</si>
  <si>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</si>
  <si>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</si>
  <si>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</si>
  <si>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</si>
  <si>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</si>
  <si>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</si>
  <si>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</si>
  <si>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</si>
  <si>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</si>
  <si>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</si>
  <si>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</si>
  <si>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</si>
  <si>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</si>
  <si>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</si>
  <si>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</si>
  <si>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</si>
  <si>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</si>
  <si>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</si>
  <si>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</si>
  <si>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</si>
  <si>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</si>
  <si>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</si>
  <si>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</si>
  <si>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</si>
  <si>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</si>
  <si>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</si>
  <si>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</si>
  <si>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</si>
  <si>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</si>
  <si>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</si>
  <si>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</si>
  <si>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</si>
  <si>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</si>
  <si>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</si>
  <si>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</si>
  <si>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</si>
  <si>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</si>
  <si>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</si>
  <si>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</si>
  <si>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</si>
  <si>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</si>
  <si>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</si>
  <si>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</si>
  <si>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</si>
  <si>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</si>
  <si>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</si>
  <si>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</si>
  <si>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</si>
  <si>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</si>
  <si>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</si>
  <si>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</si>
  <si>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</si>
  <si>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</si>
  <si>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</si>
  <si>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</si>
  <si>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</si>
  <si>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</si>
  <si>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</si>
  <si>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</si>
  <si>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</si>
  <si>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</si>
  <si>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</si>
  <si>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</si>
  <si>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</si>
  <si>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</si>
  <si>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</si>
  <si>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</si>
  <si>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</si>
  <si>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</si>
  <si>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</si>
  <si>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</si>
  <si>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</si>
  <si>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</si>
  <si>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</si>
  <si>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</si>
  <si>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</si>
  <si>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</si>
  <si>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</si>
  <si>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</si>
  <si>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</si>
  <si>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</si>
  <si>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</si>
  <si>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</si>
  <si>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</si>
  <si>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</si>
  <si>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</si>
  <si>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</si>
  <si>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</si>
  <si>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</si>
  <si>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</si>
  <si>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</si>
  <si>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</si>
  <si>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</si>
  <si>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</si>
  <si>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</si>
  <si>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</si>
  <si>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</si>
  <si>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</si>
  <si>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</si>
  <si>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</si>
  <si>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</si>
  <si>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</si>
  <si>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</si>
  <si>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</si>
  <si>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</si>
  <si>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</si>
  <si>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</si>
  <si>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</si>
  <si>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</si>
  <si>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</si>
  <si>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</si>
  <si>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</si>
  <si>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</si>
  <si>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</si>
  <si>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</si>
  <si>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</si>
  <si>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</si>
  <si>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</si>
  <si>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</si>
  <si>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</si>
  <si>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</si>
  <si>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</si>
  <si>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</si>
  <si>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</si>
  <si>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</si>
  <si>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</si>
  <si>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</si>
  <si>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</si>
  <si>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</si>
  <si>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</si>
  <si>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</si>
  <si>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</si>
  <si>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</si>
  <si>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</si>
  <si>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</si>
  <si>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</si>
  <si>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</si>
  <si>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</si>
  <si>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</si>
  <si>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</si>
  <si>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</si>
  <si>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</si>
  <si>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</si>
  <si>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</si>
  <si>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</si>
  <si>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</si>
  <si>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</si>
  <si>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</si>
  <si>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</si>
  <si>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</si>
  <si>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</si>
  <si>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</si>
  <si>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</si>
  <si>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</si>
  <si>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</si>
  <si>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</si>
  <si>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</si>
  <si>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</si>
  <si>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</si>
  <si>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</si>
  <si>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</si>
  <si>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</si>
  <si>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</si>
  <si>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</si>
  <si>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</si>
  <si>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</si>
  <si>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</si>
  <si>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</si>
  <si>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</si>
  <si>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</si>
  <si>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</si>
  <si>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</si>
  <si>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</si>
  <si>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</si>
  <si>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</si>
  <si>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</si>
  <si>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</si>
  <si>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</si>
  <si>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</si>
  <si>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</si>
  <si>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</si>
  <si>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</si>
  <si>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</si>
  <si>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</si>
  <si>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</si>
  <si>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</si>
  <si>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</si>
  <si>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</si>
  <si>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</si>
  <si>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</si>
  <si>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</si>
  <si>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</si>
  <si>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</si>
  <si>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</si>
  <si>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</si>
  <si>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</si>
  <si>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</si>
  <si>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</si>
  <si>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</si>
  <si>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</si>
  <si>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</si>
  <si>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</si>
  <si>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</si>
  <si>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</si>
  <si>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</si>
  <si>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</si>
  <si>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</si>
  <si>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</si>
  <si>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</si>
  <si>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</si>
  <si>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</si>
  <si>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</si>
  <si>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</si>
  <si>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</si>
  <si>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</si>
  <si>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</si>
  <si>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</si>
  <si>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</si>
  <si>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</si>
  <si>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</si>
  <si>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</si>
  <si>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</si>
  <si>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</si>
  <si>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</si>
  <si>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</si>
  <si>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</si>
  <si>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</si>
  <si>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</si>
  <si>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</si>
  <si>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</si>
  <si>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</si>
  <si>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</si>
  <si>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</si>
  <si>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</si>
  <si>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</si>
  <si>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</si>
  <si>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</si>
  <si>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</si>
  <si>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</si>
  <si>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</si>
  <si>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</si>
  <si>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</si>
  <si>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</si>
  <si>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</si>
  <si>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</si>
  <si>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</si>
  <si>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</si>
  <si>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</si>
  <si>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</si>
  <si>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</si>
  <si>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</si>
  <si>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</si>
  <si>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</si>
  <si>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</si>
  <si>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</si>
  <si>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</si>
  <si>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</si>
  <si>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</si>
  <si>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</si>
  <si>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</si>
  <si>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</si>
  <si>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</si>
  <si>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</si>
  <si>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</si>
  <si>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</si>
  <si>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</si>
  <si>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</si>
  <si>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</si>
  <si>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</si>
  <si>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</si>
  <si>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</si>
  <si>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</si>
  <si>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</si>
  <si>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</si>
  <si>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</si>
  <si>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</si>
  <si>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</si>
  <si>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</si>
  <si>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</si>
  <si>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</si>
  <si>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</si>
  <si>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</si>
  <si>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</si>
  <si>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</si>
  <si>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</si>
  <si>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</si>
  <si>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</si>
  <si>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</si>
  <si>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</si>
  <si>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</si>
  <si>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</si>
  <si>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</si>
  <si>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</si>
  <si>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</si>
  <si>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</si>
  <si>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</si>
  <si>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</si>
  <si>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</si>
  <si>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</si>
  <si>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</si>
  <si>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</si>
  <si>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</si>
  <si>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</si>
  <si>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</si>
  <si>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</si>
  <si>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</si>
  <si>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</si>
  <si>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</si>
  <si>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</si>
  <si>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</si>
  <si>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</si>
  <si>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</si>
  <si>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</si>
  <si>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</si>
  <si>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</si>
  <si>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</si>
  <si>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</si>
  <si>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</si>
  <si>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</si>
  <si>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</si>
  <si>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</si>
  <si>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</si>
  <si>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</si>
  <si>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</si>
  <si>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</si>
  <si>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</si>
  <si>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</si>
  <si>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</si>
  <si>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</si>
  <si>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</si>
  <si>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</si>
  <si>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</si>
  <si>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</si>
  <si>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</si>
  <si>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</si>
  <si>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</si>
  <si>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</si>
  <si>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</si>
  <si>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</si>
  <si>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</si>
  <si>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</si>
  <si>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</si>
  <si>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</si>
  <si>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</si>
  <si>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</si>
  <si>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</si>
  <si>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</si>
  <si>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</si>
  <si>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</si>
  <si>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</si>
  <si>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</si>
  <si>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</si>
  <si>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</si>
  <si>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</si>
  <si>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</si>
  <si>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</si>
  <si>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</si>
  <si>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</si>
  <si>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</si>
  <si>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</si>
  <si>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</si>
  <si>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</si>
  <si>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</si>
  <si>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</si>
  <si>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</si>
  <si>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</si>
  <si>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</si>
  <si>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</si>
  <si>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</si>
  <si>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</si>
  <si>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</si>
  <si>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</si>
  <si>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</si>
  <si>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</si>
  <si>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</si>
  <si>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</si>
  <si>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</si>
  <si>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</si>
  <si>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</si>
  <si>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</si>
  <si>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</si>
  <si>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</si>
  <si>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</si>
  <si>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</si>
  <si>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</si>
  <si>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</si>
  <si>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</si>
  <si>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</si>
  <si>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</si>
  <si>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</si>
  <si>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</si>
  <si>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</si>
  <si>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</si>
  <si>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</si>
  <si>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</si>
  <si>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</si>
  <si>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</si>
  <si>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</si>
  <si>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</si>
  <si>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</si>
  <si>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</si>
  <si>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</si>
  <si>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</si>
  <si>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</si>
  <si>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</si>
  <si>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</si>
  <si>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</si>
  <si>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</si>
  <si>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</si>
  <si>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</si>
  <si>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</si>
  <si>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</si>
  <si>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</si>
  <si>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</si>
  <si>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</si>
  <si>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</si>
  <si>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</si>
  <si>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</si>
  <si>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</si>
  <si>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</si>
  <si>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</si>
  <si>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</si>
  <si>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</si>
  <si>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</si>
  <si>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</si>
  <si>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</si>
  <si>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</si>
  <si>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</si>
  <si>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</si>
  <si>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</si>
  <si>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</si>
  <si>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</si>
  <si>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</si>
  <si>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</si>
  <si>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</si>
  <si>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</si>
  <si>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</si>
  <si>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</si>
  <si>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</si>
  <si>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</si>
  <si>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</si>
  <si>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</si>
  <si>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</si>
  <si>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</si>
  <si>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</si>
  <si>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</si>
  <si>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</si>
  <si>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</si>
  <si>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</si>
  <si>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</si>
  <si>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</si>
  <si>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</si>
  <si>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</si>
  <si>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</si>
  <si>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</si>
  <si>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</si>
  <si>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</si>
  <si>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</si>
  <si>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</si>
  <si>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</si>
  <si>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</si>
  <si>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</si>
  <si>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</si>
  <si>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</si>
  <si>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</si>
  <si>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</si>
  <si>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</si>
  <si>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</si>
  <si>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</si>
  <si>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</si>
  <si>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</si>
  <si>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</si>
  <si>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</si>
  <si>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</si>
  <si>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</si>
  <si>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</si>
  <si>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</si>
  <si>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</si>
  <si>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</si>
  <si>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</si>
  <si>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</si>
  <si>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</si>
  <si>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</si>
  <si>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</si>
  <si>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</si>
  <si>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</si>
  <si>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</si>
  <si>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</si>
  <si>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</si>
  <si>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</si>
  <si>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</si>
  <si>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</si>
  <si>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</si>
  <si>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</si>
  <si>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</si>
  <si>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</si>
  <si>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</si>
  <si>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</si>
  <si>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</si>
  <si>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</si>
  <si>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</si>
  <si>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</si>
  <si>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</si>
  <si>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</si>
  <si>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</si>
  <si>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</si>
  <si>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</si>
  <si>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</si>
  <si>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</si>
  <si>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</si>
  <si>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</si>
  <si>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</si>
  <si>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</si>
  <si>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</si>
  <si>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</si>
  <si>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</si>
  <si>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</si>
  <si>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</si>
  <si>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</si>
  <si>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</si>
  <si>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</si>
  <si>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</si>
  <si>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</si>
  <si>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</si>
  <si>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</si>
  <si>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</si>
  <si>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</si>
  <si>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</si>
  <si>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</si>
  <si>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</si>
  <si>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</si>
  <si>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</si>
  <si>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</si>
  <si>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</si>
  <si>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</si>
  <si>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</si>
  <si>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</si>
  <si>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</si>
  <si>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</si>
  <si>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</si>
  <si>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</si>
  <si>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</si>
  <si>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</si>
  <si>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</si>
  <si>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</si>
  <si>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</si>
  <si>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</si>
  <si>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</si>
  <si>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</si>
  <si>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</si>
  <si>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</si>
  <si>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</si>
  <si>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</si>
  <si>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</si>
  <si>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</si>
  <si>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</si>
  <si>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</si>
  <si>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</si>
  <si>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</si>
  <si>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</si>
  <si>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</si>
  <si>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</si>
  <si>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</si>
  <si>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</si>
  <si>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</si>
  <si>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</si>
  <si>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</si>
  <si>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</si>
  <si>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</si>
  <si>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</si>
  <si>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</si>
  <si>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</si>
  <si>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</si>
  <si>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</si>
  <si>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</si>
  <si>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</si>
  <si>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</si>
  <si>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</si>
  <si>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</si>
  <si>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</si>
  <si>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</si>
  <si>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</si>
  <si>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</si>
  <si>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</si>
  <si>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</si>
  <si>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</si>
  <si>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</si>
  <si>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</si>
  <si>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</si>
  <si>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</si>
  <si>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</si>
  <si>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</si>
  <si>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</si>
  <si>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</si>
  <si>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</si>
  <si>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</si>
  <si>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</si>
  <si>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</si>
  <si>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</si>
  <si>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</si>
  <si>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</si>
  <si>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</si>
  <si>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</si>
  <si>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</si>
  <si>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</si>
  <si>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</si>
  <si>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</si>
  <si>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</si>
  <si>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</si>
  <si>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</si>
  <si>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</si>
  <si>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</si>
  <si>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</si>
  <si>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</si>
  <si>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</si>
  <si>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</si>
  <si>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</si>
  <si>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</si>
  <si>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</si>
  <si>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</si>
  <si>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</si>
  <si>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</si>
  <si>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</si>
  <si>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</si>
  <si>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</si>
  <si>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</si>
  <si>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</si>
  <si>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</si>
  <si>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</si>
  <si>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</si>
  <si>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</si>
  <si>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</si>
  <si>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</si>
  <si>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</si>
  <si>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</si>
  <si>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</si>
  <si>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</si>
  <si>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</si>
  <si>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</si>
  <si>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</si>
  <si>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</si>
  <si>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</si>
  <si>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</si>
  <si>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</si>
  <si>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</si>
  <si>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</si>
  <si>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</si>
  <si>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</si>
  <si>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</si>
  <si>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</si>
  <si>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</si>
  <si>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</si>
  <si>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</si>
  <si>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</si>
  <si>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</si>
  <si>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</si>
  <si>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</si>
  <si>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</si>
  <si>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</si>
  <si>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</si>
  <si>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</si>
  <si>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</si>
  <si>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</si>
  <si>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</si>
  <si>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</si>
  <si>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</si>
  <si>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</si>
  <si>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</si>
  <si>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</si>
  <si>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</si>
  <si>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</si>
  <si>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</si>
  <si>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</si>
  <si>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</si>
  <si>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</si>
  <si>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</si>
  <si>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</si>
  <si>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</si>
  <si>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</si>
  <si>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</si>
  <si>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</si>
  <si>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</si>
  <si>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</si>
  <si>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</si>
  <si>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</si>
  <si>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</si>
  <si>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</si>
  <si>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</si>
  <si>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</si>
  <si>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</si>
  <si>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</si>
  <si>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</si>
  <si>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</si>
  <si>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</si>
  <si>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</si>
  <si>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</si>
  <si>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</si>
  <si>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</si>
  <si>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</si>
  <si>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</si>
  <si>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</si>
  <si>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</si>
  <si>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</si>
  <si>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</si>
  <si>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</si>
  <si>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</si>
  <si>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</si>
  <si>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</si>
  <si>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</si>
  <si>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</si>
  <si>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</si>
  <si>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</si>
  <si>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</si>
  <si>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</si>
  <si>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</si>
  <si>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</si>
  <si>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</si>
  <si>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</si>
  <si>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</si>
  <si>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</si>
  <si>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</si>
  <si>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</si>
  <si>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</si>
  <si>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</si>
  <si>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</si>
  <si>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</si>
  <si>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</si>
  <si>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</si>
  <si>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</si>
  <si>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</si>
  <si>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</si>
  <si>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</si>
  <si>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</si>
  <si>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</si>
  <si>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</si>
  <si>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</si>
  <si>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</si>
  <si>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</si>
  <si>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</si>
  <si>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</si>
  <si>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</si>
  <si>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</si>
  <si>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</si>
  <si>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</si>
  <si>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</si>
  <si>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</si>
  <si>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</si>
  <si>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</si>
  <si>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</si>
  <si>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</si>
  <si>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</si>
  <si>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</si>
  <si>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</si>
  <si>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</si>
  <si>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</si>
  <si>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</si>
  <si>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</si>
  <si>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</si>
  <si>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</si>
  <si>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</si>
  <si>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</si>
  <si>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</si>
  <si>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</si>
  <si>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</si>
  <si>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</si>
  <si>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</si>
  <si>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</si>
  <si>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</si>
  <si>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</si>
  <si>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</si>
  <si>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</si>
  <si>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</si>
  <si>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</si>
  <si>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</si>
  <si>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</si>
  <si>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</si>
  <si>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</si>
  <si>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</si>
  <si>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</si>
  <si>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</si>
  <si>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</si>
  <si>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</si>
  <si>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</si>
  <si>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</si>
  <si>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</si>
  <si>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</si>
  <si>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</si>
  <si>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</si>
  <si>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</si>
  <si>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</si>
  <si>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</si>
  <si>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</si>
  <si>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</si>
  <si>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</si>
  <si>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</si>
  <si>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</si>
  <si>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</si>
  <si>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</si>
  <si>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</si>
  <si>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</si>
  <si>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</si>
  <si>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</si>
  <si>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</si>
  <si>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</si>
  <si>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</si>
  <si>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</si>
  <si>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</si>
  <si>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</si>
  <si>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</si>
  <si>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</si>
  <si>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</si>
  <si>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</si>
  <si>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</si>
  <si>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</si>
  <si>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</si>
  <si>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</si>
  <si>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</si>
  <si>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</si>
  <si>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</si>
  <si>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</si>
  <si>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</si>
  <si>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</si>
  <si>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</si>
  <si>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</si>
  <si>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</si>
  <si>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</si>
  <si>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</si>
  <si>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</si>
  <si>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</si>
  <si>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</si>
  <si>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</si>
  <si>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</si>
  <si>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</si>
  <si>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</si>
  <si>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</si>
  <si>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</si>
  <si>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</si>
  <si>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</si>
  <si>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</si>
  <si>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</si>
  <si>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</si>
  <si>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</si>
  <si>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</si>
  <si>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</si>
  <si>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</si>
  <si>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</si>
  <si>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</si>
  <si>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</si>
  <si>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</si>
  <si>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</si>
  <si>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</si>
  <si>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</si>
  <si>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</si>
  <si>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</si>
  <si>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</si>
  <si>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</si>
  <si>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</si>
  <si>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</si>
  <si>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</si>
  <si>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</si>
  <si>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</si>
  <si>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</si>
  <si>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</si>
  <si>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</si>
  <si>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</si>
  <si>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</si>
  <si>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</si>
  <si>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</si>
  <si>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</si>
  <si>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</si>
  <si>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</si>
  <si>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</si>
  <si>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</si>
  <si>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</si>
  <si>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</si>
  <si>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</si>
  <si>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</si>
  <si>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</si>
  <si>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</si>
  <si>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</si>
  <si>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</si>
  <si>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</si>
  <si>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</si>
  <si>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</si>
  <si>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</si>
  <si>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</si>
  <si>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</si>
  <si>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</si>
  <si>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</si>
  <si>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</si>
  <si>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</si>
  <si>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</si>
  <si>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</si>
  <si>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</si>
  <si>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</si>
  <si>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</si>
  <si>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</si>
  <si>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</si>
  <si>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</si>
  <si>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</si>
  <si>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</si>
  <si>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</si>
  <si>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</si>
  <si>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</si>
  <si>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</si>
  <si>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</si>
  <si>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</si>
  <si>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</si>
  <si>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</si>
  <si>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</si>
  <si>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</si>
  <si>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</si>
  <si>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</si>
  <si>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</si>
  <si>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</si>
  <si>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</si>
  <si>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</si>
  <si>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</si>
  <si>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</si>
  <si>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</si>
  <si>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</si>
  <si>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</si>
  <si>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</si>
  <si>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</si>
  <si>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</si>
  <si>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</si>
  <si>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</si>
  <si>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</si>
  <si>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</si>
  <si>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</si>
  <si>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</si>
  <si>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</si>
  <si>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</si>
  <si>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</si>
  <si>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</si>
  <si>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</si>
  <si>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</si>
  <si>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</si>
  <si>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</si>
  <si>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</si>
  <si>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</si>
  <si>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</si>
  <si>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</si>
  <si>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</si>
  <si>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</si>
  <si>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</si>
  <si>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</si>
  <si>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</si>
  <si>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</si>
  <si>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</si>
  <si>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</si>
  <si>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</si>
  <si>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</si>
  <si>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</si>
  <si>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</si>
  <si>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</si>
  <si>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</si>
  <si>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</si>
  <si>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</si>
  <si>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</si>
  <si>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</si>
  <si>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</si>
  <si>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</si>
  <si>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</si>
  <si>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</si>
  <si>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</si>
  <si>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</si>
  <si>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</si>
  <si>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</si>
  <si>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</si>
  <si>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</si>
  <si>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</si>
  <si>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</si>
  <si>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</si>
  <si>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</si>
  <si>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</si>
  <si>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</si>
  <si>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</si>
  <si>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</si>
  <si>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</si>
  <si>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</si>
  <si>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</si>
  <si>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</si>
  <si>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</si>
  <si>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</si>
  <si>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</si>
  <si>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</si>
  <si>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</si>
  <si>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</si>
  <si>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</si>
  <si>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</si>
  <si>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</si>
  <si>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</si>
  <si>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</si>
  <si>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</si>
  <si>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</si>
  <si>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</si>
  <si>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</si>
  <si>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</si>
  <si>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</si>
  <si>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</si>
  <si>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</si>
  <si>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</si>
  <si>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</si>
  <si>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</si>
  <si>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</si>
  <si>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</si>
  <si>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</si>
  <si>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</si>
  <si>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</si>
  <si>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</si>
  <si>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</si>
  <si>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</si>
  <si>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</si>
  <si>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</si>
  <si>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</si>
  <si>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</si>
  <si>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</si>
  <si>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</si>
  <si>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</si>
  <si>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</si>
  <si>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</si>
  <si>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</si>
  <si>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</si>
  <si>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</si>
  <si>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</si>
  <si>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</si>
  <si>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</si>
  <si>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</si>
  <si>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</si>
  <si>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</si>
  <si>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</si>
  <si>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</si>
  <si>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</si>
  <si>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</si>
  <si>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</si>
  <si>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</si>
  <si>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</si>
  <si>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</si>
  <si>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</si>
  <si>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</si>
  <si>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</si>
  <si>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</si>
  <si>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</si>
  <si>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</si>
  <si>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</si>
  <si>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</si>
  <si>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</si>
  <si>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</si>
  <si>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</si>
  <si>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</si>
  <si>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</si>
  <si>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</si>
  <si>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</si>
  <si>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</si>
  <si>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</si>
  <si>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</si>
  <si>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</si>
  <si>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</si>
  <si>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</si>
  <si>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</si>
  <si>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</si>
  <si>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</si>
  <si>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</si>
  <si>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</si>
  <si>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</si>
  <si>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</si>
  <si>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</si>
  <si>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</si>
  <si>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</si>
  <si>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</si>
  <si>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</si>
  <si>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</si>
  <si>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</si>
  <si>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</si>
  <si>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</si>
  <si>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</si>
  <si>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</si>
  <si>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</si>
  <si>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</si>
  <si>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</si>
  <si>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</si>
  <si>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</si>
  <si>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</si>
  <si>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</si>
  <si>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</si>
  <si>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</si>
  <si>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</si>
  <si>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</si>
  <si>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</si>
  <si>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</si>
  <si>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</si>
  <si>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</si>
  <si>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</si>
  <si>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</si>
  <si>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</si>
  <si>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</si>
  <si>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</si>
  <si>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</si>
  <si>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</si>
  <si>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</si>
  <si>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</si>
  <si>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</si>
  <si>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</si>
  <si>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</si>
  <si>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</si>
  <si>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</si>
  <si>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</si>
  <si>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</si>
  <si>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</si>
  <si>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</si>
  <si>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</si>
  <si>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</si>
  <si>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</si>
  <si>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</si>
  <si>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</si>
  <si>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</si>
  <si>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</si>
  <si>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</si>
  <si>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</si>
  <si>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</si>
  <si>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</si>
  <si>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</si>
  <si>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</si>
  <si>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</si>
  <si>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</si>
  <si>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</si>
  <si>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</si>
  <si>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</si>
  <si>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</si>
  <si>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</si>
  <si>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</si>
  <si>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</si>
  <si>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</si>
  <si>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</si>
  <si>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</si>
  <si>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</si>
  <si>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</si>
  <si>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</si>
  <si>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</si>
  <si>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</si>
  <si>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</si>
  <si>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</si>
  <si>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</si>
  <si>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</si>
  <si>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</si>
  <si>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</si>
  <si>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</si>
  <si>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</si>
  <si>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</si>
  <si>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</si>
  <si>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</si>
  <si>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</si>
  <si>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</si>
  <si>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</si>
  <si>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</si>
  <si>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</si>
  <si>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</si>
  <si>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</si>
  <si>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</si>
  <si>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</si>
  <si>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</si>
  <si>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</si>
  <si>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</si>
  <si>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</si>
  <si>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</si>
  <si>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</si>
  <si>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</si>
  <si>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</si>
  <si>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</si>
  <si>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</si>
  <si>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</si>
  <si>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</si>
  <si>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</si>
  <si>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</si>
  <si>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</si>
  <si>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</si>
  <si>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</si>
  <si>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</si>
  <si>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</si>
  <si>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</si>
  <si>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</si>
  <si>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</si>
  <si>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</si>
  <si>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</si>
  <si>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</si>
  <si>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</si>
  <si>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</si>
  <si>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</si>
  <si>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</si>
  <si>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</si>
  <si>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</si>
  <si>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</si>
  <si>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</si>
  <si>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</si>
  <si>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</si>
  <si>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</si>
  <si>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</si>
  <si>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</si>
  <si>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</si>
  <si>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</si>
  <si>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</si>
  <si>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</si>
  <si>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</si>
  <si>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</si>
  <si>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</si>
  <si>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</si>
  <si>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</si>
  <si>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</si>
  <si>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</si>
  <si>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</si>
  <si>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</si>
  <si>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</si>
  <si>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</si>
  <si>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</si>
  <si>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</si>
  <si>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</si>
  <si>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</si>
  <si>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</si>
  <si>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</si>
  <si>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</si>
  <si>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</si>
  <si>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</si>
  <si>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</si>
  <si>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</si>
  <si>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</si>
  <si>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</si>
  <si>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</si>
  <si>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</si>
  <si>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</si>
  <si>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</si>
  <si>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</si>
  <si>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</si>
  <si>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</si>
  <si>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</si>
  <si>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</si>
  <si>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</si>
  <si>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</si>
  <si>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</si>
  <si>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</si>
  <si>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</si>
  <si>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</si>
  <si>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</si>
  <si>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</si>
  <si>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</si>
  <si>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</si>
  <si>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</si>
  <si>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</si>
  <si>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</si>
  <si>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</si>
  <si>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</si>
  <si>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</si>
  <si>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</si>
  <si>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</si>
  <si>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</si>
  <si>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</si>
  <si>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</si>
  <si>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</si>
  <si>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</si>
  <si>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</si>
  <si>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</si>
  <si>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</si>
  <si>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</si>
  <si>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</si>
  <si>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</si>
  <si>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</si>
  <si>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</si>
  <si>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</si>
  <si>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</si>
  <si>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</si>
  <si>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</si>
  <si>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</si>
  <si>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</si>
  <si>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</si>
  <si>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</si>
  <si>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</si>
  <si>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</si>
  <si>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</si>
  <si>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</si>
  <si>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</si>
  <si>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</si>
  <si>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</si>
  <si>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</si>
  <si>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</si>
  <si>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</si>
  <si>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</si>
  <si>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</si>
  <si>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</si>
  <si>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</si>
  <si>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</si>
  <si>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</si>
  <si>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</si>
  <si>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</si>
  <si>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</si>
  <si>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</si>
  <si>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</si>
  <si>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</si>
  <si>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</si>
  <si>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</si>
  <si>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</si>
  <si>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</si>
  <si>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</si>
  <si>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</si>
  <si>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</si>
  <si>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</si>
  <si>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</si>
  <si>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</si>
  <si>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</si>
  <si>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</si>
  <si>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</si>
  <si>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</si>
  <si>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</si>
  <si>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</si>
  <si>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</si>
  <si>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</si>
  <si>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</si>
  <si>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</si>
  <si>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</si>
  <si>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</si>
  <si>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</si>
  <si>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</si>
  <si>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</si>
  <si>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</si>
  <si>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</si>
  <si>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</si>
  <si>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</si>
  <si>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</si>
  <si>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</si>
  <si>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</si>
  <si>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</si>
  <si>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</si>
  <si>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</si>
  <si>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</si>
  <si>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</si>
  <si>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</si>
  <si>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</si>
  <si>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</si>
  <si>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</si>
  <si>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</si>
  <si>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</si>
  <si>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</si>
  <si>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</si>
  <si>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</si>
  <si>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</si>
  <si>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</si>
  <si>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</si>
  <si>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</si>
  <si>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</si>
  <si>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</si>
  <si>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</si>
  <si>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</si>
  <si>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</si>
  <si>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</si>
  <si>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</si>
  <si>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</si>
  <si>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</si>
  <si>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</si>
  <si>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</si>
  <si>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</si>
  <si>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</si>
  <si>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</si>
  <si>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</si>
  <si>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</si>
  <si>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</si>
  <si>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</si>
  <si>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</si>
  <si>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</si>
  <si>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</si>
  <si>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</si>
  <si>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</si>
  <si>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</si>
  <si>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</si>
  <si>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</si>
  <si>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</si>
  <si>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</si>
  <si>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</si>
  <si>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</si>
  <si>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</si>
  <si>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</si>
  <si>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</si>
  <si>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</si>
  <si>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</si>
  <si>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</si>
  <si>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</si>
  <si>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</si>
  <si>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</si>
  <si>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</si>
  <si>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</si>
  <si>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</si>
  <si>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</si>
  <si>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</si>
  <si>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</si>
  <si>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</si>
  <si>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</si>
  <si>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</si>
  <si>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</si>
  <si>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</si>
  <si>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</si>
  <si>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</si>
  <si>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</si>
  <si>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</si>
  <si>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</si>
  <si>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</si>
  <si>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</si>
  <si>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</si>
  <si>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</si>
  <si>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</si>
  <si>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</si>
  <si>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</si>
  <si>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</si>
  <si>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</si>
  <si>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</si>
  <si>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</si>
  <si>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</si>
  <si>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</si>
  <si>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</si>
  <si>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</si>
  <si>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</si>
  <si>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</si>
  <si>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</si>
  <si>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</si>
  <si>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</si>
  <si>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</si>
  <si>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</si>
  <si>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</si>
  <si>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</si>
  <si>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</si>
  <si>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</si>
  <si>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</si>
  <si>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</si>
  <si>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</si>
  <si>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</si>
  <si>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</si>
  <si>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</si>
  <si>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</si>
  <si>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</si>
  <si>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</si>
  <si>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</si>
  <si>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</si>
  <si>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</si>
  <si>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</si>
  <si>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</si>
  <si>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</si>
  <si>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</si>
  <si>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</si>
  <si>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</si>
  <si>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</si>
  <si>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</si>
  <si>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</si>
  <si>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</si>
  <si>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</si>
  <si>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</si>
  <si>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</si>
  <si>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</si>
  <si>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</si>
  <si>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</si>
  <si>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</si>
  <si>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</si>
  <si>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</si>
  <si>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</si>
  <si>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</si>
  <si>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</si>
  <si>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</si>
  <si>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</si>
  <si>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</si>
  <si>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</si>
  <si>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</si>
  <si>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</si>
  <si>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</si>
  <si>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</si>
  <si>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</si>
  <si>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</si>
  <si>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</si>
  <si>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</si>
  <si>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</si>
  <si>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</si>
  <si>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</si>
  <si>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</si>
  <si>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</si>
  <si>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</si>
  <si>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</si>
  <si>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</si>
  <si>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</si>
  <si>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</si>
  <si>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</si>
  <si>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</si>
  <si>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</si>
  <si>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</si>
  <si>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</si>
  <si>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</si>
  <si>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</si>
  <si>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</si>
  <si>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</si>
  <si>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</si>
  <si>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</si>
  <si>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</si>
  <si>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</si>
  <si>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</si>
  <si>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</si>
  <si>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</si>
  <si>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</si>
  <si>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</si>
  <si>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</si>
  <si>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</si>
  <si>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</si>
  <si>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</si>
  <si>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</si>
  <si>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</si>
  <si>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</si>
  <si>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</si>
  <si>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</si>
  <si>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</si>
  <si>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</si>
  <si>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</si>
  <si>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</si>
  <si>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</si>
  <si>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</si>
  <si>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</si>
  <si>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</si>
  <si>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</si>
  <si>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</si>
  <si>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</si>
  <si>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</si>
  <si>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</si>
  <si>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</si>
  <si>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</si>
  <si>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</si>
  <si>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</si>
  <si>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</si>
  <si>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</si>
  <si>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</si>
  <si>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</si>
  <si>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</si>
  <si>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</si>
  <si>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</si>
  <si>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</si>
  <si>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</si>
  <si>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</si>
  <si>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</si>
  <si>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</si>
  <si>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</si>
  <si>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</si>
  <si>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</si>
  <si>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</si>
  <si>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</si>
  <si>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</si>
  <si>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</si>
  <si>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</si>
  <si>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</si>
  <si>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</si>
  <si>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</si>
  <si>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</si>
  <si>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</si>
  <si>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</si>
  <si>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</si>
  <si>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</si>
  <si>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</si>
  <si>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</si>
  <si>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</si>
  <si>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</si>
  <si>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</si>
  <si>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</si>
  <si>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</si>
  <si>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</si>
  <si>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</si>
  <si>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</si>
  <si>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</si>
  <si>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</si>
  <si>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</si>
  <si>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</si>
  <si>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</si>
  <si>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</si>
  <si>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</si>
  <si>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</si>
  <si>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</si>
  <si>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</si>
  <si>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</si>
  <si>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</si>
  <si>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</si>
  <si>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</si>
  <si>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</si>
  <si>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</si>
  <si>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</si>
  <si>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</si>
  <si>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</si>
  <si>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</si>
  <si>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</si>
  <si>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</si>
  <si>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</si>
  <si>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</si>
  <si>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</si>
  <si>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</si>
  <si>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</si>
  <si>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</si>
  <si>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</si>
  <si>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</si>
  <si>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</si>
  <si>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</si>
  <si>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</si>
  <si>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</si>
  <si>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</si>
  <si>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</si>
  <si>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</si>
  <si>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</si>
  <si>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</si>
  <si>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</si>
  <si>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</si>
  <si>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</si>
  <si>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</si>
  <si>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</si>
  <si>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</si>
  <si>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</si>
  <si>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</si>
  <si>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</si>
  <si>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</si>
  <si>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</si>
  <si>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</si>
  <si>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</si>
  <si>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</si>
  <si>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</si>
  <si>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</si>
  <si>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</si>
  <si>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</si>
  <si>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</si>
  <si>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</si>
  <si>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</si>
  <si>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</si>
  <si>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</si>
  <si>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</si>
  <si>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</si>
  <si>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</si>
  <si>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</si>
  <si>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</si>
  <si>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</si>
  <si>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</si>
  <si>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</si>
  <si>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</si>
  <si>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</si>
  <si>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</si>
  <si>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</si>
  <si>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</si>
  <si>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</si>
  <si>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</si>
  <si>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</si>
  <si>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</si>
  <si>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</si>
  <si>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</si>
  <si>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</si>
  <si>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</si>
  <si>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</si>
  <si>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</si>
  <si>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</si>
  <si>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</si>
  <si>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</si>
  <si>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</si>
  <si>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</si>
  <si>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</si>
  <si>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</si>
  <si>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</si>
  <si>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</si>
  <si>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</si>
  <si>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</si>
  <si>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</si>
  <si>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</si>
  <si>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</si>
  <si>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</si>
  <si>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</si>
  <si>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</si>
  <si>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</si>
  <si>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</si>
  <si>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</si>
  <si>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</si>
  <si>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</si>
  <si>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</si>
  <si>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</si>
  <si>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</si>
  <si>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</si>
  <si>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</si>
  <si>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</si>
  <si>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</si>
  <si>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</si>
  <si>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</si>
  <si>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</si>
  <si>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</si>
  <si>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</si>
  <si>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</si>
  <si>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</si>
  <si>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</si>
  <si>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</si>
  <si>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</si>
  <si>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</si>
  <si>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</si>
  <si>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</si>
  <si>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</si>
  <si>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</si>
  <si>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</si>
  <si>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</si>
  <si>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</si>
  <si>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</si>
  <si>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</si>
  <si>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</si>
  <si>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</si>
  <si>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</si>
  <si>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</si>
  <si>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</si>
  <si>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</si>
  <si>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</si>
  <si>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</si>
  <si>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</si>
  <si>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</si>
  <si>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</si>
  <si>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</si>
  <si>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</si>
  <si>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</si>
  <si>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</si>
  <si>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</si>
  <si>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</si>
  <si>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</si>
  <si>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</si>
  <si>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</si>
  <si>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</si>
  <si>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</si>
  <si>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</si>
  <si>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</si>
  <si>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</si>
  <si>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</si>
  <si>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</si>
  <si>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</si>
  <si>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</si>
  <si>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</si>
  <si>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</si>
  <si>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</si>
  <si>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</si>
  <si>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</si>
  <si>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</si>
  <si>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</si>
  <si>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</si>
  <si>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</si>
  <si>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</si>
  <si>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</si>
  <si>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</si>
  <si>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</si>
  <si>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</si>
  <si>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</si>
  <si>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</si>
  <si>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</si>
  <si>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</si>
  <si>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</si>
  <si>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</si>
  <si>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</si>
  <si>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</si>
  <si>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</si>
  <si>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</si>
  <si>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</si>
  <si>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</si>
  <si>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</si>
  <si>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</si>
  <si>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</si>
  <si>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</si>
  <si>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</si>
  <si>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</si>
  <si>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</si>
  <si>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</si>
  <si>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</si>
  <si>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</si>
  <si>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</si>
  <si>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</si>
  <si>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</si>
  <si>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</si>
  <si>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</si>
  <si>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</si>
  <si>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</si>
  <si>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</si>
  <si>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</si>
  <si>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</si>
  <si>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</si>
  <si>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</si>
  <si>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</si>
  <si>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</si>
  <si>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</si>
  <si>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</si>
  <si>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</si>
  <si>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</si>
  <si>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</si>
  <si>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</si>
  <si>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</si>
  <si>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</si>
  <si>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</si>
  <si>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</si>
  <si>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</si>
  <si>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</si>
  <si>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</si>
  <si>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</si>
  <si>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</si>
  <si>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</si>
  <si>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</si>
  <si>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</si>
  <si>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</si>
  <si>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</si>
  <si>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</si>
  <si>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</si>
  <si>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</si>
  <si>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</si>
  <si>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</si>
  <si>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</si>
  <si>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</si>
  <si>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</si>
  <si>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</si>
  <si>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</si>
  <si>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</si>
  <si>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</si>
  <si>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</si>
  <si>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</si>
  <si>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</si>
  <si>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</si>
  <si>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</si>
  <si>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</si>
  <si>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</si>
  <si>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</si>
  <si>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</si>
  <si>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</si>
  <si>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</si>
  <si>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</si>
  <si>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</si>
  <si>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</si>
  <si>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</si>
  <si>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</si>
  <si>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</si>
  <si>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</si>
  <si>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</si>
  <si>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</si>
  <si>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</si>
  <si>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</si>
  <si>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</si>
  <si>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</si>
  <si>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</si>
  <si>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</si>
  <si>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</si>
  <si>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</si>
  <si>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</si>
  <si>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</si>
  <si>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</si>
  <si>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</si>
  <si>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</si>
  <si>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</si>
  <si>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</si>
  <si>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</si>
  <si>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</si>
  <si>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</si>
  <si>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</si>
  <si>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</si>
  <si>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</si>
  <si>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</si>
  <si>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</si>
  <si>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</si>
  <si>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</si>
  <si>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</si>
  <si>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</si>
  <si>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</si>
  <si>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</si>
  <si>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</si>
  <si>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</si>
  <si>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</si>
  <si>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</si>
  <si>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</si>
  <si>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</si>
  <si>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</si>
  <si>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</si>
  <si>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</si>
  <si>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</si>
  <si>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</si>
  <si>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</si>
  <si>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</si>
  <si>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</si>
  <si>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</si>
  <si>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</si>
  <si>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</si>
  <si>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</si>
  <si>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</si>
  <si>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</si>
  <si>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</si>
  <si>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</si>
  <si>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</si>
  <si>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</si>
  <si>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</si>
  <si>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</si>
  <si>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</si>
  <si>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</si>
  <si>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</si>
  <si>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</si>
  <si>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</si>
  <si>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</si>
  <si>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</si>
  <si>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</si>
  <si>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</si>
  <si>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</si>
  <si>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</si>
  <si>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</si>
  <si>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</si>
  <si>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</si>
  <si>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</si>
  <si>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</si>
  <si>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</si>
  <si>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</si>
  <si>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</si>
  <si>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</si>
  <si>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</si>
  <si>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</si>
  <si>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</si>
  <si>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</si>
  <si>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</si>
  <si>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</si>
  <si>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</si>
  <si>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</si>
  <si>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</si>
  <si>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</si>
  <si>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</si>
  <si>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</si>
  <si>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</si>
  <si>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</si>
  <si>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</si>
  <si>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</si>
  <si>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</si>
  <si>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</si>
  <si>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</si>
  <si>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</si>
  <si>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</si>
  <si>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</si>
  <si>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</si>
  <si>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</si>
  <si>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</si>
  <si>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</si>
  <si>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</si>
  <si>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</si>
  <si>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</si>
  <si>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</si>
  <si>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</si>
  <si>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</si>
  <si>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</si>
  <si>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</si>
  <si>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</si>
  <si>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</si>
  <si>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</si>
  <si>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</si>
  <si>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</si>
  <si>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</si>
  <si>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</si>
  <si>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</si>
  <si>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</si>
  <si>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</si>
  <si>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</si>
  <si>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</si>
  <si>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</si>
  <si>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</si>
  <si>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</si>
  <si>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</si>
  <si>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</si>
  <si>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</si>
  <si>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</si>
  <si>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</si>
  <si>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</si>
  <si>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</si>
  <si>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</si>
  <si>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</si>
  <si>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</si>
  <si>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</si>
  <si>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</si>
  <si>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</si>
  <si>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</si>
  <si>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</si>
  <si>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</si>
  <si>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</si>
  <si>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</si>
  <si>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</si>
  <si>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</si>
  <si>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</si>
  <si>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</si>
  <si>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</si>
  <si>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</si>
  <si>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</si>
  <si>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</si>
  <si>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</si>
  <si>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</si>
  <si>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</si>
  <si>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</si>
  <si>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</si>
  <si>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</si>
  <si>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</si>
  <si>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</si>
  <si>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</si>
  <si>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</si>
  <si>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</si>
  <si>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</si>
  <si>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</si>
  <si>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</si>
  <si>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</si>
  <si>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</si>
  <si>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</si>
  <si>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</si>
  <si>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</si>
  <si>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</si>
  <si>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</si>
  <si>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</si>
  <si>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</si>
  <si>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</si>
  <si>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</si>
  <si>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</si>
  <si>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</si>
  <si>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</si>
  <si>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</si>
  <si>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</si>
  <si>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</si>
  <si>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</si>
  <si>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</si>
  <si>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</si>
  <si>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</si>
  <si>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</si>
  <si>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</si>
  <si>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</si>
  <si>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</si>
  <si>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</si>
  <si>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</si>
  <si>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</si>
  <si>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</si>
  <si>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</si>
  <si>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</si>
  <si>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</si>
  <si>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</si>
  <si>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</si>
  <si>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</si>
  <si>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</si>
  <si>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</si>
  <si>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</si>
  <si>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</si>
  <si>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</si>
  <si>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</si>
  <si>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</si>
  <si>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</si>
  <si>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</si>
  <si>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</si>
  <si>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</si>
  <si>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</si>
  <si>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</si>
  <si>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</si>
  <si>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</si>
  <si>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</si>
  <si>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</si>
  <si>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</si>
  <si>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</si>
  <si>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</si>
  <si>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</si>
  <si>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</si>
  <si>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</si>
  <si>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</si>
  <si>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</si>
  <si>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</si>
  <si>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</si>
  <si>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</si>
  <si>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</si>
  <si>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</si>
  <si>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</si>
  <si>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</si>
  <si>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</si>
  <si>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</si>
  <si>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</si>
  <si>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</si>
  <si>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</si>
  <si>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</si>
  <si>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</si>
  <si>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</si>
  <si>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</si>
  <si>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</si>
  <si>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</si>
  <si>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</si>
  <si>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</si>
  <si>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</si>
  <si>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</si>
  <si>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</si>
  <si>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</si>
  <si>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</si>
  <si>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</si>
  <si>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</si>
  <si>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</si>
  <si>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</si>
  <si>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</si>
  <si>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</si>
  <si>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</si>
  <si>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</si>
  <si>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</si>
  <si>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</si>
  <si>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</si>
  <si>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</si>
  <si>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</si>
  <si>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</si>
  <si>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</si>
  <si>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</si>
  <si>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</si>
  <si>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</si>
  <si>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</si>
  <si>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</si>
  <si>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</si>
  <si>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</si>
  <si>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</si>
  <si>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</si>
  <si>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</si>
  <si>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</si>
  <si>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</si>
  <si>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</si>
  <si>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</si>
  <si>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</si>
  <si>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</si>
  <si>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</si>
  <si>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</si>
  <si>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</si>
  <si>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</si>
  <si>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</si>
  <si>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</si>
  <si>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</si>
  <si>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</si>
  <si>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</si>
  <si>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</si>
  <si>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</si>
  <si>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</si>
  <si>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</si>
  <si>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</si>
  <si>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</si>
  <si>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</si>
  <si>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</si>
  <si>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</si>
  <si>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</si>
  <si>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</si>
  <si>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</si>
  <si>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</si>
  <si>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</si>
  <si>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</si>
  <si>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</si>
  <si>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</si>
  <si>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</si>
  <si>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</si>
  <si>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</si>
  <si>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</si>
  <si>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</si>
  <si>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</si>
  <si>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</si>
  <si>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</si>
  <si>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</si>
  <si>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</si>
  <si>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</si>
  <si>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</si>
  <si>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</si>
  <si>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</si>
  <si>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</si>
  <si>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</si>
  <si>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</si>
  <si>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</si>
  <si>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</si>
  <si>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</si>
  <si>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</si>
  <si>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</si>
  <si>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</si>
  <si>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</si>
  <si>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</si>
  <si>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</si>
  <si>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</si>
  <si>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</si>
  <si>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</si>
  <si>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</si>
  <si>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</si>
  <si>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</si>
  <si>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</si>
  <si>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</si>
  <si>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</si>
  <si>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</si>
  <si>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</si>
  <si>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</si>
  <si>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</si>
  <si>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</si>
  <si>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</si>
  <si>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</si>
  <si>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</si>
  <si>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</si>
  <si>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</si>
  <si>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</si>
  <si>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</si>
  <si>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</si>
  <si>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</si>
  <si>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</si>
  <si>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</si>
  <si>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</si>
  <si>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</si>
  <si>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</si>
  <si>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</si>
  <si>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</si>
  <si>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</si>
  <si>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</si>
  <si>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</si>
  <si>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</si>
  <si>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</si>
  <si>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</si>
  <si>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</si>
  <si>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</si>
  <si>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</si>
  <si>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</si>
  <si>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</si>
  <si>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</si>
  <si>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</si>
  <si>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</si>
  <si>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</si>
  <si>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</si>
  <si>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</si>
  <si>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</si>
  <si>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</si>
  <si>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</si>
  <si>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</si>
  <si>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</si>
  <si>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</si>
  <si>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</si>
  <si>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</si>
  <si>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</si>
  <si>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</si>
  <si>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</si>
  <si>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</si>
  <si>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</si>
  <si>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</si>
  <si>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</si>
  <si>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</si>
  <si>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</si>
  <si>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</si>
  <si>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</si>
  <si>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</si>
  <si>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</si>
  <si>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</si>
  <si>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</si>
  <si>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</si>
  <si>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</si>
  <si>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</si>
  <si>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</si>
  <si>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</si>
  <si>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</si>
  <si>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</si>
  <si>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</si>
  <si>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</si>
  <si>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</si>
  <si>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</si>
  <si>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</si>
  <si>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</si>
  <si>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</si>
  <si>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</si>
  <si>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</si>
  <si>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</si>
  <si>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</si>
  <si>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</si>
  <si>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</si>
  <si>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</si>
  <si>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</si>
  <si>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</si>
  <si>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</si>
  <si>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</si>
  <si>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</si>
  <si>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</si>
  <si>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</si>
  <si>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</si>
  <si>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</si>
  <si>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</si>
  <si>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</si>
  <si>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</si>
  <si>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</si>
  <si>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</si>
  <si>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</si>
  <si>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</si>
  <si>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</si>
  <si>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</si>
  <si>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</si>
  <si>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</si>
  <si>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</si>
  <si>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</si>
  <si>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</si>
  <si>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</si>
  <si>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</si>
  <si>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</si>
  <si>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</si>
  <si>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</si>
  <si>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</si>
  <si>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</si>
  <si>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</si>
  <si>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</si>
  <si>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</si>
  <si>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</si>
  <si>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</si>
  <si>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</si>
  <si>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</si>
  <si>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</si>
  <si>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</si>
  <si>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</si>
  <si>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</si>
  <si>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</si>
  <si>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</si>
  <si>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</si>
  <si>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</si>
  <si>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</si>
  <si>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</si>
  <si>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</si>
  <si>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</si>
  <si>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</si>
  <si>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</si>
  <si>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</si>
  <si>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</si>
  <si>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</si>
  <si>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</si>
  <si>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</si>
  <si>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</si>
  <si>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</si>
  <si>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</si>
  <si>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</si>
  <si>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</si>
  <si>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</si>
  <si>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</si>
  <si>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</si>
  <si>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</si>
  <si>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</si>
  <si>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</si>
  <si>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</si>
  <si>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</si>
  <si>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</si>
  <si>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</si>
  <si>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</si>
  <si>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</si>
  <si>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</si>
  <si>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</si>
  <si>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</si>
  <si>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</si>
  <si>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</si>
  <si>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</si>
  <si>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</si>
  <si>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</si>
  <si>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</si>
  <si>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</si>
  <si>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</si>
  <si>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</si>
  <si>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</si>
  <si>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</si>
  <si>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</si>
  <si>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</si>
  <si>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</si>
  <si>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</si>
  <si>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</si>
  <si>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</si>
  <si>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</si>
  <si>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</si>
  <si>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</si>
  <si>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</si>
  <si>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</si>
  <si>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</si>
  <si>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</si>
  <si>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</si>
  <si>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</si>
  <si>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</si>
  <si>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</si>
  <si>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</si>
  <si>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</si>
  <si>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</si>
  <si>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</si>
  <si>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</si>
  <si>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</si>
  <si>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</si>
  <si>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</si>
  <si>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</si>
  <si>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</si>
  <si>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</si>
  <si>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</si>
  <si>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</si>
  <si>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</si>
  <si>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</si>
  <si>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</si>
  <si>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</si>
  <si>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</si>
  <si>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</si>
  <si>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</si>
  <si>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</si>
  <si>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</si>
  <si>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</si>
  <si>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</si>
  <si>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</si>
  <si>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</si>
  <si>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</si>
  <si>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</si>
  <si>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</si>
  <si>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</si>
  <si>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</si>
  <si>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</si>
  <si>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</si>
  <si>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</si>
  <si>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</si>
  <si>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</si>
  <si>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</si>
  <si>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</si>
  <si>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</si>
  <si>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</si>
  <si>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</si>
  <si>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</si>
  <si>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</si>
  <si>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</si>
  <si>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</si>
  <si>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</si>
  <si>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</si>
  <si>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</si>
  <si>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</si>
  <si>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</si>
  <si>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</si>
  <si>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</si>
  <si>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</si>
  <si>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</si>
  <si>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</si>
  <si>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</si>
  <si>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</si>
  <si>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</si>
  <si>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</si>
  <si>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</si>
  <si>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</si>
  <si>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</si>
  <si>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</si>
  <si>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</si>
  <si>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</si>
  <si>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</si>
  <si>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</si>
  <si>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</si>
  <si>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</si>
  <si>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</si>
  <si>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</si>
  <si>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</si>
  <si>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</si>
  <si>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</si>
  <si>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</si>
  <si>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</si>
  <si>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</si>
  <si>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</si>
  <si>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</si>
  <si>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</si>
  <si>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</si>
  <si>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</si>
  <si>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</si>
  <si>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</si>
  <si>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</si>
  <si>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</si>
  <si>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</si>
  <si>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</si>
  <si>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</si>
  <si>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</si>
  <si>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</si>
  <si>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</si>
  <si>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</si>
  <si>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</si>
  <si>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</si>
  <si>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</si>
  <si>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</si>
  <si>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</si>
  <si>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</si>
  <si>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</si>
  <si>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</si>
  <si>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</si>
  <si>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</si>
  <si>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</si>
  <si>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</si>
  <si>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</si>
  <si>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</si>
  <si>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</si>
  <si>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</si>
  <si>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</si>
  <si>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</si>
  <si>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</si>
  <si>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</si>
  <si>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</si>
  <si>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</si>
  <si>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</si>
  <si>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</si>
  <si>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</si>
  <si>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</si>
  <si>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</si>
  <si>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</si>
  <si>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</si>
  <si>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</si>
  <si>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</si>
  <si>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</si>
  <si>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</si>
  <si>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</si>
  <si>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</si>
  <si>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</si>
  <si>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</si>
  <si>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</si>
  <si>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</si>
  <si>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</si>
  <si>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</si>
  <si>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</si>
  <si>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</si>
  <si>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</si>
  <si>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</si>
  <si>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</si>
  <si>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</si>
  <si>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</si>
  <si>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</si>
  <si>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</si>
  <si>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</si>
  <si>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</si>
  <si>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</si>
  <si>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</si>
  <si>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</si>
  <si>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</si>
  <si>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</si>
  <si>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</si>
  <si>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</si>
  <si>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</si>
  <si>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</si>
  <si>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</si>
  <si>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</si>
  <si>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</si>
  <si>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</si>
  <si>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</si>
  <si>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</si>
  <si>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</si>
  <si>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</si>
  <si>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</si>
  <si>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</si>
  <si>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</si>
  <si>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</si>
  <si>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</si>
  <si>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</si>
  <si>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</si>
  <si>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</si>
  <si>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</si>
  <si>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</si>
  <si>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</si>
  <si>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</si>
  <si>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</si>
  <si>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</si>
  <si>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</si>
  <si>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</si>
  <si>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</si>
  <si>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</si>
  <si>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</si>
  <si>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</si>
  <si>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</si>
  <si>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</si>
  <si>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</si>
  <si>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</si>
  <si>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</si>
  <si>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</si>
  <si>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</si>
  <si>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</si>
  <si>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</si>
  <si>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</si>
  <si>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</si>
  <si>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</si>
  <si>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</si>
  <si>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</si>
  <si>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</si>
  <si>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</si>
  <si>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</si>
  <si>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</si>
  <si>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</si>
  <si>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</si>
  <si>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</si>
  <si>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</si>
  <si>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</si>
  <si>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</si>
  <si>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</si>
  <si>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</si>
  <si>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</si>
  <si>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</si>
  <si>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</si>
  <si>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</si>
  <si>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</si>
  <si>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</si>
  <si>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</si>
  <si>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</si>
  <si>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</si>
  <si>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</si>
  <si>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</si>
  <si>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</si>
  <si>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</si>
  <si>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</si>
  <si>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</si>
  <si>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</si>
  <si>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</si>
  <si>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</si>
  <si>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</si>
  <si>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</si>
  <si>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</si>
  <si>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</si>
  <si>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</si>
  <si>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</si>
  <si>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</si>
  <si>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</si>
  <si>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</si>
  <si>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</si>
  <si>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</si>
  <si>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</si>
  <si>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</si>
  <si>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</si>
  <si>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</si>
  <si>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</si>
  <si>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</si>
  <si>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</si>
  <si>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</si>
  <si>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</si>
  <si>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</si>
  <si>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</si>
  <si>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</si>
  <si>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</si>
  <si>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</si>
  <si>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</si>
  <si>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</si>
  <si>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</si>
  <si>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</si>
  <si>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</si>
  <si>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</si>
  <si>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</si>
  <si>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</si>
  <si>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</si>
  <si>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</si>
  <si>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</si>
  <si>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</si>
  <si>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</si>
  <si>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</si>
  <si>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</si>
  <si>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</si>
  <si>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</si>
  <si>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</si>
  <si>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</si>
  <si>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</si>
  <si>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</si>
  <si>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</si>
  <si>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</si>
  <si>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</si>
  <si>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</si>
  <si>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</si>
  <si>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</si>
  <si>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</si>
  <si>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</si>
  <si>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</si>
  <si>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</si>
  <si>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</si>
  <si>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</si>
  <si>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</si>
  <si>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</si>
  <si>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</si>
  <si>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</si>
  <si>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</si>
  <si>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</si>
  <si>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</si>
  <si>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</si>
  <si>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</si>
  <si>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</si>
  <si>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</si>
  <si>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</si>
  <si>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</si>
  <si>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</si>
  <si>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</si>
  <si>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</si>
  <si>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</si>
  <si>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</si>
  <si>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</si>
  <si>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</si>
  <si>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</si>
  <si>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</si>
  <si>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</si>
  <si>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</si>
  <si>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</si>
  <si>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</si>
  <si>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</si>
  <si>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</si>
  <si>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</si>
  <si>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</si>
  <si>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</si>
  <si>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</si>
  <si>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</si>
  <si>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</si>
  <si>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</si>
  <si>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</si>
  <si>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</si>
  <si>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</si>
  <si>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</si>
  <si>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</si>
  <si>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</si>
  <si>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</si>
  <si>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</si>
  <si>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</si>
  <si>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</si>
  <si>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</si>
  <si>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</si>
  <si>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</si>
  <si>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</si>
  <si>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</si>
  <si>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</si>
  <si>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</si>
  <si>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</si>
  <si>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</si>
  <si>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</si>
  <si>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</si>
  <si>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</si>
  <si>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</si>
  <si>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</si>
  <si>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</si>
  <si>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</si>
  <si>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</si>
  <si>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</si>
  <si>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</si>
  <si>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</si>
  <si>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</si>
  <si>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</si>
  <si>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</si>
  <si>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</si>
  <si>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</si>
  <si>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</si>
  <si>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</si>
  <si>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</si>
  <si>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</si>
  <si>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</si>
  <si>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</si>
  <si>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</si>
  <si>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</si>
  <si>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</si>
  <si>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</si>
  <si>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</si>
  <si>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</si>
  <si>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</si>
  <si>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</si>
  <si>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</si>
  <si>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</si>
  <si>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</si>
  <si>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</si>
  <si>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</si>
  <si>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</si>
  <si>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</si>
  <si>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</si>
  <si>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</si>
  <si>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</si>
  <si>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</si>
  <si>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</si>
  <si>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</si>
  <si>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</si>
  <si>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</si>
  <si>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</si>
  <si>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</si>
  <si>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</si>
  <si>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</si>
  <si>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</si>
  <si>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</si>
  <si>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</si>
  <si>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</si>
  <si>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</si>
  <si>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</si>
  <si>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</si>
  <si>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</si>
  <si>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</si>
  <si>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</si>
  <si>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</si>
  <si>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</si>
  <si>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</si>
  <si>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</si>
  <si>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</si>
  <si>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</si>
  <si>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</si>
  <si>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</si>
  <si>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</si>
  <si>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</si>
  <si>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</si>
  <si>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</si>
  <si>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</si>
  <si>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</si>
  <si>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</si>
  <si>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</si>
  <si>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</si>
  <si>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</si>
  <si>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</si>
  <si>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</si>
  <si>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</si>
  <si>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</si>
  <si>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</si>
  <si>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</si>
  <si>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</si>
  <si>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</si>
  <si>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</si>
  <si>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</si>
  <si>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</si>
  <si>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</si>
  <si>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</si>
  <si>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</si>
  <si>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</si>
  <si>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</si>
  <si>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</si>
  <si>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</si>
  <si>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</si>
  <si>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</si>
  <si>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</si>
  <si>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</si>
  <si>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</si>
  <si>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</si>
  <si>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</si>
  <si>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</si>
  <si>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</si>
  <si>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</si>
  <si>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</si>
  <si>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</si>
  <si>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</si>
  <si>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</si>
  <si>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</si>
  <si>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</si>
  <si>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</si>
  <si>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</si>
  <si>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</si>
  <si>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</si>
  <si>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</si>
  <si>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</si>
  <si>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</si>
  <si>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</si>
  <si>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</si>
  <si>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</si>
  <si>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</si>
  <si>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</si>
  <si>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</si>
  <si>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</si>
  <si>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</si>
  <si>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</si>
  <si>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</si>
  <si>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</si>
  <si>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</si>
  <si>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</si>
  <si>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</si>
  <si>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</si>
  <si>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</si>
  <si>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</si>
  <si>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</si>
  <si>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</si>
  <si>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</si>
  <si>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</si>
  <si>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</si>
  <si>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</si>
  <si>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</si>
  <si>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</si>
  <si>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</si>
  <si>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</si>
  <si>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</si>
  <si>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</si>
  <si>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</si>
  <si>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</si>
  <si>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</si>
  <si>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</si>
  <si>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</si>
  <si>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</si>
  <si>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</si>
  <si>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</si>
  <si>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</si>
  <si>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</si>
  <si>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</si>
  <si>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</si>
  <si>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</si>
  <si>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</si>
  <si>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</si>
  <si>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</si>
  <si>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</si>
  <si>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</si>
  <si>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</si>
  <si>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</si>
  <si>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</si>
  <si>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</si>
  <si>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</si>
  <si>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</si>
  <si>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</si>
  <si>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</si>
  <si>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</si>
  <si>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</si>
  <si>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</si>
  <si>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</si>
  <si>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</si>
  <si>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</si>
  <si>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</si>
  <si>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</si>
  <si>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</si>
  <si>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</si>
  <si>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</si>
  <si>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</si>
  <si>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</si>
  <si>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</si>
  <si>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</si>
  <si>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</si>
  <si>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</si>
  <si>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</si>
  <si>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</si>
  <si>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</si>
  <si>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</si>
  <si>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</si>
  <si>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</si>
  <si>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</si>
  <si>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</si>
  <si>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</si>
  <si>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</si>
  <si>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</si>
  <si>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</si>
  <si>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</si>
  <si>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</si>
  <si>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</si>
  <si>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</si>
  <si>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</si>
  <si>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</si>
  <si>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</si>
  <si>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</si>
  <si>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</si>
  <si>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</si>
  <si>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</si>
  <si>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</si>
  <si>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</si>
  <si>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</si>
  <si>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</si>
  <si>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</si>
  <si>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</si>
  <si>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</si>
  <si>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</si>
  <si>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</si>
  <si>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</si>
  <si>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</si>
  <si>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</si>
  <si>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</si>
  <si>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</si>
  <si>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</si>
  <si>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</si>
  <si>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</si>
  <si>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</si>
  <si>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</si>
  <si>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</si>
  <si>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</si>
  <si>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</si>
  <si>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</si>
  <si>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</si>
  <si>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</si>
  <si>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</si>
  <si>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</si>
  <si>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</si>
  <si>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</si>
  <si>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</si>
  <si>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</si>
  <si>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</si>
  <si>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</si>
  <si>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</si>
  <si>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</si>
  <si>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</si>
  <si>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</si>
  <si>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</si>
  <si>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</si>
  <si>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</si>
  <si>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</si>
  <si>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</si>
  <si>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</si>
  <si>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</si>
  <si>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</si>
  <si>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</si>
  <si>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</si>
  <si>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</si>
  <si>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</si>
  <si>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</si>
  <si>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</si>
  <si>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</si>
  <si>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</si>
  <si>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</si>
  <si>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</si>
  <si>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</si>
  <si>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</si>
  <si>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</si>
  <si>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</si>
  <si>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</si>
  <si>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</si>
  <si>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</si>
  <si>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</si>
  <si>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</si>
  <si>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</si>
  <si>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</si>
  <si>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</si>
  <si>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</si>
  <si>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</si>
  <si>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</si>
  <si>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</si>
  <si>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</si>
  <si>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</si>
  <si>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</si>
  <si>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</si>
  <si>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</si>
  <si>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</si>
  <si>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</si>
  <si>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</si>
  <si>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</si>
  <si>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</si>
  <si>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</si>
  <si>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</si>
  <si>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</si>
  <si>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</si>
  <si>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</si>
  <si>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</si>
  <si>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</si>
  <si>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</si>
  <si>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</si>
  <si>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</si>
  <si>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</si>
  <si>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</si>
  <si>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</si>
  <si>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</si>
  <si>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</si>
  <si>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</si>
  <si>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</si>
  <si>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</si>
  <si>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</si>
  <si>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</si>
  <si>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</si>
  <si>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</si>
  <si>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</si>
  <si>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</si>
  <si>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</si>
  <si>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</si>
  <si>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</si>
  <si>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</si>
  <si>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</si>
  <si>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</si>
  <si>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</si>
  <si>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</si>
  <si>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</si>
  <si>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</si>
  <si>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</si>
  <si>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</si>
  <si>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</si>
  <si>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</si>
  <si>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</si>
  <si>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</si>
  <si>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</si>
  <si>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</si>
  <si>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</si>
  <si>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</si>
  <si>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</si>
  <si>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</si>
  <si>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</si>
  <si>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</si>
  <si>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</si>
  <si>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</si>
  <si>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</si>
  <si>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</si>
  <si>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</si>
  <si>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</si>
  <si>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</si>
  <si>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</si>
  <si>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</si>
  <si>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</si>
  <si>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</si>
  <si>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</si>
  <si>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</si>
  <si>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</si>
  <si>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</si>
  <si>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</si>
  <si>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</si>
  <si>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</si>
  <si>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</si>
  <si>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</si>
  <si>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</si>
  <si>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</si>
  <si>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</si>
  <si>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</si>
  <si>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</si>
  <si>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</si>
  <si>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</si>
  <si>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</si>
  <si>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</si>
  <si>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</si>
  <si>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</si>
  <si>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</si>
  <si>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</si>
  <si>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</si>
  <si>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</si>
  <si>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</si>
  <si>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</si>
  <si>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</si>
  <si>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</si>
  <si>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</si>
  <si>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</si>
  <si>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</si>
  <si>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</si>
  <si>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</si>
  <si>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</si>
  <si>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</si>
  <si>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</si>
  <si>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</si>
  <si>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</si>
  <si>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</si>
  <si>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</si>
  <si>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</si>
  <si>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</si>
  <si>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</si>
  <si>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</si>
  <si>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</si>
  <si>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</si>
  <si>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</si>
  <si>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</si>
  <si>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</si>
  <si>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</si>
  <si>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</si>
  <si>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</si>
  <si>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</si>
  <si>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</si>
  <si>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</si>
  <si>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</si>
  <si>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</si>
  <si>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</si>
  <si>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</si>
  <si>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</si>
  <si>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</si>
  <si>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</si>
  <si>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</si>
  <si>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</si>
  <si>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</si>
  <si>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</si>
  <si>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</si>
  <si>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</si>
  <si>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</si>
  <si>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</si>
  <si>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</si>
  <si>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</si>
  <si>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</si>
  <si>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</si>
  <si>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</si>
  <si>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</si>
  <si>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</si>
  <si>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</si>
  <si>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</si>
  <si>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</si>
  <si>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</si>
  <si>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</si>
  <si>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</si>
  <si>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</si>
  <si>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</si>
  <si>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</si>
  <si>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</si>
  <si>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</si>
  <si>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</si>
  <si>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</si>
  <si>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</si>
  <si>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</si>
  <si>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</si>
  <si>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</si>
  <si>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</si>
  <si>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</si>
  <si>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</si>
  <si>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</si>
  <si>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</si>
  <si>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</si>
  <si>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</si>
  <si>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</si>
  <si>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</si>
  <si>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</si>
  <si>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</si>
  <si>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</si>
  <si>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</si>
  <si>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</si>
  <si>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</si>
  <si>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</si>
  <si>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</si>
  <si>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</si>
  <si>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</si>
  <si>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</si>
  <si>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</si>
  <si>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</si>
  <si>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</si>
  <si>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</si>
  <si>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</si>
  <si>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</si>
  <si>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</si>
  <si>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</si>
  <si>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</si>
  <si>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</si>
  <si>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</si>
  <si>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</si>
  <si>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</si>
  <si>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</si>
  <si>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</si>
  <si>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</si>
  <si>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</si>
  <si>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</si>
  <si>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</si>
  <si>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</si>
  <si>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</si>
  <si>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</si>
  <si>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</si>
  <si>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</si>
  <si>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</si>
  <si>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</si>
  <si>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</si>
  <si>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</si>
  <si>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</si>
  <si>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</si>
  <si>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</si>
  <si>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</si>
  <si>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</si>
  <si>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</si>
  <si>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</si>
  <si>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</si>
  <si>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</si>
  <si>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</si>
  <si>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</si>
  <si>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</si>
  <si>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</si>
  <si>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</si>
  <si>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</si>
  <si>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</si>
  <si>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</si>
  <si>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</si>
  <si>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</si>
  <si>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</si>
  <si>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</si>
  <si>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</si>
  <si>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</si>
  <si>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</si>
  <si>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</si>
  <si>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</si>
  <si>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</si>
  <si>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</si>
  <si>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</si>
  <si>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</si>
  <si>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</si>
  <si>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</si>
  <si>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</si>
  <si>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</si>
  <si>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</si>
  <si>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</si>
  <si>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</si>
  <si>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</si>
  <si>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</si>
  <si>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</si>
  <si>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</si>
  <si>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</si>
  <si>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</si>
  <si>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</si>
  <si>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</si>
  <si>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</si>
  <si>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</si>
  <si>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</si>
  <si>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</si>
  <si>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</si>
  <si>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</si>
  <si>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</si>
  <si>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</si>
  <si>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</si>
  <si>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</si>
  <si>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</si>
  <si>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</si>
  <si>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</si>
  <si>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</si>
  <si>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</si>
  <si>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</si>
  <si>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</si>
  <si>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</si>
  <si>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</si>
  <si>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</si>
  <si>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</si>
  <si>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</si>
  <si>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</si>
  <si>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</si>
  <si>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</si>
  <si>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</si>
  <si>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</si>
  <si>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</si>
  <si>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</si>
  <si>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</si>
  <si>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</si>
  <si>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</si>
  <si>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</si>
  <si>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</si>
  <si>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</si>
  <si>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</si>
  <si>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</si>
  <si>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</si>
  <si>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</si>
  <si>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</si>
  <si>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</si>
  <si>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</si>
  <si>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</si>
  <si>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</si>
  <si>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</si>
  <si>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</si>
  <si>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</si>
  <si>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</si>
  <si>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</si>
  <si>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</si>
  <si>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</si>
  <si>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</si>
  <si>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</si>
  <si>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</si>
  <si>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</si>
  <si>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</si>
  <si>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</si>
  <si>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</si>
  <si>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</si>
  <si>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</si>
  <si>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</si>
  <si>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</si>
  <si>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</si>
  <si>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</si>
  <si>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</si>
  <si>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</si>
  <si>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</si>
  <si>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</si>
  <si>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</si>
  <si>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</si>
  <si>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</si>
  <si>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</si>
  <si>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</si>
  <si>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</si>
  <si>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</si>
  <si>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</si>
  <si>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</si>
  <si>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</si>
  <si>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</si>
  <si>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</si>
  <si>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</si>
  <si>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</si>
  <si>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</si>
  <si>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</si>
  <si>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</si>
  <si>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</si>
  <si>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</si>
  <si>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</si>
  <si>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</si>
  <si>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</si>
  <si>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</si>
  <si>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</si>
  <si>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</si>
  <si>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</si>
  <si>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</si>
  <si>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</si>
  <si>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</si>
  <si>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</si>
  <si>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</si>
  <si>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</si>
  <si>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</si>
  <si>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</si>
  <si>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</si>
  <si>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</si>
  <si>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</si>
  <si>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</si>
  <si>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</si>
  <si>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</si>
  <si>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</si>
  <si>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</si>
  <si>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</si>
  <si>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</si>
  <si>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</si>
  <si>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</si>
  <si>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</si>
  <si>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</si>
  <si>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</si>
  <si>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</si>
  <si>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</si>
  <si>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</si>
  <si>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</si>
  <si>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</si>
  <si>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</si>
  <si>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</si>
  <si>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</si>
  <si>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</si>
  <si>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</si>
  <si>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</si>
  <si>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</si>
  <si>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</si>
  <si>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</si>
  <si>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</si>
  <si>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</si>
  <si>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</si>
  <si>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</si>
  <si>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</si>
  <si>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</si>
  <si>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</si>
  <si>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</si>
  <si>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</si>
  <si>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</si>
  <si>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</si>
  <si>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</si>
  <si>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</si>
  <si>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</si>
  <si>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</si>
  <si>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</si>
  <si>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</si>
  <si>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</si>
  <si>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</si>
  <si>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</si>
  <si>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</si>
  <si>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</si>
  <si>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</si>
  <si>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</si>
  <si>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</si>
  <si>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</si>
  <si>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</si>
  <si>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</si>
  <si>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</si>
  <si>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</si>
  <si>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</si>
  <si>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</si>
  <si>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</si>
  <si>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</si>
  <si>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</si>
  <si>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</si>
  <si>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</si>
  <si>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</si>
  <si>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</si>
  <si>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</si>
  <si>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</si>
  <si>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</si>
  <si>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</si>
  <si>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</si>
  <si>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</si>
  <si>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</si>
  <si>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</si>
  <si>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</si>
  <si>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</si>
  <si>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</si>
  <si>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</si>
  <si>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</si>
  <si>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</si>
  <si>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</si>
  <si>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</si>
  <si>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</si>
  <si>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</si>
  <si>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</si>
  <si>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</si>
  <si>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</si>
  <si>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</si>
  <si>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</si>
  <si>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</si>
  <si>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</si>
  <si>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</si>
  <si>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</si>
  <si>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</si>
  <si>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</si>
  <si>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</si>
  <si>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</si>
  <si>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</si>
  <si>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</si>
  <si>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</si>
  <si>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</si>
  <si>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</si>
  <si>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</si>
  <si>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</si>
  <si>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</si>
  <si>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</si>
  <si>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</si>
  <si>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</si>
  <si>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</si>
  <si>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</si>
  <si>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</si>
  <si>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</si>
  <si>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</si>
  <si>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</si>
  <si>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</si>
  <si>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</si>
  <si>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</si>
  <si>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</si>
  <si>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</si>
  <si>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</si>
  <si>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</si>
  <si>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</si>
  <si>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</si>
  <si>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</si>
  <si>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</si>
  <si>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</si>
  <si>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</si>
  <si>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</si>
  <si>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</si>
  <si>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</si>
  <si>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</si>
  <si>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</si>
  <si>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</si>
  <si>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</si>
  <si>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</si>
  <si>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</si>
  <si>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</si>
  <si>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</si>
  <si>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</si>
  <si>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</si>
  <si>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</si>
  <si>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</si>
  <si>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</si>
  <si>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</si>
  <si>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</si>
  <si>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</si>
  <si>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</si>
  <si>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</si>
  <si>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</si>
  <si>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</si>
  <si>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</si>
  <si>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</si>
  <si>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</si>
  <si>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</si>
  <si>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</si>
  <si>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</si>
  <si>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</si>
  <si>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</si>
  <si>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</si>
  <si>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</si>
  <si>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</si>
  <si>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</si>
  <si>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</si>
  <si>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</si>
  <si>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</si>
  <si>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</si>
  <si>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</si>
  <si>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</si>
  <si>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</si>
  <si>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</si>
  <si>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</si>
  <si>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</si>
  <si>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</si>
  <si>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</si>
  <si>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</si>
  <si>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</si>
  <si>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</si>
  <si>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</si>
  <si>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</si>
  <si>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</si>
  <si>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</si>
  <si>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</si>
  <si>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</si>
  <si>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</si>
  <si>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</si>
  <si>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</si>
  <si>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</si>
  <si>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</si>
  <si>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</si>
  <si>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</si>
  <si>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</si>
  <si>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</si>
  <si>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</si>
  <si>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</si>
  <si>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</si>
  <si>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</si>
  <si>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</si>
  <si>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</si>
  <si>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</si>
  <si>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</si>
  <si>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</si>
  <si>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</si>
  <si>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</si>
  <si>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</si>
  <si>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</si>
  <si>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</si>
  <si>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</si>
  <si>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</si>
  <si>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</si>
  <si>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</si>
  <si>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</si>
  <si>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</si>
  <si>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</si>
  <si>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</si>
  <si>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</si>
  <si>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</si>
  <si>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</si>
  <si>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</si>
  <si>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</si>
  <si>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</si>
  <si>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</si>
  <si>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</si>
  <si>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</si>
  <si>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</si>
  <si>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</si>
  <si>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</si>
  <si>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</si>
  <si>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</si>
  <si>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</si>
  <si>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</si>
  <si>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</si>
  <si>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</si>
  <si>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</si>
  <si>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</si>
  <si>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</si>
  <si>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</si>
  <si>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</si>
  <si>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</si>
  <si>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</si>
  <si>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</si>
  <si>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</si>
  <si>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</si>
  <si>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</si>
  <si>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</si>
  <si>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</si>
  <si>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</si>
  <si>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</si>
  <si>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</si>
  <si>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</si>
  <si>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</si>
  <si>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</si>
  <si>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</si>
  <si>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</si>
  <si>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</si>
  <si>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</si>
  <si>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</si>
  <si>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</si>
  <si>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</si>
  <si>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</si>
  <si>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</si>
  <si>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</si>
  <si>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</si>
  <si>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</si>
  <si>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</si>
  <si>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</si>
  <si>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</si>
  <si>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</si>
  <si>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</si>
  <si>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</si>
  <si>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</si>
  <si>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</si>
  <si>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</si>
  <si>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</si>
  <si>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</si>
  <si>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</si>
  <si>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</si>
  <si>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</si>
  <si>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</si>
  <si>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</si>
  <si>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</si>
  <si>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</si>
  <si>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</si>
  <si>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</si>
  <si>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</si>
  <si>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</si>
  <si>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</si>
  <si>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</si>
  <si>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</si>
  <si>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</si>
  <si>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</si>
  <si>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</si>
  <si>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</si>
  <si>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</si>
  <si>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</si>
  <si>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</si>
  <si>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</si>
  <si>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</si>
  <si>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</si>
  <si>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</si>
  <si>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</si>
  <si>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</si>
  <si>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</si>
  <si>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</si>
  <si>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</si>
  <si>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</si>
  <si>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</si>
  <si>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</si>
  <si>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</si>
  <si>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</si>
  <si>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</si>
  <si>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</si>
  <si>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</si>
  <si>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</si>
  <si>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</si>
  <si>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</si>
  <si>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</si>
  <si>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</si>
  <si>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</si>
  <si>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</si>
  <si>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</si>
  <si>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</si>
  <si>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</si>
  <si>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</si>
  <si>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</si>
  <si>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</si>
  <si>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</si>
  <si>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</si>
  <si>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</si>
  <si>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</si>
  <si>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</si>
  <si>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</si>
  <si>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</si>
  <si>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</si>
  <si>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</si>
  <si>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</si>
  <si>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</si>
  <si>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</si>
  <si>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</si>
  <si>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</si>
  <si>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</si>
  <si>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</si>
  <si>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</si>
  <si>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</si>
  <si>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</si>
  <si>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</si>
  <si>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</si>
  <si>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</si>
  <si>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</si>
  <si>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</si>
  <si>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</si>
  <si>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</si>
  <si>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</si>
  <si>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</si>
  <si>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</si>
  <si>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</si>
  <si>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</si>
  <si>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</si>
  <si>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</si>
  <si>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</si>
  <si>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</si>
  <si>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</si>
  <si>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</si>
  <si>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</si>
  <si>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</si>
  <si>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</si>
  <si>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</si>
  <si>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</si>
  <si>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</si>
  <si>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</si>
  <si>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</si>
  <si>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</si>
  <si>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</si>
  <si>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</si>
  <si>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</si>
  <si>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</si>
  <si>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</si>
  <si>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</si>
  <si>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</si>
  <si>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</si>
  <si>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</si>
  <si>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</si>
  <si>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</si>
  <si>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</si>
  <si>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</si>
  <si>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</si>
  <si>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</si>
  <si>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</si>
  <si>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</si>
  <si>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</si>
  <si>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</si>
  <si>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</si>
  <si>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</si>
  <si>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</si>
  <si>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</si>
  <si>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</si>
  <si>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</si>
  <si>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</si>
  <si>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</si>
  <si>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</si>
  <si>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</si>
  <si>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</si>
  <si>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</si>
  <si>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</si>
  <si>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</si>
  <si>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</si>
  <si>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</si>
  <si>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</si>
  <si>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</si>
  <si>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</si>
  <si>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</si>
  <si>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</si>
  <si>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</si>
  <si>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</si>
  <si>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</si>
  <si>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</si>
  <si>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</si>
  <si>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</si>
  <si>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</si>
  <si>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</si>
  <si>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</si>
  <si>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</si>
  <si>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</si>
  <si>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</si>
  <si>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</si>
  <si>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</si>
  <si>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</si>
  <si>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</si>
  <si>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</si>
  <si>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</si>
  <si>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</si>
  <si>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</si>
  <si>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</si>
  <si>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</si>
  <si>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</si>
  <si>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</si>
  <si>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</si>
  <si>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</si>
  <si>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</si>
  <si>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</si>
  <si>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</si>
  <si>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</si>
  <si>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</si>
  <si>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</si>
  <si>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</si>
  <si>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</si>
  <si>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</si>
  <si>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</si>
  <si>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</si>
  <si>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</si>
  <si>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</si>
  <si>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</si>
  <si>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</si>
  <si>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</si>
  <si>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</si>
  <si>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</si>
  <si>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</si>
  <si>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</si>
  <si>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</si>
  <si>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</si>
  <si>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</si>
  <si>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</si>
  <si>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</si>
  <si>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</si>
  <si>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</si>
  <si>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</si>
  <si>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</si>
  <si>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</si>
  <si>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</si>
  <si>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</si>
  <si>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</si>
  <si>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</si>
  <si>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</si>
  <si>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</si>
  <si>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</si>
  <si>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</si>
  <si>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</si>
  <si>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</si>
  <si>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</si>
  <si>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</si>
  <si>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</si>
  <si>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</si>
  <si>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</si>
  <si>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</si>
  <si>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</si>
  <si>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</si>
  <si>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</si>
  <si>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</si>
  <si>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</si>
  <si>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</si>
  <si>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</si>
  <si>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</si>
  <si>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</si>
  <si>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</si>
  <si>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</si>
  <si>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</si>
  <si>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</si>
  <si>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</si>
  <si>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</si>
  <si>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</si>
  <si>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</si>
  <si>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</si>
  <si>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</si>
  <si>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</si>
  <si>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</si>
  <si>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</si>
  <si>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</si>
  <si>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</si>
  <si>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</si>
  <si>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</si>
  <si>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</si>
  <si>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</si>
  <si>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</si>
  <si>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</si>
  <si>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</si>
  <si>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</si>
  <si>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</si>
  <si>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</si>
  <si>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</si>
  <si>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</si>
  <si>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</si>
  <si>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</si>
  <si>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</si>
  <si>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</si>
  <si>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</si>
  <si>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</si>
  <si>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</si>
  <si>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</si>
  <si>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</si>
  <si>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</si>
  <si>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</si>
  <si>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</si>
  <si>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</si>
  <si>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</si>
  <si>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</si>
  <si>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</si>
  <si>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</si>
  <si>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</si>
  <si>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</si>
  <si>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</si>
  <si>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</si>
  <si>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</si>
  <si>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</si>
  <si>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</si>
  <si>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</si>
  <si>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</si>
  <si>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</si>
  <si>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</si>
  <si>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</si>
  <si>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</si>
  <si>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</si>
  <si>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</si>
  <si>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</si>
  <si>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</si>
  <si>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</si>
  <si>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</si>
  <si>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</si>
  <si>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</si>
  <si>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</si>
  <si>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</si>
  <si>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</si>
  <si>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</si>
  <si>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</si>
  <si>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</si>
  <si>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</si>
  <si>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</si>
  <si>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</si>
  <si>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</si>
  <si>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</si>
  <si>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</si>
  <si>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</si>
  <si>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</si>
  <si>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</si>
  <si>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</si>
  <si>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</si>
  <si>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</si>
  <si>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</si>
  <si>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</si>
  <si>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</si>
  <si>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</si>
  <si>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</si>
  <si>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</si>
  <si>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</si>
  <si>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</si>
  <si>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</si>
  <si>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</si>
  <si>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</si>
  <si>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</si>
  <si>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</si>
  <si>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</si>
  <si>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</si>
  <si>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</si>
  <si>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</si>
  <si>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</si>
  <si>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</si>
  <si>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</si>
  <si>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</si>
  <si>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</si>
  <si>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</si>
  <si>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</si>
  <si>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</si>
  <si>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</si>
  <si>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</si>
  <si>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</si>
  <si>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</si>
  <si>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</si>
  <si>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</si>
  <si>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</si>
  <si>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</si>
  <si>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</si>
  <si>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</si>
  <si>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</si>
  <si>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</si>
  <si>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</si>
  <si>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</si>
  <si>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</si>
  <si>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</si>
  <si>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</si>
  <si>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</si>
  <si>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</si>
  <si>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</si>
  <si>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</si>
  <si>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</si>
  <si>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</si>
  <si>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</si>
  <si>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</si>
  <si>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</si>
  <si>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</si>
  <si>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</si>
  <si>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</si>
  <si>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</si>
  <si>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</si>
  <si>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</si>
  <si>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</si>
  <si>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</si>
  <si>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</si>
  <si>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</si>
  <si>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</si>
  <si>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</si>
  <si>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</si>
  <si>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</si>
  <si>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</si>
  <si>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</si>
  <si>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</si>
  <si>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</si>
  <si>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</si>
  <si>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</si>
  <si>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</si>
  <si>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</si>
  <si>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</si>
  <si>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</si>
  <si>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</si>
  <si>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</si>
  <si>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</si>
  <si>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</si>
  <si>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</si>
  <si>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</si>
  <si>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</si>
  <si>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</si>
  <si>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</si>
  <si>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</si>
  <si>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</si>
  <si>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</si>
  <si>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</si>
  <si>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</si>
  <si>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</si>
  <si>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</si>
  <si>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</si>
  <si>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</si>
  <si>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</si>
  <si>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</si>
  <si>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</si>
  <si>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</si>
  <si>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</si>
  <si>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</si>
  <si>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</si>
  <si>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</si>
  <si>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</si>
  <si>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</si>
  <si>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</si>
  <si>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</si>
  <si>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</si>
  <si>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</si>
  <si>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</si>
  <si>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</si>
  <si>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</si>
  <si>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</si>
  <si>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</si>
  <si>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</si>
  <si>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</si>
  <si>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</si>
  <si>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</si>
  <si>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</si>
  <si>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</si>
  <si>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</si>
  <si>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</si>
  <si>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</si>
  <si>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</si>
  <si>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</si>
  <si>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</si>
  <si>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</si>
  <si>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</si>
  <si>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</si>
  <si>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</si>
  <si>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</si>
  <si>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</si>
  <si>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</si>
  <si>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</si>
  <si>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</si>
  <si>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</si>
  <si>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</si>
  <si>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</si>
  <si>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</si>
  <si>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</si>
  <si>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</si>
  <si>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</si>
  <si>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</si>
  <si>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</si>
  <si>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</si>
  <si>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</si>
  <si>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</si>
  <si>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</si>
  <si>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</si>
  <si>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</si>
  <si>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</si>
  <si>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</si>
  <si>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</si>
  <si>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</si>
  <si>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</si>
  <si>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</si>
  <si>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</si>
  <si>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</si>
  <si>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</si>
  <si>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</si>
  <si>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</si>
  <si>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</si>
  <si>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</si>
  <si>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</si>
  <si>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</si>
  <si>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</si>
  <si>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</si>
  <si>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</si>
  <si>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</si>
  <si>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</si>
  <si>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</si>
  <si>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</si>
  <si>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</si>
  <si>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</si>
  <si>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</si>
  <si>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</si>
  <si>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</si>
  <si>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</si>
  <si>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</si>
  <si>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</si>
  <si>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</si>
  <si>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</si>
  <si>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</si>
  <si>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</si>
  <si>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</si>
  <si>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</si>
  <si>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</si>
  <si>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</si>
  <si>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</si>
  <si>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</si>
  <si>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</si>
  <si>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</si>
  <si>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</si>
  <si>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</si>
  <si>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</si>
  <si>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</si>
  <si>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</si>
  <si>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</si>
  <si>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</si>
  <si>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</si>
  <si>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</si>
  <si>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</si>
  <si>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</si>
  <si>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</si>
  <si>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</si>
  <si>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</si>
  <si>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</si>
  <si>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</si>
  <si>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</si>
  <si>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</si>
  <si>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</si>
  <si>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</si>
  <si>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</si>
  <si>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</si>
  <si>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</si>
  <si>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</si>
  <si>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</si>
  <si>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</si>
  <si>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</si>
  <si>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</si>
  <si>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</si>
  <si>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</si>
  <si>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</si>
  <si>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</si>
  <si>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</si>
  <si>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</si>
  <si>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</si>
  <si>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</si>
  <si>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</si>
  <si>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</si>
  <si>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</si>
  <si>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</si>
  <si>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</si>
  <si>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</si>
  <si>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</si>
  <si>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</si>
  <si>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</si>
  <si>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</si>
  <si>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</si>
  <si>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</si>
  <si>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</si>
  <si>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</si>
  <si>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</si>
  <si>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</si>
  <si>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</si>
  <si>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</si>
  <si>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</si>
  <si>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</si>
  <si>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</si>
  <si>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</si>
  <si>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</si>
  <si>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</si>
  <si>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</si>
  <si>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</si>
  <si>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</si>
  <si>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</si>
  <si>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</si>
  <si>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</si>
  <si>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</si>
  <si>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</si>
  <si>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</si>
  <si>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</si>
  <si>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</si>
  <si>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</si>
  <si>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</si>
  <si>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</si>
  <si>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</si>
  <si>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</si>
  <si>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</si>
  <si>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</si>
  <si>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</si>
  <si>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</si>
  <si>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</si>
  <si>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</si>
  <si>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</si>
  <si>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</si>
  <si>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</si>
  <si>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</si>
  <si>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</si>
  <si>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</si>
  <si>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</si>
  <si>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</si>
  <si>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</si>
  <si>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</si>
  <si>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</si>
  <si>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</si>
  <si>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</si>
  <si>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</si>
  <si>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</si>
  <si>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</si>
  <si>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</si>
  <si>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</si>
  <si>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</si>
  <si>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</si>
  <si>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</si>
  <si>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</si>
  <si>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</si>
  <si>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</si>
  <si>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</si>
  <si>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</si>
  <si>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</si>
  <si>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</si>
  <si>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</si>
  <si>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</si>
  <si>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</si>
  <si>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</si>
  <si>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</si>
  <si>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</si>
  <si>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</si>
  <si>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</si>
  <si>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</si>
  <si>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</si>
  <si>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</si>
  <si>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</si>
  <si>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</si>
  <si>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</si>
  <si>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</si>
  <si>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</si>
  <si>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</si>
  <si>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</si>
  <si>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</si>
  <si>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</si>
  <si>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</si>
  <si>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</si>
  <si>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</si>
  <si>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</si>
  <si>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</si>
  <si>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</si>
  <si>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</si>
  <si>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</si>
  <si>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</si>
  <si>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</si>
  <si>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</si>
  <si>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</si>
  <si>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</si>
  <si>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</si>
  <si>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</si>
  <si>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</si>
  <si>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</si>
  <si>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</si>
  <si>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</si>
  <si>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</si>
  <si>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</si>
  <si>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</si>
  <si>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</si>
  <si>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</si>
  <si>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</si>
  <si>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</si>
  <si>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</si>
  <si>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</si>
  <si>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</si>
  <si>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</si>
  <si>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</si>
  <si>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</si>
  <si>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</si>
  <si>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</si>
  <si>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</si>
  <si>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</si>
  <si>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</si>
  <si>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</si>
  <si>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</si>
  <si>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</si>
  <si>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</si>
  <si>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</si>
  <si>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</si>
  <si>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</si>
  <si>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</si>
  <si>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</si>
  <si>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</si>
  <si>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</si>
  <si>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</si>
  <si>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</si>
  <si>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</si>
  <si>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</si>
  <si>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</si>
  <si>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</si>
  <si>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</si>
  <si>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</si>
  <si>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</si>
  <si>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</si>
  <si>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</si>
  <si>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</si>
  <si>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</si>
  <si>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</si>
  <si>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</si>
  <si>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</si>
  <si>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</si>
  <si>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</si>
  <si>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</si>
  <si>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</si>
  <si>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</si>
  <si>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</si>
  <si>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</si>
  <si>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</si>
  <si>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</si>
  <si>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</si>
  <si>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</si>
  <si>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</si>
  <si>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</si>
  <si>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</si>
  <si>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</si>
  <si>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</si>
  <si>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</si>
  <si>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</si>
  <si>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</si>
  <si>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</si>
  <si>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</si>
  <si>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</si>
  <si>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</si>
  <si>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</si>
  <si>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</si>
  <si>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</si>
  <si>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</si>
  <si>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</si>
  <si>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</si>
  <si>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</si>
  <si>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</si>
  <si>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</si>
  <si>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</si>
  <si>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</si>
  <si>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</si>
  <si>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</si>
  <si>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</si>
  <si>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</si>
  <si>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</si>
  <si>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</si>
  <si>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</si>
  <si>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</si>
  <si>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</si>
  <si>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</si>
  <si>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</si>
  <si>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</si>
  <si>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</si>
  <si>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</si>
  <si>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</si>
  <si>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</si>
  <si>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</si>
  <si>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</si>
  <si>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</si>
  <si>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</si>
  <si>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</si>
  <si>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</si>
  <si>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</si>
  <si>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</si>
  <si>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</si>
  <si>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</si>
  <si>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</si>
  <si>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</si>
  <si>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</si>
  <si>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</si>
  <si>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</si>
  <si>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</si>
  <si>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</si>
  <si>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</si>
  <si>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</si>
  <si>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</si>
  <si>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</si>
  <si>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</si>
  <si>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</si>
  <si>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</si>
  <si>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</si>
  <si>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</si>
  <si>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</si>
  <si>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</si>
  <si>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</si>
  <si>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</si>
  <si>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</si>
  <si>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</si>
  <si>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</si>
  <si>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</si>
  <si>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</si>
  <si>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</si>
  <si>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</si>
  <si>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</si>
  <si>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</si>
  <si>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</si>
  <si>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</si>
  <si>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</si>
  <si>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</si>
  <si>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</si>
  <si>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</si>
  <si>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</si>
  <si>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</si>
  <si>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</si>
  <si>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</si>
  <si>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</si>
  <si>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</si>
  <si>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</si>
  <si>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</si>
  <si>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</si>
  <si>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</si>
  <si>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</si>
  <si>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</si>
  <si>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</si>
  <si>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</si>
  <si>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</si>
  <si>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</si>
  <si>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</si>
  <si>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</si>
  <si>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</si>
  <si>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</si>
  <si>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</si>
  <si>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</si>
  <si>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</si>
  <si>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</si>
  <si>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</si>
  <si>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</si>
  <si>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</si>
  <si>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</si>
  <si>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</si>
  <si>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</si>
  <si>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</si>
  <si>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</si>
  <si>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</si>
  <si>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</si>
  <si>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</si>
  <si>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</si>
  <si>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</si>
  <si>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</si>
  <si>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</si>
  <si>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</si>
  <si>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</si>
  <si>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</si>
  <si>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</si>
  <si>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</si>
  <si>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</si>
  <si>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</si>
  <si>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</si>
  <si>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</si>
  <si>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</si>
  <si>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</si>
  <si>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</si>
  <si>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</si>
  <si>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</si>
  <si>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</si>
  <si>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</si>
  <si>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</si>
  <si>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</si>
  <si>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</si>
  <si>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</si>
  <si>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</si>
  <si>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</si>
  <si>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</si>
  <si>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</si>
  <si>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</si>
  <si>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</si>
  <si>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</si>
  <si>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</si>
  <si>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</si>
  <si>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</si>
  <si>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</si>
  <si>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</si>
  <si>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</si>
  <si>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</si>
  <si>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</si>
  <si>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</si>
  <si>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</si>
  <si>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</si>
  <si>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</si>
  <si>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</si>
  <si>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</si>
  <si>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</si>
  <si>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</si>
  <si>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</si>
  <si>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</si>
  <si>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</si>
  <si>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</si>
  <si>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</si>
  <si>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</si>
  <si>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</si>
  <si>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</si>
  <si>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</si>
  <si>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</si>
  <si>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</si>
  <si>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</si>
  <si>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</si>
  <si>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</si>
  <si>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</si>
  <si>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</si>
  <si>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</si>
  <si>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</si>
  <si>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</si>
  <si>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</si>
  <si>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</si>
  <si>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</si>
  <si>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</si>
  <si>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</si>
  <si>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</si>
  <si>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</si>
  <si>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</si>
  <si>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</si>
  <si>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</si>
  <si>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</si>
  <si>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</si>
  <si>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</si>
  <si>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</si>
  <si>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</si>
  <si>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</si>
  <si>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</si>
  <si>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</si>
  <si>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</si>
  <si>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</si>
  <si>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</si>
  <si>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</si>
  <si>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</si>
  <si>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</si>
  <si>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</si>
  <si>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</si>
  <si>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</si>
  <si>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</si>
  <si>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</si>
  <si>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</si>
  <si>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</si>
  <si>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</si>
  <si>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</si>
  <si>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</si>
  <si>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</si>
  <si>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</si>
  <si>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</si>
  <si>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</si>
  <si>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</si>
  <si>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</si>
  <si>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</si>
  <si>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</si>
  <si>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</si>
  <si>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</si>
  <si>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</si>
  <si>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</si>
  <si>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</si>
  <si>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</si>
  <si>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</si>
  <si>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</si>
  <si>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</si>
  <si>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</si>
  <si>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</si>
  <si>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</si>
  <si>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</si>
  <si>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</si>
  <si>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</si>
  <si>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</si>
  <si>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</si>
  <si>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</si>
  <si>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</si>
  <si>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</si>
  <si>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</si>
  <si>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</si>
  <si>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</si>
  <si>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</si>
  <si>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</si>
  <si>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</si>
  <si>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</si>
  <si>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</si>
  <si>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</si>
  <si>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</si>
  <si>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</si>
  <si>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</si>
  <si>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</si>
  <si>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</si>
  <si>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</si>
  <si>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</si>
  <si>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</si>
  <si>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</si>
  <si>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</si>
  <si>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</si>
  <si>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</si>
  <si>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</si>
  <si>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</si>
  <si>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</si>
  <si>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</si>
  <si>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</si>
  <si>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</si>
  <si>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</si>
  <si>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</si>
  <si>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</si>
  <si>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</si>
  <si>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</si>
  <si>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</si>
  <si>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</si>
  <si>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</si>
  <si>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</si>
  <si>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</si>
  <si>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</si>
  <si>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</si>
  <si>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</si>
  <si>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</si>
  <si>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</si>
  <si>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</si>
  <si>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</si>
  <si>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</si>
  <si>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</si>
  <si>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</si>
  <si>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</si>
  <si>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</si>
  <si>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</si>
  <si>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</si>
  <si>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</si>
  <si>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</si>
  <si>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</si>
  <si>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</si>
  <si>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</si>
  <si>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</si>
  <si>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</si>
  <si>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</si>
  <si>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</si>
  <si>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</si>
  <si>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</si>
  <si>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</si>
  <si>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</si>
  <si>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</si>
  <si>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</si>
  <si>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</si>
  <si>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</si>
  <si>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</si>
  <si>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</si>
  <si>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</si>
  <si>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</si>
  <si>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</si>
  <si>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</si>
  <si>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</si>
  <si>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</si>
  <si>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</si>
  <si>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</si>
  <si>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</si>
  <si>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</si>
  <si>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</si>
  <si>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</si>
  <si>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</si>
  <si>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</si>
  <si>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</si>
  <si>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</si>
  <si>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</si>
  <si>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</si>
  <si>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</si>
  <si>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</si>
  <si>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</si>
  <si>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</si>
  <si>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</si>
  <si>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</si>
  <si>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</si>
  <si>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</si>
  <si>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</si>
  <si>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</si>
  <si>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</si>
  <si>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</si>
  <si>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</si>
  <si>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</si>
  <si>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</si>
  <si>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</si>
  <si>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</si>
  <si>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</si>
  <si>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</si>
  <si>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</si>
  <si>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</si>
  <si>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</si>
  <si>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</si>
  <si>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</si>
  <si>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</si>
  <si>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</si>
  <si>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</si>
  <si>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</si>
  <si>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</si>
  <si>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</si>
  <si>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</si>
  <si>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</si>
  <si>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</si>
  <si>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</si>
  <si>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</si>
  <si>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</si>
  <si>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</si>
  <si>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</si>
  <si>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</si>
  <si>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</si>
  <si>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</si>
  <si>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</si>
  <si>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</si>
  <si>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</si>
  <si>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</si>
  <si>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</si>
  <si>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</si>
  <si>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</si>
  <si>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</si>
  <si>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</si>
  <si>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</si>
  <si>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</si>
  <si>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</si>
  <si>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</si>
  <si>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</si>
  <si>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</si>
  <si>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</si>
  <si>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</si>
  <si>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</si>
  <si>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</si>
  <si>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</si>
  <si>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</si>
  <si>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</si>
  <si>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</si>
  <si>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</si>
  <si>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</si>
  <si>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</si>
  <si>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</si>
  <si>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</si>
  <si>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</si>
  <si>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</si>
  <si>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</si>
  <si>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</si>
  <si>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</si>
  <si>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</si>
  <si>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</si>
  <si>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</si>
  <si>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</si>
  <si>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</si>
  <si>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</si>
  <si>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</si>
  <si>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</si>
  <si>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</si>
  <si>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</si>
  <si>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</si>
  <si>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</si>
  <si>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</si>
  <si>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</si>
  <si>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</si>
  <si>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</si>
  <si>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</si>
  <si>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</si>
  <si>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</si>
  <si>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</si>
  <si>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</si>
  <si>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</si>
  <si>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</si>
  <si>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</si>
  <si>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</si>
  <si>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</si>
  <si>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</si>
  <si>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</si>
  <si>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</si>
  <si>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</si>
  <si>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</si>
  <si>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</si>
  <si>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</si>
  <si>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</si>
  <si>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</si>
  <si>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</si>
  <si>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</si>
  <si>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</si>
  <si>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</si>
  <si>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</si>
  <si>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</si>
  <si>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</si>
  <si>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</si>
  <si>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</si>
  <si>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</si>
  <si>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</si>
  <si>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</si>
  <si>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</si>
  <si>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</si>
  <si>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</si>
  <si>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</si>
  <si>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</si>
  <si>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</si>
  <si>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</si>
  <si>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</si>
  <si>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</si>
  <si>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</si>
  <si>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</si>
  <si>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</si>
  <si>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</si>
  <si>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</si>
  <si>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</si>
  <si>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</si>
  <si>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</si>
  <si>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</si>
  <si>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</si>
  <si>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</si>
  <si>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</si>
  <si>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</si>
  <si>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</si>
  <si>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</si>
  <si>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</si>
  <si>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</si>
  <si>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</si>
  <si>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</si>
  <si>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</si>
  <si>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</si>
  <si>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</si>
  <si>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</si>
  <si>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</si>
  <si>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</si>
  <si>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</si>
  <si>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</si>
  <si>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</si>
  <si>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</si>
  <si>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</si>
  <si>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</si>
  <si>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</si>
  <si>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</si>
  <si>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</si>
  <si>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</si>
  <si>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</si>
  <si>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</si>
  <si>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</si>
  <si>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</si>
  <si>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</si>
  <si>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</si>
  <si>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</si>
  <si>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</si>
  <si>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</si>
  <si>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</si>
  <si>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</si>
  <si>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</si>
  <si>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</si>
  <si>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</si>
  <si>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</si>
  <si>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</si>
  <si>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</si>
  <si>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</si>
  <si>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</si>
  <si>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</si>
  <si>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</si>
  <si>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</si>
  <si>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</si>
  <si>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</si>
  <si>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</si>
  <si>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</si>
  <si>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</si>
  <si>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</si>
  <si>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</si>
  <si>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</si>
  <si>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</si>
  <si>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</si>
  <si>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</si>
  <si>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</si>
  <si>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</si>
  <si>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</si>
  <si>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</si>
  <si>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</si>
  <si>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</si>
  <si>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</si>
  <si>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</si>
  <si>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</si>
  <si>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</si>
  <si>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</si>
  <si>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</si>
  <si>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</si>
  <si>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</si>
  <si>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</si>
  <si>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</si>
  <si>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</si>
  <si>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</si>
  <si>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</si>
  <si>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</si>
  <si>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</si>
  <si>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</si>
  <si>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</si>
  <si>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</si>
  <si>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</si>
  <si>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</si>
  <si>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</si>
  <si>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</si>
  <si>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</si>
  <si>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</si>
  <si>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</si>
  <si>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</si>
  <si>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</si>
  <si>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</si>
  <si>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</si>
  <si>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</si>
  <si>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</si>
  <si>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</si>
  <si>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</si>
  <si>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</si>
  <si>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</si>
  <si>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</si>
  <si>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</si>
  <si>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</si>
  <si>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</si>
  <si>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</si>
  <si>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</si>
  <si>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</si>
  <si>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</si>
  <si>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</si>
  <si>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</si>
  <si>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</si>
  <si>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</si>
  <si>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</si>
  <si>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</si>
  <si>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</si>
  <si>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</si>
  <si>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</si>
  <si>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</si>
  <si>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</si>
  <si>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</si>
  <si>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</si>
  <si>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</si>
  <si>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</si>
  <si>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</si>
  <si>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</si>
  <si>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</si>
  <si>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</si>
  <si>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</si>
  <si>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</si>
  <si>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</si>
  <si>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</si>
  <si>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</si>
  <si>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</si>
  <si>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</si>
  <si>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</si>
  <si>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</si>
  <si>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</si>
  <si>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</si>
  <si>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</si>
  <si>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</si>
  <si>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</si>
  <si>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</si>
  <si>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</si>
  <si>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</si>
  <si>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</si>
  <si>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</si>
  <si>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</si>
  <si>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</si>
  <si>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</si>
  <si>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</si>
  <si>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</si>
  <si>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</si>
  <si>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</si>
  <si>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</si>
  <si>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</si>
  <si>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</si>
  <si>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</si>
  <si>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</si>
  <si>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</si>
  <si>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</si>
  <si>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</si>
  <si>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</si>
  <si>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</si>
  <si>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</si>
  <si>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</si>
  <si>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</si>
  <si>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</si>
  <si>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</si>
  <si>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</si>
  <si>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</si>
  <si>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</si>
  <si>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</si>
  <si>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</si>
  <si>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</si>
  <si>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</si>
  <si>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</si>
  <si>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</si>
  <si>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</si>
  <si>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</si>
  <si>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</si>
  <si>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</si>
  <si>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</si>
  <si>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</si>
  <si>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</si>
  <si>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</si>
  <si>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</si>
  <si>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</si>
  <si>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</si>
  <si>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</si>
  <si>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</si>
  <si>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</si>
  <si>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</si>
  <si>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</si>
  <si>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</si>
  <si>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</si>
  <si>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</si>
  <si>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</si>
  <si>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</si>
  <si>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</si>
  <si>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</si>
  <si>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</si>
  <si>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</si>
  <si>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</si>
  <si>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</si>
  <si>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</si>
  <si>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</si>
  <si>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</si>
  <si>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</si>
  <si>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</si>
  <si>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</si>
  <si>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</si>
  <si>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</si>
  <si>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</si>
  <si>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</si>
  <si>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</si>
  <si>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</si>
  <si>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</si>
  <si>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</si>
  <si>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</si>
  <si>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</si>
  <si>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</si>
  <si>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</si>
  <si>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</si>
  <si>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</si>
  <si>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</si>
  <si>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</si>
  <si>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</si>
  <si>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</si>
  <si>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</si>
  <si>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</si>
  <si>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</si>
  <si>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</si>
  <si>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</si>
  <si>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</si>
  <si>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</si>
  <si>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</si>
  <si>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</si>
  <si>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</si>
  <si>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</si>
  <si>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</si>
  <si>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</si>
  <si>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</si>
  <si>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</si>
  <si>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</si>
  <si>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</si>
  <si>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</si>
  <si>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</si>
  <si>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</si>
  <si>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</si>
  <si>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</si>
  <si>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</si>
  <si>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</si>
  <si>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</si>
  <si>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</si>
  <si>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</si>
  <si>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</si>
  <si>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</si>
  <si>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</si>
  <si>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</si>
  <si>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</si>
  <si>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</si>
  <si>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</si>
  <si>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</si>
  <si>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</si>
  <si>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</si>
  <si>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</si>
  <si>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</si>
  <si>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</si>
  <si>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</si>
  <si>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</si>
  <si>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</si>
  <si>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</si>
  <si>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</si>
  <si>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</si>
  <si>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</si>
  <si>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</si>
  <si>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</si>
  <si>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</si>
  <si>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</si>
  <si>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</si>
  <si>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</si>
  <si>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</si>
  <si>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</si>
  <si>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</si>
  <si>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</si>
  <si>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</si>
  <si>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</si>
  <si>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</si>
  <si>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</si>
  <si>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</si>
  <si>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</si>
  <si>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</si>
  <si>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</si>
  <si>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</si>
  <si>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</si>
  <si>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</si>
  <si>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</si>
  <si>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</si>
  <si>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</si>
  <si>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</si>
  <si>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</si>
  <si>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</si>
  <si>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</si>
  <si>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</si>
  <si>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</si>
  <si>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</si>
  <si>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</si>
  <si>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</si>
  <si>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</si>
  <si>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</si>
  <si>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</si>
  <si>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</si>
  <si>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</si>
  <si>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</si>
  <si>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</si>
  <si>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</si>
  <si>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</si>
  <si>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</si>
  <si>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</si>
  <si>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</si>
  <si>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</si>
  <si>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</si>
  <si>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</si>
  <si>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</si>
  <si>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</si>
  <si>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</si>
  <si>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</si>
  <si>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</si>
  <si>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</si>
  <si>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</si>
  <si>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</si>
  <si>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</si>
  <si>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</si>
  <si>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</si>
  <si>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</si>
  <si>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</si>
  <si>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</si>
  <si>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</si>
  <si>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</si>
  <si>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</si>
  <si>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</si>
  <si>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</si>
  <si>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</si>
  <si>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</si>
  <si>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</si>
  <si>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</si>
  <si>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</si>
  <si>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</si>
  <si>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</si>
  <si>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</si>
  <si>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</si>
  <si>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</si>
  <si>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</si>
  <si>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</si>
  <si>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</si>
  <si>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</si>
  <si>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</si>
  <si>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</si>
  <si>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</si>
  <si>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</si>
  <si>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</si>
  <si>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</si>
  <si>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</si>
  <si>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</si>
  <si>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</si>
  <si>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</si>
  <si>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</si>
  <si>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</si>
  <si>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</si>
  <si>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</si>
  <si>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</si>
  <si>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</si>
  <si>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</si>
  <si>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</si>
  <si>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</si>
  <si>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</si>
  <si>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</si>
  <si>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</si>
  <si>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</si>
  <si>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</si>
  <si>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</si>
  <si>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</si>
  <si>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</si>
  <si>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</si>
  <si>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</si>
  <si>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</si>
  <si>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</si>
  <si>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</si>
  <si>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</si>
  <si>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</si>
  <si>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</si>
  <si>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</si>
  <si>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</si>
  <si>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</si>
  <si>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</si>
  <si>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</si>
  <si>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</si>
  <si>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</si>
  <si>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</si>
  <si>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</si>
  <si>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</si>
  <si>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</si>
  <si>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</si>
  <si>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</si>
  <si>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</si>
  <si>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</si>
  <si>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</si>
  <si>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</si>
  <si>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</si>
  <si>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</si>
  <si>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</si>
  <si>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</si>
  <si>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</si>
  <si>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</si>
  <si>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</si>
  <si>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</si>
  <si>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</si>
  <si>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</si>
  <si>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</si>
  <si>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</si>
  <si>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</si>
  <si>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</si>
  <si>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</si>
  <si>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</si>
  <si>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</si>
  <si>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</si>
  <si>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</si>
  <si>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</si>
  <si>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</si>
  <si>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</si>
  <si>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</si>
  <si>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</si>
  <si>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</si>
  <si>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</si>
  <si>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</si>
  <si>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</si>
  <si>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</si>
  <si>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</si>
  <si>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</si>
  <si>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</si>
  <si>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</si>
  <si>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</si>
  <si>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</si>
  <si>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</si>
  <si>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</si>
  <si>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</si>
  <si>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</si>
  <si>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</si>
  <si>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</si>
  <si>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</si>
  <si>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</si>
  <si>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</si>
  <si>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</si>
  <si>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</si>
  <si>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</si>
  <si>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</si>
  <si>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</si>
  <si>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</si>
  <si>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</si>
  <si>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</si>
  <si>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</si>
  <si>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</si>
  <si>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</si>
  <si>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</si>
  <si>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</si>
  <si>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</si>
  <si>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</si>
  <si>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</si>
  <si>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</si>
  <si>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</si>
  <si>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</si>
  <si>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</si>
  <si>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</si>
  <si>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</si>
  <si>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</si>
  <si>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</si>
  <si>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</si>
  <si>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</si>
  <si>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</si>
  <si>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</si>
  <si>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</si>
  <si>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</si>
  <si>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</si>
  <si>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</si>
  <si>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</si>
  <si>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</si>
  <si>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</si>
  <si>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</si>
  <si>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</si>
  <si>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</si>
  <si>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</si>
  <si>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</si>
  <si>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</si>
  <si>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</si>
  <si>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</si>
  <si>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</si>
  <si>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</si>
  <si>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</si>
  <si>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</si>
  <si>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</si>
  <si>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</si>
  <si>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</si>
  <si>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</si>
  <si>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</si>
  <si>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</si>
  <si>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</si>
  <si>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</si>
  <si>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</si>
  <si>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</si>
  <si>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</si>
  <si>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</si>
  <si>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</si>
  <si>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</si>
  <si>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</si>
  <si>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</si>
  <si>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</si>
  <si>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</si>
  <si>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</si>
  <si>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</si>
  <si>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</si>
  <si>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</si>
  <si>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</si>
  <si>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</si>
  <si>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</si>
  <si>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</si>
  <si>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</si>
  <si>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</si>
  <si>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</si>
  <si>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</si>
  <si>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</si>
  <si>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</si>
  <si>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</si>
  <si>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</si>
  <si>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</si>
  <si>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</si>
  <si>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</si>
  <si>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</si>
  <si>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</si>
  <si>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</si>
  <si>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</si>
  <si>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</si>
  <si>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</si>
  <si>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</si>
  <si>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</si>
  <si>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</si>
  <si>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</si>
  <si>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</si>
  <si>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</si>
  <si>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</si>
  <si>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</si>
  <si>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</si>
  <si>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</si>
  <si>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</si>
  <si>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</si>
  <si>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</si>
  <si>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</si>
  <si>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</si>
  <si>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</si>
  <si>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</si>
  <si>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</si>
  <si>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</si>
  <si>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</si>
  <si>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</si>
  <si>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</si>
  <si>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</si>
  <si>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</si>
  <si>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</si>
  <si>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</si>
  <si>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</si>
  <si>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</si>
  <si>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</si>
  <si>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</si>
  <si>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</si>
  <si>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</si>
  <si>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</si>
  <si>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</si>
  <si>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</si>
  <si>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</si>
  <si>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</si>
  <si>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</si>
  <si>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</si>
  <si>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</si>
  <si>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</si>
  <si>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</si>
  <si>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</si>
  <si>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</si>
  <si>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</si>
  <si>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</si>
  <si>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</si>
  <si>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</si>
  <si>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</si>
  <si>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</si>
  <si>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</si>
  <si>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</si>
  <si>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</si>
  <si>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</si>
  <si>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</si>
  <si>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</si>
  <si>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</si>
  <si>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</si>
  <si>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</si>
  <si>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</si>
  <si>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</si>
  <si>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</si>
  <si>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</si>
  <si>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</si>
  <si>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</si>
  <si>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</si>
  <si>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</si>
  <si>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</si>
  <si>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</si>
  <si>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</si>
  <si>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</si>
  <si>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</si>
  <si>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</si>
  <si>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</si>
  <si>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</si>
  <si>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</si>
  <si>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</si>
  <si>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</si>
  <si>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</si>
  <si>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</si>
  <si>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</si>
  <si>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</si>
  <si>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</si>
  <si>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</si>
  <si>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</si>
  <si>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</si>
  <si>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</si>
  <si>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</si>
  <si>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</si>
  <si>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</si>
  <si>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</si>
  <si>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</si>
  <si>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</si>
  <si>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</si>
  <si>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</si>
  <si>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</si>
  <si>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</si>
  <si>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</si>
  <si>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</si>
  <si>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</si>
  <si>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</si>
  <si>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</si>
  <si>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</si>
  <si>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</si>
  <si>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</si>
  <si>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</si>
  <si>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</si>
  <si>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</si>
  <si>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</si>
  <si>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</si>
  <si>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</si>
  <si>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</si>
  <si>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</si>
  <si>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</si>
  <si>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</si>
  <si>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</si>
  <si>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</si>
  <si>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</si>
  <si>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</si>
  <si>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</si>
  <si>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</si>
  <si>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</si>
  <si>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</si>
  <si>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</si>
  <si>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</si>
  <si>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</si>
  <si>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</si>
  <si>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</si>
  <si>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</si>
  <si>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</si>
  <si>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</si>
  <si>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</si>
  <si>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</si>
  <si>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</si>
  <si>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</si>
  <si>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</si>
  <si>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</si>
  <si>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</si>
  <si>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</si>
  <si>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</si>
  <si>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</si>
  <si>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</si>
  <si>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</si>
  <si>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</si>
  <si>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</si>
  <si>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</si>
  <si>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</si>
  <si>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</si>
  <si>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</si>
  <si>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</si>
  <si>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</si>
  <si>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</si>
  <si>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</si>
  <si>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</si>
  <si>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</si>
  <si>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</si>
  <si>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</si>
  <si>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</si>
  <si>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</si>
  <si>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</si>
  <si>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</si>
  <si>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</si>
  <si>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</si>
  <si>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</si>
  <si>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</si>
  <si>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</si>
  <si>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</si>
  <si>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</si>
  <si>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</si>
  <si>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</si>
  <si>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</si>
  <si>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</si>
  <si>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</si>
  <si>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</si>
  <si>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</si>
  <si>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</si>
  <si>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</si>
  <si>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</si>
  <si>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</si>
  <si>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</si>
  <si>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</si>
  <si>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</si>
  <si>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</si>
  <si>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</si>
  <si>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</si>
  <si>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</si>
  <si>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</si>
  <si>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</si>
  <si>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</si>
  <si>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</si>
  <si>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</si>
  <si>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</si>
  <si>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</si>
  <si>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</si>
  <si>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</si>
  <si>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</si>
  <si>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</si>
  <si>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</si>
  <si>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</si>
  <si>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</si>
  <si>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</si>
  <si>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</si>
  <si>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</si>
  <si>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</si>
  <si>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</si>
  <si>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</si>
  <si>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</si>
  <si>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</si>
  <si>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</si>
  <si>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</si>
  <si>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</si>
  <si>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</si>
  <si>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</si>
  <si>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</si>
  <si>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</si>
  <si>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</si>
  <si>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</si>
  <si>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</si>
  <si>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</si>
  <si>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</si>
  <si>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</si>
  <si>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</si>
  <si>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</si>
  <si>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</si>
  <si>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</si>
  <si>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</si>
  <si>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</si>
  <si>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</si>
  <si>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</si>
  <si>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</si>
  <si>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</si>
  <si>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</si>
  <si>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</si>
  <si>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</si>
  <si>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</si>
  <si>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</si>
  <si>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</si>
  <si>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</si>
  <si>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</si>
  <si>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</si>
  <si>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</si>
  <si>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</si>
  <si>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</si>
  <si>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</si>
  <si>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</si>
  <si>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</si>
  <si>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</si>
  <si>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</si>
  <si>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</si>
  <si>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</si>
  <si>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</si>
  <si>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</si>
  <si>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</si>
  <si>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</si>
  <si>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</si>
  <si>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</si>
  <si>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</si>
  <si>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</si>
  <si>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</si>
  <si>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</si>
  <si>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</si>
  <si>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</si>
  <si>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</si>
  <si>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</si>
  <si>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</si>
  <si>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</si>
  <si>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</si>
  <si>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</si>
  <si>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</si>
  <si>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</si>
  <si>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</si>
  <si>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</si>
  <si>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</si>
  <si>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</si>
  <si>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</si>
  <si>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</si>
  <si>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</si>
  <si>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</si>
  <si>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</si>
  <si>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</si>
  <si>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</si>
  <si>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</si>
  <si>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</si>
  <si>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</si>
  <si>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</si>
  <si>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</si>
  <si>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</si>
  <si>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</si>
  <si>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</si>
  <si>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</si>
  <si>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</si>
  <si>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</si>
  <si>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</si>
  <si>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</si>
  <si>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</si>
  <si>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</si>
  <si>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</si>
  <si>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</si>
  <si>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</si>
  <si>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</si>
  <si>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</si>
  <si>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</si>
  <si>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</si>
  <si>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</si>
  <si>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</si>
  <si>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</si>
  <si>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</si>
  <si>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</si>
  <si>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</si>
  <si>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</si>
  <si>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</si>
  <si>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</si>
  <si>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</si>
  <si>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</si>
  <si>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</si>
  <si>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</si>
  <si>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</si>
  <si>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</si>
  <si>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</si>
  <si>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</si>
  <si>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</si>
  <si>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</si>
  <si>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</si>
  <si>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</si>
  <si>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</si>
  <si>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</si>
  <si>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</si>
  <si>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</si>
  <si>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</si>
  <si>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</si>
  <si>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</si>
  <si>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</si>
  <si>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</si>
  <si>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</si>
  <si>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</si>
  <si>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</si>
  <si>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</si>
  <si>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</si>
  <si>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</si>
  <si>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</si>
  <si>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</si>
  <si>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</si>
  <si>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</si>
  <si>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</si>
  <si>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</si>
  <si>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</si>
  <si>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</si>
  <si>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</si>
  <si>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</si>
  <si>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</si>
  <si>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</si>
  <si>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</si>
  <si>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</si>
  <si>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</si>
  <si>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</si>
  <si>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</si>
  <si>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</si>
  <si>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</si>
  <si>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</si>
  <si>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</si>
  <si>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</si>
  <si>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</si>
  <si>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</si>
  <si>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</si>
  <si>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</si>
  <si>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</si>
  <si>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</si>
  <si>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</si>
  <si>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</si>
  <si>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</si>
  <si>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</si>
  <si>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</si>
  <si>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</si>
  <si>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</si>
  <si>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</si>
  <si>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</si>
  <si>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</si>
  <si>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</si>
  <si>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</si>
  <si>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</si>
  <si>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</si>
  <si>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</si>
  <si>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</si>
  <si>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</si>
  <si>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</si>
  <si>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</si>
  <si>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</si>
  <si>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</si>
  <si>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</si>
  <si>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</si>
  <si>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</si>
  <si>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</si>
  <si>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</si>
  <si>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</si>
  <si>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</si>
  <si>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</si>
  <si>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</si>
  <si>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</si>
  <si>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</si>
  <si>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</si>
  <si>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</si>
  <si>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</si>
  <si>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</si>
  <si>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</si>
  <si>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</si>
  <si>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</si>
  <si>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</si>
  <si>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</si>
  <si>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</si>
  <si>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</si>
  <si>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</si>
  <si>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</si>
  <si>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</si>
  <si>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</si>
  <si>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</si>
  <si>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</si>
  <si>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</si>
  <si>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</si>
  <si>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</si>
  <si>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</si>
  <si>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</si>
  <si>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</si>
  <si>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</si>
  <si>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</si>
  <si>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</si>
  <si>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</si>
  <si>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</si>
  <si>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</si>
  <si>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</si>
  <si>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</si>
  <si>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</si>
  <si>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</si>
  <si>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</si>
  <si>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</si>
  <si>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</si>
  <si>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</si>
  <si>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</si>
  <si>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</si>
  <si>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</si>
  <si>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</si>
  <si>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</si>
  <si>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</si>
  <si>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</si>
  <si>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</si>
  <si>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</si>
  <si>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</si>
  <si>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</si>
  <si>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</si>
  <si>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</si>
  <si>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</si>
  <si>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</si>
  <si>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</si>
  <si>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</si>
  <si>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</si>
  <si>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</si>
  <si>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</si>
  <si>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</si>
  <si>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</si>
  <si>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</si>
  <si>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</si>
  <si>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</si>
  <si>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</si>
  <si>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</si>
  <si>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</si>
  <si>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</si>
  <si>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</si>
  <si>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</si>
  <si>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</si>
  <si>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</si>
  <si>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</si>
  <si>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</si>
  <si>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</si>
  <si>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</si>
  <si>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</si>
  <si>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</si>
  <si>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</si>
  <si>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</si>
  <si>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</si>
  <si>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</si>
  <si>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</si>
  <si>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</si>
  <si>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</si>
  <si>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</si>
  <si>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</si>
  <si>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</si>
  <si>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</si>
  <si>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</si>
  <si>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</si>
  <si>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</si>
  <si>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</si>
  <si>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</si>
  <si>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</si>
  <si>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</si>
  <si>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</si>
  <si>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</si>
  <si>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</si>
  <si>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</si>
  <si>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</si>
  <si>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</si>
  <si>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</si>
  <si>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</si>
  <si>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</si>
  <si>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</si>
  <si>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</si>
  <si>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</si>
  <si>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</si>
  <si>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</si>
  <si>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</si>
  <si>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</si>
  <si>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</si>
  <si>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</si>
  <si>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</si>
  <si>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</si>
  <si>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</si>
  <si>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</si>
  <si>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</si>
  <si>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</si>
  <si>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</si>
  <si>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</si>
  <si>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</si>
  <si>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</si>
  <si>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</si>
  <si>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</si>
  <si>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</si>
  <si>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</si>
  <si>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</si>
  <si>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</si>
  <si>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</si>
  <si>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</si>
  <si>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</si>
  <si>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</si>
  <si>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</si>
  <si>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</si>
  <si>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</si>
  <si>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</si>
  <si>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</si>
  <si>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</si>
  <si>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</si>
  <si>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</si>
  <si>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</si>
  <si>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</si>
  <si>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</si>
  <si>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</si>
  <si>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</si>
  <si>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</si>
  <si>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</si>
  <si>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</si>
  <si>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</si>
  <si>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</si>
  <si>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</si>
  <si>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</si>
  <si>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</si>
  <si>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</si>
  <si>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</si>
  <si>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</si>
  <si>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</si>
  <si>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</si>
  <si>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</si>
  <si>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</si>
  <si>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</si>
  <si>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</si>
  <si>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</si>
  <si>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</si>
  <si>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</si>
  <si>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</si>
  <si>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</si>
  <si>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</si>
  <si>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</si>
  <si>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</si>
  <si>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</si>
  <si>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</si>
  <si>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</si>
  <si>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</si>
  <si>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</si>
  <si>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</si>
  <si>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</si>
  <si>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</si>
  <si>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</si>
  <si>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</si>
  <si>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</si>
  <si>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</si>
  <si>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</si>
  <si>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</si>
  <si>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</si>
  <si>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</si>
  <si>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</si>
  <si>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</si>
  <si>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</si>
  <si>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</si>
  <si>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</si>
  <si>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</si>
  <si>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</si>
  <si>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</si>
  <si>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</si>
  <si>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</si>
  <si>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</si>
  <si>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</si>
  <si>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</si>
  <si>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</si>
  <si>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</si>
  <si>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</si>
  <si>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</si>
  <si>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</si>
  <si>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</si>
  <si>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</si>
  <si>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</si>
  <si>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</si>
  <si>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</si>
  <si>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</si>
  <si>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</si>
  <si>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</si>
  <si>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</si>
  <si>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</si>
  <si>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</si>
  <si>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</si>
  <si>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</si>
  <si>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</si>
  <si>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</si>
  <si>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</si>
  <si>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</si>
  <si>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</si>
  <si>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</si>
  <si>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</si>
  <si>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</si>
  <si>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</si>
  <si>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</si>
  <si>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</si>
  <si>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</si>
  <si>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</si>
  <si>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</si>
  <si>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</si>
  <si>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</si>
  <si>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</si>
  <si>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</si>
  <si>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</si>
  <si>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</si>
  <si>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</si>
  <si>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</si>
  <si>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</si>
  <si>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</si>
  <si>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</si>
  <si>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</si>
  <si>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</si>
  <si>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</si>
  <si>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</si>
  <si>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</si>
  <si>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</si>
  <si>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</si>
  <si>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</si>
  <si>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</si>
  <si>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</si>
  <si>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</si>
  <si>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</si>
  <si>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</si>
  <si>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</si>
  <si>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</si>
  <si>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</si>
  <si>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</si>
  <si>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</si>
  <si>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</si>
  <si>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</si>
  <si>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</si>
  <si>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</si>
  <si>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</si>
  <si>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</si>
  <si>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</si>
  <si>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</si>
  <si>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</si>
  <si>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</si>
  <si>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</si>
  <si>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</si>
  <si>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</si>
  <si>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</si>
  <si>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</si>
  <si>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</si>
  <si>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</si>
  <si>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</si>
  <si>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</si>
  <si>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</si>
  <si>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</si>
  <si>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</si>
  <si>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</si>
  <si>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</si>
  <si>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</si>
  <si>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</si>
  <si>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</si>
  <si>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</si>
  <si>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</si>
  <si>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</si>
  <si>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</si>
  <si>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</si>
  <si>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</si>
  <si>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</si>
  <si>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</si>
  <si>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</si>
  <si>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</si>
  <si>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</si>
  <si>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</si>
  <si>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</si>
  <si>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</si>
  <si>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</si>
  <si>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</si>
  <si>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</si>
  <si>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</si>
  <si>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</si>
  <si>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</si>
  <si>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</si>
  <si>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</si>
  <si>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</si>
  <si>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</si>
  <si>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</si>
  <si>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</si>
  <si>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</si>
  <si>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</si>
  <si>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</si>
  <si>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</si>
  <si>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</si>
  <si>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</si>
  <si>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</si>
  <si>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</si>
  <si>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</si>
  <si>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</si>
  <si>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</si>
  <si>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</si>
  <si>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</si>
  <si>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</si>
  <si>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</si>
  <si>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</si>
  <si>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</si>
  <si>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</si>
  <si>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</si>
  <si>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</si>
  <si>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</si>
  <si>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</si>
  <si>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</si>
  <si>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</si>
  <si>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</si>
  <si>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</si>
  <si>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</si>
  <si>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</si>
  <si>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</si>
  <si>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</si>
  <si>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</si>
  <si>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</si>
  <si>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</si>
  <si>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</si>
  <si>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</si>
  <si>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</si>
  <si>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</si>
  <si>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</si>
  <si>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</si>
  <si>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</si>
  <si>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</si>
  <si>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</si>
  <si>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</si>
  <si>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</si>
  <si>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</si>
  <si>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</si>
  <si>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</si>
  <si>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</si>
  <si>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</si>
  <si>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</si>
  <si>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</si>
  <si>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</si>
  <si>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</si>
  <si>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</si>
  <si>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</si>
  <si>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</si>
  <si>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</si>
  <si>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</si>
  <si>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</si>
  <si>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</si>
  <si>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</si>
  <si>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</si>
  <si>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</si>
  <si>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</si>
  <si>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</si>
  <si>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</si>
  <si>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</si>
  <si>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</si>
  <si>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</si>
  <si>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</si>
  <si>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</si>
  <si>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</si>
  <si>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</si>
  <si>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</si>
  <si>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</si>
  <si>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</si>
  <si>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</si>
  <si>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</si>
  <si>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</si>
  <si>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</si>
  <si>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</si>
  <si>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</si>
  <si>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</si>
  <si>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</si>
  <si>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</si>
  <si>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</si>
  <si>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</si>
  <si>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</si>
  <si>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</si>
  <si>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</si>
  <si>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</si>
  <si>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</si>
  <si>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</si>
  <si>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</si>
  <si>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</si>
  <si>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</si>
  <si>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</si>
  <si>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</si>
  <si>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</si>
  <si>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</si>
  <si>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</si>
  <si>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</si>
  <si>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</si>
  <si>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</si>
  <si>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</si>
  <si>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</si>
  <si>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</si>
  <si>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</si>
  <si>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</si>
  <si>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</si>
  <si>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</si>
  <si>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</si>
  <si>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</si>
  <si>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</si>
  <si>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</si>
  <si>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</si>
  <si>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</si>
  <si>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</si>
  <si>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</si>
  <si>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</si>
  <si>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</si>
  <si>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</si>
  <si>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</si>
  <si>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</si>
  <si>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</si>
  <si>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</si>
  <si>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</si>
  <si>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</si>
  <si>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</si>
  <si>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</si>
  <si>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</si>
  <si>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</si>
  <si>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</si>
  <si>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</si>
  <si>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</si>
  <si>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</si>
  <si>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</si>
  <si>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</si>
  <si>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</si>
  <si>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</si>
  <si>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</si>
  <si>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</si>
  <si>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</si>
  <si>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</si>
  <si>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</si>
  <si>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</si>
  <si>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</si>
  <si>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</si>
  <si>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</si>
  <si>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</si>
  <si>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</si>
  <si>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</si>
  <si>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</si>
  <si>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</si>
  <si>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</si>
  <si>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</si>
  <si>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</si>
  <si>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</si>
  <si>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</si>
  <si>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</si>
  <si>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</si>
  <si>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</si>
  <si>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</si>
  <si>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</si>
  <si>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</si>
  <si>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</si>
  <si>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</si>
  <si>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</si>
  <si>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</si>
  <si>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</si>
  <si>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</si>
  <si>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</si>
  <si>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</si>
  <si>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</si>
  <si>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</si>
  <si>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</si>
  <si>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</si>
  <si>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</si>
  <si>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</si>
  <si>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</si>
  <si>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</si>
  <si>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</si>
  <si>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</si>
  <si>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</si>
  <si>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</si>
  <si>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</si>
  <si>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</si>
  <si>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</si>
  <si>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</si>
  <si>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</si>
  <si>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</si>
  <si>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</si>
  <si>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</si>
  <si>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</si>
  <si>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</si>
  <si>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</si>
  <si>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</si>
  <si>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</si>
  <si>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</si>
  <si>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</si>
  <si>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</si>
  <si>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</si>
  <si>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</si>
  <si>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</si>
  <si>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</si>
  <si>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</si>
  <si>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</si>
  <si>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</si>
  <si>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</si>
  <si>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</si>
  <si>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</si>
  <si>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</si>
  <si>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</si>
  <si>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</si>
  <si>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</si>
  <si>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</si>
  <si>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</si>
  <si>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</si>
  <si>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</si>
  <si>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</si>
  <si>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</si>
  <si>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</si>
  <si>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</si>
  <si>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</si>
  <si>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</si>
  <si>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</si>
  <si>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</si>
  <si>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</si>
  <si>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</si>
  <si>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</si>
  <si>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</si>
  <si>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</si>
  <si>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</si>
  <si>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</si>
  <si>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</si>
  <si>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</si>
  <si>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</si>
  <si>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</si>
  <si>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</si>
  <si>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</si>
  <si>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</si>
  <si>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</si>
  <si>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</si>
  <si>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</si>
  <si>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</si>
  <si>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</si>
  <si>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</si>
  <si>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</si>
  <si>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</si>
  <si>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</si>
  <si>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</si>
  <si>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</si>
  <si>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</si>
  <si>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</si>
  <si>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</si>
  <si>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</si>
  <si>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</si>
  <si>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</si>
  <si>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</si>
  <si>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</si>
  <si>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</si>
  <si>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</si>
  <si>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</si>
  <si>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</si>
  <si>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</si>
  <si>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</si>
  <si>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</si>
  <si>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</si>
  <si>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</si>
  <si>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</si>
  <si>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</si>
  <si>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</si>
  <si>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</si>
  <si>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</si>
  <si>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</si>
  <si>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</si>
  <si>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</si>
  <si>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</si>
  <si>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</si>
  <si>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</si>
  <si>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</si>
  <si>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</si>
  <si>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</si>
  <si>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</si>
  <si>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</si>
  <si>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</si>
  <si>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</si>
  <si>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</si>
  <si>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</si>
  <si>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</si>
  <si>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</si>
  <si>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</si>
  <si>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</si>
  <si>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</si>
  <si>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</si>
  <si>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</si>
  <si>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</si>
  <si>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</si>
  <si>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</si>
  <si>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</si>
  <si>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</si>
  <si>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</si>
  <si>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</si>
  <si>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</si>
  <si>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</si>
  <si>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</si>
  <si>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</si>
  <si>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</si>
  <si>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</si>
  <si>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</si>
  <si>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</si>
  <si>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</si>
  <si>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</si>
  <si>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</si>
  <si>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</si>
  <si>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</si>
  <si>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</si>
  <si>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</si>
  <si>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</si>
  <si>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</si>
  <si>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</si>
  <si>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</si>
  <si>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</si>
  <si>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</si>
  <si>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</si>
  <si>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</si>
  <si>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</si>
  <si>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</si>
  <si>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</si>
  <si>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</si>
  <si>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</si>
  <si>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</si>
  <si>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</si>
  <si>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</si>
  <si>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</si>
  <si>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</si>
  <si>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</si>
  <si>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</si>
  <si>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</si>
  <si>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</si>
  <si>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</si>
  <si>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</si>
  <si>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</si>
  <si>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</si>
  <si>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</si>
  <si>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</si>
  <si>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</si>
  <si>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</si>
  <si>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</si>
  <si>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</si>
  <si>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</si>
  <si>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</si>
  <si>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</si>
  <si>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</si>
  <si>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</si>
  <si>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</si>
  <si>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</si>
  <si>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</si>
  <si>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</si>
  <si>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</si>
  <si>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</si>
  <si>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</si>
  <si>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</si>
  <si>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</si>
  <si>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</si>
  <si>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</si>
  <si>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</si>
  <si>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</si>
  <si>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</si>
  <si>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</si>
  <si>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</si>
  <si>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</si>
  <si>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</si>
  <si>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</si>
  <si>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</si>
  <si>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</si>
  <si>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</si>
  <si>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</si>
  <si>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</si>
  <si>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</si>
  <si>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</si>
  <si>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</si>
  <si>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</si>
  <si>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</si>
  <si>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</si>
  <si>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</si>
  <si>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</si>
  <si>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</si>
  <si>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</si>
  <si>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</si>
  <si>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</si>
  <si>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</si>
  <si>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</si>
  <si>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</si>
  <si>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</si>
  <si>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</si>
  <si>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</si>
  <si>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</si>
  <si>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</si>
  <si>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</si>
  <si>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</si>
  <si>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</si>
  <si>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</si>
  <si>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</si>
  <si>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</si>
  <si>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</si>
  <si>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</si>
  <si>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</si>
  <si>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</si>
  <si>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</si>
  <si>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</si>
  <si>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</si>
  <si>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</si>
  <si>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</si>
  <si>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</si>
  <si>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</si>
  <si>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</si>
  <si>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</si>
  <si>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</si>
  <si>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</si>
  <si>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</si>
  <si>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</si>
  <si>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</si>
  <si>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</si>
  <si>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</si>
  <si>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</si>
  <si>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</si>
  <si>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</si>
  <si>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</si>
  <si>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</si>
  <si>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</si>
  <si>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</si>
  <si>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</si>
  <si>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</si>
  <si>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</si>
  <si>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</si>
  <si>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</si>
  <si>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</si>
  <si>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</si>
  <si>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</si>
  <si>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</si>
  <si>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</si>
  <si>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</si>
  <si>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</si>
  <si>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</si>
  <si>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</si>
  <si>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</si>
  <si>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</si>
  <si>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</si>
  <si>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</si>
  <si>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</si>
  <si>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</si>
  <si>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</si>
  <si>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</si>
  <si>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</si>
  <si>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</si>
  <si>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</si>
  <si>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</si>
  <si>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</si>
  <si>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</si>
  <si>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</si>
  <si>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</si>
  <si>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</si>
  <si>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</si>
  <si>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</si>
  <si>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</si>
  <si>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</si>
  <si>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</si>
  <si>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</si>
  <si>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</si>
  <si>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</si>
  <si>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</si>
  <si>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</si>
  <si>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</si>
  <si>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</si>
  <si>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</si>
  <si>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</si>
  <si>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</si>
  <si>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</si>
  <si>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</si>
  <si>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</si>
  <si>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</si>
  <si>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</si>
  <si>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</si>
  <si>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</si>
  <si>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</si>
  <si>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</si>
  <si>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</si>
  <si>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</si>
  <si>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</si>
  <si>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</si>
  <si>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</si>
  <si>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</si>
  <si>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</si>
  <si>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</si>
  <si>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</si>
  <si>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</si>
  <si>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</si>
  <si>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</si>
  <si>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</si>
  <si>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</si>
  <si>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</si>
  <si>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</si>
  <si>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</si>
  <si>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</si>
  <si>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</si>
  <si>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</si>
  <si>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</si>
  <si>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</si>
  <si>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</si>
  <si>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</si>
  <si>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</si>
  <si>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</si>
  <si>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</si>
  <si>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</si>
  <si>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</si>
  <si>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</si>
  <si>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</si>
  <si>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</si>
  <si>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</si>
  <si>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</si>
  <si>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</si>
  <si>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</si>
  <si>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</si>
  <si>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</si>
  <si>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</si>
  <si>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</si>
  <si>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</si>
  <si>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</si>
  <si>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</si>
  <si>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</si>
  <si>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</si>
  <si>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</si>
  <si>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</si>
  <si>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</si>
  <si>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</si>
  <si>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</si>
  <si>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</si>
  <si>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</si>
  <si>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</si>
  <si>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</si>
  <si>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</si>
  <si>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</si>
  <si>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</si>
  <si>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</si>
  <si>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</si>
  <si>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</si>
  <si>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</si>
  <si>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</si>
  <si>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</si>
  <si>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</si>
  <si>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</si>
  <si>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</si>
  <si>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</si>
  <si>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</si>
  <si>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</si>
  <si>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</si>
  <si>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</si>
  <si>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</si>
  <si>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</si>
  <si>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</si>
  <si>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</si>
  <si>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</si>
  <si>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</si>
  <si>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</si>
  <si>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</si>
  <si>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</si>
  <si>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</si>
  <si>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</si>
  <si>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</si>
  <si>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</si>
  <si>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</si>
  <si>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</si>
  <si>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</si>
  <si>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</si>
  <si>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</si>
  <si>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</si>
  <si>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</si>
  <si>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</si>
  <si>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</si>
  <si>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</si>
  <si>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</si>
  <si>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</si>
  <si>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</si>
  <si>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</si>
  <si>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</si>
  <si>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</si>
  <si>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</si>
  <si>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</si>
  <si>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</si>
  <si>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</si>
  <si>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</si>
  <si>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</si>
  <si>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</si>
  <si>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</si>
  <si>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</si>
  <si>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</si>
  <si>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</si>
  <si>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</si>
  <si>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</si>
  <si>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</si>
  <si>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</si>
  <si>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</si>
  <si>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</si>
  <si>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</si>
  <si>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</si>
  <si>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</si>
  <si>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</si>
  <si>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</si>
  <si>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</si>
  <si>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</si>
  <si>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</si>
  <si>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</si>
  <si>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</si>
  <si>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</si>
  <si>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</si>
  <si>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</si>
  <si>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</si>
  <si>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</si>
  <si>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</si>
  <si>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</si>
  <si>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</si>
  <si>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</si>
  <si>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</si>
  <si>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</si>
  <si>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</si>
  <si>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</si>
  <si>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</si>
  <si>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</si>
  <si>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</si>
  <si>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</si>
  <si>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</si>
  <si>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</si>
  <si>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</si>
  <si>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</si>
  <si>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</si>
  <si>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</si>
  <si>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</si>
  <si>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</si>
  <si>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</si>
  <si>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</si>
  <si>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</si>
  <si>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</si>
  <si>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</si>
  <si>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</si>
  <si>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</si>
  <si>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</si>
  <si>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</si>
  <si>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</si>
  <si>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</si>
  <si>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</si>
  <si>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</si>
  <si>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</si>
  <si>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</si>
  <si>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</si>
  <si>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</si>
  <si>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</si>
  <si>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</si>
  <si>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</si>
  <si>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</si>
  <si>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</si>
  <si>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</si>
  <si>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</si>
  <si>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</si>
  <si>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</si>
  <si>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</si>
  <si>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</si>
  <si>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</si>
  <si>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</si>
  <si>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</si>
  <si>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</si>
  <si>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</si>
  <si>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</si>
  <si>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</si>
  <si>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</si>
  <si>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</si>
  <si>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</si>
  <si>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</si>
  <si>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</si>
  <si>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</si>
  <si>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</si>
  <si>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</si>
  <si>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</si>
  <si>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</si>
  <si>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</si>
  <si>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</si>
  <si>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</si>
  <si>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</si>
  <si>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</si>
  <si>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</si>
  <si>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</si>
  <si>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</si>
  <si>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</si>
  <si>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</si>
  <si>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</si>
  <si>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</si>
  <si>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</si>
  <si>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</si>
  <si>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</si>
  <si>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</si>
  <si>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</si>
  <si>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</si>
  <si>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</si>
  <si>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</si>
  <si>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</si>
  <si>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</si>
  <si>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</si>
  <si>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</si>
  <si>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</si>
  <si>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</si>
  <si>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</si>
  <si>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</si>
  <si>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</si>
  <si>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</si>
  <si>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</si>
  <si>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</si>
  <si>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</si>
  <si>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</si>
  <si>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</si>
  <si>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</si>
  <si>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</si>
  <si>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</si>
  <si>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</si>
  <si>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</si>
  <si>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</si>
  <si>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</si>
  <si>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</si>
  <si>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</si>
  <si>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</si>
  <si>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</si>
  <si>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</si>
  <si>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</si>
  <si>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</si>
  <si>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</si>
  <si>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</si>
  <si>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</si>
  <si>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</si>
  <si>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</si>
  <si>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</si>
  <si>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</si>
  <si>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</si>
  <si>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</si>
  <si>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</si>
  <si>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</si>
  <si>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</si>
  <si>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</si>
  <si>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</si>
  <si>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</si>
  <si>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</si>
  <si>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</si>
  <si>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</si>
  <si>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</si>
  <si>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</si>
  <si>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</si>
  <si>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</si>
  <si>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</si>
  <si>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</si>
  <si>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</si>
  <si>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</si>
  <si>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</si>
  <si>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</si>
  <si>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</si>
  <si>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</si>
  <si>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</si>
  <si>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</si>
  <si>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</si>
  <si>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</si>
  <si>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</si>
  <si>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</si>
  <si>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</si>
  <si>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</si>
  <si>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</si>
  <si>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</si>
  <si>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</si>
  <si>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</si>
  <si>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</si>
  <si>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</si>
  <si>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</si>
  <si>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</si>
  <si>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</si>
  <si>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</si>
  <si>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</si>
  <si>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</si>
  <si>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</si>
  <si>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</si>
  <si>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</si>
  <si>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</si>
  <si>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</si>
  <si>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</si>
  <si>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</si>
  <si>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</si>
  <si>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</si>
  <si>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</si>
  <si>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</si>
  <si>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</si>
  <si>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</si>
  <si>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</si>
  <si>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</si>
  <si>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</si>
  <si>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</si>
  <si>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</si>
  <si>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</si>
  <si>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</si>
  <si>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</si>
  <si>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</si>
  <si>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</si>
  <si>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</si>
  <si>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</si>
  <si>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</si>
  <si>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</si>
  <si>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</si>
  <si>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</si>
  <si>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</si>
  <si>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</si>
  <si>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</si>
  <si>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</si>
  <si>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</si>
  <si>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</si>
  <si>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</si>
  <si>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</si>
  <si>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</si>
  <si>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</si>
  <si>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</si>
  <si>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</si>
  <si>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</si>
  <si>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</si>
  <si>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</si>
  <si>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</si>
  <si>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</si>
  <si>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</si>
  <si>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</si>
  <si>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</si>
  <si>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</si>
  <si>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</si>
  <si>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</si>
  <si>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</si>
  <si>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</si>
  <si>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</si>
  <si>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</si>
  <si>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</si>
  <si>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</si>
  <si>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</si>
  <si>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</si>
  <si>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</si>
  <si>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</si>
  <si>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</si>
  <si>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</si>
  <si>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</si>
  <si>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</si>
  <si>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</si>
  <si>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</si>
  <si>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</si>
  <si>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</si>
  <si>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</si>
  <si>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</si>
  <si>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</si>
  <si>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</si>
  <si>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</si>
  <si>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</si>
  <si>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</si>
  <si>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</si>
  <si>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</si>
  <si>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</si>
  <si>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</si>
  <si>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</si>
  <si>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</si>
  <si>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</si>
  <si>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</si>
  <si>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</si>
  <si>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</si>
  <si>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</si>
  <si>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</si>
  <si>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</si>
  <si>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</si>
  <si>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</si>
  <si>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</si>
  <si>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</si>
  <si>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</si>
  <si>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</si>
  <si>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</si>
  <si>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</si>
  <si>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</si>
  <si>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</si>
  <si>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</si>
  <si>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</si>
  <si>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</si>
  <si>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</si>
  <si>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</si>
  <si>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</si>
  <si>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</si>
  <si>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</si>
  <si>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</si>
  <si>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</si>
  <si>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</si>
  <si>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</si>
  <si>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</si>
  <si>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</si>
  <si>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</si>
  <si>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</si>
  <si>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</si>
  <si>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</si>
  <si>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</si>
  <si>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</si>
  <si>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</si>
  <si>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</si>
  <si>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</si>
  <si>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</si>
  <si>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</si>
  <si>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</si>
  <si>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</si>
  <si>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</si>
  <si>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</si>
  <si>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</si>
  <si>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</si>
  <si>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</si>
  <si>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</si>
  <si>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</si>
  <si>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</si>
  <si>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</si>
  <si>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</si>
  <si>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</si>
  <si>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</si>
  <si>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</si>
  <si>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</si>
  <si>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</si>
  <si>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</si>
  <si>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</si>
  <si>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</si>
  <si>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</si>
  <si>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</si>
  <si>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</si>
  <si>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</si>
  <si>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</si>
  <si>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</si>
  <si>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</si>
  <si>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</si>
  <si>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</si>
  <si>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</si>
  <si>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</si>
  <si>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</si>
  <si>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</si>
  <si>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</si>
  <si>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</si>
  <si>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</si>
  <si>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</si>
  <si>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</si>
  <si>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</si>
  <si>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</si>
  <si>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</si>
  <si>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</si>
  <si>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</si>
  <si>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</si>
  <si>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</si>
  <si>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</si>
  <si>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</si>
  <si>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</si>
  <si>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</si>
  <si>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</si>
  <si>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</si>
  <si>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</si>
  <si>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</si>
  <si>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</si>
  <si>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</si>
  <si>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</si>
  <si>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</si>
  <si>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</si>
  <si>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</si>
  <si>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</si>
  <si>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</si>
  <si>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</si>
  <si>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</si>
  <si>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</si>
  <si>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</si>
  <si>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</si>
  <si>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</si>
  <si>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</si>
  <si>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</si>
  <si>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</si>
  <si>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</si>
  <si>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</si>
  <si>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</si>
  <si>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</si>
  <si>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</si>
  <si>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</si>
  <si>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</si>
  <si>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</si>
  <si>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</si>
  <si>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</si>
  <si>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</si>
  <si>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</si>
  <si>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</si>
  <si>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</si>
  <si>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</si>
  <si>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</si>
  <si>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</si>
  <si>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</si>
  <si>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</si>
  <si>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</si>
  <si>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</si>
  <si>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</si>
  <si>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</si>
  <si>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</si>
  <si>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</si>
  <si>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</si>
  <si>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</si>
  <si>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</si>
  <si>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</si>
  <si>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</si>
  <si>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</si>
  <si>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</si>
  <si>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</si>
  <si>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</si>
  <si>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</si>
  <si>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</si>
  <si>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</si>
  <si>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</si>
  <si>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</si>
  <si>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</si>
  <si>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</si>
  <si>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</si>
  <si>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</si>
  <si>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</si>
  <si>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</si>
  <si>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</si>
  <si>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</si>
  <si>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</si>
  <si>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</si>
  <si>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</si>
  <si>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</si>
  <si>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</si>
  <si>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</si>
  <si>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</si>
  <si>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</si>
  <si>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</si>
  <si>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</si>
  <si>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</si>
  <si>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</si>
  <si>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</si>
  <si>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</si>
  <si>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</si>
  <si>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</si>
  <si>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</si>
  <si>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</si>
  <si>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</si>
  <si>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</si>
  <si>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</si>
  <si>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</si>
  <si>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</si>
  <si>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</si>
  <si>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</si>
  <si>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</si>
  <si>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</si>
  <si>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</si>
  <si>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</si>
  <si>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</si>
  <si>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</si>
  <si>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</si>
  <si>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</si>
  <si>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</si>
  <si>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</si>
  <si>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</si>
  <si>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</si>
  <si>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</si>
  <si>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</si>
  <si>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</si>
  <si>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</si>
  <si>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</si>
  <si>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</si>
  <si>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</si>
  <si>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</si>
  <si>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</si>
  <si>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</si>
  <si>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</si>
  <si>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</si>
  <si>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</si>
  <si>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</si>
  <si>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</si>
  <si>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</si>
  <si>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</si>
  <si>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</si>
  <si>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</si>
  <si>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</si>
  <si>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</si>
  <si>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</si>
  <si>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</si>
  <si>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</si>
  <si>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</si>
  <si>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</si>
  <si>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</si>
  <si>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</si>
  <si>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</si>
  <si>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</si>
  <si>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</si>
  <si>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</si>
  <si>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</si>
  <si>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</si>
  <si>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</si>
  <si>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</si>
  <si>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</si>
  <si>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</si>
  <si>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</si>
  <si>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</si>
  <si>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</si>
  <si>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</si>
  <si>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</si>
  <si>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</si>
  <si>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</si>
  <si>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</si>
  <si>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</si>
  <si>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</si>
  <si>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</si>
  <si>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</si>
  <si>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</si>
  <si>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</si>
  <si>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</si>
  <si>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</si>
  <si>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</si>
  <si>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</si>
  <si>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</si>
  <si>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</si>
  <si>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</si>
  <si>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</si>
  <si>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</si>
  <si>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</si>
  <si>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</si>
  <si>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</si>
  <si>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</si>
  <si>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</si>
  <si>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</si>
  <si>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</si>
  <si>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</si>
  <si>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</si>
  <si>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</si>
  <si>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</si>
  <si>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</si>
  <si>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</si>
  <si>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</si>
  <si>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</si>
  <si>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</si>
  <si>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</si>
  <si>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</si>
  <si>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</si>
  <si>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</si>
  <si>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</si>
  <si>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</si>
  <si>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</si>
  <si>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</si>
  <si>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</si>
  <si>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</si>
  <si>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</si>
  <si>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</si>
  <si>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</si>
  <si>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</si>
  <si>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</si>
  <si>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</si>
  <si>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</si>
  <si>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</si>
  <si>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</si>
  <si>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</si>
  <si>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</si>
  <si>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</si>
  <si>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</si>
  <si>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</si>
  <si>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</si>
  <si>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</si>
  <si>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</si>
  <si>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</si>
  <si>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</si>
  <si>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</si>
  <si>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</si>
  <si>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</si>
  <si>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</si>
  <si>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</si>
  <si>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</si>
  <si>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</si>
  <si>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</si>
  <si>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</si>
  <si>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</si>
  <si>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</si>
  <si>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</si>
  <si>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</si>
  <si>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</si>
  <si>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</si>
  <si>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</si>
  <si>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</si>
  <si>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</si>
  <si>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</si>
  <si>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</si>
  <si>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</si>
  <si>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</si>
  <si>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</si>
  <si>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</si>
  <si>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</si>
  <si>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</si>
  <si>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</si>
  <si>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</si>
  <si>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</si>
  <si>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</si>
  <si>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</si>
  <si>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</si>
  <si>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</si>
  <si>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</si>
  <si>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</si>
  <si>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</si>
  <si>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</si>
  <si>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</si>
  <si>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</si>
  <si>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</si>
  <si>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</si>
  <si>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</si>
  <si>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</si>
  <si>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</si>
  <si>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</si>
  <si>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</si>
  <si>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</si>
  <si>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</si>
  <si>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</si>
  <si>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</si>
  <si>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</si>
  <si>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</si>
  <si>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</si>
  <si>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</si>
  <si>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</si>
  <si>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</si>
  <si>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</si>
  <si>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</si>
  <si>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</si>
  <si>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</si>
  <si>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</si>
  <si>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</si>
  <si>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</si>
  <si>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</si>
  <si>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</si>
  <si>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</si>
  <si>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</si>
  <si>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</si>
  <si>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</si>
  <si>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</si>
  <si>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</si>
  <si>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</si>
  <si>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</si>
  <si>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</si>
  <si>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</si>
  <si>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</si>
  <si>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</si>
  <si>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</si>
  <si>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</si>
  <si>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</si>
  <si>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</si>
  <si>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</si>
  <si>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</si>
  <si>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</si>
  <si>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</si>
  <si>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</si>
  <si>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</si>
  <si>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</si>
  <si>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</si>
  <si>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</si>
  <si>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</si>
  <si>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</si>
  <si>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</si>
  <si>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</si>
  <si>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</si>
  <si>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</si>
  <si>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</si>
  <si>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</si>
  <si>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</si>
  <si>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</si>
  <si>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</si>
  <si>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</si>
  <si>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</si>
  <si>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</si>
  <si>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</si>
  <si>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</si>
  <si>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</si>
  <si>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</si>
  <si>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</si>
  <si>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</si>
  <si>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</si>
  <si>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</si>
  <si>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</si>
  <si>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</si>
  <si>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</si>
  <si>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</si>
  <si>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</si>
  <si>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</si>
  <si>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</si>
  <si>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</si>
  <si>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</si>
  <si>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</si>
  <si>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</si>
  <si>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</si>
  <si>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</si>
  <si>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</si>
  <si>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</si>
  <si>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</si>
  <si>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</si>
  <si>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</si>
  <si>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</si>
  <si>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</si>
  <si>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</si>
  <si>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</si>
  <si>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</si>
  <si>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</si>
  <si>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</si>
  <si>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</si>
  <si>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</si>
  <si>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</si>
  <si>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</si>
  <si>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</si>
  <si>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</si>
  <si>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</si>
  <si>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</si>
  <si>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</si>
  <si>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</si>
  <si>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</si>
  <si>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</si>
  <si>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</si>
  <si>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</si>
  <si>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</si>
  <si>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</si>
  <si>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</si>
  <si>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</si>
  <si>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</si>
  <si>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</si>
  <si>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</si>
  <si>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</si>
  <si>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</si>
  <si>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</si>
  <si>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</si>
  <si>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</si>
  <si>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</si>
  <si>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</si>
  <si>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</si>
  <si>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</si>
  <si>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</si>
  <si>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</si>
  <si>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</si>
  <si>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</si>
  <si>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</si>
  <si>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</si>
  <si>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</si>
  <si>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</si>
  <si>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</si>
  <si>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</si>
  <si>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</si>
  <si>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</si>
  <si>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</si>
  <si>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</si>
  <si>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</si>
  <si>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</si>
  <si>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</si>
  <si>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</si>
  <si>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</si>
  <si>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</si>
  <si>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</si>
  <si>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</si>
  <si>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</si>
  <si>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</si>
  <si>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</si>
  <si>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</si>
  <si>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</si>
  <si>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</si>
  <si>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</si>
  <si>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</si>
  <si>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</si>
  <si>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</si>
  <si>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</si>
  <si>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</si>
  <si>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</si>
  <si>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</si>
  <si>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</si>
  <si>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</si>
  <si>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</si>
  <si>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</si>
  <si>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</si>
  <si>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</si>
  <si>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</si>
  <si>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</si>
  <si>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</si>
  <si>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</si>
  <si>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</si>
  <si>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</si>
  <si>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</si>
  <si>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</si>
  <si>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</si>
  <si>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</si>
  <si>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</si>
  <si>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</si>
  <si>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</si>
  <si>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</si>
  <si>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</si>
  <si>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</si>
  <si>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</si>
  <si>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</si>
  <si>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</si>
  <si>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</si>
  <si>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</si>
  <si>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</si>
  <si>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</si>
  <si>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</si>
  <si>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</si>
  <si>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</si>
  <si>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</si>
  <si>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</si>
  <si>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</si>
  <si>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</si>
  <si>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</si>
  <si>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</si>
  <si>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</si>
  <si>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</si>
  <si>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</si>
  <si>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</si>
  <si>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</si>
  <si>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</si>
  <si>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</si>
  <si>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</si>
  <si>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</si>
  <si>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</si>
  <si>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</si>
  <si>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</si>
  <si>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</si>
  <si>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</si>
  <si>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</si>
  <si>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</si>
  <si>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</si>
  <si>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</si>
  <si>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</si>
  <si>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</si>
  <si>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</si>
  <si>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</si>
  <si>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</si>
  <si>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</si>
  <si>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</si>
  <si>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</si>
  <si>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</si>
  <si>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</si>
  <si>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</si>
  <si>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</si>
  <si>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</si>
  <si>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</si>
  <si>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</si>
  <si>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</si>
  <si>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</si>
  <si>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</si>
  <si>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</si>
  <si>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</si>
  <si>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</si>
  <si>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</si>
  <si>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</si>
  <si>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</si>
  <si>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</si>
  <si>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</si>
  <si>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</si>
  <si>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</si>
  <si>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</si>
  <si>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</si>
  <si>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</si>
  <si>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</si>
  <si>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</si>
  <si>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</si>
  <si>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</si>
  <si>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</si>
  <si>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</si>
  <si>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</si>
  <si>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</si>
  <si>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</si>
  <si>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</si>
  <si>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</si>
  <si>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</si>
  <si>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</si>
  <si>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</si>
  <si>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</si>
  <si>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</si>
  <si>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</si>
  <si>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</si>
  <si>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</si>
  <si>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</si>
  <si>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</si>
  <si>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</si>
  <si>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</si>
  <si>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</si>
  <si>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</si>
  <si>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</si>
  <si>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</si>
  <si>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</si>
  <si>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</si>
  <si>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</si>
  <si>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</si>
  <si>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</si>
  <si>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</si>
  <si>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</si>
  <si>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</si>
  <si>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</si>
  <si>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</si>
  <si>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</si>
  <si>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</si>
  <si>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</si>
  <si>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</si>
  <si>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</si>
  <si>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</si>
  <si>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</si>
  <si>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</si>
  <si>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</si>
  <si>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</si>
  <si>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</si>
  <si>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</si>
  <si>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</si>
  <si>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</si>
  <si>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</si>
  <si>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</si>
  <si>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</si>
  <si>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</si>
  <si>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</si>
  <si>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</si>
  <si>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</si>
  <si>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</si>
  <si>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</si>
  <si>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</si>
  <si>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</si>
  <si>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</si>
  <si>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</si>
  <si>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</si>
  <si>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</si>
  <si>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</si>
  <si>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</si>
  <si>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</si>
  <si>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</si>
  <si>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</si>
  <si>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</si>
  <si>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</si>
  <si>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</si>
  <si>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</si>
  <si>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</si>
  <si>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</si>
  <si>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</si>
  <si>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</si>
  <si>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</si>
  <si>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</si>
  <si>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</si>
  <si>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</si>
  <si>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</si>
  <si>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</si>
  <si>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</si>
  <si>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</si>
  <si>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</si>
  <si>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</si>
  <si>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</si>
  <si>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</si>
  <si>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</si>
  <si>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</si>
  <si>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</si>
  <si>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</si>
  <si>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</si>
  <si>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</si>
  <si>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</si>
  <si>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</si>
  <si>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</si>
  <si>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</si>
  <si>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</si>
  <si>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</si>
  <si>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</si>
  <si>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</si>
  <si>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</si>
  <si>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</si>
  <si>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</si>
  <si>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</si>
  <si>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</si>
  <si>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</si>
  <si>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</si>
  <si>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</si>
  <si>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</si>
  <si>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</si>
  <si>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</si>
  <si>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</si>
  <si>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</si>
  <si>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</si>
  <si>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</si>
  <si>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</si>
  <si>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</si>
  <si>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</si>
  <si>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</si>
  <si>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</si>
  <si>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</si>
  <si>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</si>
  <si>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</si>
  <si>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</si>
  <si>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</si>
  <si>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</si>
  <si>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</si>
  <si>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</si>
  <si>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</si>
  <si>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</si>
  <si>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</si>
  <si>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</si>
  <si>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</si>
  <si>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</si>
  <si>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</si>
  <si>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</si>
  <si>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</si>
  <si>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</si>
  <si>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</si>
  <si>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</si>
  <si>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</si>
  <si>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</si>
  <si>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</si>
  <si>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</si>
  <si>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</si>
  <si>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</si>
  <si>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</si>
  <si>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</si>
  <si>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</si>
  <si>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</si>
  <si>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</si>
  <si>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</si>
  <si>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</si>
  <si>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</si>
  <si>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</si>
  <si>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</si>
  <si>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</si>
  <si>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</si>
  <si>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</si>
  <si>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</si>
  <si>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</si>
  <si>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</si>
  <si>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</si>
  <si>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</si>
  <si>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</si>
  <si>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</si>
  <si>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</si>
  <si>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</si>
  <si>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</si>
  <si>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</si>
  <si>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</si>
  <si>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</si>
  <si>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</si>
  <si>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</si>
  <si>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</si>
  <si>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</si>
  <si>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</si>
  <si>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</si>
  <si>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</si>
  <si>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</si>
  <si>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</si>
  <si>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</si>
  <si>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</si>
  <si>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</si>
  <si>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</si>
  <si>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</si>
  <si>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</si>
  <si>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</si>
  <si>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</si>
  <si>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</si>
  <si>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</si>
  <si>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</si>
  <si>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</si>
  <si>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</si>
  <si>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</si>
  <si>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</si>
  <si>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</si>
  <si>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</si>
  <si>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</si>
  <si>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</si>
  <si>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</si>
  <si>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</si>
  <si>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</si>
  <si>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</si>
  <si>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</si>
  <si>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</si>
  <si>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</si>
  <si>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</si>
  <si>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</si>
  <si>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</si>
  <si>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</si>
  <si>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</si>
  <si>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</si>
  <si>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</si>
  <si>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</si>
  <si>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</si>
  <si>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</si>
  <si>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</si>
  <si>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</si>
  <si>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</si>
  <si>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</si>
  <si>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</si>
  <si>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</si>
  <si>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</si>
  <si>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</si>
  <si>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</si>
  <si>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</si>
  <si>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</si>
  <si>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</si>
  <si>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</si>
  <si>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</si>
  <si>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</si>
  <si>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</si>
  <si>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</si>
  <si>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</si>
  <si>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</si>
  <si>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</si>
  <si>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</si>
  <si>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</si>
  <si>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</si>
  <si>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</si>
  <si>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</si>
  <si>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</si>
  <si>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</si>
  <si>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</si>
  <si>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</si>
  <si>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</si>
  <si>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</si>
  <si>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</si>
  <si>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</si>
  <si>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</si>
  <si>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</si>
  <si>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</si>
  <si>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</si>
  <si>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</si>
  <si>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</si>
  <si>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</si>
  <si>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</si>
  <si>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</si>
  <si>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</si>
  <si>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</si>
  <si>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</si>
  <si>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</si>
  <si>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</si>
  <si>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</si>
  <si>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</si>
  <si>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</si>
  <si>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</si>
  <si>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</si>
  <si>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</si>
  <si>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</si>
  <si>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</si>
  <si>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</si>
  <si>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</si>
  <si>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</si>
  <si>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</si>
  <si>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</si>
  <si>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</si>
  <si>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</si>
  <si>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</si>
  <si>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</si>
  <si>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</si>
  <si>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</si>
  <si>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</si>
  <si>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</si>
  <si>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</si>
  <si>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</si>
  <si>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</si>
  <si>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</si>
  <si>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</si>
  <si>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</si>
  <si>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</si>
  <si>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</si>
  <si>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</si>
  <si>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</si>
  <si>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</si>
  <si>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</si>
  <si>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</si>
  <si>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</si>
  <si>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</si>
  <si>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</si>
  <si>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</si>
  <si>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</si>
  <si>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</si>
  <si>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</si>
  <si>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</si>
  <si>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</si>
  <si>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</si>
  <si>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</si>
  <si>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</si>
  <si>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</si>
  <si>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</si>
  <si>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</si>
  <si>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</si>
  <si>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</si>
  <si>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</si>
  <si>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</si>
  <si>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</si>
  <si>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</si>
  <si>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</si>
  <si>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</si>
  <si>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</si>
  <si>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</si>
  <si>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</si>
  <si>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</si>
  <si>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</si>
  <si>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</si>
  <si>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</si>
  <si>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</si>
  <si>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</si>
  <si>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</si>
  <si>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</si>
  <si>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</si>
  <si>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</si>
  <si>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</si>
  <si>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</si>
  <si>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</si>
  <si>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</si>
  <si>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</si>
  <si>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</si>
  <si>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</si>
  <si>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</si>
  <si>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</si>
  <si>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</si>
  <si>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</si>
  <si>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</si>
  <si>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</si>
  <si>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</si>
  <si>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</si>
  <si>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</si>
  <si>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</si>
  <si>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</si>
  <si>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</si>
  <si>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</si>
  <si>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</si>
  <si>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</si>
  <si>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</si>
  <si>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</si>
  <si>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</si>
  <si>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</si>
  <si>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</si>
  <si>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</si>
  <si>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</si>
  <si>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</si>
  <si>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</si>
  <si>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</si>
  <si>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</si>
  <si>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</si>
  <si>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</si>
  <si>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</si>
  <si>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</si>
  <si>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</si>
  <si>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</si>
  <si>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</si>
  <si>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</si>
  <si>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</si>
  <si>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</si>
  <si>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</si>
  <si>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</si>
  <si>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</si>
  <si>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</si>
  <si>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</si>
  <si>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</si>
  <si>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</si>
  <si>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</si>
  <si>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</si>
  <si>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</si>
  <si>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</si>
  <si>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</si>
  <si>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</si>
  <si>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</si>
  <si>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</si>
  <si>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</si>
  <si>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</si>
  <si>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</si>
  <si>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</si>
  <si>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</si>
  <si>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</si>
  <si>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</si>
  <si>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</si>
  <si>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</si>
  <si>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</si>
  <si>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</si>
  <si>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</si>
  <si>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</si>
  <si>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</si>
  <si>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</si>
  <si>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</si>
  <si>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</si>
  <si>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</si>
  <si>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</si>
  <si>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</si>
  <si>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</si>
  <si>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</si>
  <si>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</si>
  <si>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</si>
  <si>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</si>
  <si>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</si>
  <si>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</si>
  <si>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</si>
  <si>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</si>
  <si>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</si>
  <si>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</si>
  <si>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</si>
  <si>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</si>
  <si>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</si>
  <si>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</si>
  <si>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</si>
  <si>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</si>
  <si>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</si>
  <si>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</si>
  <si>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</si>
  <si>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</si>
  <si>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</si>
  <si>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</si>
  <si>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</si>
  <si>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</si>
  <si>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</si>
  <si>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</si>
  <si>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</si>
  <si>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</si>
  <si>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</si>
  <si>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</si>
  <si>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</si>
  <si>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</si>
  <si>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</si>
  <si>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</si>
  <si>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</si>
  <si>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</si>
  <si>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</si>
  <si>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</si>
  <si>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</si>
  <si>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</si>
  <si>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</si>
  <si>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</si>
  <si>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</si>
  <si>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</si>
  <si>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</si>
  <si>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</si>
  <si>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</si>
  <si>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</si>
  <si>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</si>
  <si>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</si>
  <si>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</si>
  <si>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</si>
  <si>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</si>
  <si>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</si>
  <si>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</si>
  <si>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</si>
  <si>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</si>
  <si>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</si>
  <si>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</si>
  <si>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</si>
  <si>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</si>
  <si>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</si>
  <si>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</si>
  <si>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</si>
  <si>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</si>
  <si>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</si>
  <si>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</si>
  <si>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</si>
  <si>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</si>
  <si>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</si>
  <si>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</si>
  <si>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</si>
  <si>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</si>
  <si>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</si>
  <si>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</si>
  <si>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</si>
  <si>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</si>
  <si>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</si>
  <si>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</si>
  <si>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</si>
  <si>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</si>
  <si>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</si>
  <si>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</si>
  <si>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</si>
  <si>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</si>
  <si>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</si>
  <si>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</si>
  <si>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</si>
  <si>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</si>
  <si>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</si>
  <si>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</si>
  <si>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</si>
  <si>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</si>
  <si>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</si>
  <si>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</si>
  <si>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</si>
  <si>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</si>
  <si>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</si>
  <si>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</si>
  <si>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</si>
  <si>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</si>
  <si>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</si>
  <si>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</si>
  <si>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</si>
  <si>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</si>
  <si>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</si>
  <si>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</si>
  <si>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</si>
  <si>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</si>
  <si>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</si>
  <si>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</si>
  <si>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</si>
  <si>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</si>
  <si>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</si>
  <si>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</si>
  <si>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</si>
  <si>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</si>
  <si>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</si>
  <si>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</si>
  <si>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</si>
  <si>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</si>
  <si>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</si>
  <si>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</si>
  <si>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</si>
  <si>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</si>
  <si>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</si>
  <si>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</si>
  <si>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</si>
  <si>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</si>
  <si>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</si>
  <si>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</si>
  <si>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</si>
  <si>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</si>
  <si>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</si>
  <si>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</si>
  <si>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</si>
  <si>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</si>
  <si>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</si>
  <si>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</si>
  <si>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</si>
  <si>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</si>
  <si>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</si>
  <si>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</si>
  <si>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</si>
  <si>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</si>
  <si>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</si>
  <si>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</si>
  <si>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</si>
  <si>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</si>
  <si>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</si>
  <si>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</si>
  <si>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</si>
  <si>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</si>
  <si>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</si>
  <si>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</si>
  <si>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</si>
  <si>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</si>
  <si>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</si>
  <si>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</si>
  <si>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</si>
  <si>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</si>
  <si>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</si>
  <si>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</si>
  <si>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</si>
  <si>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</si>
  <si>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</si>
  <si>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</si>
  <si>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</si>
  <si>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</si>
  <si>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</si>
  <si>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</si>
  <si>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</si>
  <si>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</si>
  <si>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</si>
  <si>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</si>
  <si>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</si>
  <si>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</si>
  <si>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</si>
  <si>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</si>
  <si>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</si>
  <si>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</si>
  <si>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</si>
  <si>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</si>
  <si>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</si>
  <si>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</si>
  <si>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</si>
  <si>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</si>
  <si>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</si>
  <si>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</si>
  <si>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</si>
  <si>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</si>
  <si>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</si>
  <si>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</si>
  <si>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</si>
  <si>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</si>
  <si>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</si>
  <si>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</si>
  <si>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</si>
  <si>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</si>
  <si>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</si>
  <si>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</si>
  <si>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</si>
  <si>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</si>
  <si>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</si>
  <si>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</si>
  <si>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</si>
  <si>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</si>
  <si>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</si>
  <si>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</si>
  <si>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</si>
  <si>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</si>
  <si>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</si>
  <si>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</si>
  <si>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</si>
  <si>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</si>
  <si>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</si>
  <si>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</si>
  <si>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</si>
  <si>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</si>
  <si>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</si>
  <si>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</si>
  <si>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</si>
  <si>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</si>
  <si>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</si>
  <si>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</si>
  <si>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</si>
  <si>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</si>
  <si>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</si>
  <si>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</si>
  <si>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</si>
  <si>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</si>
  <si>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</si>
  <si>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</si>
  <si>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</si>
  <si>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</si>
  <si>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</si>
  <si>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</si>
  <si>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</si>
  <si>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</si>
  <si>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</si>
  <si>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</si>
  <si>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</si>
  <si>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</si>
  <si>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</si>
  <si>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</si>
  <si>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</si>
  <si>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</si>
  <si>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</si>
  <si>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</si>
  <si>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</si>
  <si>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</si>
  <si>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</si>
  <si>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</si>
  <si>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</si>
  <si>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</si>
  <si>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</si>
  <si>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</si>
  <si>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</si>
  <si>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</si>
  <si>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</si>
  <si>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</si>
  <si>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</si>
  <si>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</si>
  <si>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</si>
  <si>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</si>
  <si>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</si>
  <si>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</si>
  <si>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</si>
  <si>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</si>
  <si>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</si>
  <si>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</si>
  <si>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</si>
  <si>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</si>
  <si>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</si>
  <si>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</si>
  <si>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</si>
  <si>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</si>
  <si>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</si>
  <si>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</si>
  <si>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</si>
  <si>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</si>
  <si>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</si>
  <si>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</si>
  <si>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</si>
  <si>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</si>
  <si>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</si>
  <si>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</si>
  <si>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</si>
  <si>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</si>
  <si>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</si>
  <si>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</si>
  <si>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</si>
  <si>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</si>
  <si>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</si>
  <si>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</si>
  <si>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</si>
  <si>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</si>
  <si>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</si>
  <si>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</si>
  <si>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</si>
  <si>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</si>
  <si>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</si>
  <si>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</si>
  <si>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</si>
  <si>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</si>
  <si>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</si>
  <si>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</si>
  <si>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</si>
  <si>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</si>
  <si>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</si>
  <si>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</si>
  <si>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</si>
  <si>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</si>
  <si>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</si>
  <si>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</si>
  <si>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</si>
  <si>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</si>
  <si>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</si>
  <si>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</si>
  <si>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</si>
  <si>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</si>
  <si>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</si>
  <si>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</si>
  <si>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</si>
  <si>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</si>
  <si>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</si>
  <si>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</si>
  <si>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</si>
  <si>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</si>
  <si>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</si>
  <si>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</si>
  <si>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</si>
  <si>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</si>
  <si>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</si>
  <si>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</si>
  <si>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</si>
  <si>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</si>
  <si>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</si>
  <si>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</si>
  <si>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</si>
  <si>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</si>
  <si>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</si>
  <si>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</si>
  <si>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</si>
  <si>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</si>
  <si>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</si>
  <si>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</si>
  <si>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</si>
  <si>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</si>
  <si>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</si>
  <si>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</si>
  <si>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</si>
  <si>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</si>
  <si>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</si>
  <si>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</si>
  <si>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</si>
  <si>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</si>
  <si>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</si>
  <si>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</si>
  <si>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</si>
  <si>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</si>
  <si>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</si>
  <si>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</si>
  <si>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</si>
  <si>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</si>
  <si>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</si>
  <si>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</si>
  <si>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</si>
  <si>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</si>
  <si>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</si>
  <si>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</si>
  <si>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</si>
  <si>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</si>
  <si>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</si>
  <si>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</si>
  <si>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</si>
  <si>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</si>
  <si>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</si>
  <si>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</si>
  <si>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</si>
  <si>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</si>
  <si>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</si>
  <si>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</si>
  <si>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</si>
  <si>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</si>
  <si>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</si>
  <si>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</si>
  <si>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</si>
  <si>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</si>
  <si>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</si>
  <si>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</si>
  <si>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</si>
  <si>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</si>
  <si>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</si>
  <si>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</si>
  <si>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</si>
  <si>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</si>
  <si>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</si>
  <si>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</si>
  <si>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</si>
  <si>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</si>
  <si>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</si>
  <si>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</si>
  <si>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</si>
  <si>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</si>
  <si>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</si>
  <si>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</si>
  <si>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</si>
  <si>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</si>
  <si>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</si>
  <si>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</si>
  <si>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</si>
  <si>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</si>
  <si>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</si>
  <si>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</si>
  <si>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</si>
  <si>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</si>
  <si>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</si>
  <si>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</si>
  <si>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</si>
  <si>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</si>
  <si>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</si>
  <si>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</si>
  <si>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</si>
  <si>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</si>
  <si>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</si>
  <si>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</si>
  <si>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</si>
  <si>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</si>
  <si>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</si>
  <si>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</si>
  <si>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</si>
  <si>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</si>
  <si>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</si>
  <si>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</si>
  <si>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</si>
  <si>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</si>
  <si>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</si>
  <si>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</si>
  <si>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</si>
  <si>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category</t>
  </si>
  <si>
    <t>profit</t>
  </si>
  <si>
    <t>state</t>
  </si>
  <si>
    <t>sales</t>
  </si>
  <si>
    <t>Count of Order ID</t>
  </si>
  <si>
    <t>Sum of profit margin</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</si>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</sst>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Green]\▲0.00%;[Red]\ \▼0.00%"/>
    <numFmt numFmtId="165" formatCode="&quot;$&quot;\ 0.00,&quot;K&quot;"/>
    <numFmt numFmtId="168" formatCode="&quot;#&quot;\ 0"/>
  </numFmts>
  <fonts count="6"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52">
    <xf numFmtId="0" fontId="0" fillId="0" borderId="0" xfId="0" applyFont="1" applyAlignment="1"/>
    <xf numFmtId="0" fontId="1" fillId="0" borderId="0" xfId="0" applyFont="1"/>
    <xf numFmtId="0" fontId="2" fillId="0" borderId="0" xfId="0" applyFont="1"/>
    <xf numFmtId="14" fontId="3" fillId="0" borderId="0" xfId="0" applyNumberFormat="1"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0" fontId="0" fillId="0" borderId="1" xfId="0" applyFont="1" applyBorder="1" applyAlignment="1">
      <alignment horizontal="left"/>
    </xf>
    <xf numFmtId="0" fontId="0" fillId="0" borderId="4" xfId="0" applyNumberFormat="1" applyFont="1" applyBorder="1" applyAlignment="1"/>
    <xf numFmtId="0" fontId="0" fillId="0" borderId="5" xfId="0" applyNumberFormat="1" applyFont="1" applyBorder="1" applyAlignment="1"/>
    <xf numFmtId="0" fontId="0" fillId="0" borderId="7" xfId="0"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7" xfId="0" applyNumberFormat="1" applyFont="1" applyBorder="1" applyAlignment="1"/>
    <xf numFmtId="0" fontId="0" fillId="0" borderId="9" xfId="0" applyNumberFormat="1" applyFont="1" applyBorder="1" applyAlignment="1"/>
    <xf numFmtId="0" fontId="0" fillId="0" borderId="2" xfId="0" applyFont="1" applyBorder="1" applyAlignment="1">
      <alignment horizontal="left"/>
    </xf>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7" xfId="0" applyNumberFormat="1" applyFont="1" applyBorder="1" applyAlignment="1">
      <alignment horizontal="left"/>
    </xf>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10" xfId="0" applyNumberFormat="1" applyFont="1" applyBorder="1" applyAlignment="1"/>
    <xf numFmtId="0" fontId="5" fillId="2" borderId="0" xfId="0" applyFont="1" applyFill="1" applyAlignment="1"/>
    <xf numFmtId="0" fontId="5" fillId="2" borderId="0" xfId="0" applyFont="1" applyFill="1" applyBorder="1" applyAlignment="1"/>
    <xf numFmtId="165" fontId="0" fillId="0" borderId="4" xfId="0" applyNumberFormat="1" applyFont="1" applyBorder="1" applyAlignment="1"/>
    <xf numFmtId="165" fontId="0" fillId="0" borderId="5"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165" fontId="0" fillId="0" borderId="6" xfId="0" applyNumberFormat="1" applyFont="1" applyBorder="1" applyAlignment="1"/>
    <xf numFmtId="0" fontId="0" fillId="0" borderId="1" xfId="0" pivotButton="1" applyNumberFormat="1" applyFont="1" applyBorder="1" applyAlignment="1"/>
    <xf numFmtId="0" fontId="0" fillId="0" borderId="1" xfId="0" applyNumberFormat="1" applyFont="1" applyBorder="1" applyAlignment="1">
      <alignment horizontal="left"/>
    </xf>
    <xf numFmtId="0" fontId="0" fillId="0" borderId="2" xfId="0" applyNumberFormat="1" applyFont="1" applyBorder="1" applyAlignment="1">
      <alignment horizontal="left"/>
    </xf>
    <xf numFmtId="0" fontId="0" fillId="0" borderId="7" xfId="0" applyNumberFormat="1" applyFont="1" applyBorder="1" applyAlignment="1">
      <alignment horizontal="left"/>
    </xf>
    <xf numFmtId="44" fontId="0" fillId="0" borderId="0" xfId="1" applyFont="1" applyAlignment="1"/>
    <xf numFmtId="168" fontId="0" fillId="0" borderId="0" xfId="0" applyNumberFormat="1" applyFont="1" applyAlignment="1"/>
    <xf numFmtId="10" fontId="0" fillId="0" borderId="0" xfId="2" applyNumberFormat="1" applyFont="1" applyAlignment="1"/>
    <xf numFmtId="0" fontId="0" fillId="0" borderId="11" xfId="0" applyFont="1" applyBorder="1" applyAlignment="1"/>
    <xf numFmtId="165" fontId="0" fillId="0" borderId="11" xfId="0" applyNumberFormat="1" applyFont="1" applyBorder="1" applyAlignment="1"/>
    <xf numFmtId="165" fontId="0" fillId="0" borderId="12" xfId="0" applyNumberFormat="1" applyFont="1" applyBorder="1" applyAlignment="1"/>
    <xf numFmtId="0" fontId="0" fillId="0" borderId="3" xfId="0" applyFont="1" applyBorder="1" applyAlignment="1">
      <alignment horizontal="left"/>
    </xf>
    <xf numFmtId="165" fontId="0" fillId="0" borderId="3" xfId="0" applyNumberFormat="1" applyFont="1" applyBorder="1" applyAlignment="1"/>
    <xf numFmtId="165" fontId="0" fillId="0" borderId="13" xfId="0" applyNumberFormat="1" applyFont="1" applyBorder="1" applyAlignment="1"/>
    <xf numFmtId="165" fontId="0" fillId="0" borderId="14" xfId="0" applyNumberFormat="1" applyFont="1" applyBorder="1" applyAlignment="1"/>
    <xf numFmtId="10" fontId="0" fillId="0" borderId="11" xfId="0" applyNumberFormat="1" applyFont="1" applyBorder="1" applyAlignment="1"/>
    <xf numFmtId="10" fontId="0" fillId="0" borderId="12" xfId="0" applyNumberFormat="1" applyFont="1" applyBorder="1" applyAlignment="1"/>
    <xf numFmtId="10" fontId="0" fillId="0" borderId="13" xfId="0" applyNumberFormat="1" applyFont="1" applyBorder="1" applyAlignment="1"/>
    <xf numFmtId="164" fontId="0" fillId="0" borderId="0" xfId="2" applyNumberFormat="1" applyFont="1" applyAlignment="1">
      <alignment horizontal="center" vertical="center"/>
    </xf>
    <xf numFmtId="0" fontId="0" fillId="3" borderId="0" xfId="0" applyFont="1" applyFill="1" applyAlignment="1"/>
    <xf numFmtId="164" fontId="4" fillId="3" borderId="0" xfId="0" applyNumberFormat="1" applyFont="1" applyFill="1"/>
    <xf numFmtId="0" fontId="2" fillId="3" borderId="0" xfId="0" applyFont="1" applyFill="1"/>
  </cellXfs>
  <cellStyles count="3">
    <cellStyle name="Currency" xfId="1" builtinId="4"/>
    <cellStyle name="Normal" xfId="0" builtinId="0"/>
    <cellStyle name="Percent" xfId="2" builtinId="5"/>
  </cellStyles>
  <dxfs count="467">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fill>
        <patternFill>
          <bgColor theme="2"/>
        </patternFill>
      </fill>
    </dxf>
    <dxf>
      <border>
        <left style="medium">
          <color auto="1"/>
        </left>
        <right style="medium">
          <color auto="1"/>
        </right>
        <top style="medium">
          <color auto="1"/>
        </top>
        <bottom style="medium">
          <color auto="1"/>
        </bottom>
      </border>
    </dxf>
    <dxf>
      <numFmt numFmtId="14" formatCode="0.00%"/>
    </dxf>
    <dxf>
      <numFmt numFmtId="165" formatCode="&quot;$&quot;\ 0.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2" xr9:uid="{C11EE378-7C35-4655-AD31-747E491D8795}">
      <tableStyleElement type="wholeTable" dxfId="442"/>
      <tableStyleElement type="headerRow" dxfId="441"/>
    </tableStyle>
    <tableStyle name="Data-style" pivot="0" count="3" xr9:uid="{00000000-0011-0000-FFFF-FFFF00000000}">
      <tableStyleElement type="headerRow" dxfId="466"/>
      <tableStyleElement type="firstRowStripe" dxfId="465"/>
      <tableStyleElement type="secondRowStripe" dxfId="464"/>
    </tableStyle>
  </tableStyles>
  <extLst>
    <ext xmlns:x14="http://schemas.microsoft.com/office/spreadsheetml/2009/9/main" uri="{EB79DEF2-80B8-43e5-95BD-54CBDDF9020C}">
      <x14:slicerStyles defaultSlicerStyle="SlicerStyleLight1">
        <x14:slicerStyle name="ab"/>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charts!$B$109</c:f>
              <c:strCache>
                <c:ptCount val="1"/>
                <c:pt idx="0">
                  <c:v>Total</c:v>
                </c:pt>
              </c:strCache>
            </c:strRef>
          </c:tx>
          <c:spPr>
            <a:ln w="28575" cap="rnd">
              <a:solidFill>
                <a:schemeClr val="accent1"/>
              </a:solidFill>
              <a:round/>
            </a:ln>
            <a:effectLst/>
          </c:spPr>
          <c:marker>
            <c:symbol val="none"/>
          </c:marker>
          <c:cat>
            <c:strRef>
              <c:f>charts!$A$110:$A$122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charts!$B$110:$B$122</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3C3-40E2-AB1F-A0F312D69587}"/>
            </c:ext>
          </c:extLst>
        </c:ser>
        <c:dLbls>
          <c:showLegendKey val="0"/>
          <c:showVal val="0"/>
          <c:showCatName val="0"/>
          <c:showSerName val="0"/>
          <c:showPercent val="0"/>
          <c:showBubbleSize val="0"/>
        </c:dLbls>
        <c:smooth val="0"/>
        <c:axId val="319137759"/>
        <c:axId val="319136511"/>
      </c:lineChart>
      <c:catAx>
        <c:axId val="319137759"/>
        <c:scaling>
          <c:orientation val="minMax"/>
        </c:scaling>
        <c:delete val="1"/>
        <c:axPos val="b"/>
        <c:numFmt formatCode="General" sourceLinked="1"/>
        <c:majorTickMark val="none"/>
        <c:minorTickMark val="none"/>
        <c:tickLblPos val="nextTo"/>
        <c:crossAx val="319136511"/>
        <c:crosses val="autoZero"/>
        <c:auto val="1"/>
        <c:lblAlgn val="ctr"/>
        <c:lblOffset val="100"/>
        <c:noMultiLvlLbl val="0"/>
      </c:catAx>
      <c:valAx>
        <c:axId val="319136511"/>
        <c:scaling>
          <c:orientation val="minMax"/>
        </c:scaling>
        <c:delete val="1"/>
        <c:axPos val="l"/>
        <c:numFmt formatCode="&quot;$&quot;\ 0.00,&quot;K&quot;" sourceLinked="1"/>
        <c:majorTickMark val="none"/>
        <c:minorTickMark val="none"/>
        <c:tickLblPos val="nextTo"/>
        <c:crossAx val="31913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charts!$E$109</c:f>
              <c:strCache>
                <c:ptCount val="1"/>
                <c:pt idx="0">
                  <c:v>Total</c:v>
                </c:pt>
              </c:strCache>
            </c:strRef>
          </c:tx>
          <c:spPr>
            <a:ln w="28575" cap="rnd">
              <a:solidFill>
                <a:schemeClr val="accent1"/>
              </a:solidFill>
              <a:round/>
            </a:ln>
            <a:effectLst/>
          </c:spPr>
          <c:marker>
            <c:symbol val="none"/>
          </c:marker>
          <c:cat>
            <c:strRef>
              <c:f>charts!$D$110:$D$122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charts!$E$110:$E$122</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82D-4929-8F8C-749D045EC6E8}"/>
            </c:ext>
          </c:extLst>
        </c:ser>
        <c:dLbls>
          <c:showLegendKey val="0"/>
          <c:showVal val="0"/>
          <c:showCatName val="0"/>
          <c:showSerName val="0"/>
          <c:showPercent val="0"/>
          <c:showBubbleSize val="0"/>
        </c:dLbls>
        <c:smooth val="0"/>
        <c:axId val="591067599"/>
        <c:axId val="591064687"/>
      </c:lineChart>
      <c:catAx>
        <c:axId val="591067599"/>
        <c:scaling>
          <c:orientation val="minMax"/>
        </c:scaling>
        <c:delete val="1"/>
        <c:axPos val="b"/>
        <c:numFmt formatCode="General" sourceLinked="1"/>
        <c:majorTickMark val="none"/>
        <c:minorTickMark val="none"/>
        <c:tickLblPos val="nextTo"/>
        <c:crossAx val="591064687"/>
        <c:crosses val="autoZero"/>
        <c:auto val="1"/>
        <c:lblAlgn val="ctr"/>
        <c:lblOffset val="100"/>
        <c:noMultiLvlLbl val="0"/>
      </c:catAx>
      <c:valAx>
        <c:axId val="591064687"/>
        <c:scaling>
          <c:orientation val="minMax"/>
        </c:scaling>
        <c:delete val="1"/>
        <c:axPos val="l"/>
        <c:numFmt formatCode="&quot;$&quot;\ 0.00,&quot;K&quot;" sourceLinked="1"/>
        <c:majorTickMark val="none"/>
        <c:minorTickMark val="none"/>
        <c:tickLblPos val="nextTo"/>
        <c:crossAx val="5910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charts!$N$109</c:f>
              <c:strCache>
                <c:ptCount val="1"/>
                <c:pt idx="0">
                  <c:v>Total</c:v>
                </c:pt>
              </c:strCache>
            </c:strRef>
          </c:tx>
          <c:spPr>
            <a:ln w="28575" cap="rnd">
              <a:solidFill>
                <a:schemeClr val="accent1"/>
              </a:solidFill>
              <a:round/>
            </a:ln>
            <a:effectLst/>
          </c:spPr>
          <c:marker>
            <c:symbol val="none"/>
          </c:marker>
          <c:cat>
            <c:strRef>
              <c:f>charts!$M$110:$M$122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charts!$N$110:$N$122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6C0-4E14-9DC9-09A575F968F5}"/>
            </c:ext>
          </c:extLst>
        </c:ser>
        <c:dLbls>
          <c:showLegendKey val="0"/>
          <c:showVal val="0"/>
          <c:showCatName val="0"/>
          <c:showSerName val="0"/>
          <c:showPercent val="0"/>
          <c:showBubbleSize val="0"/>
        </c:dLbls>
        <c:smooth val="0"/>
        <c:axId val="368189615"/>
        <c:axId val="368187535"/>
      </c:lineChart>
      <c:catAx>
        <c:axId val="368189615"/>
        <c:scaling>
          <c:orientation val="minMax"/>
        </c:scaling>
        <c:delete val="1"/>
        <c:axPos val="b"/>
        <c:numFmt formatCode="General" sourceLinked="1"/>
        <c:majorTickMark val="none"/>
        <c:minorTickMark val="none"/>
        <c:tickLblPos val="nextTo"/>
        <c:crossAx val="368187535"/>
        <c:crosses val="autoZero"/>
        <c:auto val="1"/>
        <c:lblAlgn val="ctr"/>
        <c:lblOffset val="100"/>
        <c:noMultiLvlLbl val="0"/>
      </c:catAx>
      <c:valAx>
        <c:axId val="368187535"/>
        <c:scaling>
          <c:orientation val="minMax"/>
        </c:scaling>
        <c:delete val="1"/>
        <c:axPos val="l"/>
        <c:numFmt formatCode="General" sourceLinked="1"/>
        <c:majorTickMark val="none"/>
        <c:minorTickMark val="none"/>
        <c:tickLblPos val="nextTo"/>
        <c:crossAx val="36818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charts!$H$109</c:f>
              <c:strCache>
                <c:ptCount val="1"/>
                <c:pt idx="0">
                  <c:v>Total</c:v>
                </c:pt>
              </c:strCache>
            </c:strRef>
          </c:tx>
          <c:spPr>
            <a:ln w="28575" cap="rnd">
              <a:solidFill>
                <a:schemeClr val="accent1"/>
              </a:solidFill>
              <a:round/>
            </a:ln>
            <a:effectLst/>
          </c:spPr>
          <c:marker>
            <c:symbol val="none"/>
          </c:marker>
          <c:cat>
            <c:strRef>
              <c:f>charts!$G$110:$G$122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charts!$H$110:$H$122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7DBF-451F-AC8F-3F636402FB8E}"/>
            </c:ext>
          </c:extLst>
        </c:ser>
        <c:dLbls>
          <c:showLegendKey val="0"/>
          <c:showVal val="0"/>
          <c:showCatName val="0"/>
          <c:showSerName val="0"/>
          <c:showPercent val="0"/>
          <c:showBubbleSize val="0"/>
        </c:dLbls>
        <c:smooth val="0"/>
        <c:axId val="319137343"/>
        <c:axId val="319138591"/>
      </c:lineChart>
      <c:catAx>
        <c:axId val="319137343"/>
        <c:scaling>
          <c:orientation val="minMax"/>
        </c:scaling>
        <c:delete val="1"/>
        <c:axPos val="b"/>
        <c:numFmt formatCode="General" sourceLinked="1"/>
        <c:majorTickMark val="none"/>
        <c:minorTickMark val="none"/>
        <c:tickLblPos val="nextTo"/>
        <c:crossAx val="319138591"/>
        <c:crosses val="autoZero"/>
        <c:auto val="1"/>
        <c:lblAlgn val="ctr"/>
        <c:lblOffset val="100"/>
        <c:noMultiLvlLbl val="0"/>
      </c:catAx>
      <c:valAx>
        <c:axId val="319138591"/>
        <c:scaling>
          <c:orientation val="minMax"/>
        </c:scaling>
        <c:delete val="1"/>
        <c:axPos val="l"/>
        <c:numFmt formatCode="General" sourceLinked="1"/>
        <c:majorTickMark val="none"/>
        <c:minorTickMark val="none"/>
        <c:tickLblPos val="nextTo"/>
        <c:crossAx val="31913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charts!$K$109</c:f>
              <c:strCache>
                <c:ptCount val="1"/>
                <c:pt idx="0">
                  <c:v>Total</c:v>
                </c:pt>
              </c:strCache>
            </c:strRef>
          </c:tx>
          <c:spPr>
            <a:ln w="28575" cap="rnd">
              <a:solidFill>
                <a:schemeClr val="accent1"/>
              </a:solidFill>
              <a:round/>
            </a:ln>
            <a:effectLst/>
          </c:spPr>
          <c:marker>
            <c:symbol val="none"/>
          </c:marker>
          <c:cat>
            <c:strRef>
              <c:f>charts!$J$110:$J$122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charts!$K$110:$K$122</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591-4D3A-B7F9-81390C328043}"/>
            </c:ext>
          </c:extLst>
        </c:ser>
        <c:dLbls>
          <c:showLegendKey val="0"/>
          <c:showVal val="0"/>
          <c:showCatName val="0"/>
          <c:showSerName val="0"/>
          <c:showPercent val="0"/>
          <c:showBubbleSize val="0"/>
        </c:dLbls>
        <c:smooth val="0"/>
        <c:axId val="114589343"/>
        <c:axId val="141848975"/>
      </c:lineChart>
      <c:catAx>
        <c:axId val="114589343"/>
        <c:scaling>
          <c:orientation val="minMax"/>
        </c:scaling>
        <c:delete val="1"/>
        <c:axPos val="b"/>
        <c:numFmt formatCode="General" sourceLinked="1"/>
        <c:majorTickMark val="none"/>
        <c:minorTickMark val="none"/>
        <c:tickLblPos val="nextTo"/>
        <c:crossAx val="141848975"/>
        <c:crosses val="autoZero"/>
        <c:auto val="1"/>
        <c:lblAlgn val="ctr"/>
        <c:lblOffset val="100"/>
        <c:noMultiLvlLbl val="0"/>
      </c:catAx>
      <c:valAx>
        <c:axId val="141848975"/>
        <c:scaling>
          <c:orientation val="minMax"/>
        </c:scaling>
        <c:delete val="1"/>
        <c:axPos val="l"/>
        <c:numFmt formatCode="0.00%" sourceLinked="1"/>
        <c:majorTickMark val="none"/>
        <c:minorTickMark val="none"/>
        <c:tickLblPos val="nextTo"/>
        <c:crossAx val="11458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charts!$C$3</c:f>
              <c:strCache>
                <c:ptCount val="1"/>
                <c:pt idx="0">
                  <c:v>Sum of Profit</c:v>
                </c:pt>
              </c:strCache>
            </c:strRef>
          </c:tx>
          <c:spPr>
            <a:solidFill>
              <a:schemeClr val="accent1"/>
            </a:solidFill>
            <a:ln>
              <a:noFill/>
            </a:ln>
            <a:effectLst/>
          </c:spP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86B-4E59-9FDA-0FF7EF524970}"/>
            </c:ext>
          </c:extLst>
        </c:ser>
        <c:dLbls>
          <c:showLegendKey val="0"/>
          <c:showVal val="0"/>
          <c:showCatName val="0"/>
          <c:showSerName val="0"/>
          <c:showPercent val="0"/>
          <c:showBubbleSize val="0"/>
        </c:dLbls>
        <c:axId val="245171983"/>
        <c:axId val="245186127"/>
      </c:areaChart>
      <c:barChart>
        <c:barDir val="col"/>
        <c:grouping val="clustered"/>
        <c:varyColors val="0"/>
        <c:ser>
          <c:idx val="0"/>
          <c:order val="0"/>
          <c:tx>
            <c:strRef>
              <c:f>charts!$B$3</c:f>
              <c:strCache>
                <c:ptCount val="1"/>
                <c:pt idx="0">
                  <c:v>Sum of Sales</c:v>
                </c:pt>
              </c:strCache>
            </c:strRef>
          </c:tx>
          <c:spPr>
            <a:solidFill>
              <a:schemeClr val="bg2"/>
            </a:solidFill>
            <a:ln>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86B-4E59-9FDA-0FF7EF524970}"/>
            </c:ext>
          </c:extLst>
        </c:ser>
        <c:dLbls>
          <c:showLegendKey val="0"/>
          <c:showVal val="0"/>
          <c:showCatName val="0"/>
          <c:showSerName val="0"/>
          <c:showPercent val="0"/>
          <c:showBubbleSize val="0"/>
        </c:dLbls>
        <c:gapWidth val="100"/>
        <c:overlap val="-60"/>
        <c:axId val="245181551"/>
        <c:axId val="245182799"/>
      </c:barChart>
      <c:catAx>
        <c:axId val="2451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5182799"/>
        <c:crosses val="autoZero"/>
        <c:auto val="1"/>
        <c:lblAlgn val="ctr"/>
        <c:lblOffset val="100"/>
        <c:noMultiLvlLbl val="0"/>
      </c:catAx>
      <c:valAx>
        <c:axId val="245182799"/>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5181551"/>
        <c:crosses val="autoZero"/>
        <c:crossBetween val="between"/>
      </c:valAx>
      <c:valAx>
        <c:axId val="245186127"/>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5171983"/>
        <c:crosses val="max"/>
        <c:crossBetween val="between"/>
      </c:valAx>
      <c:catAx>
        <c:axId val="245171983"/>
        <c:scaling>
          <c:orientation val="minMax"/>
        </c:scaling>
        <c:delete val="1"/>
        <c:axPos val="b"/>
        <c:numFmt formatCode="General" sourceLinked="1"/>
        <c:majorTickMark val="out"/>
        <c:minorTickMark val="none"/>
        <c:tickLblPos val="nextTo"/>
        <c:crossAx val="24518612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noFill/>
          </a:ln>
          <a:effectLst/>
        </c:spPr>
      </c:pivotFmt>
      <c:pivotFmt>
        <c:idx val="7"/>
        <c:spPr>
          <a:solidFill>
            <a:schemeClr val="accent1">
              <a:lumMod val="60000"/>
              <a:lumOff val="40000"/>
            </a:schemeClr>
          </a:solidFill>
          <a:ln w="19050">
            <a:noFill/>
          </a:ln>
          <a:effectLst/>
        </c:spPr>
      </c:pivotFmt>
      <c:pivotFmt>
        <c:idx val="8"/>
        <c:spPr>
          <a:solidFill>
            <a:srgbClr val="002060"/>
          </a:solidFill>
          <a:ln w="19050">
            <a:noFill/>
          </a:ln>
          <a:effectLst/>
        </c:spPr>
      </c:pivotFmt>
    </c:pivotFmts>
    <c:plotArea>
      <c:layout/>
      <c:doughnutChart>
        <c:varyColors val="1"/>
        <c:ser>
          <c:idx val="0"/>
          <c:order val="0"/>
          <c:tx>
            <c:strRef>
              <c:f>charts!$B$31</c:f>
              <c:strCache>
                <c:ptCount val="1"/>
                <c:pt idx="0">
                  <c:v>Total</c:v>
                </c:pt>
              </c:strCache>
            </c:strRef>
          </c:tx>
          <c:spPr>
            <a:ln>
              <a:noFill/>
            </a:ln>
          </c:spPr>
          <c:dPt>
            <c:idx val="0"/>
            <c:bubble3D val="0"/>
            <c:spPr>
              <a:solidFill>
                <a:schemeClr val="accent5">
                  <a:lumMod val="75000"/>
                </a:schemeClr>
              </a:solidFill>
              <a:ln w="19050">
                <a:noFill/>
              </a:ln>
              <a:effectLst/>
            </c:spPr>
            <c:extLst>
              <c:ext xmlns:c16="http://schemas.microsoft.com/office/drawing/2014/chart" uri="{C3380CC4-5D6E-409C-BE32-E72D297353CC}">
                <c16:uniqueId val="{00000001-7850-4CBF-BA2B-54B511D85BEA}"/>
              </c:ext>
            </c:extLst>
          </c:dPt>
          <c:dPt>
            <c:idx val="1"/>
            <c:bubble3D val="0"/>
            <c:spPr>
              <a:solidFill>
                <a:schemeClr val="accent1">
                  <a:lumMod val="60000"/>
                  <a:lumOff val="40000"/>
                </a:schemeClr>
              </a:solidFill>
              <a:ln w="19050">
                <a:noFill/>
              </a:ln>
              <a:effectLst/>
            </c:spPr>
            <c:extLst>
              <c:ext xmlns:c16="http://schemas.microsoft.com/office/drawing/2014/chart" uri="{C3380CC4-5D6E-409C-BE32-E72D297353CC}">
                <c16:uniqueId val="{00000003-7850-4CBF-BA2B-54B511D85BEA}"/>
              </c:ext>
            </c:extLst>
          </c:dPt>
          <c:dPt>
            <c:idx val="2"/>
            <c:bubble3D val="0"/>
            <c:spPr>
              <a:solidFill>
                <a:srgbClr val="002060"/>
              </a:solidFill>
              <a:ln w="19050">
                <a:noFill/>
              </a:ln>
              <a:effectLst/>
            </c:spPr>
            <c:extLst>
              <c:ext xmlns:c16="http://schemas.microsoft.com/office/drawing/2014/chart" uri="{C3380CC4-5D6E-409C-BE32-E72D297353CC}">
                <c16:uniqueId val="{00000005-7850-4CBF-BA2B-54B511D85B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charts!$A$32:$A$35</c:f>
              <c:strCache>
                <c:ptCount val="3"/>
                <c:pt idx="0">
                  <c:v>Furniture</c:v>
                </c:pt>
                <c:pt idx="1">
                  <c:v>Office Supplies</c:v>
                </c:pt>
                <c:pt idx="2">
                  <c:v>Technology</c:v>
                </c:pt>
              </c:strCache>
            </c:strRef>
          </c:cat>
          <c:val>
            <c:numRef>
              <c:f>charts!$B$32:$B$35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850-4CBF-BA2B-54B511D85BEA}"/>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000">
                <a:schemeClr val="accent1">
                  <a:lumMod val="5000"/>
                  <a:lumOff val="95000"/>
                </a:schemeClr>
              </a:gs>
              <a:gs pos="30000">
                <a:srgbClr val="0070C0"/>
              </a:gs>
              <a:gs pos="59000">
                <a:schemeClr val="accent1">
                  <a:lumMod val="45000"/>
                  <a:lumOff val="55000"/>
                </a:schemeClr>
              </a:gs>
              <a:gs pos="86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charts!$B$97</c:f>
              <c:strCache>
                <c:ptCount val="1"/>
                <c:pt idx="0">
                  <c:v>Total</c:v>
                </c:pt>
              </c:strCache>
            </c:strRef>
          </c:tx>
          <c:spPr>
            <a:gradFill>
              <a:gsLst>
                <a:gs pos="7000">
                  <a:schemeClr val="accent1">
                    <a:lumMod val="5000"/>
                    <a:lumOff val="95000"/>
                  </a:schemeClr>
                </a:gs>
                <a:gs pos="30000">
                  <a:srgbClr val="0070C0"/>
                </a:gs>
                <a:gs pos="59000">
                  <a:schemeClr val="accent1">
                    <a:lumMod val="45000"/>
                    <a:lumOff val="55000"/>
                  </a:schemeClr>
                </a:gs>
                <a:gs pos="86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charts!$A$98:$A$103</c:f>
              <c:strCache>
                <c:ptCount val="5"/>
                <c:pt idx="0">
                  <c:v>Binders</c:v>
                </c:pt>
                <c:pt idx="1">
                  <c:v>Tables</c:v>
                </c:pt>
                <c:pt idx="2">
                  <c:v>Storage</c:v>
                </c:pt>
                <c:pt idx="3">
                  <c:v>Chairs</c:v>
                </c:pt>
                <c:pt idx="4">
                  <c:v>Phones</c:v>
                </c:pt>
              </c:strCache>
            </c:strRef>
          </c:cat>
          <c:val>
            <c:numRef>
              <c:f>charts!$B$98:$B$103</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CE0-4F96-B0AF-61D5392A506E}"/>
            </c:ext>
          </c:extLst>
        </c:ser>
        <c:dLbls>
          <c:showLegendKey val="0"/>
          <c:showVal val="0"/>
          <c:showCatName val="0"/>
          <c:showSerName val="0"/>
          <c:showPercent val="0"/>
          <c:showBubbleSize val="0"/>
        </c:dLbls>
        <c:gapWidth val="182"/>
        <c:axId val="311207727"/>
        <c:axId val="311208143"/>
      </c:barChart>
      <c:catAx>
        <c:axId val="31120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311208143"/>
        <c:crosses val="autoZero"/>
        <c:auto val="1"/>
        <c:lblAlgn val="ctr"/>
        <c:lblOffset val="100"/>
        <c:noMultiLvlLbl val="0"/>
      </c:catAx>
      <c:valAx>
        <c:axId val="311208143"/>
        <c:scaling>
          <c:orientation val="minMax"/>
        </c:scaling>
        <c:delete val="1"/>
        <c:axPos val="b"/>
        <c:numFmt formatCode="&quot;$&quot;\ 0.00,&quot;K&quot;" sourceLinked="1"/>
        <c:majorTickMark val="none"/>
        <c:minorTickMark val="none"/>
        <c:tickLblPos val="nextTo"/>
        <c:crossAx val="31120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charts!$C$3</c:f>
              <c:strCache>
                <c:ptCount val="1"/>
                <c:pt idx="0">
                  <c:v>Sum of Profit</c:v>
                </c:pt>
              </c:strCache>
            </c:strRef>
          </c:tx>
          <c:spPr>
            <a:solidFill>
              <a:schemeClr val="accent2"/>
            </a:solidFill>
            <a:ln>
              <a:noFill/>
            </a:ln>
            <a:effectLst/>
          </c:spP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704-4B52-97FE-C6CDE34E7C6B}"/>
            </c:ext>
          </c:extLst>
        </c:ser>
        <c:dLbls>
          <c:showLegendKey val="0"/>
          <c:showVal val="0"/>
          <c:showCatName val="0"/>
          <c:showSerName val="0"/>
          <c:showPercent val="0"/>
          <c:showBubbleSize val="0"/>
        </c:dLbls>
        <c:axId val="245171983"/>
        <c:axId val="245186127"/>
      </c:areaChart>
      <c:barChart>
        <c:barDir val="col"/>
        <c:grouping val="clustered"/>
        <c:varyColors val="0"/>
        <c:ser>
          <c:idx val="0"/>
          <c:order val="0"/>
          <c:tx>
            <c:strRef>
              <c:f>charts!$B$3</c:f>
              <c:strCache>
                <c:ptCount val="1"/>
                <c:pt idx="0">
                  <c:v>Sum of Sales</c:v>
                </c:pt>
              </c:strCache>
            </c:strRef>
          </c:tx>
          <c:spPr>
            <a:solidFill>
              <a:schemeClr val="accent1"/>
            </a:solidFill>
            <a:ln>
              <a:noFill/>
            </a:ln>
            <a:effectLst/>
          </c:spPr>
          <c:invertIfNegative val="0"/>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704-4B52-97FE-C6CDE34E7C6B}"/>
            </c:ext>
          </c:extLst>
        </c:ser>
        <c:dLbls>
          <c:showLegendKey val="0"/>
          <c:showVal val="0"/>
          <c:showCatName val="0"/>
          <c:showSerName val="0"/>
          <c:showPercent val="0"/>
          <c:showBubbleSize val="0"/>
        </c:dLbls>
        <c:gapWidth val="219"/>
        <c:overlap val="-27"/>
        <c:axId val="245181551"/>
        <c:axId val="245182799"/>
      </c:barChart>
      <c:catAx>
        <c:axId val="2451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82799"/>
        <c:crosses val="autoZero"/>
        <c:auto val="1"/>
        <c:lblAlgn val="ctr"/>
        <c:lblOffset val="100"/>
        <c:noMultiLvlLbl val="0"/>
      </c:catAx>
      <c:valAx>
        <c:axId val="245182799"/>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81551"/>
        <c:crosses val="autoZero"/>
        <c:crossBetween val="between"/>
      </c:valAx>
      <c:valAx>
        <c:axId val="245186127"/>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171983"/>
        <c:crosses val="max"/>
        <c:crossBetween val="between"/>
      </c:valAx>
      <c:catAx>
        <c:axId val="245171983"/>
        <c:scaling>
          <c:orientation val="minMax"/>
        </c:scaling>
        <c:delete val="1"/>
        <c:axPos val="b"/>
        <c:numFmt formatCode="General" sourceLinked="1"/>
        <c:majorTickMark val="out"/>
        <c:minorTickMark val="none"/>
        <c:tickLblPos val="nextTo"/>
        <c:crossAx val="245186127"/>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charts!$B$31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charts!$A$32:$A$35</c:f>
              <c:strCache>
                <c:ptCount val="3"/>
                <c:pt idx="0">
                  <c:v>Furniture</c:v>
                </c:pt>
                <c:pt idx="1">
                  <c:v>Office Supplies</c:v>
                </c:pt>
                <c:pt idx="2">
                  <c:v>Technology</c:v>
                </c:pt>
              </c:strCache>
            </c:strRef>
          </c:cat>
          <c:val>
            <c:numRef>
              <c:f>charts!$B$32:$B$35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EDF-4DAC-B7D3-D907F841EE2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charts!$B$97</c:f>
              <c:strCache>
                <c:ptCount val="1"/>
                <c:pt idx="0">
                  <c:v>Total</c:v>
                </c:pt>
              </c:strCache>
            </c:strRef>
          </c:tx>
          <c:spPr>
            <a:solidFill>
              <a:schemeClr val="accent1"/>
            </a:solidFill>
            <a:ln>
              <a:noFill/>
            </a:ln>
            <a:effectLst/>
          </c:spPr>
          <c:invertIfNegative val="0"/>
          <c:cat>
            <c:strRef>
              <c:f>charts!$A$98:$A$103</c:f>
              <c:strCache>
                <c:ptCount val="5"/>
                <c:pt idx="0">
                  <c:v>Binders</c:v>
                </c:pt>
                <c:pt idx="1">
                  <c:v>Tables</c:v>
                </c:pt>
                <c:pt idx="2">
                  <c:v>Storage</c:v>
                </c:pt>
                <c:pt idx="3">
                  <c:v>Chairs</c:v>
                </c:pt>
                <c:pt idx="4">
                  <c:v>Phones</c:v>
                </c:pt>
              </c:strCache>
            </c:strRef>
          </c:cat>
          <c:val>
            <c:numRef>
              <c:f>charts!$B$98:$B$103</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774-446D-9934-314A45E270BF}"/>
            </c:ext>
          </c:extLst>
        </c:ser>
        <c:dLbls>
          <c:showLegendKey val="0"/>
          <c:showVal val="0"/>
          <c:showCatName val="0"/>
          <c:showSerName val="0"/>
          <c:showPercent val="0"/>
          <c:showBubbleSize val="0"/>
        </c:dLbls>
        <c:gapWidth val="182"/>
        <c:axId val="311207727"/>
        <c:axId val="311208143"/>
      </c:barChart>
      <c:catAx>
        <c:axId val="31120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8143"/>
        <c:crosses val="autoZero"/>
        <c:auto val="1"/>
        <c:lblAlgn val="ctr"/>
        <c:lblOffset val="100"/>
        <c:noMultiLvlLbl val="0"/>
      </c:catAx>
      <c:valAx>
        <c:axId val="311208143"/>
        <c:scaling>
          <c:orientation val="minMax"/>
        </c:scaling>
        <c:delete val="0"/>
        <c:axPos val="b"/>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charts!$B$109</c:f>
              <c:strCache>
                <c:ptCount val="1"/>
                <c:pt idx="0">
                  <c:v>Total</c:v>
                </c:pt>
              </c:strCache>
            </c:strRef>
          </c:tx>
          <c:spPr>
            <a:ln w="28575" cap="rnd">
              <a:solidFill>
                <a:schemeClr val="accent1"/>
              </a:solidFill>
              <a:round/>
            </a:ln>
            <a:effectLst/>
          </c:spPr>
          <c:marker>
            <c:symbol val="none"/>
          </c:marker>
          <c:cat>
            <c:strRef>
              <c:f>charts!$A$110:$A$122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charts!$B$110:$B$122</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80F-4EEC-A11A-9DBE3259835F}"/>
            </c:ext>
          </c:extLst>
        </c:ser>
        <c:dLbls>
          <c:showLegendKey val="0"/>
          <c:showVal val="0"/>
          <c:showCatName val="0"/>
          <c:showSerName val="0"/>
          <c:showPercent val="0"/>
          <c:showBubbleSize val="0"/>
        </c:dLbls>
        <c:smooth val="0"/>
        <c:axId val="319137759"/>
        <c:axId val="319136511"/>
      </c:lineChart>
      <c:catAx>
        <c:axId val="319137759"/>
        <c:scaling>
          <c:orientation val="minMax"/>
        </c:scaling>
        <c:delete val="1"/>
        <c:axPos val="b"/>
        <c:numFmt formatCode="General" sourceLinked="1"/>
        <c:majorTickMark val="none"/>
        <c:minorTickMark val="none"/>
        <c:tickLblPos val="nextTo"/>
        <c:crossAx val="319136511"/>
        <c:crosses val="autoZero"/>
        <c:auto val="1"/>
        <c:lblAlgn val="ctr"/>
        <c:lblOffset val="100"/>
        <c:noMultiLvlLbl val="0"/>
      </c:catAx>
      <c:valAx>
        <c:axId val="319136511"/>
        <c:scaling>
          <c:orientation val="minMax"/>
        </c:scaling>
        <c:delete val="1"/>
        <c:axPos val="l"/>
        <c:numFmt formatCode="&quot;$&quot;\ 0.00,&quot;K&quot;" sourceLinked="1"/>
        <c:majorTickMark val="none"/>
        <c:minorTickMark val="none"/>
        <c:tickLblPos val="nextTo"/>
        <c:crossAx val="31913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charts!$E$109</c:f>
              <c:strCache>
                <c:ptCount val="1"/>
                <c:pt idx="0">
                  <c:v>Total</c:v>
                </c:pt>
              </c:strCache>
            </c:strRef>
          </c:tx>
          <c:spPr>
            <a:ln w="28575" cap="rnd">
              <a:solidFill>
                <a:schemeClr val="accent1"/>
              </a:solidFill>
              <a:round/>
            </a:ln>
            <a:effectLst/>
          </c:spPr>
          <c:marker>
            <c:symbol val="none"/>
          </c:marker>
          <c:cat>
            <c:strRef>
              <c:f>charts!$D$110:$D$122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charts!$E$110:$E$122</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9BA-4EE1-BF02-E33BEE1DDFAC}"/>
            </c:ext>
          </c:extLst>
        </c:ser>
        <c:dLbls>
          <c:showLegendKey val="0"/>
          <c:showVal val="0"/>
          <c:showCatName val="0"/>
          <c:showSerName val="0"/>
          <c:showPercent val="0"/>
          <c:showBubbleSize val="0"/>
        </c:dLbls>
        <c:smooth val="0"/>
        <c:axId val="591067599"/>
        <c:axId val="591064687"/>
      </c:lineChart>
      <c:catAx>
        <c:axId val="591067599"/>
        <c:scaling>
          <c:orientation val="minMax"/>
        </c:scaling>
        <c:delete val="1"/>
        <c:axPos val="b"/>
        <c:numFmt formatCode="General" sourceLinked="1"/>
        <c:majorTickMark val="none"/>
        <c:minorTickMark val="none"/>
        <c:tickLblPos val="nextTo"/>
        <c:crossAx val="591064687"/>
        <c:crosses val="autoZero"/>
        <c:auto val="1"/>
        <c:lblAlgn val="ctr"/>
        <c:lblOffset val="100"/>
        <c:noMultiLvlLbl val="0"/>
      </c:catAx>
      <c:valAx>
        <c:axId val="591064687"/>
        <c:scaling>
          <c:orientation val="minMax"/>
        </c:scaling>
        <c:delete val="1"/>
        <c:axPos val="l"/>
        <c:numFmt formatCode="&quot;$&quot;\ 0.00,&quot;K&quot;" sourceLinked="1"/>
        <c:majorTickMark val="none"/>
        <c:minorTickMark val="none"/>
        <c:tickLblPos val="nextTo"/>
        <c:crossAx val="5910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charts!$H$109</c:f>
              <c:strCache>
                <c:ptCount val="1"/>
                <c:pt idx="0">
                  <c:v>Total</c:v>
                </c:pt>
              </c:strCache>
            </c:strRef>
          </c:tx>
          <c:spPr>
            <a:ln w="28575" cap="rnd">
              <a:solidFill>
                <a:schemeClr val="accent1"/>
              </a:solidFill>
              <a:round/>
            </a:ln>
            <a:effectLst/>
          </c:spPr>
          <c:marker>
            <c:symbol val="none"/>
          </c:marker>
          <c:cat>
            <c:strRef>
              <c:f>charts!$G$110:$G$122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charts!$H$110:$H$122</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03E-4162-968B-1A9E9B31D03B}"/>
            </c:ext>
          </c:extLst>
        </c:ser>
        <c:dLbls>
          <c:showLegendKey val="0"/>
          <c:showVal val="0"/>
          <c:showCatName val="0"/>
          <c:showSerName val="0"/>
          <c:showPercent val="0"/>
          <c:showBubbleSize val="0"/>
        </c:dLbls>
        <c:smooth val="0"/>
        <c:axId val="319137343"/>
        <c:axId val="319138591"/>
      </c:lineChart>
      <c:catAx>
        <c:axId val="319137343"/>
        <c:scaling>
          <c:orientation val="minMax"/>
        </c:scaling>
        <c:delete val="1"/>
        <c:axPos val="b"/>
        <c:numFmt formatCode="General" sourceLinked="1"/>
        <c:majorTickMark val="none"/>
        <c:minorTickMark val="none"/>
        <c:tickLblPos val="nextTo"/>
        <c:crossAx val="319138591"/>
        <c:crosses val="autoZero"/>
        <c:auto val="1"/>
        <c:lblAlgn val="ctr"/>
        <c:lblOffset val="100"/>
        <c:noMultiLvlLbl val="0"/>
      </c:catAx>
      <c:valAx>
        <c:axId val="319138591"/>
        <c:scaling>
          <c:orientation val="minMax"/>
        </c:scaling>
        <c:delete val="1"/>
        <c:axPos val="l"/>
        <c:numFmt formatCode="General" sourceLinked="1"/>
        <c:majorTickMark val="none"/>
        <c:minorTickMark val="none"/>
        <c:tickLblPos val="nextTo"/>
        <c:crossAx val="31913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charts!$K$109</c:f>
              <c:strCache>
                <c:ptCount val="1"/>
                <c:pt idx="0">
                  <c:v>Total</c:v>
                </c:pt>
              </c:strCache>
            </c:strRef>
          </c:tx>
          <c:spPr>
            <a:ln w="28575" cap="rnd">
              <a:solidFill>
                <a:schemeClr val="accent1"/>
              </a:solidFill>
              <a:round/>
            </a:ln>
            <a:effectLst/>
          </c:spPr>
          <c:marker>
            <c:symbol val="none"/>
          </c:marker>
          <c:cat>
            <c:strRef>
              <c:f>charts!$J$110:$J$122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charts!$K$110:$K$122</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4B0-40E2-AE4F-8C9BD612BA92}"/>
            </c:ext>
          </c:extLst>
        </c:ser>
        <c:dLbls>
          <c:showLegendKey val="0"/>
          <c:showVal val="0"/>
          <c:showCatName val="0"/>
          <c:showSerName val="0"/>
          <c:showPercent val="0"/>
          <c:showBubbleSize val="0"/>
        </c:dLbls>
        <c:smooth val="0"/>
        <c:axId val="114589343"/>
        <c:axId val="141848975"/>
      </c:lineChart>
      <c:catAx>
        <c:axId val="114589343"/>
        <c:scaling>
          <c:orientation val="minMax"/>
        </c:scaling>
        <c:delete val="1"/>
        <c:axPos val="b"/>
        <c:numFmt formatCode="General" sourceLinked="1"/>
        <c:majorTickMark val="none"/>
        <c:minorTickMark val="none"/>
        <c:tickLblPos val="nextTo"/>
        <c:crossAx val="141848975"/>
        <c:crosses val="autoZero"/>
        <c:auto val="1"/>
        <c:lblAlgn val="ctr"/>
        <c:lblOffset val="100"/>
        <c:noMultiLvlLbl val="0"/>
      </c:catAx>
      <c:valAx>
        <c:axId val="141848975"/>
        <c:scaling>
          <c:orientation val="minMax"/>
        </c:scaling>
        <c:delete val="1"/>
        <c:axPos val="l"/>
        <c:numFmt formatCode="0.00%" sourceLinked="1"/>
        <c:majorTickMark val="none"/>
        <c:minorTickMark val="none"/>
        <c:tickLblPos val="nextTo"/>
        <c:crossAx val="11458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Analysis.xlsx]charts!PivotTable12</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charts!$N$109</c:f>
              <c:strCache>
                <c:ptCount val="1"/>
                <c:pt idx="0">
                  <c:v>Total</c:v>
                </c:pt>
              </c:strCache>
            </c:strRef>
          </c:tx>
          <c:spPr>
            <a:ln w="28575" cap="rnd">
              <a:solidFill>
                <a:schemeClr val="accent1"/>
              </a:solidFill>
              <a:round/>
            </a:ln>
            <a:effectLst/>
          </c:spPr>
          <c:marker>
            <c:symbol val="none"/>
          </c:marker>
          <c:cat>
            <c:strRef>
              <c:f>charts!$M$110:$M$122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charts!$N$110:$N$122</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FB69-46A5-ADA2-1FB368CF85AB}"/>
            </c:ext>
          </c:extLst>
        </c:ser>
        <c:dLbls>
          <c:showLegendKey val="0"/>
          <c:showVal val="0"/>
          <c:showCatName val="0"/>
          <c:showSerName val="0"/>
          <c:showPercent val="0"/>
          <c:showBubbleSize val="0"/>
        </c:dLbls>
        <c:smooth val="0"/>
        <c:axId val="368189615"/>
        <c:axId val="368187535"/>
      </c:lineChart>
      <c:catAx>
        <c:axId val="368189615"/>
        <c:scaling>
          <c:orientation val="minMax"/>
        </c:scaling>
        <c:delete val="1"/>
        <c:axPos val="b"/>
        <c:numFmt formatCode="General" sourceLinked="1"/>
        <c:majorTickMark val="none"/>
        <c:minorTickMark val="none"/>
        <c:tickLblPos val="nextTo"/>
        <c:crossAx val="368187535"/>
        <c:crosses val="autoZero"/>
        <c:auto val="1"/>
        <c:lblAlgn val="ctr"/>
        <c:lblOffset val="100"/>
        <c:noMultiLvlLbl val="0"/>
      </c:catAx>
      <c:valAx>
        <c:axId val="368187535"/>
        <c:scaling>
          <c:orientation val="minMax"/>
        </c:scaling>
        <c:delete val="1"/>
        <c:axPos val="l"/>
        <c:numFmt formatCode="General" sourceLinked="1"/>
        <c:majorTickMark val="none"/>
        <c:minorTickMark val="none"/>
        <c:tickLblPos val="nextTo"/>
        <c:crossAx val="36818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plotArea>
      <cx:plotAreaRegion>
        <cx:series layoutId="waterfall" uniqueId="{213BC65B-B0F8-44FB-A749-33C1AD376CE2}">
          <cx:tx>
            <cx:txData>
              <cx:f>_xlchart.v1.9</cx:f>
              <cx:v>profit</cx:v>
            </cx:txData>
          </cx:tx>
          <cx:spPr>
            <a:gradFill>
              <a:gsLst>
                <a:gs pos="7000">
                  <a:schemeClr val="accent1">
                    <a:lumMod val="5000"/>
                    <a:lumOff val="95000"/>
                  </a:schemeClr>
                </a:gs>
                <a:gs pos="30000">
                  <a:srgbClr val="0070C0"/>
                </a:gs>
                <a:gs pos="59000">
                  <a:schemeClr val="accent1">
                    <a:lumMod val="45000"/>
                    <a:lumOff val="55000"/>
                  </a:schemeClr>
                </a:gs>
                <a:gs pos="86000">
                  <a:schemeClr val="accent1">
                    <a:lumMod val="30000"/>
                    <a:lumOff val="70000"/>
                  </a:schemeClr>
                </a:gs>
              </a:gsLst>
              <a:lin ang="5400000" scaled="1"/>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8F0FF94-626B-4A3D-96D4-B864EC303742}">
          <cx:tx>
            <cx:txData>
              <cx:f>_xlchart.v5.2</cx:f>
              <cx:v>sales</cx:v>
            </cx:txData>
          </cx:tx>
          <cx:spPr>
            <a:gradFill>
              <a:gsLst>
                <a:gs pos="7000">
                  <a:schemeClr val="accent1">
                    <a:lumMod val="5000"/>
                    <a:lumOff val="95000"/>
                  </a:schemeClr>
                </a:gs>
                <a:gs pos="30000">
                  <a:srgbClr val="0070C0"/>
                </a:gs>
                <a:gs pos="59000">
                  <a:schemeClr val="accent1">
                    <a:lumMod val="45000"/>
                    <a:lumOff val="55000"/>
                  </a:schemeClr>
                </a:gs>
                <a:gs pos="86000">
                  <a:schemeClr val="accent1">
                    <a:lumMod val="30000"/>
                    <a:lumOff val="70000"/>
                  </a:schemeClr>
                </a:gs>
              </a:gsLst>
              <a:lin ang="5400000" scaled="1"/>
            </a:gradFill>
          </cx:spPr>
          <cx:dataId val="0"/>
          <cx:layoutPr>
            <cx:geography cultureLanguage="en-US" cultureRegion="US" attribution="Powered by Bing">
              <cx:geoCache provider="{E9337A44-BEBE-4D9F-B70C-5C5E7DAFC167}">
                <cx:binary>7J1pT+Q41/e/SqtfP2Hs2PFy6ZpbmqR2qAK6oWnmTVQNdOIszr5++vsEii1dPc2o0SOVdDMjzUBh
ysk/PsvvHLv+e9P+5ya62+Yf2jjSxX9u2j8/+mWZ/uePP4ob/y7eFkexusmTIvleHt0k8R/J9+/q
5u6P23zbKO39YSJM/7jxt3l51378n//CX/PukpPkZluqRJ9Xd3n36a6oorL4h9f2vvRhexsrPVFF
maubEv/58eKu3RYfP9zpUpXdRZfe/fnx1a98/PDH+A/98KYfIphXWd3CWIKPKCOCCozR/Rf++CFK
tLd72ZDyiBBiSs5Nef8lHt97s41h/C+ncz+Z7e1tflcUcDH3/30a9mrm8NOvHz/cJJUuh9vlwZ37
8+OlVuXd7YfP5ba8g8tWReI8/IKTDNO//Hx/vX+8vuH/89/RD+AOjH7yQpPx7frVSz9I4iRa392U
6qYqH2/O7wtD8ZHFLWwRYu0VhptHnAhTYNN6fNMHRd44m/26vBo8Use5OEh1vtzlcaLfUxl6hLhl
wj/k9VoBSRgzmWSCPKyVkTJvmMl+VZ4GjhT5cpiKLKNI6US9oxWj6AibFAvC6MOdl6+VEfIIU8GI
Jayn1x8s6MOaecuM9kvzPHKkzfLkIFfLX9H22zbePpqU37djBOwUY9Q0TT7ShB0JisC3oJ1nAc1e
avKGmeyX5GngSJG/DlMRJ4mSfHubPN6dd5BEHEkpLAtRc69rwcg6siiH1QQG7qUkb5nKfk2eR45E
cU4Pcpl8UbmntHrPdcKPLGwKSRh/MFEQaL0MxLg4YlIgS6Ld6yNt3jKj/do8jxxp8+Wvg9Rmc9d8
uE7y8PHZ/f0FQ80jSaRJB2N1/zV2/NYRg1cshnfuhz2+94N7ecuM9mvzPHKkzeb6ILX5K1d9ot9z
2dAjUxIT4uDdrR95GYwxBGXUksxi99Lh19K8YUL7lXkaOBLmr78PUpj1Nu+irb59vDu/v2gIeBnL
5MQaxWKcHXGEQTS5U2xkyN4yk/2SPI8cabKeHKQmf+XhVhfvmu3TIwGuHxG8i4NHTkaaR5RIbFmW
eDB0owzmLTPar83zyJE2f306SG02d9/ybRG+oyUbEn6TY8L5g6FC5usAAEiMwIib5iMQ+MHJ/HpG
+7V5vpaRNpvpQWqzVkWRVLl6V1sGcRksCrqjZGNtYN1wTjg28d7M/y0z2q/N88iRNuvDDJydbaS+
J/l7h86mRRmTWD5YLfDxL0NnjOURwxwWF93J8/hk7IjZm+a0X5+X1zNSyPnrIFfP5C7aNtv87vEe
vUMkII8QEpyB5XqiLy/14RYwaMEoweCchq+R13nLjPar8zxypM3kMC3bYx3gQ/L9A6TUVfztXVNQ
iNgQ5P2Y0NcLiPMjhJkpoVDwIBC8/pIL/Ntp/USsXZHj9cWNhXMOclENedxiG6eFr95zZVFyxASk
nfIxJhgnpkMRARaeRDvLCH7rpXBvntZ+xUbDR1JtFgcp1Qxwm7p9x8DOFEeWtCwMMu2+Xq8uAcGD
4ISagjy4r1FC9IYJ7ZfnaeBImNlhgtD5XQLQ7R2FATTNKJTQqNxf+xTkiFJKOEW7bGgkzBsmtF+Y
p4EjYeaHGTEsb7f+O+JpSo/Az0Cm8xitjZJUjOkRsyThQENfm7NfTmS/HLthIzGWhwkNTn31nlqg
Iwo4AEuOHmzXSAuwXfAKAevF99quX81mvyAPo0Z6nB6mO1mrG195W/34pP5+OA3rQ3DKJQRq+zWx
oDMASSgT7F4fgYK3zGi/Ls8jR9qslwfp6pf6Vm3flUbLo+GmU/HIz0bxmGBHQKpBmcdCwtiA/XpC
+5V5upKRMMvNQQozBJbru1bdvKMpI/SImoDXMN3xtZE2GLEjjKB1Awn8uFifyze/ns1+YV5eyUib
zfogtVkmzTvGYFBaQ5wyi1P65EBesgFJjob+J4bR7vWRMfvVbPar8jBqpMfyMKOv4/euEQhIRyi0
+/GdS4fV8EoRAeEZwlBE2NEcqLi9zCl/PZ/9mjyOG6ly/PkgV8kmyUv/w2QbJuV7rhYOGQkjYKF2
HWaj2hrkMYDShnroY675Wpu3zmq/Qq9Hj3TaHGa4fAyPbnUTdo/36ffDMwKNHCY3BbOeO2Zfrh9h
QQzAoVqAd+n+KAZ4y4z26/M8cqTN8fVBrqGrLoHeZ+/9pBn6OKRkUELbOZNRGQfKa0eQ7FAKLuch
tH5874dA4A0T2q/M08CRMFeHKcxJUqninSNndCShvInYEyUbeR0MlWssoNFjp8wIQb9pSvvFeTF0
JM/JYUYE663Sd49P7u8bNGodEaiuUeuFw39p0Jg8MgFuUojjHhbNSJpfTme/LLthI0nW04M0ZZ98
2K7wYVm8b4sNtAwwU5jS2pVl5IjOcMD/WAg09D/df40A5ltntV+g16NHOn1aHqRO621RbG/8qrgr
y+Idl5B5BPVnAqhsP0YDoRiyoBlajILpN89nv0Sj4SON1gdq3hRstyneN65mYOIkht6nHekf5zz0
CEsoz0Bg/fhQPEQE67fM5SfaPA8d63KY0OZqC9VN7ZXJe7JOSHgwJhYXu67ncXuniSBigyrOY2cO
CPcyGX3bnPYL9HLsSKGrQ105RQG9USpN1eNt+v3wYNjgYUJ7x9PWGvk6coO9N9B7a8Jmg13z9Ijg
DB1Ob5jUfo1eDR6JtD5McrCGzWrvCqUpdG/ALkKo4exHbBiBQhQ2H7Ch7+Pl6nnDVH4iy+M1jCW5
OMioYHNXb9+zI4DAplowWhBR7w8HMGawZiyIBiB4G75GVu3X89kvy+O4kSqbLweqSvNhdZcXd93j
U/v7xmzYSAgVAGmR/Y2eHErPYOlgu/dDQC1HK2bA/b+e08/UeR47Vmh1mArdQ1Bnmyew4XP7fioR
2J9GoOr8tH5GUQGH7Z4Clg9ju1LPyOU8gMy3zOsnSo2ua6yWc5BqnYYR9HG8695P0EkQINa7LeyD
HXtJDiTgNqi4IcR30R2EDi/9z1tmtF+h55EjbU6PD1Kby3LrP96b37dyg/+BbBQaA3fCjDnosGmK
A2wz2Wjl/Goe+9V4GDVS4vIwY4HT/M571wyHwN5CAe3PhO1cyus1gu8zHECjsCP38Ql4yD1/PZP9
ajyOG+lx+ukgV8bZndZFF9Xbd91SAHGAkLCjYIcD7iOwl5YLOqIFEWKokT6oBuTtpeV666z2K/R6
9Eins8PMPT8nFRRE3+Jz/+UBNrB+EOwlNB8PsAHG+VIpMSgJHZywEfRBqZFFe/u89ms1Hj9S6/Nh
xgIPV/Xu5WtowSFQKYCe9ActRnHbUL42CQISx0Zx9Vvn808aPV7NWKHJQdq9C7B7cKTS3TsWeiCs
FhSK1miXdY53IEL3GqHEHLZS3Wel47T0TVPar9CLoSN5Lg4Uht4V5YfnkxUefMM7RG5wCgQ1AYfC
Bur7r9EKAmvHoMcNUthd/grW8KVfunrrtPbLNBo+kurqMDnClSpuEl2o98TWgAmgQ8cibBce/MhE
ORyqZkEX+8NKGsv0lin9RKLnoWN5lgdh6G7+8QC4lwvp1W/+23PvJKSeUFeA7R1PCrwMG2C3NfS4
wQk4j6cUjBzS6Fy6n09rv0qj4a+u5P/ToXc/PxDv6bzAybbcTu8PGnxxJt4/v3p/uXD24Wjozgjt
NYAP9255++dHE1uDz3k6wHD4I6/M1yvc/8O4u21R/vnREAL6eCns9YX9poC9ofbw8UMDdg9ekpDX
Dtj1/tA8PVAcOAER+q+KITiF/wX6B331ECiaVJrDhu+nsxzPkqiDvO/p4nfff9BVfJYoXRZ/foQc
7uOH9OH3hqux6LDAJb5/jOA5QhZMJL3ZfoIiGfw6/n+Kq8wK0yJcxkHSr7kX9jPDLMzK6eNUTKzS
R4sys7Bnm7j0AhtnXUjtOjH1SUKT7rJ3qyyzE68wPTsJWR7ZEndJ7oSu2Z7lioYT3hnpdZ+GeW/a
RaCq/thVvKumukjNKcFlv5bcQwuYZeTanU/bcFP7ur7jgSCVkynVz3KfyMIOIG77lBkdd/LAbeei
adqznsN8U+J3c15Td5VYraFsplt9AtO0tO02Ot0SqfsZ9OyEE10ZZNlVXYBt5lNDp4uoS70q/4zd
vjJWovUbbHcGVJJua494bNZIbphfUO16ahpXXpsHdugb1rWPZJcoWzay9I+TkoSC2E2cpc1ZZvLK
t7knGm/TS8MXsyTssPep8RCboSiMM2orL0ZiZhZ1iSaGDyZgienwmx72Jf/a5mGq5yxDzPaMUFk2
6/w8dFxccG+CG9ET4eCQYU9FdsxcxJmdae9b3Hfeac27ZJqgPlJ2wbsstbGXia991ZbGVOOmnTY6
4/OK9ZMSvrMTVOc3VpDVGy4CVDgh8sgiYgSf98pMJo3r1l/z6FwKGc3jPEZrXIhoLuQszWsROHXE
suM8bmYZzdKzzA9NeGBSjuyyUoljdNI9r1nXXoapFX5FfhfaPNK+Q6wqcUoVWneGboNPoihbO5Nt
NtHSkDNfY7Us4RCq68AqQrvx/WSieK6XSupyRd1oAWlW9MmPgvC8bkutbW543NFNNjdww1ZFopet
7C64zuvchsNDi29Wgt1PcejzSUuIWoYei6eoKeNjjqJiWqQ0dvxeRZdJzbSdGdife20ib5gXZpGd
u3lwVhss23o1trDTph3ayE70vl0G2Fhpn8GoDml0nhdpN2+yrP9CzOgiMFLzmjEv9RyThjcKgtYv
TMCiog2hMzdy6dIL49pmWRsvc9LcuW4htn0b4qlME9TZte+V27wvpkGv8gX2G2qHaXNcU986jcIi
mpG6J7HNPDdZ5B4NlwkkLWs34fi6NSuxwVw3rm025VIGYbTUtJNORZPioqgS75Q0VrIISUyOG79r
N5GI+kXspdZ5mvp4U9Vp8DXTfnANikbztq3IcZX00aLSOt2EPY1uUq9kruPmHl+pnPRnmVXWJ3GZ
iUmsUlzbbir4py4o48g2DAJmhbRqLbqcnMsescBuYEksojZ3DTsVSq0088hpJaripM6JumoL1NY2
6Rq0TsNarUs/zC6qsGo+K8XSFQk9PTVaJa8T2gVf8pqVx6WVSGPaVjxYoZ735gzHfnxmIeku075t
5mWPvAkKpJjlWW19t+o8m1POuqs2MMOJJ42lDtN4WVruOkKJnriVj+xGWu0Ua29pyvS4s1DnuJLY
aUir20o3pk1CHS2Q17a2ttJkgnFRz3Ol+cz0UTvpW5Z9S12rOkZZo2YR7ZTDNG3Og8TKNn4oukWS
V+Tc7Zrua5Wo/sZycX0ON8Q9bZO0uup5h52aNvEE1kk5SeI2WDQRDeYpDVhmx1USXqYqj+YgO6wW
o8lmkofpLTFYOe9F3BZ26yIybVlL7SzOyzOOa206ddwxJzBr3xaFZX7vTV8aNmJuBY9yl0ykiS/S
NqzXvhufpXUpN2Ziel9NAeu/t2Q2a0ln1DbqFFozFaK1LEO5MZLYPO/augJHUXTyJElwNJdRexpl
VRrZGBbqqqo8OumpjGPHbcp2qULsrdIk0BNPMOXAzdDrKittyQmYGh3pY4NZwcrMKP7MutgyHVQa
rlNkrLvxg6bN4aJFruyqCIJF0RXZt5DxaYuCcAW+RE7dLDH/DqpaLaPCiuYZVeoC50HxyeMl35hl
19pGlfWRXXVhdlnoSm5ai/frukiNbZpUCDwabj5FKsk8G1YPP9FN0912RhJ0Tuhl1kJrq1kZXlzP
3QLXm7rMycqMTD0TKsu+NJZVnLVW5046Wvdzolr/HDxbes1klXwTpebfOxWWkc3KwrOl9G6bsA2m
VPXSdst01iSiOu7awppwjErHSGCejjQKYylwGDQ2KgA8prHAkVObDYkc1hvBKvJp9sWtdDlNeJos
hRUr17FYEH7XFGezQtbZlfA0Y1OaePE34nlirrPWXVfYFce10IYdtX2+9KVYyCo0I7szwb/ZES2j
TUmRPA1EXKxD3JXTShTJKkuMcu2WBpsENLQ2TcRr26h1dSWoxWwzlXXhFNRohV2QpjpPvUKc9Ibs
7hCposqWlQJ3LeEeH0dNaVz4vsWuM5WA6QmNhNpJYQR6MNops/vedaclEskpDzXZKORqMEt1NwlF
1GE7cC0x5yXsoIdnolHEMaWROTH2E6dNuNiGqE9nSJEtrYpkbXja+iw8r7AxaslJU0oKZrAzz7qs
R47n6vUg4CqLCJ73ZeXUnVYTGWTmuhJlsPTMhNi5r5OzxDPJJRdlPW25Ec2yLLHmBgt0asOZFVPB
wDlGoSomRkLSZdej4pxbHr0p/TwqbVym/aRqavkZW0E601lhzpCf4wvLDXzqxEZKz0I3c33brFt5
HnmazxvYZes0iJwIN29A9piidYbwuqSsXcnSFFOsjOzOr5RZ2kbXyIVbZnzBjSB1iqjoHO12xVna
R+lZ2KXZIvBNc9ESSzu9pQynaXrZz12c8yuIBcyLlsigsyuL8O8iNqrrOBHWzA3Tr1YW8akRyHNi
5kUA14dKiDsaUSxMMHmeHZSBv2rS3FgybRbKga1WuQtOO+tvVJrHmV0ot1mZVTuxEnBvXSg8eDRp
MYuD0DpzITadYQXOumIhDWaNyHkwIVkP8UcLRnhDvCqbFFn+RaM8Pq2bmqaO2yM6B3+nZzWtwklU
Gt3MUJgvzCQSpxzzFrwCV9cQoLHCMQIBAUjnLqo0cB3PD6Vpc5zjcGlFHnbgyY7OmiStfSenbWDZ
HCUQvtZFNw2NsPnE8ty3m540S4Y6fVqGWQPrhLAcHg7JbyHw9aeUhuY8RGBWBDchmG4hUtV2aaLm
c40i7xKFSXRJTYgBqVf01LHcLDtNw1Ie9yGDaMWz3CXiaRXbHgoIssMEPJgtanepqjrvJ61HglVQ
SpnZqsaqghBTJos4M73ijsQBL2Roh2WHRWqTTJy4tRVO2lLkKyvys3NmFGRNad5tZJbjiQyV55Re
1q583fRTDwL/rz0TxwFlFx5TzaQy1UYrC8NV0lUccvy34tS04fS+yMlcJiEki9lX3NfmsjO4tuvG
J5OsMoppSvpt7nffFDfORUp7W/o1m0Q99u0iU8hJSt3METGoE1qR00KKcKwiHE+jwLsEWcis6gR1
ZCGrCYkguDEidVpTRdaFRa9xQV27rcvK9sIwmoShyJ00juDGxI20o7hLbUFIaiec6pXnZ2SmKzHz
Pd2thKpP/Y6aX0iuo9ARbRI7iOl8BpzRdHqj7R03rMikT7rSTmg856Jt7F4F5LozzHYeqD51Yinm
0rX4acv80EmZDtcaHr+tUfCpyS33Ii4LtkgNt1tZZoHWfhypSe011OlFDm4OWheXKuVi1hVl76SF
azkdrRo7TUpvo40IPHsYdKcWgosLRDRVfRlDnpDmpcNSXtgvstY9qSFUh0aJIZReCYF9doQzAZjh
dWLou7SLVCXUMogLSOuMlrurvBdgpa0qZJ8p0tlNCrGUBpeNQgDYTynznjeH/PaHN2cIuvEI9EjA
dovRm/dK56zrU7XEbZLf9EGuT1IV+acilOGnf34rgCTjt4JDnSCnGbJfwa3RW6lMBaz1Y3ir1Mz0
FNZIF9kaEm2g2v90SXjIpF9n2tC8BvsPIOmHUg9jww1/kWmHSdfRPOTeskrdbuaLnC5Z1ZrTCD5e
4CzLw1Ce1NJHCkSPtyn3IKNues8/NVx/SK5dH2b3z1P6UWLYQkko5hy2SsJ+r1HuX6FS+CVkGcus
1f0axXk3J0EDGTSNZIcnyPPzm7aqQWecu9D+A7djR2x2Ej+giJsk7XLl+btPlnj69n8ukhj+vR/z
/MPhgymev4Pt/A+faPGPvwWHlQz15mL8S8Nsnv4WTGY3u4HZvPrmB4D0E0T08AEZP3nxbfyIQxH9
hUo/4KPnU6if2dHDmB06wgi2I9PhlKthZRDYq/+EjoYuSTjhF3pZ4CR5OSD4jx92BAm2YcCBprA7
BhYTbIOBpf1MlBjsOANWLwAmgfeGP/JviBJFrx/zocv2vhEaejMI4CU6esxR7KfINXrjWJRuFsgZ
kCzRVV/zWlKdrwIUA3GyQymEH8x5UTJlnRAZxc3UiyVU5UrbSjqaeisqXRGStTagGsc62yh9cH1g
waNcFfMqDMrWnYdCWUqdWF5TZ77dw0/dauFmPbzXJbLqJus926viqvVPcB1bXQ8ZkuCG7QujcYya
CR2v4Gwd4EwhaSLV2RkQD3Rt6twtnYSVedp9DrIeur+ngnoNPxd+W/nyVKlyOkSKLhAYYRqxY1Wa
aDuq8t7obCBebuh4VpKBu/2/VfPzT4l5XgFYWvCYP5nbH1bN89Gt4zGPwPW+f5ghaGChsB9JIliE
j8AVCiEYPhGDmRQWALSIg4d45K4MCDyTJlhtBBsyoZvvedUQWFDQwQfsi3B4Ws1/xWEtMfIO0BkA
/xJkcQxn2UBKNLipF94hU5lJU7OiEHMK4VSWUW9yXdbz3vXbVTSkmf19xpkMyac1pKFWSCEjhaaC
5lMypKnVkLBGPELrENblptcuuWBBABE4g1hk4hWUb/yoLoDJ1OoiHpLhcEiLY4/hv5PUFRBlATkR
JpuWQxpdDwl1e59bq/s8u6jS/galoeEo12Om47ah+TkvVLiSQ5ruDgl7RQqbAJVbJ5apHEC68cQI
Yn+F66JZahVD1h8bjEzMAQXE91TABT6QpMAV0kjIk67w6sDmrDXPWwNycT7ABTxghu6eONQJyWZw
jGY0xwOQwFLJDTbCM9yyau0CtegHfIEHkKEzOjCNLCXfSddBjD4gD3FPP/IBhICPozYOOJkSagEn
ySHemVsRSm+bBt6E5CS0swGt6AGyZPe8pb1HLwOEkQOOaQYwgwZEU2KzukoGbFNWfnNeDihHDlBH
D3jHG0AP6YJ8w0jQnkM9QDkQ/qhZdo+GBkgUE8iAau3xWVpH9RxoDlzGgJXoAJjqATVlA3QygD6p
3OocAjzKBC5FXaOdViqCrGCAVgXQq3jAWIYwllHIAWxlSX9FB9iVDdjLk0ECJL5UxyWjzRzKg+7S
HEAZvmdm0gBy4neFa0xJH1TH6YDXvA5AG88gEwkG+OamrPmcgn29kC5Va8B5aN3c87pqQHduSYuT
oELRZ5rQdB7DAWfSbrIEKH8bcUDoESHnfcfV2vNoP+s4jyDAHHChvieHeoCIqiD1CWsUOpMDYkzu
aWMwgMeqbdONy1i06AYsyQZAGadMXVeCq6/ZgC/1ADLjAWm2A9xERk2OzQF45gP6LAcIGvREOm1c
REvIZpepdiGdkNoSGzMDbqsHlJoNUFXhKF0EQURjOx6ga3OPXyFRNQcgWydZvjAQQJAB1vqVAG7b
DQjXTF2+zYDqWgPe9bq0tmOgV8skc+mMDxi44xryDSDDXUOAERseNa+50BdJTfovxYCS+wEqJ/d8
ufVdY2UZBfJtaNVDG/+eRTcDli4GQA2FG2DV8OkA8ka5wp/rAWV7A9QWCsVOTYx8iuowPg4G+N0M
GJxVEZsIGsWfOSnKbxBxAC8vQ3wBu6cgdQWUngBT11owp2c81rYakDsZ4LsFFJ51Tblibq+XNIyT
SZFWoV0N2L5MpFpyK3ZnnSLZBHx8a7sD6E8LRO/6NkscEga+0w8FgWAoDXBktJdcp8Z5asaJA4JC
DSEfygkZw+mZkbezZig1ZPdVBylnVhnEANsADUP/GzC96LweShWG2ySTcChfBEMhQ0PUWzhRg+qN
HgodZGB9LkWTBrV8ngzlkDrClTH14VOsvpb39ZL0vnbSDGUUPRRU+iIJ50Zb9sruOgtKT3XLpAPh
Q2J7bjetdF8Udp9UlZhIWV96fUcDOwplOolyLwMzV0CVRqY5OvbSLF132kVTjI2vAJxzYXteT6Yq
ktwGC4AcmWvmRIa6CkWDlhEqENRygsw2gzD5FjEfSmeJL8+tWLBlUVhtbPeeUZ6r0oAyG9eOpdNi
ywIO+SikOmeoYHEJGTBBm1okyBFuDJjTFBGbxiSRXyR4jU1Pff8qF1SdxH39t+xLtgCP2DtdUNSb
wqMKHqUmOCkCpp2yM+RJXNH8rAzcbB2gJvtiuCraFGGcThNceBDtJd4EYHI6tYqMXIVNbC5YCVeZ
uyKZ+QDa73ruVQDVZLqlJANIByVB+nXIhS9LE9fAQVUoZySQ3rzq/XCadB7Eatj1zzBWYMQhSLRr
gBOfUQW3XvtWP+m6Mp0WrSmO4RxFK5i0UeKfEh408KDhBmAptTI7RVU/7zxSzbVqy2Uo+/Qyqty5
wmkwDTu3PwtrQqdpXaPU7krUB05laGpbXjtjWVJvcO2ZK4m98O8mg3JBYzJh1xjcrYIlfly4ZrqA
PKtN7DDL5TVgGzWJdYO+Rm7uLsAy+Uu3NCedyayzvgqMmxTOq1ulpTBmsceLU6x0tLSo4c4YMKDz
qGvEpdcId4ZRhj77tULwdtw1nK4z2Iz4PN/kXfZNF313g/oKzH+Vl30B2JZ685Y0eAKFQmKbhXFs
aWTWpa1z1WZ2lTRWbNhYV0iBRVMIaDTKwfcHgXdRWRCI2EGVRYAHiSzPMy+LFokPS9puUx6Gdl/k
DfAdV2TfZZ6GyzryTZu2jXGizHjaQUR9Vtc6XJRWdW3l1j0yh9hcVE31LSzZtaX8LXKr7zzqr0XS
ftK4jx2jb1J4vwzqYJp30zxTF2bmpavU5/yiTkPzC5BufUMka69yFwbWGpjVlqmuzMNV6sFVVKs0
K7K6nEeszXq2hlBLe8CKzRBZUwCYJZ2yRPknLaRNQFrbSpxlZdaxrwVzv1eqI2IR1Q0IZ3S+mc6M
uq8dN0HzqoOoZw5JTbJWaWYk1ykYUIi9ZD3BrRvOsrDz4pUwwnxSNIE5gSAvPMZep1dw+ju/tjor
+xtx1wvO3NaPjrlv4fyi8nvfnUd9GPUaKFfTJ4XtlVZwC/lFYVxamdtaU+zXrrYTQ4XJMuOKTLSB
unkuE6CarLiCanBj560XTVAHSpYevWoNs1kwQEhOF5fVBn6zncmIQzgZ+VCjoyeVNIVnIyOx7NAD
L2Pw2lhALHKpez+a+szkK/AgxmffUN5JyyPseBp3UI/3sk0Oaq76srFLXzVbGspulUtm2AD1qznW
bWdD6QTCLdKbgPMtkh8rKLW6sxAKbJM6ccuFAFzohJlQ8wJ2YzidS8/j3i8mQWZ4y5565bJyXYBM
salWJfJOGAaeiDhOT3yXlZPO49nfFWER4Dmrm6usVrOgLOTU8JA7zVWUTBuXplDV9kNwZACOHQtk
XlQoNe0yMuO5hVz0nVYuFG7SMFUtFPAFwbeQBjJxVaBK8+KmojwLrUs3g7pI6agsUlC//L8k7i1J
nEkgxfqnLO5hz9NjD+xzJrcbuEvlJCRlwyflwGnFQ3MUHCP1lMpBTw2wEQbpnQko7yHLewQgwwHv
4LngZWQioPvAJXYtNXB4iIS9dJDGITjfGJgj/lcAhMP7vwB9QF6Gji1G4IAlbIn/Ze/LluTEtWi/
iAg0Aq+QU422a/Bp+4Vwtd0IIUASg4CvvwuX+5529Q07zvvt6HBGZWUlIKStvdew4YBofi7leJba
QS4Jvd1gmKi2cz1U61geehojBRzuopFnR9smoH3mFOKLHAjs9imiRpKC1uQyzDa6LXHux9VF7ala
kTAl/Tbc9VV3UZ5N16kLyQEYnbyBTi16dJDS4KGZVXQz1inJIWeQj3Nql2edZmOHgK+jM7Guz9tB
u0IOAyCKfiMn6lwNzm0u2Vm7rCxw3kuuRHVpanUnWeuvacZtrlz5IWzu3TL0B3SMinPeWnJxg2U5
PCNNkRh5TXgJtrzJDogUXydBwBForL929rrwrFvvIBOoAJnEh2WO/1SRrHNnhuhYak1Oa7xtZ6Al
Vd5V9Bx1ovtPts76ONimPmyGHyESeOeblWOlN1BE0JGdTNKmhRXWX1grcfyWIIKujh/GLs0u6zDV
D0kF5UhLyHbBBpIVoV/LPFg7X6pRv/NrFhduaLZj62qST2gsn/PYsqOKBTtUdSRQLk4L8nszXDd1
cqdIVuaEtQ9ZDKxqLJNz1k4Xy0OTl+B68zWD6omzKj7QMj5HtSaFUOtHaCLWYh73iwCdcxgnVh7M
OlWFF5E8mnR6aYfswJalvbYQvtxYX6Oyo8ux3xJQVsaexOa6AxD3KK+hWc+dkJeszK7Hdc/oGmrz
eiujjyur+5zFkzgOqKVz1JLLifIqAwfbrle0V/op0Xa7Gkg6I1eESmBYiIAGKVoPwxJzaG9A04oU
qcMkIRTAUyyPGdGf7WL5jYvSK2SubQHCwB0mZAA5M9VZsSnJM2fdwZjo2Gj31A/yY7pst5qGJK9m
yU9RVyPhjTd1Tmz7ZRP6s3YjP+u+9EXAnn6MMx1dO5p946CtD+OciQPmxJMZllyGHd/w1Yes1/1p
qpq1oFVpQLqPxZySreADsh4yiitHNfm88o0UjR9ulqh5QR6+HBeVWhSser0gF2iLbetSMEaYC3Wn
UZhUll/UxqcjR41YxAbvNcT/EQ1je2iSpTzIbpiLoV/dmaS4gz0EdCepW38qmX72VFZ3XazaE0tf
qmyIrxdsUIWwMnoynLRDMUFjdkhMXT+0c5MW3SDjXDfQqtk6809xt6QHSP2ahy1J+WEYtjs8YNmc
Ut2EIy2VPG3N1B7g802O3QLOcKRR/L6WfjvGW9MeIcVSwIlQJKmRaZBaWl4R6suirtL5QmkFHctM
b4Yong4REvJnULcYxbQE+MJ1UsgqCwcB0Voei74uBqHjZ2zJEG9FRGLluu00KqQS2bSR3G9N99hE
bAUfO8XXZByCAK8tVV2EqFFHadMAQrGVSDW65shWkLY41ek2iTqGD0a3eNgqNCqNvI9481LPUhW6
S83V7JIKZeMcHZIN42m3QVwSaLvymsV/LaVKD0voxbWdoR7UcnyMQUiB65fX6ZaAp/DiQZbaHUGD
90cFDVm+oVI8cL6MOXUZnoZsHup1eV+S6b2ZujGPdU3Oax19a/m2nozfbvyY3NYBnx+S7hzkijyG
d90pqSJftFB0HdZyHvK9RMwJr7+4HmlXlW6PQ0+XSzI3Fco9QMohncYCvVvXI617evAQUxRxJf3d
SpPT1NIvmQP1mIIxhPRmEI8lVVXRJtlxWpE0YamdF+6+zYMJebKt5b3wmp1jQ8h1mZrmpA2dUaXY
AaVJYw8ha9OLYvG73tDPUgJtqbi+Qkn4MQ1Dkie1HAuzMnmFJL97QmX6H1Qh4WBt8k2qEIq5rMci
VOaJkukm4aO/tym9rnvfAn7vzZ2BqBB8+nujSsigmEoLENJ/eTB9hxqwdy62qT9zPtWHUqz66MJo
blcT/JkvKGsFK7OL0R2kHuozpHLZ08qhczIdudmknk4zXd1pTM18WFIcsdu2JwcW9/3QyFtNsAkt
UbnkTciwnkllTn4SIo9b8WibVh3k6Oqb1Q1XlYcgZQa0gdx5orlR2F5U6+Qn0yx/hHKaLsmafO0n
OueqMuo00TGcl26JTlUHbjVp5+zdaOb3cZWo3HG+n3i4QxlRFqOg4HPLh15vyCplfVpcHXIENHNF
VPSfKbMaQsHlK6uRWzIzTVfpvHnEmtof17KUF8Tf+lpBt3WuIkS5kEaimHzagr+g7FxvTJyqJLAT
NZYVC7fkXCX6P2GuxdUWpU/rONwMqCNzG1V/scgm16Yz5SlC1ZRzK8lJQMlyJLyNr1MbU1DS2Mk3
RNWTlx7CzXTdWAfIYOjGZ16PJYSUVRq5rLugUquhkFgAsfXh41jObYKl6OSgTe4w+9r0XSl8BglD
omizL7Jet2JgF0d7SAuKxEpaPrMpdEw2wET8kFao9XtEb6Clmw11k3e0FA+Mt4n0n/oZ3GJ37dk8
JFmhe5BHIu+0qSMFmtX6zXv0IP7/zGI9rq/K9J90+H87Z74r0/kvk+s3cv5/ZNf73/3IrSW4wIQx
9DoG4f+dKPw7t4bQYX/4K4xXeJALnmSV/pdbRGcwMH0JjAggI/9BLBI8q4dRNHUBuwjBOh5u9b/k
1Qx+k3+m1TgiiHPwl0is0T52J1x+YkgMgQqABKiGU1KOUwaEldsIBaKd6+2jEJNtvvDIiwHqqXVY
kQnSRagFgrkyfqk6z7uoQMhukutMiXU6NFnUuQsCqRnujGgtiLu+WYR9Ec2ol/4QAWBGsK6ShJNv
ydKv04NRqIm/pKmw5Z8Qzjp5DzkM6IW8JfWAU+FWQIKkINML4FuMgJA739GW9pYAXMQpV21L1hva
sk7/FQ0zhEWwZv5f1usHqf5PPT+sVT+NEdqCwBYA9gh7L0Y9fsMiJaStJyVV+g1IKHKcy9hywy+G
z4NPLttQjXUottri+WcmLmtann59+DcaB7T13Z8wx/AUWvQol2CS35Q+m2YpshxZf9WkYU1djD38
D4CsMxo5ffJLqPx48ApghcojHm22ex84sgVaEL7JwK5HqToEq753zJN7dBWEEu43Y7QLOv6rwwCo
xnZVC6bQ/ijcfVr+PI8WVSMd8iz6KiM/x/RQAZBM3MmkfISyqvOjlJ8bQAUjvEr/w73Zjws6HHoh
GEiAK7w9rp3WPukjln6tVsw5mQNnNMMfipcgcfIAZ0T9rivVOI45JO+UylfUAQoHWFn+H1PjTVWK
wyccT6AF1cLBPmIN/XzZlZjrKF4U+4pNJHGsECGW4gsWUjRe9VudmPs6Ij25Y41bp8dmiJG055Ak
GQzKrwfi32eC2nxXKcBzsduidwXBP6hOlajS6DX2X7kMWHKnlciNNCfhwzTwY52WXH4GT0MppIES
HSI+Qww/++w4131sw2/uChjcn2eDoGjNBt53bwCG+uXNbID+INZr05V/ltnWCX/unW0B7Ecl6rL1
vKZ+wRT59fWTN5Es2Z+QDZPqvlDBqoCu+XkAqmzTgL/H6EXVPmmjywJtAxZEu/Rq6IspaA4JYN0O
K6q7Bao3DISoYzU9guUCdtVFxHePGSg73x2c6D1FgVF3w8uvT3OPp/9cJ1A1xOh4zwVJEMNR8P18
llMoUx+7bXlZPBTNcR5PTYz7Ey+BiShfsKNHj5Y2bl80Y+j3lxpmmt/cn38NFhpNQREKjUcGHOTf
xHjq6AA6WvYvnRERYrhG9NqQi63xuIobVgrE/QEenuZLqwVUcoW3rSfikkY6mpGSKETbPfKvCn/V
1ZuZb6ALtxD4/Xq4dtjpzXjtD0aHJSuluMP/0ncBcu8snEbsBVSAjMCUjoM103u3jbXtiuCA5pgi
QtaJ36GmbPv1kDbbGj0ClCivhsxD5Fi0G/jrmxZar7HMO8gYIESZRByZB9lmFaByyrIFIZFGeiUd
bA6Zwbc2UNDChvWbC4LC4qcLgiEFDSYyGaO5IR5m9FYZh5nZubmb7edE9EKLwsboOuXyspyyzBdg
iyOE9nJ9jZ5m4vjd9D2cWGjI8asljEy60xTY79cQfxvF0QkOyYiA9p6iNcm/9BLN0gxtqXr72Xqs
IndkQ5PyO0oUW2/YMK0YjqyczfaxVcu6JvmkfHCqQMAP8qFywEwuvuV6++ijaZD3aS33BGHhc2sy
6CLEfnv6gWWYQuuciPnBet1sHzcjG0A+sTH7plVj9HelUJcpvMmggts+wnKx4N4xoQH65QMsJ2N6
sMigh5NMpv3eNUtVI8Fw3w+fpRW02TmoEI2v6JE84MzrqNtzg9GKtvmyDLJz9gR2lsyPnPXbeOt9
U/rcmNZTkCdV2S6XChxM9alLu5J/nOOZYJIlEPjrv2bX9UhRfj033kZNjH6CjkiwDcIfIxh5s5mw
cu0qklnzeQPQ4aFnBkqB2jQAqDFXbHIBgeLXR3wbjaDB4TGFUBNZKfbut0ccfDyo0LLwiW3TPhnD
xPfwR4ekweYtZ+Bin0sN8sHlgU6wUtwlCCyYp78+jT2d/WlRANkFDYK9AsAL5f+SxW5snlyUyfZj
y7t2ZPnYQ6vzrXfKIRqpZugIqM6kr9/PKIwQcawSfXWs0pHOfQ4NZjAzkJzK3ZgylY8L8yZd8yEQ
OT+ACoT604lt6W8wiUD165iXtc15Kcm+2IFNzg/9DE8Guyp1M+4rf4aV9B26JCV2hRXJs2U+//qK
38Y1SKJTSFH2q8bVMogHf94HGllCBu6G5HmeuhhJrPCeIomdIXULOUeSBRQNXDqmLew2DC/V+D2z
jaTdpzSbdKDlY7nIfUpTV2+tv6BsZnuIdNsQk5Mzsx1q+IpWiGQP5W6kZDlZ0xarMyEOy+jXl0Tf
RDZYTiDYQmkiBe4gdFdvSgnHunaD44g+p6NiWFujrfYTGCM27Uv3+zpGf4kV5wb51b7EESv3kOIt
hLpfIkWQxhOwUHirdw2ewW0ynfBLHcw+Dm4Nvbwv3YJP1YrtlwiSUA6nJko8O9nUz2woVuwXuNzf
XNqbCgCXluHZqBRPeU7BLiDf+/lujdCeJGaCM5dV8x6pRu8wtTaz1f2fY5w2O1Q99m77mNBu3x/b
qCe4IYtsTbUet1ZC7X/KWDSFZ2SpHsMREs0w+2A2RDTp6ijDFOPB2D26TQibl5ragLA2IiPBAYE2
xPgJNRbBULQVx1CMY6KisRBm0lgSKqMaP72Ozx4K90eY/yrTfrNGU6QLyK6SnQPC45b/leqSsHG5
Shc9AdzoER1e01u4K5a5KVBZQvL/u7DwZjvaD8nxgFMaY1tCL/O3hVcM6IVLuyTwVhLMkHFF7+76
jL0f48O15b04liHqoTKThq0YcANyFykLgh5GKfjFwJgnh7TUJ6inUgQDLMj5waMfAHaANsLCHxcg
yPc/blvlQoehXEzaYa1gFe23o2qW/UZEwDjxkq06mx/ivu1xJqJpsDc1ctzr1F+PNs/YzzERF79v
AggSeOwhWhi9rWyQDg7gYJcVrq1VwsU9Tg2DCSfEpb6XdIOx5OiUl+AlMkozrXIPht9dx2Zii8gt
sp3oxldtxO/KFkBr4UK/VH/GkLRdAONxCTS+681Xrs3mH9petv5L2IgJ7/gM09Z2SDXYC1s45I/D
dApBpBBPOlVCiyHbuCW3EDiQ7NB1HoiiXsYJ/qN+Sd2mczjNYeopKlgdsRiA4QWo/5dIaFiN4IGc
+KM048qrIl4IJAxnmwVFSuRvJejqUUG5ZIpkM2HbUNZiKtqrBVqSCVCa1fI0w9rODpBbLNtTkD2t
P07cVOWB8ZGSAvLDrF/h3wWJfchqGnbRsKku6NI+HqCWC9D7ZF0cn0kgip6qCIh/fLRN3/LnVcxV
Ez1nfbwsT8u4sPEOvEUXPWDHSKavwkvpn7dkrroe/pGeqOFDtmymOQP41ctp63na9nnW9IyqIoHJ
2KUvpNVp9xXqB2B2kFGNq/uWTWMIcdGYMBB9GcvOiRRkVCyMPJdtBDg/I0nUNOdZWjoY9U2lHRsx
ygthMDjcbayfMaU3AiBdfWAyHmV87DoOIPpqyspamdtOLI2rjnquxjDfBgGrfX0qeRsm8VB2lLkr
qbmq0hPmioQiE1RAjG3dDGkNV08VcenGgyr9pterUA2Rqs+hbrHbFE0W0KLgMNt6En/00STFcIXJ
EeAeDQxpC1zOFllXlo9QfyzynaFJgpfx9c2org1+hydLchwOCg3uXrbJZXS+1tLbil7IEkUJtBZa
NFMCYFkTSAUEn/d9MRZRjcupmMCm8mUpV8gsCy1UJqp3a7DBJu91GelgTknDImqvmmnN0vmd1EzU
We7gA0XgSvwoVPMxqUoo6m84NwNGKgIhTNo7RG2nxE3ESp+YWwIfCzHvtQ46LY9BIxBUx75GI1lf
IGTtp7TOkYnpEa6OtXYH6Hi1Tw/dGEei+4NWtMPxWm2y7HmqUucKj9IbI0vTqcYOUhCp9i/B+SNl
yR38+qiLuRpw9QUUl0CDT1qFfcSYGQHd5/2gxuixa5M95PN5rFJwSWHsMQG2DvnGeczQOiDL7eul
qlFsGD6n8ViiBHvJAEc0IH2CIhO86H57iOWKiv8Qs+zj3PFMA0uKpsjjVkRdkyr+zTkUNO7k6xqZ
VhFSsoKRq1Mlpgh3kE9u+jjqbqo7jFektv6soD0jy12qk/2Ua9xpuz1KzCwcgeFX7gXi2n2CSR/t
d16sEd4zWbsPzTwTfBRbLPh4nMOM/j24xh/X4z1j7gWAm8J7YrG9fIQsG9bxgocMAFBuE0UwFj9m
T7kNGb4y0dF+ceW4fh+MCbPGFz9y3EzAeI2f2CAayJtqHz3+GOro9eN/D/Lr54AU0OYuobAGJwXp
IjW/NNDu1v5cd2zFRTu6LTgWbKtVHT+iAK/6LBevN6rf5hFTDZX35KurjmRrKXLSqHmV78B79xil
mbYGH4Gzl+CsAHOUcwYF8ronvRVs2njToLGHe8leR7C3WEGIa6/XpGiNGq2wfScDuaxTulfn8eut
fZ0esmwMxkfyGn9xFInZL35BLwzM04r4/TCKK4k3197FiXreQGxM4zWulO3D+zqRNui3cJa4yP1b
SO0H/B1kJegrkA8jSP2/BxQStA0/9Ib1HHZWqMcafbVBLLbYc4W2KfjrUEM7N99mutqRjwEacRCZ
CXUvRFYdps8gkLHi4v2MZPfdACx7/0I67y98rlK8mC7el0O7if38u0lWKjxPpjJVferA20J65RiB
drUZ1oSMN+x1rtR6yMbk/GPIMz17nM5SswZfgh2gx8G1rRvs8zOB+C1+RuamQfRDsDZ2UJoPVYmD
C616lEyjscA2DQADQDa4TWq6SvpqX84T9le816yT1OmpQbK4rNdovWKW/gLNdAzxvsm4Qc+KcoDw
9ApWowmfV6Mb8IKkUZh7aPrx79oG4HYiDgRQkQOWb+7nZgSRiFRH4+hEVf38UXblgiqgXLd97kPZ
KQESL8xRRJjUKzPBktBii22PS9SV2XAlMmxVy6dYLhrxpjJ93zSXH3CyHo3y+jQpg3r3z5UPEENf
rFYYjjP7vmZcD0E4bnsZmhItOhQIsPEZEm0V5GV8vfQlqwYMEbPL1uCKmioM4ii3mCDKjZ7vw0cW
u88a4FX7FH/FT9OhCRgBMtH9ese6pnjxmOD4vKuBPkK8YTbgyhmnTZdB21yvsr1j8NXhE3Ilew07
i2nAvHoFWTYijC9PU+d8Sa8qeJrwHehhsUNvJcpyoIZO7CI8OLQblL5ti9oJCl0DYELctA3EwlDq
cbBxdQHzwYhQyWS5Ys9Di4QMw4xabx+8qWY7VECnFE1n3mvTVfhzGHlxlZ8C0jOozkM5eF/fZwwc
s8r7CdvdXdKUTI4fOGCstTwupYZq8iSDFWY4ALpA78Q8AQgkP/MKjY5cjs0ww83fIr7hqmTX7ttG
K8p9unnqCSbf60jqsQcSzWr48+frsEFFnnxotilEjx7JNFCFzbpMfka8xfyKgt0wAprH+zWUtoMc
/oTyckepTI18FZl11vbBfpbZqhx54YuR5l7CM7uWJ077YYz+CjXRS3nEjsaMyAcD/DsqUkMS/xGI
ZGjGp7hyuqoKMN1MLQ8hQW7jvmZzPTv6aShTQBNnDydNmxUR3YbmIyQllPf5hN0BHUxGQnrklEki
solMO3OvM7TfwJtQX+ZJADO1HH5cyeu9dFYDIC6EgOEFl/U93Bgz7/EvW6s9miD73xdvPbT7J7rv
6H2p6f6eIHGET6zVun+wZEAn2iMq953bqE1psZQrZIvl/QY7ONQxWKj7qsza/Tc/pixySkSiDHIj
/OoVgt/DaQTV0oL+LUlOqI/T95OCBLXPQ9wBsOfrVmb0KjjYjhTSsm2HAwfwRHiBnhnRAv0UML95
DP7hHrjlfuboboQ//XEgsM7Y0hymSvT4WrF1td4SeAQ6O/EPzWvAal6BRoduxJgNMEXvIOQA1pvz
Q1u1ri8hWJNT9IiGEhbXPAawePN1Tas9jUN7KRwjmc1+WtP3BRf1DfaRHD6cfZFbutOMhy4s+5xM
SuiH61yooWvbo9IGq/H0OiDAgfeg18BZjO/lA4n0jaIMatvfAF9vCnpgOYgPmMEUwQ0+tbe2YTWC
QwBeTR9V30ucdVJVC1YDVDHm3kV8X0FmBvCi8rl2+7n/prr7ubbbDy93rgbPG4DgEgv3ZzzBT0sf
QVICqOo1NGpgwDgL1AFYSb8+1BsAHaspRqM7HAuQFf6Ve1n/D14opNAGl0gl/54jcbP0feFsyfk7
tETbZ3cm1X5Tp1rjDvfcc9yyH8Hx1+fyM4QgYji08f/enx90OOY5/flcyplRwLe6eoTYE2GsRgc0
hOhhSOEW23qkzr8b538fEN0yARxAvEoBLr51vDfKx8S0cfkALzY2iqrBjn+VrFBPA9b8vrJ/fYHk
rU833rHb3W+Ip7NBN/vW378YzatuNPLhR8QIattB+1WyVYjTwod0Pmlbbv7DFOBcO7QTnECfOfMI
DRF6VGAj+s0Z/TzTMeYopfYHKEKIK9AB7y0tBkVmBOMNcw/mdVEF5HVY48vUlIjrdTrXuAWKTytW
ZsawOSC1iNR+ItoyN23F7FDZnwTMLSLOF4SWtUCod/g41kdJ7qHyRz1ZhFc+y76G2V9fxNvbiBvH
Y3gLwJigm3P6lmXFvutGusC8qQbI5bDjfU+E7CC66cMapRO//d+PJ2LcyP2//VkSP8/TBFY43OB4
uv+x7S3oa6HzuEdk7XN4M6v/CVqDbJqk+9P6sDDQFZT/KxywUAKJnmt9/7otIUne70bSGKyLbnD7
hvHrC9zjy39ZSOCzaBOLibqLUvYGDW/xzLBuS+030VySLvLNrtpqE/ZZeiyY3y3Bfx8Kty4Fg4cO
wygy34a6tqQtlLmyurymIrMAOoJ5RF2Ll19f1Q8pxj8uDFghDpVBIPOdmIdS+uc7F8fgZWAKGs5+
o7EajlRAGo0cPOZ06v8atg4cetEPFbDVLG/LDdViPopqJO0NdmvIw6uibyyQn1vKgT3E79tSVFV/
WZEbiP6+XNBYa0GzMgrK6dPgXIsyyGvKO3dszbTRsYj7WA7oK+YFoLZbtpCeSZhiv/N5jUQxwt6V
XUvcctdUakbLFSQ5sibARDSkGhcUGkndHgz6CeFW/EhQkgh/pvLmNa1Ahp5is5Dfw9hrqdGEGKE7
qJYidKM03NOAMMNDH136vbvYfUcnfAAplpySezaYPZmLXiOgBTmK1R5biH/rvIFOl2x5N/gMLZnQ
AcXoKf8b8nDYNlX+I5H5nkGBWQsY382l+yaeuBnIEmqLRtKjTXscskXbLWQKMdgK9L8xsIaingKe
b7R5Zkh7M3YvV5j+7ZWWcbSDAcPsgbPC5bjXYVlYB6ijFUS7gF2BwCRgGXKtxrQviwi20xC3uUPD
fkHfZy6zCToeODzzyj2JNZu3/gl8w85oIQeMqbzvIbHt5VNtgTZXUGxzyAlOyjtCNHpZIen8a0Xp
OaTXQi6BfiZiWcf0HrBZaT90GRr+0aPuIP5FJYzAsYwFGo2CSz92/Yp7ewgL3fwKKxCQiblAagYr
AxqPrGW4beBsHja4oXVAU74oSz140VrFw5nHZgwvMm6bVR1KjoS7y9uka/0fHZCXaIIZXe6U249Y
5MCHV/I2bRG39alTRqKt6I88C8D3nieu3bhvOq9Tw3zPBrvENCjZfAZFDOSdPpYt9MdD1Sc4Ddo0
NA9NNGdPCOJ9+mjRM9Kc2lpUAiLPKjyKtYYDcK0DnH18ZpcahqSr1i/zBUhG/5B4GNeXTCgYy0cD
CwCf/VOJSX3haNgw5Fh96kV7a/6o4ro/LBlBjwcYl8Yzil1ASrQTN1Bcfu4bLMcuWLlblO0hgYsS
dzeO/An2S37UfT2927QZ4yP27vGYrjEzmLGy/VPZ6ZESbm88j6qbdh5GyCcBQUP7Ul3mfoKHIgvp
h8QqB17f1l/rwcEzoGyVrxAmH0SZOaifaXtayw4scGcFx1ena1dwjbaDAV95laIee/FLP52heyi/
uqyB2X8hUI+umRYnpeP+0aJRwpYbQDRDHrG+eg7Lln4x8F+glJ/ap5DS+hjTMb5GuzcFHSi6ON5y
wHQnPw7o+66T8gPAwxp6pZFlXwmoHtQzxJKHmWpVn+zaRVCpt+PDMHMADggFhwGO7Ws2eDh/RRug
Kk4yaLz/qGearVdQIEx/DhCnk2M/2RFlTt0qtMFkIv2WjiJBK4Ey8tdtBjnCgZNRf1hm1qBOavsb
MYzEFXA+919iPViY13h8M0iyz9BS7BxqNYfrBensXZw08xXQ7+i6bpiihxTR7ysJAQ08ti1FJ6oR
usJPwbrwzUXRsntyti/DoHsKRQGUuNm2DZi5yqCjIRRTfjrYDS37ruVUwa8QE1vfryRBIEZJVczo
yMeu8WxIY6/94vyJ2oneCNMuOZDejyLAvAnX2z0nWD7zMI0HQIuw81VLOycHsfbsyJOxu7eK+0+r
XZCTxaC30a5uaqCBgPumroRFB0PGv4CZhgeEmu7cAyjIadyOHxbSNR8GBdF40Yxj9ezU6v7wi23R
TWCZFnSV9ZAya5wfGNcUmBsW3qJgrVjS8D6jgzJFt836i27tloPkaT9CyA8zrZ0JbBk8vbLUw1/o
4/IaEmT+ZUjlcquB98+gHTj6qozlmJcTGvCt1QRLXxqhba4hTfbFR0hqDinyM50LPbj3Mkjo3KmT
ssjqLbmMpFfvodOBtiMo/0z7zp7naSFnbWf5xbPyOaBOft5cu6VnZ/maa9dW31YMyFmNyTQdkQau
j6PPRJl77sDYwjmSx2qer2TW2LNDHkpyeG+zZ7SWzV7YYtmT9mX/AvPn9m3CBD/MSU/vOIQF5xg7
xcEtbnxEfhnlInTzbeSH5vOGrgtnZkgJZRbg5Hu1xhx72YKIBLdBCjxINPKSgJgp7NDpcyMm/wxt
F8P5z/SaxB07acmGT8Dl3PusU/5CVpM9ti3cCRUsW2goiJCLMrhF2zUej9d+4uF9B9//k09T/idr
ZgQH6tb5nq8tFg8wrXeEjdPN4pNwBXMD64HbpN25RJPAA8pjKCwBe2SQmvvytiyV/7DRVD2ngE4+
uS0dn7DhVxcstuRuIxG6U22QwBv0NoNTwhBWjG1mDum2wtsRQ4t2gg29f49+a+o9GudaV0AZEp98
0O6THSdeobjetluf8ekGQiVI0aO2f4L/NGsRs9vlyJImvRBwfsVsN/4uRe9lIPM++hqVFBq021Xw
rc5gal2Q6x6SCZB2etsINifj/2HvvHb0Rs4t+kQ0mMMtw586d6uDdENI3RoWM1lMRT79WZQ8tmaM
MwPfG7ABG1Kr/0AWq76999qJ3sqSJF0VdOn1onXZPVOWipDJ2rxUo/zKz2QMenPjZajZwRSwYW9V
UGC/dDojvwRtZ36ZtHRaokqAE8DqMz3n5jz3R2HucdVAGN6VnbbSPxD8aoJLTaYoRseFXTejd8d+
sNVeWGxjAODBSpvbVkPvv1q13uOzdiFWyus+mBF6DCUNGCh2X99ZytYevCbIu8hVUuzRlU4+Flk+
1wmS7yqualK/eazJhqQrgQJDO3ozEaFHAtZyEsd966HHQa/aqi351NolKy8lZ3JZRYbHziVy6imd
b5iWFENkTUb2afGA10WtXrnX2PVSI14MtogwQBx3fCGVDYOOdUR2o+OyccoabEWneXQ9WHVKb4pP
m7WmJClW1evBdDFZ7PSzb6MIgF9YGxmLeXCmp4CIHmhfM6sCGUotzaDpaXagnnIL10xoCrt6aFdD
24jacKok3tub+vUSFKqJTMkc/8arWE5jDHJb3DLZuhTmCDLX8MoLFEc1FHcV+fdgs/j4G13VBK7N
utxdWp3p1HfjaBc+WWG3cCuTAfvQcj/4yJvRZKwE1G2DLPR1KVBnw7phzBtto+qb0KpXhB9vKspT
k9tOm2QIhTdlzpg0LlSuTlZmG37s+rrwGIkV0gAjTf497CbHW0NzQf12R3O81ZxAeVFdpPYQenZp
MYpjZvdidJr8INwGuhKolHls2xSoVDYLczIjtnBCA4k97FY08j/CfVw1u/XYmE3+mlcRK+nIX2h1
jdDyO4tQ77uJ6KoOOkFvqCApa6CWIulMwJLOjQHaaiL92dTpqeh9G3L1/GXbRPacie5LFnROEXJM
qJ8WvB1JCj/0qPPw0FkkXIn85W1X1WpWt7BcCOsIGURd320kQrBpdmFdO/UTmEQ3lhIwF4hAm/V1
Huv3MUu3g9cCc+kzULIojL4eGeTb+3jjYWPfB4OwnjwMRDLOZ2Y9XA9cMCF+uOXDaLvyoSPL6ieD
52XXcLzbp6kfxiyZVAbpkqlx5oVarYJz3ZLVM5u+OpQAdJ6aUoeZPYr2qkwd7cYslX1ldoiWcOkR
rwOORbFppvRzTd503JQJzlb3eAjHOhxcqJSG28Kw8CFld3LHwEAWUVFfZkVku8PcQQCuAS+0GCKn
8+Dy5pKVIffTlsr8I0X37o8F+losuSmhQq4lcarJ5OGfu6Aa84L9BS8hfeSpkx8mLyAl13TiBTST
8YXJmzpg2gmOrR7UB6/zinut0CUpMVe86U39XBU4wTIObgfPTIvP7WKOLUmltv1s6am8TKZFWCqV
qvCjnOEocB6TN00m/mDnao447Fp3BceSy7wY+XspLO9LmWbGW2lYy/WMchs7hIPPFiPjF4bvoC1Y
0xSg0ELvb9w0tdi3sjjuF6H9DuuFw/Da1PtTW5nDt3b2tTyp3BwhlGFy657J7wKmHYBNkHettpZh
obcQh7Uq1pHQJRrr3FTdYH4TQoxlaFa8hrCoPEJmJf9uxPiLa0KsnXOu3cn04lFg5ATlzuP7UgPD
fO04tYmo7CxL/8KDd5FhoPnLfNLG0o3HrtBOlBqYz7tv4GBscwkOlRKCO8dRxbeJZDSPB06eh3ZK
cUO1qWNdI93Jq27FVBLKjC3NtQJ29a00R0UykjHjDFa1Uu/juHKvcFNyTps6ppgfM6rVHKLIzUlT
zNaFIXWGZSpXG5t5bKPf6XOf0wMhq/HKhuPPWZbtyBhXaa85idbXeH71bXZexqGqPnvdrKJysIa4
0rVev50Wz3hCXYO4jyTMh+WOi6iOC5uqC6tfsySqF4IomgrYeuLi0Npbiw4DLZrS3Ym31rrTJbID
K7U7UriIIlvUAkLzfMhmFymlLqOiZJNGbI1jLMiLtc9N9tRWk25vzTA15Z0JKWeIOVWkJUta4Lag
TqUxZdV61HSzaOw7l1SzH5ZGD1S5wjaqNdGs+apIDwhmpQJIJlq3DSJO20TdQrAu9TBFHg9cZ40F
+pUPfRs3t73GYJzTurxa/dS09GiYOIB199XMdMgKFTbvYCIN2PX5W5aVEBrihVsFGYU0jtXIcAYu
5I6HjL1ac57EpNW/Df2gZicR+J/qJnF6tLanVDfRXo4dRqmxieVqa3pxX0xg5p0XW8MuBb98Au6O
eqMkb/97rQWezuc4FM0aB51Qzhs0DFM8/RzWat0uOIxVsI9GTSNV3RXFSLt0j19g10G4DzfvI7NT
XblHfNUb91tvDAHIqm4Rmggbn0EXIdIyLRaXRwTL8fgyCQYK/vXIhhKEVRHoqx1N2TD15XFD3eLb
4pFXtAXoJiKxRIWrcVqbK2vi7W1h3uKyGCJML1adPlmj0+UuCJRe5NZFn6Z+bfEh5SN7HM4OWX/o
Or9gPdZGEEq4kG5MzFxs3buAFXMF/zKMvn3MR69e144p7MwkNY+wVE3VYidZo+y8SroFx03A7KBp
oXuz9fOTVKvcFBVsToNuIkHbB3bikU60j+h+9UvnT9WzhruGvG5L+CwkU6q2BLdJ/aE3Jbss3O9C
ggFyh0DEs8SnosLN7BEfN3daf7jsL0GezfcO7tgTc+D8utVTKypNgHCFsa510lk1Zq05QAjutOqp
CNTinXu2cF5oNd1qh6pZyuYoRx0Xo/I7ADdYqMuPbtNT4v3SrlNaGnx7ikdrWx+HXAMdlS1albAD
5YSYFp3jHKVrExxPa19907ZUrUCws6U3Hv2Sqot4yZvmXeoI2LDXZo4GzabB5NFlYYiE7YQcTpNw
yvkjg5HOxIUdtQmJuxTZgZzWnEIJmgwfcw6x5iZKdbttE3vVh5MxtN7naiZyPkReamZtxEAxdzih
eutwCyqK/DdAjGl8w/qAbSKUHS67CE8HBOlmMkx8RQy3bjNO3nVo9+zDbxSCmwoXq/QSr3Sri5YN
IOMwXhOuwFvX1Vg3zHUaYr9xQE57wDmBlUHX2jyVaaGFt+7Ud1UPQomB2bcNwwLXRho8TJre8j4B
sAP2UvcrX3a8gz6DpMBb8R0SN5uCsuiya41lePjC4XIRD15Ry33XZZn5iR2Me5GQHPNvLJEWxNrZ
Lh7bxUpvsElmH5k0+OT9ZVPY1dKJyci25Srscn15hhsz3S+yErwFYmyow17dspp6NWGF0gkeDcaH
HnT3djkbDC3yeMEb87pYNjlCpxzsU2MXBfZE6Tz1adYeRrPR31w5GLQV4EME5b7h0B+2NSRytN6S
qTTz2JwoeuGEApwrDPI5mM/EwnGnDc2GHTRL6WHxl6DarRGchqMOApJ5QCFCZwVVAjE+m62ZpVcj
7wDnp/OwF1rZAFQJcvVwY03ddJ2ZxuzHupN1Hkycqvu0KG/EdTwCVQpxA3hfbClA/9RswO8ILrPj
HXzbB0GurSuNOWUaYEcp+1zEPNALnFeMS+63mglAuLld5ybljMEutvQ6T7Ze8TOZg50O20jdxbPV
/bYMogFbMKhoGZ31s8dqMV8BgpSQ0PrZfxwcCZh71Byn50CQMwWqzfbGqlLzyhck6LEJpWsdSiMN
rjRNmN+gT5cXpXXDPV69IsIDZn4lFTM16AxesEa5MxQy8hY7X+NpWQvIVxLkLCC+3K9Yf6VVXRWG
uTqH0V0cOGWiU7dMrkp4/XZbr2HV1cZnSmWyNQRoIm9bHCZ64i1gYqMtMEk19Knu1EltFOJT6Si5
RDw32dWxP4+FJXt//9zcu8VaGENbZpve+lVtvfW4LLJwnqrP1lC3b3Js21DkDbNHHJUYpbKZS76S
nwmG6xl7K6VFGjuPGzkR7xmYu3xpskk7y4KbOpZ56UGUHNvL6PRkPaRXXjMX8E5aqvsvTIxzQBuA
rr51JpA1ZevD4yxX81wO7WhGxQxIjt2aXmOdaRjxeMPgn0jlN24M+56NU50H6tg45lw9kpbNY8lw
K5Zc6nbUWw5oDCswrpq1FXgDF+NNpKt6C9IRyswACyBDmEnALKa/YSvWY9uxx2ef7f4RHozxrcWB
/qbzIw70cD44LP9vZG78G4XIf6RUhLvOn75iUB7vu0kHz+KPrW5wH2z3AdVH7GgMUOs8DyQUG3+w
YrLjV0zRtOulN+VrwbAj9hUHlZ76qy1UwmhfNEgdT4UgfR7ZTPXPHVgVpDCclqVlva8T03+ZlB3z
IPmNBxQFPDEaOCmmN060bd09SntobeeO0oKeVX4AMIg3SfbknzEJqLWoe7QGBMf2zl6x0lD4Y5LV
MGOr1dUozvok6mI7Y+Rex+c0V4vz7jR2W56IvtejHaW21Ect9mfHBpfAjY2bBU0Lf0QRGLmrxxjv
jI1tIyRJ2lBKV+rqPK2KKWbomso52Haz+F/cphlZVPqurFTFOuYI3YnZ5+FTiLXVBbbT9zYeK+zI
bONxVa1koblpsLHDz1tn0bXf9Z4yrSFG0MSoB21nWUuBYplnJW6hLqNwyoy4BntkkKzINr1/mC1/
5AiTW8qV8qX1l3QuYoRYn3MfkaFcFbdF0VIvBAuNKjIjgagzDf23qdxmYw35VzrwNktrsyULt06w
MpzSHdm3IxXX/Z3YbqZDdBSZmr3+ddKyzXRCiJYlf4YXHi7slTYOHJivChCllRspPfC9+fA38twf
AyKIfwSoQVezx0SVBqf9p3xTo3PmKFQXvOsFKZJ/qt6mWzrIT9KqM9yeCxA6SgJqW5oAN2RFECms
0FGGaLQa5T0XP4Suv35df1SXeVmQpVziquDTEA/Riv6oGeYOMBEnyymVaLtdaIErsxs/6jIA2H6k
WWT4J6vs/00N/1GT338jMW4+jT07jOS7owJ+9WQwNPRHnbzE9/rnbwRQsRswaAmRSPODJ+wJE9ys
g56LRF4gVv78Kv7Hif+bnkGHwrtfLo7/IF5HXwnpc3zKEfD/zXL4+VO/k+IN+x+GRSJI35PNO9n6
d5iDZpj2P2wdywU3949IHTfA76A08PIG2rKPvE8uH7X/X6A0CwSExT/o0RaASwOvxn8DdDD+eJOx
HQcRYGKCw2KjE1my96v9F78PVFBmxdOkbpvFIt298IQOWwsrdlR6y/zgas56KRQwyUTXyxGurD0/
l/YA5GcImv71l0/v/qfw/is5wfjjlf7j1dgAC/Z7TOfOd/dX+8ursZu1KwMxzfB/G+OWHsQmDSev
ZdBApQjO6Hmxp88ebLY8lLU/9hFmKx5RGLc9m6e613wE46jf8W8INtxVZTxjUPGBDblO+t3AN67+
ZpHa2Xm/WiP2z88meYNhCIec7pt/8n7YOSMTjI3jLcmILItd8h3PM/Q56wDLtoWSuiqjoDuPs/nm
uWzZ1lK3jjDZ6HaQczt+AJscjCjXOidmRN5ySquFjoYnnRLLdFuI+3Ji4s3Ba4gRa4KXQfRXZEEo
RIN34d7kUsz18a+/h//8GljjdI8vwuXaIMb1x68Bdj4Hq64abglABy9t5hvgRUv4VWHXTOp+UTJ4
6lKjevvrX/vHlXX3texpVs8iTQ+SwLT2l/XLt88QLrO7IWtuG38zbnG6T7cYC8gOpOLlr3/Tvkb/
4vv48ZsCgmK7b4ys1F7f8Otv6qgl2npm/rfIyPZXok4AxtPRX03K/USi95iwI0tf/TZCIFzqv7to
/mz74l0SXHVAdNguLJU//3qMNjnLOUrSjrkkMj85X8tqfw3EL4aEg0lLARxf/XGp+h/I8db7zmSD
5Eyw2tfKZTYRWUuB6lCg/D8zzTatWPjr+r3T5i7WNeSQyEEalCf6K7bp74wz//lFYapi2cAORMSP
J9MfPz7dnZzGcVLtxpjS+mvOhj4L4b+PkHqtlVTyhVqs8htmezTgrceUzGYjjzgeeb+N3ra10Soy
j61hMX/PsbJ+zA6Q2Z/dJv/vQxOv2p+/ZNKAXES0DRBX5u7cE3O/XE6u9HMdX7p1U9j4FwM/HgOx
HfecVnAY52nCSNvrD3O9OhO0DwFX2miOgym7Y2V3JMSrvn7soNIoGjOX7HUp6va8Dmz4OqfvntHv
/DjFaRvBdiwgKAOAW8K0GJrbpdMGDnicBbLMCIqQSQS7FGr+6hM6T/VoFtk9cFpLUVbh9bdUdHwa
zVqzYnemZMbIV5O1wZ62LdQXv7iuhON/TnWmysL1jeuNbRkkRV2wu+aaz2HMSw5tC22YsbE4WrwV
6r0b0EgnbL6caOvRO6RDP52hnJifegG/55h6mpGHoJ3TbwHBPEarTa99mWr0/Y6x8Bkfe3c2+qD6
yOfO5b636vIpD1LlhTN72guFnFMEVrfjlGEGd+gYKmEv3R8MQxlzUmF5REhcCDFFsynSpB4sybQ2
uAOhDp4RO/Z44lFjLhFhDJczh1e9qVoXV6YMuieHSdlxAkpoYvStt6++28pk0FWxHYD4ZQeNzf5X
Rv7Lb1izOifCSKVTNZCZc3ZQYwHbfFmWZM1mqqUkpT2Uj1n1qeGvYl61YXO5M8p+WFCuoDGvgZPo
tY6C6jVWaWSNWlMzSCqTbLc5PiyWYcf5IHHxFFxJ48Eal2CA7uypa5fBRpVizuzHug5RiRDhPgRd
Qeb2eVioa2KoEUiW8vbdXOtitCQz1mnq9NuxHPE6MTTrtyO2rjHFH5NjkSjMqn3SoTqci9WiE2Xi
O6CSF72PwY5Ac40b0GaCkEG59AkchEyPKK8z0jtBWS2Oh3L1FhGvqgrGa3cYLa6oJQULvkQTz8KD
q4kivZu5ddwsohuFeYRhgXE4NFUuKeiCARcQJkA1ibQ0oBIkXFO85ZjgUpInIoBIAgfeq+pkSNkV
HHao4xb5m8OK2Zh0I0S1kFqFjWLNhnumdHi22yz3f9Om2cv1WG/NEVOQP/m3Dspkemksb/ScImrU
0G/radBZ3RDRMuFhux/mjcItOTT5Ya3cej3pw1B3kWMymIg85awVNZ89RXl8rear1tWbETOmLuuY
/+raHbKNhktjbJrXoq6D+mzJYKySEkP34zaNFqI/Iz7jSiwC8uBOWxPjMZVz1zzxMLYunLjM8jB1
vIKkHatsS3xDbRyUirVbbmofX0+icatIHGPGdJFQu6o4S6nDiz0cmnBBvYH9SQOTafvO4TcA9s8L
qGPix6I/G3punzhKlG6Eqaq34rzN03ib0pLT+iK7gHziUtiRhal8Y0BS0Oijp5V9MLoUZ4NHU3GX
GEBV2rPIjSVLysAW4A74e+FeytFw+WSYbdWSM4xGR9G+SOYIwA5z7iPz1thgseRU2Nma9Ql0oDnd
uh2lyoBI+/GGPh0eSRlnKn4gYLhvHQiLGs1nFJpGXHoCdOoAg3LLr8irj59sjmlfHZUyqPUNLl6C
M/jvksHdcl48zn58ihZB/Ygja5ITlvxcLQs7iyIr5ieOk8u3jpJpFJslSxMf+hPaMaRM6+BULXFZ
qoSNWzQxy34YRsf4ZIwoH+ECg9yn+GP1VEI0q8hPEmkRid9jlnqXa15AJ2G/X5xF0Q9HrxrEcK9W
e/QjvV/4bsTS8MJavCDGFU+w4IVDP1d3zSopY98IVHsehyA17wuJ2+fR9JvAPiu7WKabUY375hNw
6b1Tai68WEj7y7lttw3RwqzHDcOKt7/5/aUvrE+8LgZet7bT8C6mnmRNKMq23KKgnLl1ugqK+kND
lhQxd2JXkPFnrKnm2Ii73rBXZjBWJ3S+btLq002tCeaZcNd75Et8/Vayzj3+Pv4/YjvviAUE8Wbf
J49N/YKcE1xwcOd+SByz5LpAFf+6NGgTaCzF+miNSh+uMra5xVXb4St+8nlaHIdGN277IOs/Qweh
75aoRm5eWj8LpivwL8zSVun1iK4Yx48UuJGhxlKwvpcV3ZFqGhg399CjytfFrbPhhIxb/0bcbF9D
YHuLmHOATwUDLrnh0IHYedX0tD7US5cx1rZZ5la5iMccN+YVWlnhxI4pTXIwlWPzOBJm8CLBDGUJ
CGBuk01LreBsN63Rf69ZkNeLb3BJJThwuEYKB+HngBQ0Jzxklv7KkJPpUidcUZxcCWvW2Xr3xRcZ
YG/UVrbply0YpfGB3W4dgMwZ3oybx+SfUtSZYtJacCufO74WGhIYJBHrnufxRq0eIsc8QJb2hpNd
M2w5bctuvkQnHzZ6dsq2vWlcZV9rI0JCIvqmnq8ycski8p2hFp/YiQwfOr5aHJhePsy0ng8L4+tl
9qnpRiR8opLIyN+MlpKBOcQkVK7P3YjHg38MYxKVGszvLlraLd/o7dJmsqCDS5kKbu8HEPfpdpRo
+zkdhhMXaW6OhXWvwOE7t7Xb7QaCbtbdG9sQOCNXdjdDsuB3wCrsNxQaMQCtWTuGoUoMZSkZzxVG
oeNGpJ+XagPihdqKOBIBgXf7V0a6xqdCSK41nnTBC9d6Pdw3QQN1bDK7gDRcLTBeqOkzcecFhnZZ
zt6zg8NgiRc81zYWsAooQ5+CaeLhzhWddLnFt8nBYVXXuTWW7bUnO2Hd45ap3DPsAXSwXCktuyml
1i1xPSA7UoRST+NNRS8Sx0jyhYdB+KXAjqvrZ/DV3Peri60a5Ivw/sfF/Dn4+JtJiskukP33vwAi
/zFKuSurr6Ktv/46SPnnD/2OnGdaAifGc0wLEhotepxK/9keBjcesDzfieNxroK3wh/93h7m7X/y
g5BEouffUxSLvjFnJ87xS/af+++aw5w/jVEMYjMclzlo8AoM68e85tezhuRx2ijX6C82WmRs2RXc
5pmtYj36D45oRMvsP9OQegaxOUkp0aqfxV42AeSXCCS0C0LvTcQeJU+P5Okt+inWvrpijc2L+5EW
1C/zjyqLzW0uAh7v1bgXXQR75QVW1by+mHsRhrtXYoxz0VwX3d6T0TBivpl/tmes4G0XCjWyDbrE
oZ4XGXyeSeP4J/xU3M5jTxHHvChKOVaTfg74SQKI+F7aYbkMtaMgoxH96zxq4m1i1FqfWtly8yBC
gAweUYiB1mjEpxCzdej1KqwXrFvLLTXY2JkOPk/h7rYdBt4uQw/pRV6zFnZ6opDVkiqpSRpp9aVx
OOmx9pgkGR3SDl6NpGNuuANhvPN5IuSvNRtuTOyBDuJ+nj0jMkRq6O/LUlHjwe4uh6sYls3gbFiz
ocKUUf2zFdCd9orA5kddoPrZHSj8rbeNmMZne4tKF1gHzgp0T8Eo2UcQ3YqPLUVkcEoclwRz4zlr
c5K1JmnyIy6nVN569aiddUKk9zraaYioY4XLbEsOGKI5C02bj/iDTdjd7pSH1qBjWzSa5QF6inNw
g2796nVFmSzVVEXrbuvP24Eosl+X11LLrSPYi5pdxTgdy2amlZ3QikvesNqBxyryJlEe6rppY8sV
2Z1jsu2bRaXQFLIyxituAe0mkzJsQfoA7aF+TRtt7MKS1ZSH5dyxS3afAZpkD1bWD/eLmL0HQPnz
Z44bKs5w319YVNUD10N7WOc2fwEMn95XZru+YuJj6LxME64VnFH4GXPvNgjK9AWlz6L4y9XuNJXu
ZG/gDYcZ9NJ16qbVETBgznnVo1Lgpet9NrMICc89ZvEn/OmlgWMc/YG4fG8pMIzSU1G7btu5kabr
hsE41AnukPGMX14yJimzF6trratg85hSGZ2zfII7SsmC38m0gJYiq9+MxXYhSnibo8KsbZqkNFu8
+IQ+72HGeWe5OJ+K3ouHYrKt0LaUd42MnVGeDbCwwYIwzXdTlplAp4jp2naAlFqsfNcTSf8HkhXN
ixxUc5xTr/u2mOLV6OXMQc33L3zT9PKwdY3WofNvNmSWh9QdxKUhC/spM6ztbbK2uj4EZELei5aq
Ko3wEaai3vIuAK2CAwCj73PQpyfD0ftEqHLjG/SKp6D0pzfdLarXtdzyV2sZc2LLvV++9loTxEvJ
HeZqI+5CUohJ4C3jIe/cKyhxAOZ9ePCFtNY7nsPOZVHDrkCvaP8hP6vdGQWGss3ZoAU5rp7fN+gx
uxysQCpkaLizkUHvcXx0IfqvhtjW+pVN8NRFS7qI/XMZyVxXAiOFTlHEsFzw15HsXx3zxeaMezdq
8jnf5FPRad6HclqCJbgBdYIJi+U5kdltVCbIwr6qUSavdUIBoVsMaYzh/hzYg3ezMnPg1piGp63y
q9iRevvuTlhYOvp87kGgb9/26V7PeKpSHGKW7goBzMaDaTvkEivTZj7Sr/G2BdmNbRrT55EJCqAj
ouacIPF+GHQcFAqLH1zNr6i2+ff9nBQNc39tTumScG5R+G4n6405R36yNM/0Q7Us67WpKJizS5c9
20hvAHecLfRbo4d9LlsDwxFWm/ahLAb26t1oBEk1KeN2HnKG3lWaMwQWNRGmE2dShbnC5pwDC8F6
msfU/0apF6fsKcd5SFB+CRIc5OsjzVX+dTs3ztfJke1V4KbSBTW252cm3VL3mdGkeL98MYTmYus3
HmjHTziBh1uPzTzi4GQtsWGBPaAQXpzbmtNC2K2Gf42agT0zp1IgoMIvGnX13vPMezQWdz1nWsqp
TgxZlBUphIiyC45jbyu2tnsBJVOGd7ANzm+tZn9Q4GSCYiZyE+3gAkzjoOvZv3OTa+XNQl3ETWCV
5TWnHJdQxPYO0Qn3ol61oa3Uc6vLJ0VUKvINiYFmP2zCJhGH3DCco55vwUNvyDbRXFNAeWG/fMo0
cVuVTIZwNaV0AkjjFWci9ReZox+4398LKikeIZwukegrPPGewQoiZHdZCioepEyd6sZpmWc5QzPf
tI2enfAe7Y6N2h2PNrOsB67cOm70YLnP11Z+cPzSwHp0RsW2x/ZfMje1L7zCNTYXMKSt0xEX4XBU
kxfUnENlru3ZaPAK6Ay54nXQc1IN+GwRmNvjOKkptic1fjalZJTltzijvPLLOBjfCrRnisvN7Xpe
6mwK3WER97bfw/OnMy9WtSAaZ6nhNwORO8F9PT0VEIeTmVkdYxm/PNh+6+N109InwPLDrat74xFM
RM+ryOXdnIGdSwqgLHSImbS9aFJo52W6krktqLpbvkndrr70apkOGdnxDzg3RrJiQwpZ9r4Iv/ou
y3w4W3gmOBOWJahc/hf97EFIwtk9zfmon3WKHeM5N3DcEBK43vAEvgdk3Fk7hXYcnUYLbXTmB0w1
1sUcCmJNY9HDrsq6hJa04GTZ7XDwFDsvjUj+EaVivsrrllN0pWhGGQ1Ni/V1GyNF0I6kw9C8c/aD
yWJXn/IpM6JpFe5pmRmV5M7NZi8dJiPSHnoXmIfWcN57vXuY0GFh1zb4kYvtyBKthStmCiMn9CIE
2YwckCxkOR2fjt7eep188MjrBUN/3JZ6ojuhXGJdNI8+FtlL0W4ZIw1wbD1CBX17DRKLEJdhqzLI
W9UNdBHtMRjUcqzciWTcWtDpZ9UPWtncrzIXh7EmorS1+Dzdan0I5smIMblVx2Hs2njcuibGe0Cd
gpiMY0OdJYuwZ91po2KsEmjep9HGybUVaRuRwPnep66WUCNRh3k91aGZdw4PspJpUmNND4tp0GmJ
4yzxGHeF7UBjGaIg8uAMT24EUj07kxHp2AvPqpbBqaAJKczyzb/U4/pAqPALSLTnHweE/6nSf3eW
Qhn+S1maNWj82vzxKPXzZ34XpfeKLtPaVUskQ4a4HM1+P0oZLu1dga7DgdtNB6b5r6OU/aO9iz8i
nA0Ngy6Afx2nbPsfsKmBY5Ck5rZ17f9KlOZY9yfpht0Euhj/scCk44H7kwDZQXcw03QVd14H2iqq
SCYTaIE8xs7GLdeT15ZWc5hISO3Ki9XdZGalRVWeiQ9gMFsLoKOmPISDTa/OYuspTqWt2X3fpBkk
dZP7dkiB1noNN1RWr/lm99ctlOCPwspUEBpTqbhfYXKvca3NM10hmts+exA0zfNAkGi+KCuXy42k
0znBP6/geZrVCrTJLW8gE9kRwhgl6qt2rU9rx5SBOXtkFM1Gem3lKDeZMjFNUZ3tWelrtBa+8Z0Q
wsS0nYzLIUDxNGFVNo4g/CDym2rGDTmhFp00Ocnz3NZs0WTeqIe5145mMZlxawavS6MIbWnVSMFz
1u6vat2KV+VQTWZNVhdjYboWOJzkaU8HGsSPSmoc4qmtClyQniWdkU5KFAOzreQQMUkr6R3im+dT
pt7SuM8xtV5Y/pjsd0vBLpLj+jufyHoFKqMgC4dPcTuP2Lc0+8qTEB13W23Y2YsLwkv6uI0SU5nL
TVvYVW5XJ69aQcM2B3fza4pNFpbA0ToVuRIt3T1D2c2Td7VNCmrkFhkDIGrFEKqcCoHh///YO6/l
uJF0W7/Kjn0PBRI+I/Y5ERsoz6IrUhSpGwQlteA9kDBPfz5QbSSN6elz3Tc90dOiqohCIX+z1rei
djLUURQYN9QVNRCxyL0/CSDm2THyNNetN4izrRdlGuLS0Vbc5Q2egy+ypN/6KlPRfWW5YYzmjUGv
WIgHek2xc/rEpUVF4uk+1/RkBHFhJj9j7spOTjkwcKVpCeNgxtZ1hFZXmtjFsnvKANJ96VQYCGfj
bTfDGKYxp7DJJ1KkETYQL2wQJUS2FM6mSF92C36NfUZMqkjq6dI7A2JXpNoG8T5tXAZ500cnj9UY
hgG2vewI6C4PxBGrfgu/FGfGpLe7RS7da2XU+WcD0Zq5kxicbR9QEx5aj9giSMBU+NQDUpw6Vlc0
NlF+SgvC0Q5WOXzEiKD6Fcxn32lcQZsYmzr6GLVYd6PUYgw72dqefVG5cXm569wx2fktYrovq17s
4zHz0ltLhK5fNN44+JmhZ1eGiBgHj0anoKvjAlCYDG5g0qaGPxHDhgM1XU6YG3TicvSZJj9+5T0y
AdQLsYPEduPEDBU2g+WccTKQzzBl4ce4jeWuKhY8A6lpbbMmI95TuPX7tFtu7NK179c7+xbFnI5Q
wiy3TiOulxRjWJzUfeCZtb3zktpouQK1/rUSM8lNiCye0cORQNVYI5Vzlh+6nH3nnDjRPk3Vyurs
Qj9sGMUaY9btawftQ2QRTecAsT17mfsEOuK2NEn1c7XQOaOys8910mjkVXfjB7up6IRSoLBnWHHG
S2HPxIkP81Kxl8t188KAatiKsjO/aq4XF0HP1dhlS0oQZ59/BpMhgzYJOw/K4twA91OO9VCb1MmB
4arqs+XN0SOk1AjjWNban/qiSval7OAcU0cdaYqMwERx7zeDyo/ETVSnbELE6hE1u0U5OO1MmHcH
sJ5rMF/JcT4AdtsBuSDMzx0IKBcIch575P9BzvV5RPpzz21dXTxjPgNi1RBlkzTFpplaxjMb94Ry
HnomjDrvy+SU8Z3MveSgwqr8wgJQ4qqBiejXBWM7HFxknUF4PoZOeumLlog7c+Wecnc/CK2qC1+M
s3GQeFuQNC/vPT0V7DZtamPXbZIb5Lk82WltPtKxgfSLB20zjcIifpgy98VG070xRb1cqkkmgeW2
IxOLrsS5lVbXxD6h6Fbu9FmbSsX2yOy/RtmoBZndLNsqBwsy4dt6NsqluF1EIm/V5C13c2lXO5FH
/Z3RtvVViIL4wRWEswUdXGpAx/BCCABs9FevHtqNNQ3VJcXRQr8z0pPE6UA5y8LsK/Yk/VCq0n0x
jX5hb8+tBVptzIO4nxVL8Qhra1nx5PfGVvNdTznXRrNEAd9Ic2dFwngfwbC48kY7PlVQM+8a4mo3
faMrrqyM51+Sue0fgNTiAWCeFm86fc5Z38ADCMKpcXwhlHEEQTEPAQ6ZX4oiMZnlo7MybXThU1qn
gWY27Xkpq/E+dzVy0jJ53SjDTnx3TuLwaDo0bbEumg2EufRj3injMe3y+tqtvfkB9CARgpoTywv2
0/6gvH46VlPI/AxUMwlocaLfsm3NPhSyaj5E+GrvyiEPn+osTK6GqSEKc/SW96K1ZkIhq3Q/t2qG
VcgUUCcYMGa81egVQVqG3h/LfMEmGGEeBuhMB5JYXbnREpsC2WbB0oBuv2tI7DWB8ofVqRw1qw8o
yucrYgLwYCUtAxKvskyuYz8+W5Nrg+KMnT3CX7Xmc4XLSSTC+Wzw9+NEDMvkLupZ+zipLj/Mi90d
dGvhoPdAtOd+F3XJjhxt5+wmdf0YuoomSgMKjPc6xK+58cbpDC2g3XW1NfwKw/67OP6T4lisuqR/
t2i4ei271+77NcOvP/LHmsFGKejaumczw6Ox+aM21pFl2pYBH2xN8bHWsvk3wSYSL3A/ffx//tsk
vovJDej3tcIWf7EWJljhp1pYmihwwP4L8N5IIn+mSzXo0gglmZwrKlqPdFrHJdnV4bnIDBxYZc13
wf02H8cWiv+hKmeBR8iGgyI3S29a4iH/Nlrvvg3atWVqGQp64UDG5GAqmwf922weBt86qGdbXVjj
Tf9tiD8b2DuYpGgO430MkoVzVlbTfWYUdd8jfwwDgZEPS6Pj7nJLynkHH5m6a5kfNG9ZaOfJqoYL
LgV7eCAzBs2zgdNKPxOomdtB2unrww1MVnfIG29o7lLKTkiToXzp8sWMgxbtkgjaVqX1FYsQJBfV
LJ81ytKKl5idZTvJ3MDM4Lp4W018sVuzSrzbrCmdl4a0h40mq/FjgkfpbrERQ1XDbPNtj9veB/7A
bLoyY83z+0qr9xnM32OKP/2j09nNs9HhKfGxJMnPlfQ+59N842EXS3yVEenKP8JrNTjmbUI20EFK
hh8sUWUwrR4dX5myuR/SkkeEPs/6ph8jxmkWqvGCQ6siPIRQidmHz6oOJZq9O9iU3dMUF+HRaOdx
v7BQv5edMZ+ozMghnBOoZkS/aMmBdM7kC/eDfZ8CTTe3qjK027govT0neXvoqkmcx7AvH2PSA9nJ
DqRXLZYbKNhkVWB5PUANWyGZIVrX8p0Ge3JloVoBGlGRiOm6R+YxONCxEalNMqwlilEOWwzWSC4I
htyZo7mQaUZIGxnizfJRg7RCeZVre6jyyxFK9PJZLwz3GHeifmAgFN4AIKnOlRYNxd5atPl2GhZH
CcEy3uqR9fu//W+fsVuJrzXbqOshSPTCBXbSKGmV7SlFHzqWpyLsxpwkZKRzqdwZrcZQRaw2GxgP
6woIwwv7oL/HDf9JYrhgFvDvHqj/m79+ev1xcfvtR359oHrWO08SwW05Am4dWncecL8OGzzvncXW
wVz1sI7gn0wUftvb2uxt2ctKD1k6m12JGPi3B6z+zjDwPIEicmiKMT/9FQX8Okr4Tgq85n+tEEbB
4njFwP1s50hFbVidaWkHqWkWkbfpvBwGdguP312TfyJt/0ky+/Yy7rok5tV0z/g5OHERXTsjOtFY
w1nikW0bPr5B926LUWnFn+hzfzox1teSBIch5zfBlb4dU98vo/ks0k4qMzzMopK3utOqa+w15sla
9OkOgU3yZ3xAU/zjr4dsm426zvJdEEu0DnS+09pOGQ9LlnnhgZIzRBPVVP0ZKlME8wbOjI02f5RP
uCBMY6cPeCnxSRM/t3cAKZT7xo6GwFYMpX06fR7kKRMKWU2o/GfZ6p9K6IPwWzq5x/Ap9+PSJvvC
mQ3G/1N5mltR3OcZiVG51vbvBcvyEzlN9Y74uOSGWjG5sSJSyTZmVMZ7lJTFMYk60jDYId4bwJB/
oe1dnuLMap/cOrpmYpNsRzdHPAdB57AYZnZtISLwKN0ZhRrdUHxdzKW6XWjK3xt6kvoloryd3dCz
i6RQCILL8aBXIfFSS2PsPaWDgSSPZiviibl/b3ZXruirG6ZC8KGRBb7qeaQdcrK2N0urjYdmxgzG
ukOGDp4so/rceeRXOksxwXtaYmZTzYhws/WsnY5g+SXJNDky7o9bF8GRO48gs1+kbdhzd47LOt25
pctWeAy5zwM9JsHP182i/DS0bv2SEjXwIZWZcZHYvmKUxZ38knpkZ/gwtlFFFqwnMvB/ybRrlYdd
Eqpp/CmLcyb04KbyWz2H5xCwbkZ+Qz7H1Yxt/4n0W5KRwqSF+rHSt9IFXpYFd+IW2vUlnhKdHgTN
WQxKetsJvX0hJ0btqknvd3Q6NNgTISNf2qKI9wgoPs9tWm8iOL1XkfQGNjSLHSMg4+LEZZhfN3mx
fEAPrt2baBrP+gIT2u8mkYEsUbrGaDwNdV+rtAfLId83xH9yUGPZbc05yc56Gg1fos7pP2ViTvPt
EqGz2Gp9Ik9cgo5oC+dz0+fBCOfipsxZzU1u/oWN2ug7mUUP2BOVnEXvZYepsglr9tu1h40PUErA
CJ+Vj2HpAVkbju/W/VWqtWyYpz6Cjap76avt6cgGNPejGQ4I+StnBjflNJdwzI0zs5A7m4Wi8D3P
tbi1+fZMmEUJibTgCwr1y1S42s5utf6aZKHlU09OasAna3+qgZPdIgOFvbr0/aWxey0A9ndpGpls
B3t51oaW4ReCkK0xL92Nhjh/O0pnfChLOQSI19VuLqz7EtGAa4aVcUgyGB+W3wPNmT+XdDeoqZDS
o6hmZkp68ezVRuovuOs3WVRk9hbF25wxK2uc5eyN+Twdc6kTvhnEsIt0P9RwFz5l3Yiawp9waY8R
F6Ii4H5WXfpotakX9bkPHdxT46M79/GWtb4bbWw4HlCNQhirvo3ymS2EV5IdrhbHfZ40i6wSwL0G
QzJvZCBEYTJ7uy5FcGiRjNADrs/GJbqozF5TTepEMXRqoDr5VdGW410E/sQz/dppuvhKhhqqh5VZ
b78YNVAs4K5lqMXbsZ2k8ZRCRrd3DUBD94s7Qf7w457YjRNJ4dHQPlAjQlTZC9llL5pdZw9SFcm+
1Usew1Xh2gel9/mTG85knYemEVIQUlGe7ElVuo9gh6GarcVybyNXPsHFbM7oD+wDhgHdxTE/Y70u
FikeDZSYqd816//torF4oK0fPztGifWoFGW9A4RkHqscjKQ/4LRi7JZbx7rTy1MysUDui2FVIDUh
uAVILtVVY1lspl30NTvhdNUmZ+C8tWvZB2Wne/T1M+MqLQzlR/BZBRJTrXxYOvKGfDZ2A450dpL3
k2nVv1iO5Z15I0m0o7arrupZFsuG4IU83lLoVkckt/I2txPnNS/wv/smPBo8Cy7rrjFbvWiEOpQB
YWb8N1vri68oDfMnU+8Z6WapQ/rQUlQPUUGn4SMwGgQPj8wZ+N7mm7+rwP+kCsTkIKjO/rWA72Ht
fv9r85pV/Q+bp19/8Lfu2nlHhjut7HcJ1r9tntalFDcC+aJrQi/Is9+LQct+J3l245ozqSRRfvxe
C1rGOygO9LwOZSAbK37o//7PDx6h7qd//95/iM/sx2qQLFxhEypH3qmQrLLeDIrf1TFSJ6w9BAsE
j0OoeyYExXaxWp4i+ZJt3RraBqAg42LmjtozKgKSomZ5ZBgQb6KsGh/huhZEX5IISWSed8hQcdiY
gtIyQI+cBi7z0G3WR5eoNg9W1hPiYUGLw07+NA7Z3WhYvY+lgz07O2xfOClck85imFqUDJSsjMO3
sXLjoS8hT9S14QaLGRU31qi6x9KUQPjd3tqQF8PhBMty9sz3sGm+mm9DgnC4n3EqXtLKsffNaFs0
y+lQXAD8D6eq9pqr2UW06DMeJkvKXJINURTTeR4d91jAwtymEPZOVhtin+oGE2ZRtTibiMt50zqa
AasEdO1GQcMufHdq8ETPejkfFr3Vt3q9khftxj7rrXfIc+NSY4D115iqa/Y3V1RyBYw3JFURvSkS
vmxG++SFu16vC6xszO+8UrQwzbLRT5h8ID9qAz6s4mrprWzn2pp7KlKWJGEVFjzf3Ho3GdFUHqaS
ahbpxoQ7AjJIY5fNZpzjJ4nw6/1Y2A5ifle9lAK0aMwqC6HAOkWpATjo27yKccUEEM6FfqVIVVge
yhZ1yrBNxsrTULhPwl38Kh+0ZTc4wDD8oWSTGOg2RlnStXvkesg85wtxh96NjMCrI59G0+bTDjTj
vjC69oCffNq7RQknNRGWezsVZX/R3F7vafm1Iu594HkmztAosc9uhvkvXbGBWy1bNJKPlCRqB81a
dqPBj6q1DVXHFCFRqNulbVm15eQswWCpqB8I1zAV6I4AyFW5lCc3LHunfamM0L60zJ7Re8muSrQ0
QxBatel4H/ZZsS+JbXGjW7RzPNR34GL1YaGJr9seicJszM57jPad/qCRTeSRjiXTnCQOIyqGiYKf
IMgp4Q04FUrtayA8c93sUKiXQyByXXyovHq6H1H1YKFKywYZCHEgwFm0aNokwpYrurnr5DYhPYs6
3U6yjYH4fPZ7p4CLTTfKCSebL/ZCpuymYtR9KVGOsPR07QZLFZ7Op5AsoeKGwF5DBGx+9VsOVkft
cs0dcfA1MaoGgU3oNIMCOlRlrqGKd80oGL1hfmgRgkc+IpbpQ5bkEnla45gfm9gyNqjYo9sV6Hrr
EDKz7VVNJYxJZmQPW+vXxG3Y24JSZzsxnqY7Kus7h3SbJ8lwe2DuRuS6j7YDZgBs4/ZopGl4xFEc
Hr3a1Ubf7np0qFE/2RuhiR5HoChdPvIlA2uNTW72BQYIZuNdf8FgVd41Xh3tXYqcWCj7FiZa9Bjm
9XQFpxCIQ0O19fL3gfifHIhs8TmG/vV5+L9oRqsfRRjffuR3DQZyCuz/JNe5nJFvXfpvJyHMAObL
zrdgCAk54PeT0Fzl7PzUN+s//+WPo9AU70zg7NCrMBQTQPqXFO2GsXp4v5uLQOzAMSskGa2chhZ2
wB87+qIBUzMhXiSlrQbAzjpq7AtksJ7tVDruIOVxyCGf6xdkycSQFfoHMOLgRjIsTt2jUVg96uuV
Z2Fs8zZt0QtQS5ZN7T0kDhgmpw8YjSYC19M4wVVkxY1Jlr5jPqTaOGqI+wg5KdQRuFnRKRBIYIf6
+rrMeUZQWyb0dygLy7O9ilKZMij9iABgvp6tMHxMzaaGm+48a12l9mOl3DU9koRHdN7ntICmUqQT
ZaJtZ8Yj4i2qyySmjl8loni6CIeV2xF630jVuzDFcHJnuiyw6V712qBALvtOXRMHj8vGiHtK9Fat
HhppRnq+LyeV7ydFqvAGE3ZyxPXUrKpohPlBN+t0iJqGxdup537ft5kafG0NEI8LKzvUYTvu0qXl
VAHhx18M7SqcgIyE6taww/KlH2dxGZ24VPuqT0ld7Dpap6ieYV120bz4XVa0m9Ru1DM6jPkpXCrX
QdHe1NNxqkixQchs84vCwRuM5zBPG/IeBbIxw2khs2Zq60R1I/xOtOeR0MqVqw4mH48FwuokG+2j
Q2H+JFO0JEa/OmGTN1ds/OaQVdzqGxJ88c0i1Nkab15ac7XV8vDHYavS3iUyafXd2m8eXO/Nj4u5
mQxSXLkHsoPiDahRnLvGauIdVzsvrBf0m7OxunzR5uP4Fav510Uk+7qQCrPLbL6Nu3XasMWsOr8W
K1UD42iBjbia6gfB2uCKNM38uVrtxqGuxBjUWtQTAYs1amO07i3pXViUV7MyYAAXSW6co/nU3/zM
UZQ3SN+jCU9VK28njhXa/HZ12mGGjt980dVqkSZYFmknmjsKMKylx1XzcOxXW7Vju+FHvg14rQmp
lJ9C9C7Mt7oejUHUNwaP6WQ4jm3h7qBx4tuWZdg9APD6rK+mbrXau8M3pzffgORYuViyg/nNCx6t
tvDCya1TtlrF1ynbXnUxG327W1D5MOiHv/zmMO/wmoOqb28aT18+IRQKN1hE5yfUzcUhfPOpa5qO
Z71e7etqNbLPCIluGptUSzYkq9PdUElIQYX9HdtF9d6JqHFGTZZHWMrRh55JDDC1PswvmYWNvlug
fAOm3fcVWRqtG1r0s1Sy2GIaLORvbvyqtAzi1+1QhFdvCMTB7utbrGJy1zl6/gsesfnIAJBN75qs
oqZZ+mXYf07xz6ImH8fAZqF6WIMzg8oyXqdx/oCG2Q7KLJLTRioDyc6mMSF05Nhjm7genLsRBxyO
TJ/ktmFuv41g/16//sn6FW/WCm3518fizS/jf72AA/9+AfvrD/16MLrinWfDEHeZU6/j8rXb+/Vg
dOU719ENMhEgrqwSRA6t3xaw7AuIx7B1nf2nCc6GM/PXfYGlv2PviGFMMHlfkX32X+kRefXvz0W6
zdVNBoJnpdUQy/UT8EUop1G6HlVHmLvk+mVlZN+a7VjfEEDsfRs2/NCfft+P/jzIX18LwI/OtZDo
yH/eTagOkkfjifLomiPeZzWLm3Qw5dPMFTg3zSK3330U/2RJ8RMxY/3dmHsaiEIRfkqMzj+e+a1m
Gug2dF6vgPPrj/ReoZ9OwFj6yTKPtMaOuTUnTzyOTmL8yYbkJ+jM+uIgYBzYOHx6lD/rm/uu9WZu
1U0VpTGClL7/QkEBHz4XyjvPYpkuU7hIDMz6n/3K/+QSs/pg6MAAgXttvW2+f9W+Qx03em5xbAsx
3WV53H8BKbYe5UmLX0Kf//ILrlsSnZfj7tXhAfxUVwEkmGqaPnmItbC6cvFGbOa4R5XqmRrzX+V8
q8//5T30NrL4rpCz+AIh5vWAVQJBkKhpf/wNZ2brSxSu2SvV1GTIu0KM8cuCSoiSzqLmAgAqoCaW
1pGJqbg0yi6fYGW4+CHgW5Qoajr30s+GsVY59kCoRB13DCHl9Dwb3p/cBeQX8n5+er/IOPnuI7RA
+v4z7awspBelRT8cqE8j61ErKHuuuijXiZytGm9DhpIYT+RSzPmaKgAJgO/gfNHAOR4IcXKcU9J5
5rGAXf0amaQS+rGTcy91oVFdFYsnbpiAFvFJ6QZe5jeqQGHA+IY1boOPGIyOMarWJiy6Z2PxdrU9
iRv8C1q7HVyd4SUE/IvonekuBIiS+wsYJ/uTp8x63jgkoyrYBQ0G+ta0pzuHp4SzITYtQxOvK+1D
mlMtXJoW7u4RZxpjAd/t4C1VPmN4IX7hLp0wVwskdtN1b0ll3U/lPJ5LPQZ54dicwmzCLagJ64MA
8Avf00l10502MgyVWUMSyIRc8WVIjfplaXXz6JD6itdfqfrFK0x1pzMhLQLZLDy+JpDG7BBa+5WM
B1xGbQ6QgWKzfjFX15HWaOLR7gdvAycCuAM7JY75WU4vDmjLgZ2PQCrbhfZ0GayW37TOWOIV+L7I
nyiT8MkAbE1VhUTt9c3d5C2K69ayAsW9MV8wi8unsVnsVwd+woW9nNw25mibu7lKQDTICcKB35Hl
e/l2r8ZpBNMgNhPwC0k2dV/ytGJNaKEVeDFmVXf7blTQHjTSbeKTpEIsjmSJNkUPuJG90bYnW+hD
rNhGejXP0w1yS6z8xWxxn6jSsV6rzqtf4ggwboTu9yzndvWqgwj3LVzvKRP3WgssIjauWkQN+Anr
arobUHmPG+UQVAkPuqtfpikFl/IN36CGlVFGiIUJDjtlQj3W6+86AiBF41chxl6vvzX1NiptzwKT
7cK/9bS4C5pS6jdvf4apJMP5WU95bizxQeN3vY/dXm3GSModNn5uYDTTpCP0GfYVonLC8Ep0Sq8D
1Y3EhjWTJy8IjQRiYBo1KmmciXp60zdOBxcHs6kxPaBn11GphWj0mI2gzfVDph6oh/NE6MdR9K7C
OwmCH6MKgBRtP+tDOm6aSJvDC5RPO/djwg9qv4xB2pwNEkZfYEiNXxRZHCoYkeomd+OsGeOHjssf
g5agj+mMuIQeoWcViweFsg7lEUo5ZXOdu8faDGNylmfInzSHOxJigyZG1k97Zu3gZZs3NtFhAYOp
Qyjn6apH+f7okI8dxHWISYvcdYAbIFYAJYrnTjeaTR3P5LhBZrtFm9hfRnAJkd+Hyv7ILBH1fmx2
oxlgvZ6uFGFqB0xSEUNFHVm8r1fLjcdm+wvkBHHDMt09sclxbmq9lMDqFms+M/0p+MAnek8EzhF6
3Hrpv8gEmOmGeIko2XBzy5MV9lO5kZYiWw4yWvhklh0odKFZ7/s4whDXNq+lICslzVGlHZrR5JEt
2MPBx9cVt9Sc2d2XWPAvq/1munDMcS8bYRknWD5DTul1U06LUb/YopdPxRwDVXcjr1iFjYqGdopD
9EbUFrUl6pe5WwmfKhtfaRSjp5RO/6qojOwxhc3+IW0Xvlhyts1jqNNAJy7rJK+WBCNIGYJwH73q
0YHVuyQ06B2/RrQTZuHZJ9hACCSXrhYfi1bTluMCsdI7mjB0zTEQdYecqBUt8nrDND8tkbKdLcz6
0x95Mm2Xxkj65aMbx83/T6ZMLUf3gR1+5hJ6MR5tc9DUxhwbEfC9/D1cpjRKVEnGNOwWy3j6OWXG
mo2G7Isc4ZT/ljJTupr1iSge/nzNidW+t2NpANTyxoRJNcyxard4FZNPI8oGC9h0pp0LujwuXYEN
c0Fk/Ty7XnVIrNK7dWNT36R8q/auqNltzoCcX6rJoxape9s7m0B8gkwoPtYGsvI2QbnFw8LKo/am
9boZ6XTq3RDmx7FANgcI2tyBH5KnkhEJslPmrws3TTNwp3QwXjZE2K630oAsYoMqTNywgeFZ2rwB
CVLJ36Pw4+2dPpbnbuSjCXLMmvCrB/QSyJFJb09qi/8jzvAk+JMZybOT18QRRgZYu7xV7WGOFc9B
ZUcdTjiUOGcEZlqQEsfHyJrDpGBG6yFKMXl5xx6bfO/OnONVywub4WK9LjOii+DtEejGA+MWEpDX
W3/U8/iuH0s8eUM9Wmcs6Dp0Hxv2SIsV+UtpYk33hdly8htLY7+6OedjBzkVCoid5DA+GiTekMFs
l4phpq/Zf3tborTBHjVxSiXBeprjy2152jd52x5AKUx3vaL2Za0stwJf+HwyRgMtMpr+wpquiaHH
kau3snoZjaaOGdoo3nVS1PyubKd5ybJNZvcCky7vOC0cQt0LP2cdnsEQ9nTlukE0Wc5pyIidCrCq
zg+hVtkvTJV5sM6tlp7Hup0S/5/nClmL6YHRwYeJ7FPTT/UQa1/7tpGkOY1AxHjPVDlvYCRjGrkt
vLzlJG9kLx7haXM8Re0E2KslOAfP4JSsVxS2Myl1NrprRDEe6Mmi5VH1EK6faIob43UZihXvRNLP
jSYauobeWPc+G6xHazIJrb3+JLTZsi2uE6XlA6BibXhQzoTbIkjGOIq9S555kqUt7uHFBB8fNTPY
ryzRIkGODtVytJ/GHlKAoNzI9creJuR5ZUGYFwnaStyeeJGNPTkR1CCuEesnJD3xDcwIFbABmVEv
zs1mYv14ytOlvubjby6Vx5MlU7GGaEAmJ434HNhlMUfP7BWHCNkaaUvIK/JhtPk9GgebL3h83ZVE
iXRh0BTmfeTxSDfbaNgJPQLdtwgY6tOEMV31jOb6XFxKohYrjEQ9UAhAHr7IqEhYX2RftcTCl6Kq
8CCXCtFo3yiCcircyDwVvpZt81XL51s5WeOR+5rCYGj0W9nX+q1doM1UehE43VwcpsEmVJTgk4eJ
ecYu5RDdpE1MOgnJzRbW+WvkFeU9nzbncjnlJ04+hJhFhvhWM/HHFM42kvn1kBGaZHKpbnX0C+9r
mBUvbWWYN5UqVrJepFNATs0+l3kJR+/OLMSFyg/uPEaIr9hI7JNpgu1P0A3JFEFuiX449A5auvzC
2oQPxIIoDTjOJlGOQOPV2E1FoOpA4wTu/HlQ6xMkRlJFvt/A05AJ4NXQGNrRMeemvu6ynJu0iHna
JE7LHbmokM8+nDBs3M3ZmCaBouz+k1Z87ZJ+6ErW5Zhr2gwW2DMbP7f9LH1TyYlXH2r2URT9+PYM
H2v4dPn3Lfg/dD+e56HdY5ZB22/RuP3YrbFa64e06utDXpLS4w+uKx6bbiXqWZOorpw1Oub09jj8
96/7D60/r4sXdJVUmsjenZ+6RFryHE/MVB9Q8TivvVa0h6KbALyN7jrkropyvjhOzLMY+wdV7r9/
9Z+WDRYvjheVrpgvOG/iZ9T33KVMTwiAOozMAA2fGDTj0VufuukbP6+PcM/hxm5pS9bK27A8Hu5v
b+Hvid2fTOxcJLbffVj/AGYKIKH88rlPPg/99zO7bz/2x8iOCZUu+HKYDJfBAf8xsjPfudCC0BD/
Os/7bmT35qbA3+sg6VgXTbyPP0Z2klvB9hiQIM39i5Br621m8MO3l1qU+4v7AkOqrhs/DbbgRTpk
JiWKzS4PaCMmJideShnYff+MZ/cTxy4j72rpt/CNZYCkCCTTNGcnT2R1oPfeo6e87ISzNruehvys
PB6SrubAqaY7IieKLj6FyjoPRLYQBLSwzip0+qLa9GN63F1NZRVwuMkAjNR9HSpImHFI5JblZVvR
EKcTCV4TNqpiuQ+CSNcbqsGse1a5fBzshMOjrox1APDJYbG8wYfRkfYEz4ndVnusVfuMCKUOFlvB
+1lsbVuE7hOP5AsEh08KSx4/Wz/nFUDzqEd8WLkQNB3jXsQs0oyS38epJ6Ic2+bZEan0+1X6Ob41
f5AUAzQJxCJoUHIw6ZFZ3wPn5NIoYKFRX5j0OdlXI9Mm33G4lJXXopRp+EtzxSWwkEbyK3AZdO9Y
JF23gbHJHF/nPaja0rYxAW7+EBvVIbVQ7mLmyzdO4/BfM+ueFXy/XX8SWJTnJ5IeZqHi8qOZS1AT
C7y1e7HcR1V+L3HdbvOOl4TVaV/ZVkPvOprGdmh4Q2btZOh3oveYlUlrcxlryKr8OqNuODRmSwZg
OGd4omfWJTKPPoe5JrgO8hFPfL81y7wOOp3smTVcYmf1nudXujKCNpXdIwF+GRplB5WLli87UouW
w+hxc5gg9zaj7SIS0h7fbpKkmZn54aHZ1C73AajM+0J55Ezo8hHunYIFyj8K3b5XCW8qSjNrBWjI
nUjRH9GJTidXIpJR4Pk2es+fZSd8k3SCFUfVGVtXxWnghA7AWDCFUHggpha2fcP9/HWSYHtQp3t+
PiafGHTz2S/8W8pJ5iuhlZux98gwUhU/U3CVcG94G6bCyzURxVhRu/b57fMuMOv5Kue2ovJadhjx
pe9KlJFVgzRpcLz8pIvoK19y7mqHP+vF3J0MWk2/Wr8LLI3m93nMv2IG/mQK3gjfPM/HDJjcDFwu
to6PM4zW7djwPXGRaZxGVIDXscu3Q7rds0uBHzgun7A3cDMxZ7t5uxg020waNP5onRWfChTm2xAc
5Sk3kGJQL9ZBnnXhaS6luBBqU0MZGoELoMcJzL6ud0thGNs2q/RN0Vpc0tVuPUZxd+V12rSPIKaf
zSZM0DsuCJWIpsXXaZLJmlLqDBV3GTrHAM1vdu0ZfFFxApGwC5Brm81RvtX5nqCXTu5VbN+8fb3M
dFkO+v9j70y24ka2KPor7wdUS1KEumn2kJAGjCnMRIvCRn3fhfT1bwe2a9nYD7+aVw1quQORakJx
7z1nH2uw2akxMR6Y0eIOSiuAIVxuGQfZObuhcq9MkW3hhvEYZoDJX66tUfDxjbC8cGmRsYRwC5R1
E8A/5ty83OWLly07lEDBvotktoXZGuwY5eYbkrMQyOgbQN/hPOLXiVzI0J1ZxoKR51viLD+8XOZ+
IMm4b7mNVGb32zG1wsc6cYyDA/EISgDHIsPKoP0iWL0IhaKc4hJYGXZafj7sbawrBk9zgd5rbZcA
xcx2KPFFmurkKGfvT+lfRpTMK9Q45UWY2dk293gihsU0DpHDc1ox5r1AnhbsPJebrCxEeWGQ3baG
3cNKnBa4/lgcANrCe5T7IM6JEcfWexFa04h7Tbhr9FRiA4u5WzX0388mF081kF5/o5LCRK7viK2R
RyyKkcXiNnHpDC8L9uFgX8fIEveLVc77umcxqeU4rpH71+tw5EeYBqzSPCLVofBZwQp2Ul/WJjtQ
9vbloQWnPK6NyAD11cdXTsst0Try2p61ByLEe+aQbsBrZ+JmalTN1BPLXFYR5wPVuYT4LtVp8LLn
gEbWFqYpR9bn2g2cbEMlEeMc47rKkpE7fcRuY/gOS6B0MAPkRnhlWwsD6Irq2g+b58bjjynitzz0
VHsJ64k08mRnte2Tb5KIWBoMvqvGuysqdHeZEdNcHk4ecoOVwHdwPidKt8jzLrfQfc/Eq2cTWuVS
UStsKC8fyK4rxhVTHuluA9/qDEK92/Qvmw3mxqrTAN+Aad86EcGcnT/V6SWs6OE8mUwuoTChQq/I
xsRzplNzaCgm/VUcSRdfiYvv2ttBWUNJMWcEu9PtaDskmnFtgfNqjPM6HB6Jz6s+4YB5kolZoSgU
KntGc2csFLvGsnRrlv/pQCxWtYMnqwJQGqSYreuUgrUAh2BQftgUYZYfXgZTtVD9iXLqTmgyfY8p
t4R92IMTMu5n4tbXMYaW/CKMA9GvWhro7rqZM8zpDv3geRuhezZuyoHtQ+y5t99txf6fgZ2nB1fI
alwPU2ogXk2v8sCwF8haw8FL5nnfLvFzkvFyQWt4O7SV4LbiqZPMQzZvH/enqZk+LoJgjYIxPWG+
2k+RQmDP1KDDwZpeFjueQZFkn7BUY+Ors+e3j/bTyFUfjcABUAhWgDDp1dGWKSKsbCmHQz5zg+id
AIBBYxsR8vzlc/1bBPymCBA04alE//fY/s+Z3kMZfV8BfP2av+VsqLcd5sOQe7RiTA9S/5azWfwV
O3z24F/V298P7fHdUQF4yN2YOP9QAWi/rImZCCOgLileCbnfEnbLH6t30ze1M00AsmKeKNEC/FhV
Aw+1EidsptNQYPPJN3H+13dn4xcP4quy/acDvCrbWyXYZSkO4CMvin2GBcFjMp4ITCdD8+1DOfqh
/q6Y0dZylm9sk0gHHUk58+OHmcHg5A5Rk5epkzMQohdiIHTHSBz4dtY4D12qIv8prkK/N/fI1Tpj
ISjCmZPy3BRmExWfqi9y3mgASBh4AO8jc0+o+fA5IXQoKS6GLwAfU8N88i9gH59hEN0HowpvZzIQ
Ug0CYnZuXaVNhSZoTonC6Hm3s3X2XzhCNh6uqVtNowh63H5FE2fvm8COxpapYTl6mON0GNsKyR57
/3Kwz1urTj4QXDAcCeYdkLaPIOkB1SZgX48eKuqNo1yGL2TVTg9GhecHhTAdM7+3W+ByjhTvpMFO
9ZgS9GG8nwjqluVWjFEYoAXus7RXIS3iNun2L1fk31XjN6sGItQ3tT6bz/nj9Nh+/n7V+PI13/oG
iHYkzg46XR7NA+Le/l40POcPj5AZ5yUYiyWFJ/abMzj4gxcePYUApwggH91s+No2EPiJ0ck4Jr5g
29d23n+yaECV/vFJA4PmaNOyNAl1pb/hvnrSspRKylqC5jC7c3yP2rKsNy7wnWGl8ButldcW/a5u
5qu8spdpTaYpdTvi+jI06106wgpc4RS17sNkIAikLBlCAl+fPqve1emDlGnkG5BYF/VXpW+Qajfk
D9JoeYGjx9uVEeLKWZjRFpsZjzcnMTmEVHLvUwYfF0r1yylPnR7l3EC16aGoJ9qQmNZz16L5O1SU
BAb01RXwnmaFsKA9KkibYCtFThikk+7x8NNtE61bn3lLEp5VGGhvyiCS5+AYHlKvMe6TvGDXCklh
JclZJpTFjgjnoMCucYi+IzwVQYbqrkc/+uQYGR+SXFvomfY1OwRYoQFcdSaGBiEPZb83o+y5bhne
r8yAiOPSpOFCJDK5hU1f7xqEPzfxaF+7QpmrxOsv+4ryYbApTSz/Fp/hJcGk5SpW5Xs0A9aFYusI
RrMcVzauRP5XXFRzcSH9+j4soGkuVq9w4UUPlOVnbkO2Vi7EdTZnD41DxehV1XuVGsvHLKeoqkUc
bzKQPbuBrIJ1kpRrbsFbJcItmF3WmtDVP0Kzch2+ddBAWvMWz3wnMsMgTijDftYF+V1FC+jOUoJK
SvcL6MeLHfEGCsUwoI7YJAx7qa/wQS2ELhrnvZybx0pa7S2+OoCvScj0SNQ5JhGbzO3JOYCzg6vk
9M07AiPbe5n5t26XVPtKMduFcBxduCERwQso10PQuD4wMv8DpG2jWUkxfSDvOjqXRdWB24604TkI
hyfDbNpy7TWmuO4x556KhFSgzWTHipZGDPwoj8v3wrDUVsBLJaChEjdd3qPG9Bn0ChFjs+HJAYw8
JrxLSRYYC8WEqW1EDXqttizKipnATxR7iA1GtzrZlhqOUWT0ww6YkfOBXIfkKAvXfJB88E2HTXsN
k4yoXodzCWDJJ2JoJdRsHqcZ4+pZlZpMrZ20n5+N0lmMvU9MVvg8QzS+zO0Wt1FUUuDmXiKQncPv
rYvUev/vQv//eB0QaOrS4n9vD7Wq8/KzSp6q79f6r1/29w5RQ/olFBsKfvcHDgT4fL15dEk7RKbG
qs/26dtqrw0PQveHbTQQFAJs7b6t9trwgOuPtxDJ77ZWDP6DLaLzeo8ItEdqBal0mD+wsXq12DcQ
Cak0yvSCcWgyP0qIeOxLJIY6cCIBPGyK33ZK50Miqq4wziry8JwWeKpXHqopMfck0cyfWrJ/cMWa
aNRxt4/LUZWu97lpc4QH1Djt0hzKPnKB9DG/nWb53iARwB90VrFtA5nLPUJ3VuYcMY7aki6VxhAc
EqP3rsdqGC2xZWDc1vN7UbZhv3ansTc/5mLKaZ4s0mCQi3gdMdt54hvTWvmegVwb5tyCiYicYBXT
KXrxYMS2t1RYMvT2mybFF7dG+mLd6Hj9Wls/lSI3QSW/ODzK+sXv0Zm0gY9k9+CAI4v2KTa6duc1
9Xzl2HnJlm2eUr7UnY3loS5p7/4bn/H5/3kAtXT5reeP/LG+TZ76/1TP/2EvPxR//RhJ+uXrv+26
AFQRqEstpp0AVFbsrb4JrL0/KN3AX/HIwRB5YbV8exB9sFboqOkyUH9Iz+UZ/fYg+n9gO+JZRA9N
/oXNX/2DB1Hv376vbzR81jFhwjo2pihXvHh0vxMCz1aZWWQqmYcMuFARPcPGeKfm8CzV4WdTeSgS
8xyb+ZY32b3F+DoV3ea7k/eLak5PwH76EWiqwFDhM7PG6L//7keoGJPWvg+er2pn8xTK+5koww6E
dlkADrDBZ/SNhiVF5Urm4WVdR+meRIhyO9kfJSOBBZUH9pJLkyCupPJ3PZ7B2iNESZsytH6ILtiG
yCKEBPWTVECXK5rmZbwysoeUFr7+5SyB1Cbzh26p9kmBytLYzg4g6KrXqfNg5ehMlzz1Zk+Py2g7
ITZmhqNClHezj32Te+KgXB+pkmZ3i2M0TFhv0uVa9h3qCsIfWCMueaPScwNJsu2yC2kM17z6B8yK
MGCNoL92g4+WMLZd5D0uHT8B71Qi9CCrux6ogGBlxvEWfCyu32JNPtYNkqLbtAEuTqTcduzrBzaM
5j7Jh6uo84iCL5F3Des+zdaNO+V7F2r/auohPIiyfCqITt9nqT9jHJ6eShltInfoLspucpix1Whl
Og62ANoW7yIUmV+G0P+Wcb8p4wRPGS/D//12v0vaKHkVcvz1i74tKc4fuDL4PuB09SBXP9NflxSf
pB0iQgkJ9V7ij3WP59uSEvzBy1bS40HnwNzEpPz7tqS4pBzT2cQQ4EFL+odLCg6QVw+0r12WbB9c
3B90TF6L4PUWtKrmyDr4/lziARorX8/biI4s54bhjeCWDx/m0kfBOgDe/GAOdbSWpqiORLUOJ1G5
CUmOI2F0Hi6lbes5/lU8R/Wxdcv8FuYeoQ3sUM7A9VEmhMpnFtw8muyH22TTcoI/IOIo72ytG6+L
CQnJaBvtJxx91bHSWhYJ1vTxS1SdYlL1yLCSf2Qj6b/r3cr4nClPfchEVajPgUfnLEXmDqUPq9q2
LUhfiFR6ZLhU+3tmQeXtJCTg31VkDPI09DYuMDuujFtDOnVPkCS8U6SzEQbkNlt17P/lhtm+Olmt
yjdtFvsPEJV8+4g9zee0VLZ9sNQUESuEYZO8H5Yg+nrVNvQnMmysxpQr5sF/STAdx2hCn+P4i9w4
DNDuWyJRt44V4gtk57fOQzHd2TaWeLhQVnQmOzQ+kF7rK8I6TG+vwliemWo0PgIbTDZDR+gD9mZq
s4SYgBXhYgwm6i4BWkwQPVlnC23veqXA+zS7MIh0MOQCUO5d85INZlCn3LaNLx+HWsYLRs6p/igj
eCSaoXWrJi2nZeCqZYwVFJXgJXdwtifrNkp6xO157fDte/ZC6OBAHp9YaNlmeSyiNL3rEg+B74yU
0X4cIPEz2gbx3MQkkGS5nGLu5Ze5laKdDWsXvV0zlPw72Cl8jSPmzLuoS4V6PVhQSjo48u60KCBZ
OwxRL3qiGROtDkSzFykH1Trk8wGID7nM1oBaDQjUSGEbaEm9bTkv8swx2U9ehUNf9YE4Q8jvPNYq
J/2QmTXas1Z1yzGAEmmv5gJNkR1ZKP1S7PxM0vRJQdQg02OfIVY8B7DIDzCRWhJtvQiUgLai1iQ3
Foj8ohAC4saZYTdvfIhIME0J67ZP4ZgTE9r1oRmd9fWIdpAg6/5TilZ/TUoCv5dKf1sE60gt8zRF
xUWQwdgxNDJo262kX/LtGXvxa3/pdaqfDb1h3U4aCrY0njiTbkEOo4q5LItWOLvRgC7fIL12xcjO
vPKT0UWbyBFdDzbRbjRccTbluJlXXxRMKTGTd1ObYTOg0URanZzskUi81pKP4BpJW3lR+bsmqqOG
Cdq4ahzVEteZMrmL0iHYZgJuwFkCCr7bhu6AQLaxdYZrJHI+1kxY6wUAGvdPqWOC7l5+Sj9fhog5
hqS9wA6IH9apXe4yOrjWKWjzkm5Q1mEK6dyJ65wVY7O87ycyIhFF6EsKbUOfk5RgvVM/BzrjpauO
c1vx+2DWBgU/iCgujGpJYIsb3BABSJ29N+WsUB4YyYMsTGveJehPn5dFC4NTF8fuurSInl1F5KUX
e0oNAECeVSjMFnWmaHVl/bTpA3sBYOdONwQTq6uRFNSPgjsNwSvMHTQFcVmwP5Bslnp/WFe1w7vc
sZH+Yz/F2jEUZSTWc9t5OmgkPL6IjLmYbkxTwbNu0ngGcQB6vv7Yy6ELd16KKWHkLt6nDP93C83A
tTlGzvWQ9N1TalC3rhCXBneoEdV73zWKtWeD8V3Z7dTyYTgBF1SdBp+uyJiHLZVTdigW2hwCXVCC
N+KUjctBs5sOE2XmU1OnZJZaZUUipQwZkq/sDv1FBAv9DLIY53fWovnW81hBoPeOHLCY3k2WI7cw
rOiOGb2YVnYTWgFBh7I+E3C/91WO/oHabI6uS6subwD6o2ABN86cHyGD/QGum7cj83X+LNFInIcI
oA/p6FufiFJe7vxoUN4OW0R60bRu8lmQuIIqyJnP6gLcKciycA214wM5Ou1dDNBwUzZZXxGu42MA
sAhPgBya49nCZ5EHqtyZfjFvSyD0MKKjjCcAbubRdyYPVU7qzXJVLKH4SBJUd+ynEDc08yPrbFja
7LKAK7dxpkn7RBTgznUSLt6FEzVQYNris+MEsdyi4BvzlZqb+bzslX/KJ+PGYk6htqj/ILdk/thZ
Fzmw9OZ6kSI+G00ig5AD75ZR0A5qsvpyAqVCi38Ir8oRSHI/e8SvGPVwY5XlvYgmhtR90C3RHuu9
uKgRodsfQpTkd1Oct+/zSV7FztjcQBvHyhh11g0Zvd770utjcrdV779rpG8eEi+vtyYKi3vMwOqI
xOh2Qfb75wDXhCabU7V7ZyqZznPd8vow0ovlwZ8Oqg4KxND2VddpPkBRx+iDQUxjmgd8BxO1N6+7
uKq2CrvlNtcxCF0qWojWYx/X23wyaToSFT09hLUq8jXzbifdofkYigPJf/mwNiyZb0fRVGsfKN6t
XWb+x8QGUcSrUJjvhhQnNSHH9dno4hxZTyJ9QNxcH8ksGE69bT5Mrd9c1t0yk+owqRoJBKbpC/J4
082IU/D9HJDSMKvUus4st38eySJ7mANMdo+qR6Nyjbw2jI49aPOziDbrum7aezhx4XUcW+Emc7OQ
nqulLsbewhsAwmSkwXE+dMJ417a9u+1sEbGX94rPeQ/rusEYsg2d2b5Ok3786CduuAHZ5V4FdeDg
u5igumdlXDQrpon1CZp+dmmGjV1u4sE0rmVWObAIBhTNRU7uq3TVed0V5UMy9HLtVPWHcKjRfJvt
Xc8rcRsTR0yWm/nRsqOzFOvRhTE78n6aIgGfKJvbtRV21haOW4y9UEK3wUZ0OXjtgfhRMEye3dOv
JciDRnFNTOsU95JPqBHMMa2RDRmBA5Ot2Ti5OEPInoovCiwwBzu3/gxT6a0iEqtXrV3JdTn12Qap
e476YeQ+sGuMG8oNeFME4bKJJHiN0uUVvtPDEoVAqxbXPpKHKz+A4F61kgZRWyIMxwfTr7NF7cAD
kUXVEhRdD9EH12xgKCHyI7xL1euonJ1d0BfFe0D9EPJTth87dDfJRtl52iGmgyM89C76kLmL46tC
tWKXCXO+Ndt2PM6dMP80Wr5wJDjwkhVoPCQKQPOmL4Jr0ZtEMJRDzG9tWR9FsTQ3sVPk43qmVKNC
02S7eKqs80GmA2EBLmqX0D3z+5RwsiyaP5hdHrorpxju4iG+TwnxWtOUIzoRnEH0YayDBlOkoh/e
dOLcrQt1UGZEPlIQ+zt3wDGBGimd3FVRmMSC+N7gthgFYocnoeizdQ2fYSeTgbcjbkssL16R7+uJ
IK4aUxYSM9W+D9PK26FjD9Mtr8Pp4IMG3JAlRehjGK5M1cKoDLWto01juVkQqBwrOUtBxTsPRwDa
1W6ybSV2fI269Apyy9Ye682ntBncZz9HeA/63VkOMXnfT6Cpm0PQIpbM9dYKQArw53Fu6NlZDJKw
F7rbxGjqbUpq+Jpw9OFyqi17E845sQFjA00R6/IxS4vxtGBQFB94v2WXfZkLZk7o9IqrlLxyAlOc
6mYoVOTeoA0h88kxgnY19inbgnKS0C1tM9oF5IrxAJnsBTPXyt5FvGSRsKiLMuu67TxkgQLL7YfX
HdsAHZNQs/LOIrr3ipGYyUWk7LFk8DEarOpmIaGcEXQU75psmC+cDqVhU8bgqgP0OEyhnOFcVHl/
VFYz70kOVleW03e38VScN+Qv1/6iNgyGm3cFyaBPWP9NcBFNe26NTrhvI/+Ojdq08zoChr1WXqdM
hXPsa1mW7VJVkGVCA3WydkmwEL81IR9N6ZCVVYr/wF1uBmHWf6mswCvMkkcmCz4c3W0YOCEYjC6y
oTWKp3lUHfEn8/LOiPHMbYkEcYa//L6+rYe5zDyydgYZam8Jixu5wi7+IOHdVFb+Zy1yFR/LvPHC
C1GajyBR6ksFbYr2CvfCWTYlIdc5nTN8wWns3QS0veirFvyqnVZtVoZXVU3eJ6YkdEj5GofSnxjk
oHSL1o+8q8iumyvefmBEeINOh+8q+V+0urQw4TsxAc02gcqaXpAG1UsE+D92uqJgGmY4ae3Ba1uJ
p5JK1Eli+3aZve5T0FrJl1n5/7SjO1pq8eMBae359PagBEu2Crr7911rjRnpDAegqw5l0QYXgDLr
jx0L82MG1lFPmoanODelPEWjPwjUxq4I5zVuwrhA75BiSDB4sMl2KWX7DlK9dSoMd6nPW9vCrxZj
pGd8xAYQLWPItg2V9CczMkVAQQ+QCAuggZuhUVl7SIaBbWadOo+VM079+46crG639JY1detS2yQe
6KiTrxf6ioItCjE+JiKiFiEY0rotMIN8BGjafeKWKZ8xNjMyI5EOPeWLGReVTP3RxBKmLiJqI0Ov
nSYFlmWE14vRDd0O7HDb7V+8HDP/sH0nqxoXWhtbRMl3ll99fKmFC7exTm9f9FejDi66B+lBuy4Y
c9CceXXRM3bIpI8Sy+4gSaXSxLCJdRUWW3T29oH0N/rxYnMgzCRsAwA7Ihb78WL7LRVcg1XrkMc5
l7gGY7yFXcj1eTH3dYn2ceDXpQhZeMt+/KdHBx7ugz1ggk+KwmvUAkZ9yzNnslpBB9u37gSfI2mS
mf2jthgSueyu3N6jCDCmgrLt7YNbGnn942f3TRAG+Fos2Ng/ffYpdbCshS3Bu+haiHCfkNtceqAB
bssURtNGWi4ffpRzhWX5xd/SlgOFXxl5+SHC7XP78gP92978TXsTSdrb7c2buPr0+T9nXf5Yfvph
fPnlC7+1OK0/eDli/mIw4uJI+Q5jr4k1MBfM4G9ezdcGJ3RSvoJb3/0CvrdZDL82OCXfjnVeZ+/p
Acw/mJcgh3t1p2n3lGBiws/AzyW09O77JbXBedgWQVARwkS2UTrHFanAWHe3kR8U28R27qdiHC9z
gyS6dMAEQpF/Zk7eidU2Jxt7ibNNTcb0NWTi8iofzDvsmhHBr3mT7irJY7MMBmux5YEqnQ1vB/sL
0QlVfJ2PGaUlKjCspI+BKC7p6l8KY9qHfR1u+tYJ1gOQTTY7A9r+NnkezCE5FUiB1o1X490tqwah
tr+slAOLKTGXYxWYV67VoRtvp8dKTWrlZO12lrNGUibPXZ5mG2Ya89ar/JMn1H5KPGYDUfkcZOXl
ZI03oXJiRifDTtrZJVFbVzKdj2bEv6I+Xqk4eZxr5CdVszw5RHHCGn6CkXbfzB1NljBft0Us/gwb
eUha34WCQ+ei6sJlVRr+yerFfTbmj565WDszohPCPkyfAfDJPmm/+XNalwYktj7diXwmlBug3GqI
AHqN03gbielGJ8WvCUSIzto8eJpCROZWLA9RRIreYFdnS86ajHaOE2Oaa+kk53Y84MDJwBrE881U
y/tYYApQ+WPbpI9I4094x/ViJrut5ANNEpNPP19J6Ja7WfQ7UqIaYKTZ+SIpZ1Qfkw9r08qwK06U
HbforR3CUBjVxOxaATzjjmdVqhPky4Y+l3HxOFj4vQlRBTg6wRfXx6oZT22NZgGlZV719rQf4uVo
+RFd0NE81h69tzGLnwXDaRrAyWWWqaPNxTn4VUDXKeETsqe+W8KeoNbezcm9E5DaOw4E3i/dxIFc
LlonPSf5+66VTbiKHXWLMWaj5nJalwS4bMIqeSxHvNi5rZ78ajnCOkvWadwmp6zx7hNl/oX0+10w
JQjE2SYCkTssztAeGjXeLo1zoGHXc6OKQ1RwjQzTh1rfQ8EdhuXoVjOQ74nryVBUgBPhTlBLTwK7
jXGl7sw77GRPgaBcpIQqAbTm50Qb3wISv5Uqfy7MdF4TuUbEYqFuRWjFqyxB6UR0On1rF8ahBeiF
3grn3SpdEIHyvmrKdEeow6l2pLfr9dfpoJpYedyKwr1PvHY+uOCQVuhzTjW50g9paOAro3m2Icd3
vBYut12uohAvASnXCLXHQ+PN43nDRuesK1z/jPa68S6DoLNtlrp4Vxr1vAMwM54XoDDWtpGLp97q
HuaxdS8sP6tR5KtKDwkYDTC5pKMoNhhLpsfQq0jvoRTOsc/LprxjO3tXfDECSPwZbMIxw8ThSZbZ
Q4u5ZA1iYqtid4ZcnGzqfmY3JhXqoxZnKvEbqiXzUDsNcPaccqwHZYUHgaiuu0q7EjqaXttxcB6B
4rRPZQmTqDTSeJu7zcr3Zkx8S+DuCjJsN6QWhFdWT6RlhCeGHbj9VFkVNJmmqGnCmGtX2daO9iXX
jdAK0B3chrTtTIpk6WOZ9oa9oo8HZsO7116/wW6ms3Bsn2nTHaWbnb+9YXi9E9cOWGQuruTR93A9
6r//bmOcpK6EpZKRLD+iohdD0+ud5ylxmssltNzfbE9eb8P10QJeaIIdIEL+19JGLPJD6c5IVyIe
9Q2AvXOEYPHKFSzob3+u13tAjqRjXLFxYrxEWfBKVzN5nhJpiDvG7rPHIGQ11MtxSoDVWjDVrs74
lbl7+5gMDn/Ye70c0+fNDwoV5ZD36lxGoqRVAGD4MPdOvHW68RaQRr42hDzA6s/p5bHs56Q+dqxu
bx9a/DRq1J8X7yoba0zcP22u2clNVHt+eeiKVmxSMtSv5tAF192ZR2Dc2cEM1NOEhWWXTSTJpmPH
c0uK6Iru8JPWB0TlcsRSwltXOGRKFfAyBjCj/nScXJZv3yXZNpPcq1V6SddoVzjjDYXwnUkgBl0m
5n1+bqxVVZEZQFvsYwSEjMgnloe3P+kvbiHCw0wbuZRlOrb96sLaeRJAh5HlIba7nazMK5oxV8WC
1vQ3x/nVGZUWDDOGqpJb6VUVEUzoJ/lL7tWAxAIGglczqdtbM2cRLt0g3XQ+vZBIx8CM8xU+r+I6
1nWNXKLnZmRd1luVFN3nivjYI7aRcEXZe2sE7km04z72We6RoVLjRTGVvbLVfeTY8x7saK3JQ0QR
mm13U2bqTgF32A12Is/7xC+2k9tXR7hQz2Hi0MLLcH61yq/2ykifw+qlb09Fqe2z8N7j2TnEcYn3
keY6o0N1zDzqfXtYrrwZoatt873hPj20TjavPeatvzmRv1hhMPSh7tFEQZtQkR9XmIXs7kYaojzQ
L3nZTihWNqe2mRZN4vD2RXtdYuonEB225GphFafc//FYrT3TWJdzeXCy8UZ2yXlR/W7BfClTv6+w
OIbnakeH/v/PZDt4Slmfmybyu2DEM5coey3D5Umv9MkiZti64XlmS5Kd7NMUBvHWK/NzQ4V/wp/9
y0cIt4Iv3CKFScVhTHmJx6TorOq5uLSwrjLmIikyTLJDLtxF07aJJzKX7iJP3C2BNx/8nj/GRcgM
mxCONQ6LaQXaoYel0tQ7u4XgTwCcvR8UI3fTTp6dkluwSbLLUWXnBI/Ma99N2aBaE7tfCxMl4Kb1
aPY3VWnHWymW42+uyS+eWK5FwFiDdRjktP3jRSntWmfDFOXByikUxrhI1kk/sIM3Mj5zzBlI2G5t
8tk/AcbHZNi1RPRaxTsmsHcYnInEIQF5N4ULLFjXqjYDYxPaf2KDkIO+yOiewgHa8BA6p5ikPwQA
rER1NRHVls53pj09LZ2WdifvlWB3GDR84BZXbRabdzMbsVUdxvVe5NM+qKebyHGHVdpyf8qaha9z
x2nFyCLdFCFpT7az3AU12VZvn6RfPCS8M/R/lgA/+KJO++41PEUNpKBpLHFvl8TmUH54Ez+OBJgW
1tFvroj1U5eAe9jnLcyyZsE5+OmZbKSYhU3856G1kUlYOmfFD9NzkpoOgcX1QaSZrRbgv+hFWKZI
OLhPovyS2cuyQuHvrqoyAKDDnHgbEBC1ggrV06z1/+oy68IY/Xd5gDqELjjkurISeOC7J+zrNyqf
j4WnX8bcZpHIHsNJ71IxoKaLeYlGgTQGrM1sV5FxpSjYuKQv5eUildgkDv8w0MQuAzF8Wk/jDuNl
v8oJezxTjIZfiqCwVBV+8oys1WG6TXoKST9D/rU0lHrOMt22fUT8r863EOMtIoyrxkigx7Bbs7xh
k5TZvNG/MAr+BDImN2Q9jDtLMm/Xj1GnnFPlTbdupAsIJzN4noDz5Q27JWJoLsFdYvGt+dcozu+b
1OERIzHwInDUU9v3m2ngBCNpuKStBxBRsRWXubxP4/EG+Yy7FhXhPGhpjTE9X4qmgT3NA4xa7Zyi
eF+EvFmYHnNj8nS4U3+ZW85D3BFPmFnOCTHDRhDjuNaFkdIgtqlpq6PPzj7v5b0NBOo372P3F483
ex0GrNhWuKPMV+/JHABYQ3O5OHQe4UzdeNOZvPdGyqwQmd9G779eSu2K1A0kiez0Xp75Mu5389RN
qyblywAabbK+TLdBFuBRaYUHIytq1rbtl9tADfMh14beMckY1EUy2TYlqITGyINLXObxZol4L/YL
zLCStXxNiMLJNlhjEO7fjYLtltkKfPtmMqxV1CN38NlZRxSGvA9jcjvXacQ220uH235kBW3t/qb1
KUmDISdqc7iRjtYLgWPfJm0mNs20HIt4umWIhBPFMpaVU81PLiaLXVv3Nx7VASks7mnkJUKROdwK
BFh6N997396v/3bYftNhsyzzbXvALq/a5NMPsUBfv+Zrc803/+BbMPonAlBi7fJppn7TD3p/oFJ2
oddaWiGo6c1/6wfxldJBw8/JD2DamAP+bq/Z8g8HFg1UGXjQro2e/5+02F6XMChacQ/iDsC74MJm
evXejCZlLn5dDQfbHqIefkRQFGtAoqj2BhHQ1Hfa8oK8qQScY/xb9NSrx9oxKTdpoHN+2AC7PGc/
vrWbJlqCcVH9fhrscevNgLqsxM43s5cUv9m1/fJQJD/gUqOXiKX8x0Oh4xotq3D6PY6kZJ/b7ExE
h1qBMqv5zWr1q0NxKgMBr5uL/hp0tViAVJE49/tcqWSvxNJsWJOzda+84TdTiFfV4MsJZDNqItfk
pvipflAje5zc4QQGSRisRgQIZcuQVo2kF5UhsRQVBjWde7auTeZub+8n9Eb3u03q14Oz79Z3Me3e
V6VoT/MjFHXf741KkrieqnhbWrK5ePsoP59NYqss20OZDyTTf13wdoTVdWMTDvs2kG7LvQlKdOWo
xhu3qZYI/eZDvbI786Ec6AfY/2lec5u88Ja+2yQ5KOhEbPXDHgYP2+as/ewJ+5lRVoH1qji6ISPh
tz/gz6eRCpNNPvpiksh+smKGMXAMX1TDHhsYXP8wyLlYQbV9+yivNn8vn8tG8B/AQoOl8donTncU
8wFz7L1IxhkKnnFBtfhutmwqOJM29ttH+9VZ/C9757VcN5Jl0S/CBFzCvF5/L70RRekFQRVFeJeJ
hPv6Wbiq6SlRGjG6nyc6orqMSLg0J8/ZZ+1/Xu3d0KBFKm5jUWgcQgcL6G66ins6ohtUvEByQmgS
ef7tz5dcvNDfDUc6Y336NBw6axmQ75ayKck9JLtMOyvx4ALWbvEUm5r2yHoOIITH9I229z5uE+u2
cNWr15nBqRHOQceyRmgV9ls9Er3JwW/+GkeK4RMK5ZUdde3DLKdV4Sfx2srb+YOFyfrN96fEgbEs
LcE+quflv/9jxAUK8E7dMY0gP7tErYsvIIgu0W8Nw+FIoSwcO4J62Di8va1djO5Xc/YhM1sBUqJu
BufbxOENfjR/tw383xXt394a6/Mywwm83h91s7AAky6KDrltAn03ERu8xcd1G3jdFi909QkBII1W
gxcWm7rAdGusMnmpMAChkLGoXHooiVAXs1U7VebKsaicRFUAUMWmJBBrW16jZDCOM5SVTQuaZzP4
hLIt3J4nDRQWuVMQkaFO27WkAX6HPnnxHpcBUpzx1OWSLnwDPRkhfLgaC3GRuPknPQTqOncnZzU5
M7RPOo5BAnU3dejPhzblNDe5ZDNG0IqXSF4WPVDb77OKIBsJ11s+OfddQPgW+nF+6Lyku+E3V7s/
j9ZfJwguDwQGzHqQhChcfv7oo4L9I4blo6vk2sh1sgZQcLTS8VHPUbNFKmf921OSK5JYJ323dDKF
764YyrEPwjnv9jKKjpZyt3jA/BVW7qV0Kgi+off85yf8dd3GZonVBnOvBc//Poem4rCv+DbdPpuK
hlY9KJ9xTd4h4OSw+fOlfh2mHC9tZAcenY60d72bQbGm53noa3bBoBcXtdFax3rQ/gcv8LdXQUZC
mOKQ9n3/yUozMkr0ymx3njShIPuhcdBtHNz++WHen5tZqXkaSJn4GvjARt6nMqDCzpbX0CA/gsXc
1JaiaEISdOMpRKMuDkWEFAx84DXxSQafpR3vazdPP1qW3qUmz7dBCEPfqEUhl4a5n0do2+IBmfY+
0vqx8EGVhcUOPVS3cwfyg+jKZ/doVShGpVl/L+rBv8+7bNjHwuyvynl2TiKvow++gP3be6LXhcwC
wh6Suz/fU+wahhEljtpXsa6OphTb0NTw1auuvY5Ug6LbR/lyPi8XrTHdaOp8aw8iE9B55F0kyb4X
1thf58G4mefhq84Me91St3qYKk1VuEvFQcTJcKqm4towu4+Ci98/AI0GaL5R3kN4+PkBIkuG5RQM
vFTKnTFOxjs9uPGnhFUMDaqfbdBtmuvS9zp2LFmepmR+CVL/UUkvPOomimh8lQhAzTq8Q1ZdPwaY
fM+02pwcmjR2QxNPUP4yg72iK3YSJfwH4ZG1fPafgz5E5/94gnfLyNChPo7rCXwDAvwT1iXVqRPA
3gGpb7qUpJqjATpkmXl0ampiqnE/8oB/X4b4MTJhJZELWFqn30/3YGItmYRW+8xAYwUFMBDfCKtu
fZfUHx7Mr3XRj5+h3SZ/KbnudB+vM1qaN7mTkBqM1c5GpEVVDiErtdMByaytm3XCBfegI7I14G/r
+1RZFkul/+DDphNmhg+0EX6ms0gekO+Zl4awisNc1y+ADh+8iQvF7tnxLVTig3f+a+hGEQvID7IZ
gRHsexTWEvXkESTGfZsVnytAL31WbIwZOj0FcueDOPE3yzYQYMHJ0/X5xe8zLarIPehhltqfZQcp
ylXHgijhjv+uJc/yGbnSUqxDnIcvz7vJjOG9bvxIMJJk/JhbToyDyEzLEo4VKGinHC2k6RnBKfIo
Lv95jf3N7ktvBMVIQEOczd+rxHAbxUkzM9Ve+9OXqAtuR7+9h7j9VvjdN4683gcb1Dn2fDdr8DzE
hsOyOXCDcPl53oe9ocjBMWQ5hlcoN4l7psjZTBUaV6efv5tR+QhOf9zEU0Nw40II7FUsN0vu+c+P
/tvBhESOncXx3V94sSjKe4FQUe0RdHcbsyF35KLVXxlpHa9Fkr39+XK/2TTBZtGLTacxdcP3KzYl
LMzS9chHniSIycaK1rMOkg/OiL99vxaZDEYSr9d93wSZKSuuLbdRe87Ich30Y7LpqyyEFRoYx0HR
lhH3LulW2g+2Q0RKlGwAxfreuJhnkq9/fuZfD+WBhzAO3/ulJgU57OePPUz4zycq52ZAGGyT2I93
Ss5XUz/FFMgsygZo+/eJ39mrOtfmBxPY+t0MJhriZRO3k3R9d3kM7CGtYHZCd4ybfGt8MsQrWlq6
G1w9RAlJvva8da35BficAyxFCt8WYgNuC8t7zDGTHMboNFz1iYM4wu46ba1FjB/Hn9/Sb24TRKpH
dXMpJ/8iCkiMIJ1E5bV7FB9yp92537qqxaw9EukHr+Q3lwLh7PqIQ0nDIVn7+YOkmaVo8PDbfTdH
5Rt1Cf9uphtDgm81/4PHIgZFeuAtKbVfVrVmMURpArfdCzuVd2DbvF09LQ1hcjEX/1en8u2P1eOf
Fmq/WcS4EmkRQkSUru/PjfYcxVmtuRItM/EmguD0gBunvWV3w0x3LOmxx0nqg+Xjt6+S87ULsxCV
X/hu0Y5jswJBJto9bsPI8wWZ5jQr7Y00bfXBpdAL/hprEGmYtPyGPiiU9xF3kLu1pj2UIeJKWmC9
aeokZqbuMG9EGVXF2pPK3njE5BjnOP1g7Dg56nE7j75T3pWBYHJRAJnDY6Sm4sluejwqJM1GetMU
BW3PlEySlxoTyqvcCZBIx0lBNUnRTgLuiUdyaMTFWxqbRYHACpcaZ7oQRhLu0wkb022NCQONyHli
PXqaEvemcNH67TKaC72tEzaJ/UyFPy2/exnJknjVcIJJLsZEOhGN07lMPqmitqZjUZFd2ycprJIt
fBXrVM7jaOyVznt1LUoIm1dup6fozoOPV+34ZwN63CBVDgPZRRu4qfLeja8QEgh/o4VTZzst2uKh
RwgQnWRl1AdMaFBCT7G0aV9I0ic86Bx3NWq3zo5+PMQQjHVNLyauFFO8LZupkpfZUlqArk3FEhdV
NYT5ZuzFNG7qforMC1oGIpO8Q9nYm6YUS3CV0kL/4quIfIkfdeN6DmB4PjQCUw48XVU23dJy1z9U
qSu7LcZJoX9vIiOJtxoLUn0kiB13bTCGKcTX2GuojsbzvMbyKdwvPUD1toiW9J9p2CH1ZiWCT1nS
FuuxKGtaRNyEFqSsaQS4Wn1Hnnene9F8jtBwPRdGYN53lTesIvxxcZnKiq3Thje6mHZVq3Yj9OX7
yCeJ6ib4qc9VurfdfNjkYQ4YQ/cnp5+Gtd2olyz33JXQNv6iGV0ypeO8uuhCtyAr4K+60t97ajC3
oZt6exfnC3jULkV24GMXym3Gb36HWZKrUXRVfv8ytx6lOGcxkB3pKE2LJ3wgt3iGtbciLOXWMqv0
lq68ea3N1LoIyiK5cga+B6eFdKUwIhsR0+yFYdGOhOoavEh0jEI3B9KTa4IK8FgFu8RGKX++w9X9
2HYu1fB5Evwlv8nJLo30lpzycbQ3OFW127GD05MlEYo2Py8vBifBWSgNbqPAvS+NZNxaQ5Ds4N7O
6wnq1SayJ3s/E7reR3HRfAVbbF5WiQ8JvMNUhAY/+eYZbYULRt9sAhLWe/hkYpGI4rVTRePRMVP7
qPALAgfXn+Bp7VLRWFjfTs+lqdtn7NYOQBAfUj09izGCRWKGJOp09Fx6RiyZgWVw7LVf0QrdRhsQ
8Y95GEQnFSHEo88rgE3tGnyHlvbsLJw3CeeG+1Qa/W0by+BeaTglg6MuuynyV8U4Q300qu+qxW4s
cGhXTVVZHqoy6N9c1enVlA4zGa68T7t5Wmt0jbPD0dw2ZRxt6zTsHnGkpyPfZvB8xoHPGTd+yzmC
zZRFIgNX8gU0XH7dDoyybAICHuTW0dQof426q6GqzcEFf0OHJROCxkJbTOoSV6J4UF+mRCLsX+Gh
5A75Zla2/GJYzs7M8Gqh2Zp73vuGXf81+tjTHpy8sPWmDKTfr6YaQM6lYXhoEHM/oMu1mHphnEjP
0r4R1W16kJI3teryqtjMQdk/JmT1b2msw8O3rPL0OGRYKYswba+twQ52+A4M6JtbknFJqsxvnhkR
T5Lfbbb+bBYXDZvsXx06Eg+0c1yvs0HQzzqOyntw+zx6C0nu6zVRQMnhe3EOQA4AE6EPyjfZgJ+g
i19ZX6vRlxuOaJi+o/P4koYVZmOJQgVDxPIYTG72pVf8nskoxi3mfe1prjlPpyO+jzTrqM9k4RZO
H91U4Ow0IwHqdfucxEFLU7Sb7/LRaJ99OtwPGeipgr7mLt+l9KF/FnU7cT6sh2GD/UuJjmBWTI7C
NsQ6N2Goxx7gh4yA66hbiNU+KWTMeLpQ0nRoYfpcNhgPrjqK6U9tNMQzRIWUdvIwXujCtelCNKfT
zzk2VVIsY9AYTnGYJQ9mmRSr2pfa3ilep/EEm5lH9Js8TC5ie+ZWvbx/6nH0Gq7iKIpv0gCLvNoE
Z1/D77906eQ8Nk6T7l0z9R76DlHJikikpeswSW6yQTVfSd3ZWxJn4iaWTNVtVZfzbtYjlId6dMu9
7/vxTVE0vb8GFSFumEQtk4qvSxK+PeVl6OLtlTTfZB/LO3eW1qNKed8pirT9PAEVDxJeqoFZ94XB
0LyDKtZ8w7CukrQhzQ29f22WggkX6UGMJb/W0PTQoYc+NRg1XM69ar51UyOf+4T3OtNqiNA1RoY3
64TX2oJSOMVkI/Y67OjpGpS4cefWWCAoYXwzpoLulMHD/vp1xsoJVGFjI3+gSW6wIszs2JabzYDx
19rAyoKaf5Xg7xZoHUFSr03rsbEmcZOKOvrUeEmMjZeuv3ogzjYdenD05Qby1VUfEEQKDT097oL2
NEmT5l9D9xcShfABesv4KTAy1sU4Sg+wT+hIMI34RoM0nAHqCiLwCqzLjeu0xVHmtIyuOtRa2SbN
cQZIyo4/AI09WMXxUHQb/J2gIs3Mc9JYlfo8TSStA79Xr36MJjqisfJoyW4Z5Ro3aGoutnhIy6R/
gq8Ee3aouclCmPl90MnmxckS78EI57agf3BIbiavrOjjdSv5XLTzeBt4Sj+ZzZjfp8vntmUUXAow
+fet23Oh3MC30PdxDCLISG5cxVvDd2q6NTFOfDPnOt0boyuqFUn76N6GQX5szQSqvzPwG+s5vydk
Hz8BsFOv89DDjURPopKtUSbTm9+Q5ltHGi/uFfkWJdFEGkO19owaBw83mxGQpoYX3bsJRy7ahVU7
HekHQZKaaEbSbLSSpddzGWmsWclNkWe1tS6tub41nIwkLh2XfGtTBUl/9Jw6qNah6t5qiKWC2kWZ
rdtywKaqzqwnN158MAdlfccGROPKaI/tHavF/FbbWQP610YDRxuG0N/tQM+CbwbUFGoHr8VjJ1d7
c8gtuTrDWWa7MO7Djj661Pf672MTtHddVJH4b+3muuuhT4B9ae+sLohvIg/KRRcuVqUA7I6sY3jk
TQHzu8Ln/XML0NO8kwZS0J4DZSmO9VTz8gLHv+JMHO1QmEkWMfpPyZt2jqYg7ARfabbtrqOyATJQ
FBhBLtCRlm3z0gFtg5G5H6e3tEI0uwYHlU+yQQ20UNjxoORfqaZpNlHfON9EGIud20Awaej32kDa
gS7aO97e4n2tqGi6aG4k87BzSvrTSqyHCUIG8IMZHqpF7K4Lo37oQveqR5FILdJMOctIiYQpzK5b
8j+mTtASl43ksrl3Yw6ldZ34JeuGAwhkBCF4NWIcc0NnePTgYYV7RO9EV3mXlvPKqig2tnB1jyLt
Tv000YrB3Lyiv0Ve0o9W4UABaoxQnxAwpPxHCvUlxMD9mPvVeJ/XvfPaYz/fpqbFkhbwF0e128pD
1Dh27gVuqO5n4m3EXuZYfwuHpc5Ud7uEzDLEpNqnWgZMERFmPX0O4Azdm1VCzy92VF5dtJtwMPDE
TbFpCYb5hfxf+SUvoa+y5/CSbJwmWeg54az9aXKTNZ6z6pgbprPqI8O8yUsXdajWFL4s3WyIUIdb
CDvm3sky9aBbw2OpC+N7rbiIFpF/q00wsySmF3hB5L6Eaeg9eaoraBbxn8bMLPekS5E6YVVAJm4h
ndZY2F2lAYkbmk+PEVzdbziYDTvsf809+KV5E6Ta2Qw9k1E1SbcaclKF8TR5FwQX7ufMFftKjDUA
iIwFuMYodRV7bbgP8bR/6+kL+jzi0XkdluGMaqF0H5tkzHD6Dd2dYO26KCNVPFnC9++mnq8kenrb
dz5xIU1TMt7G49h8nyk12XRKdek1YrjoIUW5hdHqWDUsaw0Gq26ZKaTKmVxTQFiFM9o+5JwE9G6c
vdD0RdMR/L0ub4tsJVwD2m423s2m/blLjXLHVNzBXMIHhRobAZmvr0tXRJ+KvCbMcNG7swTSoRF0
6X1gyhnnCie4UHDJ1xENMIko8lXuSHFTNqLGvXUILYoWxXycprq/8oTBtlNius6E86pTA/DqBuVu
gjMS7mHMO1lxLC2MxWGXGlp/FUZd9lzCLdsLiwQ8qbWaHYt+F7nSqYFZcuS0l1C3sIBhZ0jp0pJZ
fqJTyLwXPgjkzB8PEZipPlD5FT1M9YWqQOgpt8aZjgIPzkKquyTvO6ECzg4WMKrnkJop55wXWVd6
XSZiXrcN1h+ZXyX0vwHKeB4nV8IO9b9Zs/ed9tD2KxFr8bVQZc2ipYxPfiGMndPreNv5urybPCKW
YpIWRe+wWxwZkcgSDo2HHvUyjoVOPbi0xpvKP/g5IlMWDa++MYbFJrOa/PqG9A3uHDa4r5oyAG0P
jFGRfS3LrLqz26C881LyyKt0YgHNEAG/Fso2v1WgJl7byJwxyDH4hS0qgJOQWf0w0e47PEsiHr4b
Hbw7GB4Fu8QCWCoaxJ9zCM+K3ZLc2YyftCbpz3+qoxTbTBADsDXKxD3Fi30zVJ7ulWZokghq0uVb
jpg+WSlacb6aKrO+5Ylkp6dLDO/Odoy+2rnkEO5GKR1PzRzRfC0ao8TDqA9hIOeieijakYVBJeNQ
7/wYEsjODQcyGnpMGB6JrQlw6qqoHxJPQ88AdxJ9FZbgZ0IgWZh9ZiDANm5lMowqZwLc0Svucpuh
doc/iUrL5xAzctEMvLy6SGfRcW40q95K1kMzpDGd/CDqV7MRjPXRHUg/bhI3nIy9MS0hQEeFlG6j
EXPpLDFdTBRlSdAKEYOvZMxsdeti1NHXXvYJoEedLl5VsSjfbK25qm4dbKsHukG//niZojdivYLX
Z6EWVibKNN+axxr/TK/e0xUdr53WU7R5npMCjuVWDzTj2dW+AKj2tCgLUg6Y+ZgfGoss0I0N5gp5
qJgFWKmufhADigo+IfXW9RC1PF/uC/IhsjHz7EKhYuj35YTw4wrboP6t98iNrrQtmuTKM6zkMZ96
e09nc/W5BLB0l/thi0lWE5iPmBSpCUala0U3ruahD3ZvMjyIyrnrtIr4eN40Vgb1v3rp2jFT5i65
f1pZyMvwFnuj48/Pla1eU04v6YqbDS8n1avvaaayYh9qCfdMh6Cl9+CT7HFdYN9JvMvnnA8V+b/T
kCrDXDEOiehE4jbZ0fQkSRRJbQU6U5surZGVy4GbTZj9a41nZZSvKmzeyrU9j3Nxk/SOuW6XEBJ8
L9iYAm3gJysDrNsWtXmiJi0PQ6nx+QIFgFNMnj7NczJ8GmzsY875zv/XoH6gQaVk4VIn/ldq+Bcf
w88vKsHBpKurf/Z4//1jf8tQLQs0LhUSjqNL+wo6kH/JUC0UpYDI/oeX+z8N3nCrkWeeKRpokphj
/1KguuK/QEnTQ4BEjrwzorV/R4H6c0bZpZpMC3m4AHnRvtl0lP+cnJ/rudVAIzyc4opyXlfpqO8k
Un9vNQ6t+vqPF/ObnPnyy/63Dne+GMXrpVVvyWD/oq2IBUZkftK5d4lBiF25tf04dX34RDPA0mW8
gC1iBKQvYU+d9z+4NB3uSwECPdX7Slhq5NbYUaS6O+8hVSgBPBKwYWsO5Md6dIKRDU6ZctkvomXl
+vPlf677LU/uk2Om/AHmmA/3/vK2k8ZVmBXOHa4HIBgDAxLN2uw0gBGOYVxuXKB+f77mO0ne3xdl
qFBtpFxASeznb1s1VaTjJrTv8MMGDuFwerFLbyZ8Q6j41Cze3266LG7a0hyQkk53rx4EzH1heLyH
FmPLfQObcTwoY8mtzTO+2YgCAFtEojeti76J2DLSJd+zwoQdzMpYVNAK//wcP1dafjzGGa8KBBY9
9nspTDCQpRp9nB/gUjJWNK16eLlAXgwULItz/DTmHxbIfi4j/n1Vepo8Hx0q8Ph3pRZwkX42Cmnd
ZYszesX+Sc63St7MjIPnxEZ4L9zGukaERarx7Cf856f+dWL64GwWxS34BxOuzc8frw/DRTA6Wnck
o8f7dJkwU8ipOu4/pLa80zydnxXUPTMroKJFL+S7RSCa/K4yTW3ducQE90aTQBrtUws1QOQ46nXM
Xfelx7SH2bmEAY0/MFkMwtjbLE+MDz737x4cRSarJZaqCHXePbiNFVDYmpF5p7uWSeL6UVFf2l1p
9isad8L/YJL4LHvMS/7n/9JPCC+bI6zT23dSdYRhU0IYe+Zzat+sL0q54Bl7SJhtmzLKQzzOr8s+
HOP1lFmkuqxsri8Mrx/vY8IbShdoLi67vMfDvaMhJEl6yg3VlC0hBHyG4RQmpi52fx4r5xbunxdW
NIx8P8qslD0ZsT8PlqyIIx1MoXUXoatod7OPpfx53Ixd2XyRksNhEQwsuRMvsAygGsTpTCOrmvCg
oS+RiD7NXWz85mEmVLUicmqBND/yoP7NKojwCn0AinkfAda72zQwCu+9yLXuiIp5IefXbDWy+WKZ
kfXYFvIjHpH9fjAh+2BUs+eaJBkCgNA/v5iyi+3MzCd1N8BvvACCK16iEB4yLocATDW1gVvpeGBN
ozSC34RbL3W0YZhCqh05gbpTTd2rU/eMdJMVALNJckbkMi/dZUycX5Fi10B/n9K0oXCfupgsZ0nz
p2S/fR5oniD2/vlz/2j1/uf3ZrM2+c6gS12bIuB7wcUc5KEPcCi+q/mpddhMs9xkvpHdtKBBukPV
J/3A2bDPuo0tjAKUZl9GyS5MgMxCPKfpZT3BmVzbGY0fZtn5u36Oje6QkG601pUVI981IgFC0HRm
QHcmErlPnIdiNCtUjyTYy2mxsg99YH2oXJgZmRr0li2AsmGewXvFLKe601WXYG9aZpd2GdTXfQbx
cxPUkp5HqoLGszX5+Y1VT8VfZq4o4BIHkNedZs6G09gnrxM9V96pm5Jqk3bs3yfI2vRmt07W3JLI
rEsQENRYKbXj2Cd80siAFH2jedJVkSHZjnz/IaQZ1OQoD9mepq8eZGwpYjlDmw9BNXqdHXyjyUwG
kFxVlx+Iu1GGtFpzmrbbKYXKRuPApR2Tzl2RhjstMtiHaeiRm/mAWeUdPc6Wu8IvqRLrVtl5wvk8
bppbPy4LuR5DBD6bIBvCpzjRbLs4u174sPAwnayncNvSZBZvCQ3CrW91wIChV4sXRQkxXVcBqw0h
IAtx37ALKM7TMakjxbEzcqCHgCIAXT1CYfQvA8qFmp3ZSlCmgx/Xpt+cnBhSyBW51fbSGNFH7WL8
+DhGNekYHN04Ta57sCx/BThIQbW1E3zd0kxuAO7E19J25U6C2sDVDSKZac7PlgqAxvToN5F52N8m
imRAvjgIYT4d7WzqcF9LFHjP9L2IVUup45WBMn6PdZQtcPC42piaz7NO0EuA4GsEnXU+BqZlXJq4
CdDXiVHQZBh4UnF8d1vTW48ijZtHQwRpftFT3MzdU1XRe/ro91FthgwAYDj+pvSXDM6qm9AEeWQ0
RBjZ/L9lDxwYoRqknBjJRBgk2OkVtcLm2Uh6z+F286ySG3iyZbAzzCX4mcV4X0MBJMux0GrMOCAY
YgV3X9pggOGrIH1PgAmj4tNoKL7YFEHvLqeJw3bvU89YwdxNESkwKqkw0PhBOb3ld4B5ar6E6AYo
6luL1g6IprE2TXy5hpAz66qK4bOrvGfJTt34TvsgqtczjRAvEVxcrI9M4tWuWNpgywFUCfrPJ2CR
6lXB9TsCsGThcVmHfLcMt6UEuYJOOgE4XZYOvx67I24O+Ux9QVgXPWmPlrJ8KuuLvKKU18J54A/V
BfS8rmd9ZjkDWVm4IfJny1oKITHnf4XOgMAHKAf/AhdgVAtUUdwXabNTr7oCExuIE1Z2rfGDwfIX
Gell3JKUCEmq3tPowKaeGqyo5zWSGC64jASb6BkhHdWBem3D5VWGC3lcKc3fnu8WgC15Fgeoy21N
2GmTUU2n2/Yci+QFGpUbUMxgtGPQfSBXLDozyaxNC3C9x2tte0bD65TjhrNUVKkasj13I2WFaYke
J5t3b5ULPZwpyZXyhKJOWjMY6NtVr72cGrUCVA5EPu/FS1CwiwLsUK9NwW7bhnH7JSPx6KzHVE33
50BhzttqOo1Z4b3YI/F9pgo+bcvNjGTN0C0UPu8CmeSxbg3zmsoMUPE6Mq+pcub1JcOIb3eu/0Kz
YuNRtTyoiDsyUU9CNq8RbAkrb75EpN9SjGsh/28jFJ8v9KkuWYwaYs+xVZI77/kZChT1MAHMNSQp
hnOAg8gF7PAMRP3H4ceJR15aFmblBu6AC5fLoEq48htPu1eDmCCPl8J9SXxnIZHPkhts7BF2YWBU
Q7ZtSiv6Bl2Hi1fnKWRFIoORPsolDGLn6TZyuAvcAUOiUPGNGgpadsc/hrHFBly5grWtXo4qeUKR
wZosAgMkjtis+cN1pRz/yOPUFw5Zwft00hPezknB3cJqJhcysON2y/AUVWFdm3HGzpTTfSW3WU+4
6sI311cNvq/JoUygG9EYXzFqqSeC5V5waJd2JBjAnZvzzjorCJ/GHgV4lgdoF7vWTPfY1TBGztzB
pBx4pyOGYBwBlkUATsd4T96Zt1LkaXjpTbAdW2gmF423XL4cgMKf2fFFZzVfMquGsx7zVQn32wOF
Ib5qamN9V7CR8x4GQtAQ/cWTgbDkdpxi70UGkEFyECXl1k5ng5y9YMZLqbiT80h04S6riyFlCRAW
Mfr2h12AS0uYug3HyB6OQb18oKyFnbSz66g9lBLIJXKKMVx1HEcxPvY6giIqacRA9hCXD/iBYh2R
ZdajDcedpvaMY4g7BhaGEMBFV449Wf2KdT4kh52GCza/YaK31kA+fHlCdiJiZOWxAkmaevfnA+88
GM2XGYboYx9zRE1Zus3VwJH2kWyk9VjT4eJsuyVKm4PF2uIHOH/ZNqfZZEQ1hYEPQZDw7LNo6Ay3
A5QG2i43kgrk/fmtUTsbw002WMW8kcvtJB5PkafUXxrdMV+rxSUDDDXTap7QhvnO7Ow0HtS4Z6uY
5SjNmVz00rI6JkpigJ0w5OFD5dF4j7Ge51DFB8M7pbiRbgX95OJ+lMNSZR9cDBAMaYqXv30J6BN9
qkaqtHC43WPe1ka9pWlwKE5l7/HThU7s9gE2zkDEHuW8aCBm1nWande+0c6MfR1bLPKEIvFyJHcp
gWIFy5g4v4Afa9FycO+prn85L6wy9tlxzmM3ike2tbFr5GHE2fmbZBu6O49P19bRPiMRsMfGy82v
fB0wRAIToBnW4P0piScZ/D0gyqEM3hqf/OwaUKo8UD8BkzY14gU9hgWgjFHhjfkCNLUjC4o1Ohur
raxrUCdMnVwhJVuDCrYAZImzZ8VM9xcKEJIQYEJwcUiXB/oBzwQcAjjPRW6HojbicMLZ07qmsioP
DDnrUSQezXn48jGz/Khlh0F67eBMz6DB7J7V3kmtG/qJ5jtO6gxq01gqB6D65eG8Arp5BzSzjnxe
Nin0ZfvGRiheOf6wJIPYgBDCxA7yswbfIbWqY9lHO0qjlIErvdxtpun53zrtxHXjZhrv0dBLb0Vd
I3wKMRJ/ikXMcyOyo/eO1GxnbDJXjtZKEgvND70VpOOBRokquaHdyKyPuKVZ19LsuQtBUYuKXVoz
2k0rmuVjJzRBSGzk4ZM5IDCpmnF5Xj+k+Kht/4E6RHlDtzIeapFBZ1mmDqJozZVPmepiyOPsLXYU
5gA2BDLH40i97mt8O50R5xRKXOxIi8Bq3ZHyDIlQJu8pzybec9rwQWsxzOPe0BmSp4pWkFXc1vTp
4tJ0TBv81h1XWdaaXbM8crIfD4snAQSbpqmuotqp38KxIF7wbFBL9EAwwpCQdsEWTVJnnoDKYQyS
IRCf1yEo+OsSfSQnmKIqjkZtk4Uhy6bpH8U+4SHObD6PRP1Ipiq0eEmOQDBBBhCCJIZ6BwcmIyKV
nhinXEK6NgmoKFOjpDG8Nda6HZgzy0E5hyOLzC5kqoZJi0zTlNxehPHlU27XxAfYNXCn43kziRLW
7Vmkdf69JsZkdwEyv8XawTnihhA9RUBWcCpezs6xCR8OGljWsOR1rGm1NyJFJp8GFBlPmMsUQ9Tj
0ITW9dmBxaLm8GrP2Kx7zuIMwXBydpVns39KiL4HXcasVrNHtavnyriQskSi8F/qYmyY26mlGgAk
nkW9iVASlBLL5U3UkL4aRrf5ci781x3rnmyZQl3B4EkjIz8Ztdihq+G+57lmB+JslxxskaTf3Z4a
34VoNDOuM6gxibwNL5F/LhFGW1/opTRX5lXgHn0kZ/6RA9vYLZgQMNhay0V1qndULeyAswp2MWY+
o1AJrPpiFCGrEnkeXomfGWwbUWRzkig9NhYPljPqN9PbnC1ZGgpH13KO2Yx+hMwCu1MPujhit6o0
cU4rUS96U2fvuHLymCBD/gQLcL5MICh9AmSfbxQzhNWZ0868wz+H/kTfK017PbmNcSspRI7rpZ0q
2DrSGQ92LIy/dOOI1yzU8/eCqPKtLkZFuD1A/Causi8swGuXFkHZviC58rw0l8uNjiKMcVtYi+0W
YV57Es6YXgMSDTZx5qWfy6aLH6ia9eNal8UElFIsFtliug6dJvqUGH7+F6o3fpOgKqWIlFGu3lJg
58QKRhm+FhgyvHZl2HtfzmmF/6/wfFDhWfiBNM783xWe/ff/Zu88luRG0mz9LnePMmixuJtA6IiM
VEy5gSXJTEgHHFo8/XyeVX2bZPWtsur12Jj1tFmTDAU43M9/zncqesrIB/xeqXj4/n//zx9/59+U
ETQtgCGMWdESbVVF9i/KiPMbAi7mU4+pgyJS8D/9q6UMseoPaK+l/0ak1YYmoniGpGn/yUgH6Baq
1r/lIQfZBfGCf4yhjm1zolKq2A+Z9sCsSp+TVLG3/PhlzJNp1bVMmomBPZeae98M2r5Uzl5fGM+Y
VgDPefMWcCBKC/cRvi3zYI1ihmwcAKc1RucQKN8wlYVy7SkvMUOb5mOGnLSulNOYQxuRPOU+JjSo
32mfjmTlTQa4hTPJT9NtpJXTBlrtHe3V/s24pFQid+JUjunIv9YrU2Bdb1rNNNez8kNjWw7rQVzP
rUkThfJMg2g/NMpF7XAEWoNn8kLIsf0XMw1ylix814lyYNtYsUflyW67+Mm1Rcr+Fb82TQ3JVac8
3Jlyc+vK1224LXZaza1vMGttbMzfPSbwXrnBZ+ULFxjEqR+iuYZ0w7pR7vFU+chz5Si3lLdcFjUm
EOU3b5TzfFQe9NHGB1tgS++UP51HcoSVEM86tpU3k5GTMmIf8QKILe1oI4ZCdkcLT9sNv+pqVD54
UbfbDmM8c5XrSDnle62e9tLCdT15lXEXKEd9p7z1JK+3IhhvKaQWdznC/jkt/Aa2GZlF+PKQjRpJ
oc3G9MGS1lT3PPd4Am+JYqJqt1oXWhaa9ErGQ3NfW1p0b9qGc7LzGdeCJhxO051bM1eW6aWpivE5
ChAbONFzKhJWXnKc7LHmVviak4HVtR15btUkQm9BmzHJLix2MIU5OPvO8uWLl2Z4EJAli8cyL50T
T/tgp/PEAuL66ekw1OYg1mVzZjPor2VqUQeTBmZv4CjEIdqasjw2LSI3hUt6eay1BR9S7ZdeDZ8s
H7WVUYn0oiNLnWYiLVtz9LJXz+SsuJ6imLY4k7NURh3VvW9FYjOJtLo3wPpfgDfBW1QzfgxN2auU
ERs29BpMCfSKGVuRaSgv6iAyO0NK8V1OQ2cf2/D0UzSjZRRsOCg0okACwMe6Ub1wtW4VwOdm/WvD
ju2gWVafhTF9q3uQF/wZdk03fIGwjKeZ7QvtpRyD6JE6Th3/JDuduV/rZTzfAB4uHp0+mvM9xFE+
fD3H851XKAFGVOw0IAThIaJcNA+tmd9B+gX/ICXlSU0vSFpu5kHM689ZQML9t0tdhkFALvA0RqgV
7oqhbPEojTK9zDVW0LRehp3RW/KdYjK2Qn0lrz/fWQZ/xd8OvdpuFabp3cYL8x+MDIBArSjxb9n7
o43TuPBRKCtO6ZT9lzazx5AnJrm3VH3wTysiKb3uwZsEf7CIMvPgUJzYrgGxzBs9aAFCjHb2+nml
IazyagtAg35lzDjS0gnlxbeD6pq9E04WxBpc7FhoHzHkmE9QlTFZdML2bhuHDValjmkwL8kcN/jO
EHI9ey8Hhdvs7fKowcykiysaoSePovveeUl6KfXKvQa9Pp/g9pp3kZ75d2OtiU3CFQk2L3Ci18DE
CT06IsFAHE38Q4PPK3oz268iTrR7JuvDbnHxNdUxfjuaStDk1K/F8am6T+MZkaDNo7ILDTgbYUUL
7XlmanI26hYIq0vVy0B8gn++H4kuesXEVb/wH6R8XnxM3aFZQzWDEXdpS3Tcer5hkv9lqHFjDU71
WqZ4lgU85MC/Mrse52Z8kww6YLQO8SNrPpwxOAU0qKw6PE+l6d1NrYU/LNmBn3yMm9ZdO/pEGRkR
DuIBlEZDZzPlTGuUWVZ3Hc+xfmUqco6RGu4d/paH1sjU3o01PDf8eO160goND75FKuZLyil8nGCq
RtXRKj2FUNama4Mz7davYvI4o+8mO7fKVdPcYG9mmWObJTm4HwYK7zs/r5O11hjfy3gKh9p8r+kt
OgF6lKds6dtNaQrjYJnOt8ZgAuI7tzwmQW4PvYXzKI5etNh8bjX/G/MYgbOnFdtiKOBrz1RWasKa
11gjMQqazAhC6brVfc8oKxySbPkuBgdDDpMhlSzdwrq8L7Negu3OsXp2CR1DCz9w6hrbqYYnmY1z
DrXLeHBntszYkg75NIuDjo68H1mE17rfw39FP1jpQY/hEKacVlUvtd4j5peVfp5z3Ts2XPjkUyg5
coboRTcEfRKg8Xpj/rBmeSdT33tPTVzO9ljrrx627LWR51/ga2dv86xZFFUN7Sq1aj/UewqHIqIM
RzuIbIYky8J6YA3FntoRC3sSjRMQIddmEN3Xov1OXV60UQe8C3G5EUxXTNgGxqGpz6tyaejoHszy
XBnupWDNv+WyYnbmRsaNtcz2ZjSh7+NmUoS8Mpdru9Xo6TNM+d46Zr5ZhHlAdAZFLeVbX1TmuvZb
FBpjeNajZaDyj6d9gFsM1Ef/jVHiC504O32uo4fRQHm3rHxYOTjYQ5rUtavGdh4i+DYoCtGEd66M
n1H5aFpprXXHZP080oK+YZPgf7c9Z7jzcNE95Gjh7CG8gBO+7c7HsYtGPOcmYGyyytlDRrXjyqa6
4L2NvOwdR3RxDBpBXVHcRutq0DCduva4zVv+biw4fC2dfvEof7oFoEiQPKnZWakpyCgb/yIHOb6W
+ly8jqZhXdwOGpjDDmtF596yps0TRJPoUvIBSekwwyFRFazcKYvPA2EY49iio1Dw1i7uxQzqfusj
qOvcEvEjQ2bt2jUYX+Wct2t+xEoPoybWqKvJ+rPnNDZXTBlxZqkdqeprRh6DU19dKt/wjkAdo01U
O2ITtXX0GEDjuMNBTJ/a0tYl+kxQapcu9p0DO4V8Z+hVvUknSgGL0anoGmumj1KY5rXBaPBhbNJx
LxOvfnJr1RHIWrjG+Id70RvbtWZLznvecsgFuzByAtpRr1jApGHW+woSQSibLiPNM0ckmwyft1UQ
dLWLr8y7/FXbRON1ji3jqonKZsuYodnVJgH+fsyjkD3D1UTuEkTJjq5EnI7+8pI1TSXXNF8RUYSR
yYE5N1Zp0hZbYetdSMmZvcMAdTWlybxrlIkFEYwi3qIdbpacPV4+VC1PLmCn80ies2bGSSIt116s
LrgYpWzfRy9lA8LJcxtIN972RSRXmlVz4G9SOmYbeMwgc0yVUrnjCVpdlx7KoQz6GbPR6DxactpN
4xSvW2u5n3HBXKbUNFZEiLIdDIydi4kwLIxmUw1V/F5P887qeOQNdUWDH6rgZtKn6ZgORhv2WRsd
xjo6p3F9ZwPmXHuRnx3mxZ1OUeZTFwYlJMmNDcb9uyBndTVOHgf4VJHcksKQu1yMWQzlP6vX3MLt
GKuhrj0giGlazCMhrnX8jIEez1hBaSiaDhP73+XssFXJwWuK3NnMbTasJ1+aGLnx6GRYJoa+r9bC
Tcm3t/GgWOS5T9ZkRQFTZe55Gj7hlrzV9GDYijJQpt5+vI+8ZdkY89Je4sypttng2FdYR59r6P6b
Rbp3aVDBL1+67o56XHNdBA7Tb086X1tIxGFmlstXozW6q1F42jY1hvcmnolbOeZw5Q8DLQM+Vmx7
4vSDORNhfCzMM5ba+i5mq7IxI0z1s+a9YpkBiC767G3s4CqnpKlgg0fRUWipyziIIo2cWqZwGFIE
BBykPCplAbHLxi3gB18CrVM9I/ZpsdhoIwZ998xxWNm1aC5UpIVFZdNLZbakLtLgOMeLW24yQ236
EVy7rzp28O9e7mTncSxb9vGtvUe0I76ZBfc62DQm2+xlKLcYuvywLJHfskmwZ4xdjXYrsfQ9FY1e
XLWJ+MYBNBabyqx7bKqdcuGWUQUMN/lWC8FTX6vFd29w1ZoVdd22L9Nh2xh688L2xWV8xmiDdmDU
Zsu4syirvbayJW4ZsRbWUbeDeu3NFFROfTk+uv3Yn2ppleelgGgd1nNXXOdl7dGL7VvJVyK/OuPe
LJ22wkh4FOhBQ6aIoyH1aiPlot/9WGfhoJHVuCNN4j91DbPTxRL0vCfE7AhgWDbDstILyrDXx/JL
qQKbjopuRirEiYNx2vjGckhVwFOqqGelQp+pin8yZzfWDJTIhDoKjd1k2VghbldcQjGbkuwzP1qq
KCm2bGV96/5ImbJ7VqHT6fcIqqXiqPiAh49ERVQ9FVZl0CX3E/nVXAVZWxVpJTdxzptecM5q/DtU
p+EmTjp5Z6kwbK5isYsKyDoqKtuo0Gym4rO8sQcOfswjgqTaahkh2+Izb/u/qk/Zpd38N6qPCXgG
4sH/X/W5emvbt29J3753Xfuj9vPH3/xD+3GD3yDEuzS8OrjVwCUgJf2h/XjWb0gw2H1Biv3LxPsv
f6/5G/x6jEL8NR2DkmKv/qEFUeBkqnIxnYgYaTScuf9EDPrZAOXwTxsQJz3MdPx33t0vbrrAml0t
lxpJ6rT4SKo42Gk+ZDBwd39XAvCfXkkpaRbUDYtdzC+vVJR2aS+TwSuZUNyFLl9lWU2sJUn/jxyC
v38mXgNTF5AkG/viz/JW3GnMQSTxanhwPSqHft0OgmKXenn84Qf/D37l//CRcGBCknF4OZ3X+vmF
Bq8wgqpZ5H5u84+8yD9QBT4y/v9/8zLKZ44RPPjTbwTkcGkTh0xapClPgcrCtiRfaLSBZf3PXwpY
rO2D6weG/GsXTCzpA6wSPtEQieY86exyeQj756b8O/TQz16/zx+JwhBAh8qo/mcmkDfgx+kC1sJE
SUFuP9/N8fRoaPOjVCOZv/5YyqD6o+DJVe4jr7qYdU3sV7/aqzXDqbg3K7kPaobnHgUp+8xnvlVp
6ZuueqMgXlioB1H333yfMPYx4yHfAj79+Qpxm6o3KSeXe1kjJZEJsVZOoOWPWsZ/++vPqC62P31G
5pSsChjouat/fqmlz/o5rYTcaz1nYtHLeZOZenT/16/yny5594dXIXfwo3SMldIetJ4+ag2b5Mls
psdBAJ4vSeb/N1/dD6/0y1c3ktWiQphXSoqe2M2UvSkfOdj8v7299D9/qMBnJeTK8JDizV9ZZ1Uk
HF9UUiD7mBX5b9WDNHOMv1ls2sqDSOfkHDTGtkaf3zP9q9affjy8RuVxqEl1ENtmwutPdAwQwBu/
oRGxBc4i60DYQcnn+cdnIhhcznAlIbCsGrkoA0VAC10l+SNzgt6o57Qb9Dwx9t5Uk8BrAvOJOujq
4EQZuSyBcjgKaszY/ObQAspgR7s0Fi1vcmmomlVKC5uCv0bjsQ9dl5QbZPly05leed9pmY09chm/
gXYLdriPee8u1TVzZjPe9Nshg8/oJxWNd4X+9dO4nba8n89pnoj40Owh5ZbovqS4FzGgI4bihoOl
5Fajp40Y32UXwAto5BaD9rShhdZHkaEZATqn4FzPwiUyr2NEVZoheneONof66Lo8Ajj4EP5KZEXu
kajM0SZjuMsajF8Geu3aF4QEaRXEB1CQ+4wTUKJTbGSvsV8Vj0Rwsd+3lnypXWE+sT1F6cf5JV+k
sPuF9zQg4iWehOdvWTP3OuEv1FHNborHdvSdk6+14hbHWfca8dWckqyW126ffegGv2mfueaT8NOP
qR2je+Sv6jCqpTFpMfnOlKrBsS10NY0PgiK5yVK8mNmEw5cVnTKtAaPSEBPQZBtAyJDhYnlMY0ay
K7uP00tsyeA6c+kRhGHIILXK+BIxiZRrUxt9Hymby75oY/tI7hclnZn8Joea+UT0PgsXO5lDUcv4
i7+YfKTYS/PXYOEwIZhgryOgcVi1iCOSvlwat9ilJTmaK6MfZLB2wcg8J5HE6AQwCsGxrHLEVFcH
L6SxH37CteV8QYkiBMhI+shnnDfgPDm16n69tzNsQZWJp8MqK64fBycLu2WbkmQoRgkpus+0YUMJ
EZNYk5+gi4hirCZTohlqMa4OPWNY0FJQsZa2vqB12zziljnwd50lUXQdzJTJY0eUftj1fpm9IeFq
26DkPnKZdeBLDwboRwMa7sjM8xnsTb5jIA1fc9QaM91mDGmXzZIhD2ImiMce3SQ3vi6BVMN07i1b
UyEV9Ir2YfAoBY6JRGPApalVTBVvtqGC8givkNoMe0w1INP8Ek4S5691bCLGq7lBM1G1lDfZh8k5
+kxpmgUoAQXZiNHVtRlUzToRbnKJabhmykWJDPMCWn0QqfgPft7Ex+SJUSu6z4amz9eJnJL3knr6
Pc5bHKSuGlZDsHwmuDjsLFGRRwzA/m8W2mI+exfbSCkNWqeHUKh2QRO/d33jrZMWMbI29101fO2T
mTokHAObPpLuiUehd/s5NyGGP210oxiuBtjOmzjnPrd9uk1M6eVPviGXE91hW7EgmGLxlF1It2RL
aDoFcmR1BRf1pyciKeS8xvMSXFtsKvHAcNeTx5nXAz4+gP7ZvFkaVjdsbswP1HNX2nxuuBNvZCH9
a5905BtTdP8WNp9xqRhnf8nsyDpOPVdUzoL62itng676LYeSj++0nBdXwgcV1dH18o0gEonguGXN
ATbt3xouIrytF2+Ow0L5GXRwmaHfLumkpFxYxzjOsXQ4Vu/fRlXenI2xV7lXtdPqg6beFTqVfhn2
3lCY6BTuyEs3WNz30B660DSM8VvilBBiinIVB63OFUz8skmLa0tyzkxGixRuK+Q1fgj21ZVJNzy9
vKzkdQLUVhjQnT2+HZxfIypIb2w+V90xSV+63Dfe9ZHValDXCMFRHIToAPikpng7zNDNvJGdxErT
OueSQXpooW5g12nM0FH0BVQ2pPDFrR7SiW9o8aIS4JMHpl9rx7DnF1ZufywujPHKLwNtixTZlCXc
WPLfbc/ao8WsHmPATZ8Pgu88qPqtlTkKxsKYy4rIawdG350GVW6XV/21n7fFvnV1JjRYWHYiiLWr
rkmvrdQanjW4B9fzlHRXUbY8pbo1Pvk5fhZ/xpBGztfZL0G6bChxF9dSa6KbIn/x6kasUyv5qOIo
Du0ufeB+fmwGPd5zINcAOKJ7M3mT1zazYKg8c7xjcf+qORXjB4+HXq5sNFqaFI81aWB4a6w4usCD
BjRCVhhmxln+vsi6NkCNhd9gy9lrpKN+8kKe26g3swoJC9Oxm12ZgJ03EvAZXRvAHKAVnsUs45BX
c4lkgQiNWM8PJaJ7sPKlx/gnbwQW8qFemlUhrVSsrLju9JUTjTWHfmE+tMIUx7G2xLHCviHDyu/r
o1W0/brHckzlBsa1ynNP82hOYuHhU1A/5VKjBOjFZES+JhGdaDubGEdyZEppDdPKFNHgH+2hp2cy
cnuSVCF78aan8Rox5aOdM8gA/pCLd+m4MQGV2KNByZNGSLyF6iKrdvRNzdQ/4zvw8hmLYNN1N6Xr
oV5mdo8SBzoq23QyaWwqA3tjEKw97SuEixz1dCrux8yaIDwYLnZpNtc2GClVB0r2Il+nUv9q+/1e
ZlkG6dISK8T6ZGuqDlEWjuGW5iDtyiDFkK07T0w8q2nG4z41rRWUCubwhd/tEau6zVRHb3ni5Bsc
eTmAxQrHgVcbz6Izp0vPM9rAnNXoa7LUTFMhJSwXbtf4W1x4Rr/KVatQ4U0BW0tNO6QTQSEC/IL1
DeoKiz6xDFzqng19xA5AcUo+8D7vR/yAPtPe3V9vsH+FpaomZUKoKgPrWNRcqHDxjzvsdlkQOFu9
2Nc8QNcuaiAVg4Q1MI2xT/gcP86WhshrLuwr8qCpTtzwzomxKVANI/i7g9rP8UoOaur9oBDQKEl3
A+fpn9+Ph1zOPcD7aYTx2OvzqcnVYNOj/rbo76KZx9xffwN/OhkGOlYok1ciCozOoQ5zP7hTWntw
RDzKYj/UbMLIqEZwYngc01KH6RPT/uGvX+9XJKv6hIbuOaqzJ7As69d0XNmwwaFWtWBBqfEIsEog
e7YlOLysEW8deUNmmwn7Qccfbz4fO2MFlGCXkB3YJgZNcxE1L/QhM9CdWp7rf/3+rD8dT3h/joEl
04VTgpKkvrAfvhA5pZXm232+TwTYgH5oxUfFDAElFGO8LijDYrMNX4MbKcmM7oJTmMMshbnXjOxN
hurija1MefRNiB6zycmzTSUG/4Ih+8nGH3MuG4ohcpeW4W6ocdF1FOntY8hzO2vi4LqxPRHdk7y1
38D7k2ihH3nY+Zrh3c4RIdVVNE+QEdM0e/18KpalHvjhuOT0aP31d/Er4Pzzt3LYUYJZdJ0Ax8rP
3wXqbIQW2qrqB/yIjoZTtWMOFo6W/Ux7hLbX2DauYFyZW6cJnBB02t/U5f7pnB1YZOJJ/Or8JFym
v7yDbnZHV6ZGumdIk+4cLca8b49/twz8SbHgVRAqTEY6NvzYX3/zPu2HyC2rdA8ey1q5MQtXKV0q
HkFrkgzLK/ozMg4PSc6m96+/Y1MpBT8pCZQKcrWh/wSGoQqEfv6OZyO3h6YYk73NjCfaFzZeVC2K
4H70bI1biKzzdaA5ONXt+TEPZhBc0hk3HbjCOISDgCWB9RZ4RV30+E7jTrKdtMnesP+GPVKVeOYj
I+oOWtRycP189//rUvwbvRqAsmH98EP/iUNx+P6WVD/q1H/8jT90asMwfkOc5f8MJFrXVc+dP3Rq
tGskZ6gEFBS5ZKD/n0PRVhQKneeD6UJWsl11N/5bpebyDVx1IXGferr1T1RqXwEwfrwmUVh1S93z
BDp4JP5pjc6NqO4dL3IvkFK0Q0wSsD6VULfgOfpgANmTTKbILc5jeuAW90sqneArgIz3BAr/ve3l
lhMalfWFAMKEpqKlJ9T6CWKK6YNwkqXrC7hTbVCtNTwK3R3AqrhGnhjH+kEv60hbseEtLHHKg7Td
4TjJsotHERtPwrrwt0DxyoOIZpDEGSFLMRvxuhSFTS7Od7awg01zg1P4NkeBaFaZPkbnAnvDue3N
bje7Q300g2b8vhjFqy06nAicJF4KVKWdLlP52ohcD5nFu2Dw2jec6xx8gY9iivHMJjktczLtdVnZ
bJ987VJmWgRYzxu2CZnnJgrRkXDwhR4+bTFsnZY6wpWZjtk12wjzaSDxZfeWXNNvI8M2TfS7mTKT
u66vyzWM9KfCSYOHyZnm66mcrJ00gydymHTR6nMYWYO4tTMNMaBvzEsjRHPgpmfinqXpWQzVeHDc
JL0KtOIt6GosQTC4Nw6cxVMt8mBXVNpAZagXHebIsbZ5aRTvokgbdWI33kGcsKv226baB2b63vdm
s4GTNT07hj9y3kp5BtTSj8NaFP6rafaUQXhZwndTPdHF/lRrvDQxQ4jbyTi8RJ3mbDAq8EDLUy90
pCdKjlAlNpgCD4+xsmiWvveWiYoDyGDyoK7Ih3po3S2ENU65OCbzvWf2dYqY5FEhVw3emhTogP8E
qt5M4GhSCkNuxHd2buQ389wu19GY6GGy2PU5sUwNy40+ObyKRbQH1XhnZwVAZqFZ6f3otsXZAe98
Thj2X6Ge0y6TROPN2NTNtmzb6Vvn25w04WB0YZ9r8iNo26xfxaNt7ISXjWcsBel+csr23EU+FtTJ
HePvCWFqlbJw9pSnlUSEe+nhT2dwuEo7T79gTNVXbhMsxapBHirD2h2CVey3/aM1zXS4wH4yYabm
NbNN3UvXJgLcdkhMOKua0LJVJczgNAiB/ayTtMpiwKqabTBO57TmTXlkfY/tMrcPMXNcsRrYGXxU
eE03vl8EeyQr99w42nd3cagoSRJ1JIhi8HiNNpqraUEpsKQlt16mB08YKPPV0HgnGWHShYuSYKhz
9K+omcXWxGv2La+j5bhMYkhCd6BZe2wYWmP7Gp+DyrZutDzyyKn70bbvkDPDMh/nUzVqdhf6+KKP
pMxGSdevlmxmwOE3wI2rzVIzSXZdulS6yYKHDBDsrgCguCPo2T/CX60gPJcQ3bMo1zB1xelJk4D8
HBH4HBQCPpJb4RZYmQQb6ZAZwaQ2w7wxliHDDhDNm3T0l4dhqqfVMNZsLDmHrJNg5ifp7Ogq8cvm
xnVr4At+8yXNiTcGVr9vSmu5Hplwc+Dyjk7PbY0T2pwOaSQwo4xuRRbY1DbGaLQTx1F/vueELq9E
O5hfTLNmx6ZTsajR64uPsCH7N6dJdGAD591PWU3ZLhYXa5L6FT4JLF/VeBvbdXOeM5mFLJ5kUXt+
bmypCQH51GJRqIN1bI36YamN73jD3Yu06/KAvmgeRMvxMzVacvmlNHP1I+8amsvWUSq/aJ6cYaCb
VnePKWh+Z0RITl3z5v2cYQChqlyk/Iq4HnHMJKGROvnOo+N6nUYs5Lq5dKc0IdhBjNTe1rKMQ9cf
3Ct9KjWMyCxEAd1B6wiI5otV6cl+hpsealNBSZLdzWSuWsd94SG4QIUNtHcjqzUgRwnZbtfuP7JI
qy42wZ67tnYNhCtBFLLW3+JFxJvaKIq1WQ1sigckqFBGdfJiLnF3bkRx1+LiPcIhKEOraeQJrGZH
YgPXyjj5y41upMF1mzTok2y7l40du82OKRyRQgstv839Yd17if0eKyciRKJvPc7PMGfNJBOTj0nY
gCg8Jxq+vYp92JME0B7aiHZ3NO4F2Gkr94VSD+4Ny5Xgt33AsGk+XZVJr7FgxZxrndR+zQt6yX2w
ERcjKsvdolfG2yhiG1/w8oDdJQrNcTb3zuBKQUgucu7T1JiYliz+QQTF3aIbB3YP+ipoGPgBOpn5
gUv20WsvHW5HmcdP2uTQ7dGLFkGzRCcv2rlcaXU8PuqxWx8Dq/aOMTFKnxU0Cvasm0ArO/3cepp1
tyz9DXK52lXCroYwnIcO196XbEY7UR2G3BKk3QIDfO0SJwcK7e9y3M54u5rKxxWo5KMy9vfp5Pbb
2O+KTWv1ItT96AxoLt9VwC0OysqLhRHM6cjo4MANlWx7wUEo7vpsZWJogvodiXPsNCzfYzS+Jaku
dxr4m9MytN43wyuKrw0C5MVpm9vWEs49mP0HfbbbSx5QAj2OZJSbTlt2fu/1m9rxBvSfpD86rnjL
SFofkoxOkjpPVe8hnu5+KcB2T1rcHlN8RwQRYvuujcvqZlFQa58n10Cl0y1IV/MFAO94BjA50AFv
RMOTkabavlgG5yxkmh3N1NlWtDWHQDlwy9mPkzbaKx1u/SYtrWjlxUPxJfBjueuhJV+DzDTCqZWk
+eronQ5tlsA4SXb4MfEI4ZTbtxQLkqKyx5N08vh5CFqgfi3ChVzgp9qus3xQdfAlEWUZmnnm3ecR
b6EzUIh4fwAsM+tqYFXdyMR4jVpsLqKyAWDL6lzQcwI7djpzxrQfijrH0A8nemNrzbCj6TDYIuJG
r00/Tzt7SptXXDVYroI+wA1nDgdvzMiWue3riPaEfV5At8BalSuXEznaN613cNnPlDh6frYcg4BW
hDwuTlN38ioq81Z2JYaLXdC8k/g6XFDdKx4yiujv2VTlp7L2edQ7BgaedMz97LqqOmNHLaG8wM3d
CteSO3/SmyuOplRATI62SzJbbPXEjM+eisQ2ZtZzys5SnKWg228wYE6HxC6wCfs9gmGWOaRFxtcW
CFEIbdyRu3E0lmtJaiHMYU8dmeiUW1SJ6a33Ix/IVg33Ospb11nlRVyXKxe//tqplulbiR7w6tL5
xQywfRNxEK15Ix+iF/U2w1dXhTMhssPc6uAgslzbx0uTu6Ruc6wThp2XV3IyyQ+glBBnFnUSQr/9
DgvYhFm5jDzSXE58nJqJG+TZNfvesEt1pjCAHrd6JHmCjpFxXFgH8OWy20yQY/aRpekfPjU9kDkK
8uEdI6vK7eINvRzNiq1HA04jv3UYeKJa6DNWxQiNvS5NaIn81K90YSEET1G08cpeAmDAikEEpG9D
PPbtuh7JUa9qL/Keobw0wdboPdWsoN8idA7mCud8Biy/M75N0iuuKfZgQRjMgrRCbm6jcqH8496f
oj6jGnNgOvot7Uli2yvxO2NkSnKAI9EnfaSb/KD6Ms4D3xp0kklhSoJPYknWwPOAX1IYwEzAIDhr
IP25t54V8URDhe8oPoODIj+JKAHvkD2C88zfqV41WPTb2RzkAePr1KwMRVfRFWelH/z6qpb86ap1
qxeLO8/K52bL3pzGFIAB6x5L4y71HAm7RU7l9ybSjatKoV1A/S3cwRzmLvDtvixg4lc1KY3vdiGZ
Ti/eIk+0do4bnOvNXSPQjDJXNKQhpLjVxyQhg4rSvqqSsd/bReer1YA5T41bu7LZwphjizAVp/ne
bQp7A1vWPOllC91W0ZBSRwenUCTT2nFnYa08jdfTc1lRWTrYTy0Y00mJVBiqW0MDt6MXeajzzd0x
TnHCtOjml9GJruOMWtWVzuz5ntBHvB6QRKIQbJ5+NcvYDLOubdeNRaB31Tq+28MzlYyZeAoT2sKL
D/gW2viqRQ07TiLLvsR+0b10bD05M7XDZS6X+F44S7v11ZcdiSTbaUHH6csxRXJBph4boK7TsHF7
qR/mrK3vo0hAsUgr/mhPEOSQt01518UBY6naqB+bpDGeDYjiz2UVP0bC08+2Cb2VyIGu7S1TAoUv
AxyM/aCfiKTKe+j6bbmOIll6V8Bk7VvmI2/eAgJkJZcpphws0ZfQp3UjDVPEY7jeMF2v82IunjKd
2AVwoWjnm4EBlKw3zB1Hoe4Bw+H4faCbIpRQlk+tiOWad1Ruswaz43pqygX3eefgQWcCs+pqStnW
dMyOXxd2fez4NQeOSzUpxIqfJ+syKNK7JobnrTPnIEIAZmHTohFuTI+KH5Jf6SFZluz8P+ydSXPc
SLal/0uvH2RwzGh73YuYyAiSwWBQokRuYNSEeXCMDvz6/jyU1ZWispRWb12LylKakkQAATiu33vO
d8g3S/clgpkjvGE2sMrjZjKNz0VQLx8SepnuyhMeJ4eJod6abj5/zFkqLO78yVwvmb/cG3ONKp7A
RQjXY3GudJ1kM9wGgY41QEiT6EML9zCjFdxHKIGvqywS4LnJIWP/qQtZ4ba3rk1xDZ1dU3cX/HWz
nHwYwCQmyU91PwXlvcizzgZd4LEZk4K3AMiULgnWAyAsBHK0RJavBt6C6SRC3AwexCl+4WjMH/tK
Neo9/AqMSivGc/TuToMJnoTh6+BbfrMK7VZNN1ySNiCqI5YJFqlO1MgK/quEHpaAAVDHJVZXkeFL
eBClevpT++f0o6H354Qq8abHaAYmiDWXHFiqMro7b1VRjVQTOhYxHcmadjdGSLdWWCPfSLk3iFWK
4hertDUo4mDn7g6txM5NxDbwo7tmWLZd3W851atwyQiKSP9mDPKm5/3js0H0FIQPost5K60rxSgr
ExbJsWnao99QK0bX6Xj8/RX4q4PggHUA4kFS9d9eADfrFZvecTqmFknO/M8zil3l17vLYf7Tkvzb
lmSghzf/WkK7hzpED7v7uSt5+aE/upKB/w4bFnpX4eKmpPvI7/ujKxkK1LPAoXTcbGjpbvU/+5KW
FtYyOSKTEzgeMtD/35e0Ae0yRtFiL89i8OP9W1Zq7wIX/alXTg8RljVdUMxBNkloP/fKUy+lfSO6
5KAkblDcPLW7cjFl3TTSp9UzK+GQJoUYv8klIR46Po/e2Bi4eIA6NpDXrSjJjUXE5B2WxXeibYFU
h9myaaoHHGalcwWkZzYeAHW0HyWIdXc9NnbMUDYqYOmNVjdSKaOAWBURu5XVUJoLZmISBG/DDInM
qpvaZb+IpXdWFbyTLbsJu92OIlPJ2p5qcpg6GBArJzDk5zCb/S8XY2EfhMD7FxO4SdIUfccM2LXc
jaDRZN2GVp9surD07iZAjqtyHM4doTs7vyMnlIH4aNq82EX6yHB3flCJ2R/b2CrP2iVbbX1VG2Ql
oJZzV5ULPo1NQHMu3AZNSDxJOiL1fB2TWn6wmja9Ydm9wvTSkphSp/XOrRCdWV0COL5n3Cs2ygX/
7/S+9bEIsZCkgKcehUXEW5g4L/E4N/dAAsMNIVD2abCydj/Ws7NJhAXoZ+nAKHj+1pgxa6jGKE62
bxRHu5rOrklN6xYFQTYNdNkvRFc0V45PkBkdrPxGlCVZFZ6S57FlUYcQlcZ3lJ3OcUoqcCnUIMOt
OW2lVdfHqGnL79nohbuR5PNd5xLRTCOsOyNW/eJGuCwE85C1ZyRy5XX8A37/xxCnOgSYslo3hXsY
J2CGPuFKj1nb2WdbherGbvzplHYmyT158jmz7OTVrb1pw0vjhtbUvHEJFlh5RFHxJm+Mh7FW5WPR
5iUdr6I7WjYowp4rso7C/KEtsv5oKATTKU/sB9wJYBM7Bugz8VqbRrnWVrh8UnRL8cYco/j9EvgI
DotAwlzJqpqddpVl+PyaRtzYiTQPszl8Lfjv7+PBKR58xJzJBh9+ePYJEHtg1AyVqUXZiO9hWY6O
QUsza3ij5KaqrxZjqM6mxR3te0N/a8GY1VK7VdPazo7Svburlb080wckkNJA8HdwskSgIssLyWZ/
dDYyz6crCvd4Z8jhBr14dzAT724cO0k+gFcBf6mDbB1kirqrKlAYddyDCGTIlBoizO/e0j8ZvBHw
1Z2JwzR3kX/jwHZlm1Xh3huyU2K390ZP/gVSzU1YOGdqj2JbBc2XrvH9fZnVT7OONcbA81L6bbGD
BN8j10utG9eh+4RV9aaYvxoxtrBakJa8DOZHpBWoduYwum6m0bib8AJso6GJN5npPLMYdvdWU6qd
QVcciljs7mcMwU+OZ0yEyvkdjcsWnj+mMi8zDj4lG/BS6xlWn9wOftleAZWzKHwPS5/e9mUPjaQH
aIC3u4rYQgChWGFiKjf0csvtBEFol0+ZWjuUQucgsouHJnDjPSHHpJyxK9sTL68eSlUsV1WfEzXI
C/tqyZV357Qj2Rf2tG9nJ8rhMnXTw+T0TxhUGdPK2T3StE4qHrC6cyYTz6zhFOFGCvbFpzma7PIW
+v6xbIPPECZdZKJL+D6jKtw5VoX4Mkij02wH6T3+rNfKaejWSPyvSypevWZ0wQ61Zv/Sob25Msuk
2bRNYd3ERcUW3HK5pc24WI+lU1DfJcVpZtldJYr1rqjRd639an5ZBuiWY8T6jEetv01nNb+EsyKt
pUxN+ShbtHWmhxgqqMp7uJkO+YQhdekpdiO8xg17IqYlDsVe4Y4m6RJZvW9yuJQUiX2xqZsqPPeZ
/72p6d/GFgLYKQkKmgqBQMxHElywaryqrKO1k5YDTOF6cGn2N6ln7MRCXlpg9SXSYQIqWNxpZ6rh
CdxlJ5zreax6tH4m2hVUUvJLbmT1vEqcjNBNlbApv8/bAIVUVqsAMQsNkFsFlOpB8cJ+tNuIRySf
uPXoVI3up06k7SFZyhnmHeyMzz13f7oWg4zpwxqR76yYiftnSYwjmwQ8YYfaMoODnCNj1yOSiq8j
2e9n0j7vUXMXjyRu2f4Kzoh/leRo7dbokpNnglm77Wg55TVipOQ1oOoP0fbhvoLf0Tu3sd0KuktO
QztsmYZoPzbsdCd7HMcVUA78bCzt39FyUJqTLD3d9WPXnWZlSXPjk+fQrhZMmbgWXRgeKzKzh49m
ZMtX2ZrpM+9kkA2EJdxhtSzvo9ENv5sqGYgjLCL7bEAz+2jkxXIswRgxr2dMVdreV7cK3RTTqC0H
gJMjtjySJfduPe5LVlsUUsKaN4hJ9Xgx4irSqEuCp2Gc3VtaU8VXIzMzzIIDlM4VsoLpIZKO98R7
JNw2zD12AAzZw+BEbiKUpyKJ922q1JecXY3DYgSlk4DRUSdkY5gr58Q4pZnXAeWzy/aZ8ML8aBdN
HHMX946/tkLUY+Eg869OL/MztrfHoisQeadLFe0ZWJVYxBMe1qbu5f0ibRIzuqkL5pVFlmW5na3Q
vGuKZHp2p3n6FgWJfAkcEnZQabHBNeIwDldKzsahFdl4qlzWG3SfrfHFMWekfyTloAMlCwu0GsFx
174xNS9hrKpgPS/RsG9Eb4M8STNJ68Qvs48ySB1nFdR2f0YICgbGULbEH90Ue545sjUGxMwzkCZ2
+HzycGv7rfkchVCstlVq5mojkCZewYRPz1HYmFcMsvx1xcgCSkbgYKK1Exq+rtau2bnl385TLw8i
6b2NhyAZ0d7Q4b/mhvOLZlkruApbOKhyTThdvyVUNXRWomtAz3f9pmMSflsYI04+H5PhRvlZs+98
p61WZVG1zwiEe5qF8dCJNaHb9ad8Bliy7clokQTByeUbCbL2XWQyfbIt7zPKs/CDn1Tlax139c5O
ABJsWOKjcjWPOfZWIl9ZERnMmvvUN/27cHH8l9FtC1zWDUwIKFULAkV7tj/7E3PiPhL2U4hBOF0F
pa1ojLWMPis0qdfkg/DHfBny4Jpso/kc5JEc18pKxOsYjqQ3VW7zwu68f3BDXN/rTFnm87BQQG5j
cxq4l8wOqFfli6+hZK60jUovNg54JqNPGCWrDzjgvW5nV4m6GbphZl9pGERZtQDFSpyWewDMJ3MZ
0k+y8o/xPIIOKsc1OVZbDPoMl+Y+fHD60DwO+FQ3cVgyhnRB3dyTAWSsAhH7VxLna7Ny29H5HPqL
RXZ63cRapeIzlisnmsvCsMW8Fl1qEnAVx8eut5btRFjz3soKcByO22+Wxi52A7z7W8EE0Bva8luS
WQPZxoPnf/NArWGwBqmxyb2+/RCjSvjsOXW0G2sTwyjf5qKt6s5wl1gq38eUWbAVIpeWTtoiLicP
1cm+NtiZK03pwnwKoJSlxZ7uQG0mH4tIFe9pkCWgll2D/UE03LbMdOjC5l5wg5Y0XMcmNWI5xYeA
kL1uV7VywMAHyJqBS5x/QthNlB1zY6YASerCamgay9syFV1uckM0hwn5xy1nWNxaTpp+iZa0hzbU
9wRiynEXh3a1l0Vsb6x8+QiwcBrWQBXb15gBzcmWkuGYmbY/ZHj/2SX/zS4ZibgOj/jXu+S79Aub
h9ef4mP++KF/7JKtd46wEEuSmRL6xNDhlfrHLtl85yDyCF0H1xuWVg8W2D88psE7wQ4YTU9oeyYO
UD4FDd8++T//C4+pxoPZvvYc/tD8/N///qL+d/yt/qOx1L35958aTW/EO1jShI2yyPf0XtwxbQ70
ZwGjVIbqZdGJm6pxdLDJGJcQLVtISVdRYpIvSx8Z4gdjOGFMaNVJhlXEwjXtijmT+8r8sLLEBsSs
1jW7mbfMZE06hZORtQqbnTdrhShOVh0Q0D9d6b/okelP9qftvYWwFQMpl9ZE8ecyIP35kyOAmIqo
XdqbC56WatWAy6GTnkatmjDYg/+NwBFF7S+HdEyhxbZIbz2+zTd6WwOVUWMMdXyDGOq27qH2r4sR
UehV5sDoBbAgEduI1gQVPslQwgl0RohFoYdicOfGiaj3kZ/iBFpGxllkckYYoKzeIyy0SiGDEhAH
4xYZ2PvCwuh+5URVfUMfHAYyZizEnSKPaKXKVoLZhAQCryieyIP8kWJRLGhIGR64ryTaA0LOZMCh
QnxE8baFb4JbgNqXwYpnYCcCoKaXdyCPwy7qGOfNmk7ZCpubYLLRzLY2GubZMWClLn0DxDHAgLQm
3JKU8ykNId/jxoLayVSs3cgktt4LYeBQSv2Oc+vaTD5fIL6xR1LjSllpAGjVhWxrjWBKgGVb5Iqq
pOQThZq1jFo5UR9a6SaY76VhgStm19jdWDVW4uOST8AgPH/2mk+WPVTJoW+hfvtxB0TXsDQdhoGb
9d6wUVh8bAKhjBfb6rlyaaf4PPDuSV5rmwBp+EiM17KOPGiyiP41qrXh3aq2VjYivVWLNMeVYVIN
niLoHN6qBrmd4DCyOf8M+tlrhvbyaZgxK4xDy4+TVY8TQqbeQ4I7DERdB+Zr+4Mi7zl41D8lKJma
a2chg2XLdQSM7qYaqEswCQYk5fYShshCivB6tFxL3MBegad6AYb6+uJAd6EAnHQSRigNndxT9Ia/
XsZxukMJtzwQ0g4rEGebAtfsiGBD6Inot11LtjMjK5xRNBoA7wHAsYqtE/kxkHAJIM+a1PyeKAU6
DG6IqaLMIgcQBYG9r3HWu3cz5OonY/TFcRobmjBw4V6tyUmvsb45Acjryn+tYirwxiZfh70Pt2wy
meo0MsoI1kmmxfglQOT5QOeHDEgXmucT5L6uf/hBwXaJeyXEvdWoY9jXXntv9grBWQd6tyqAEUlb
sAsG4rzY2H0cw/qC1ZLvLrVR936f4YI3z/yxzL43AFmI24XGlnkaq05x5r52VkUbBMuLeI/uga+n
yA3pIXCZ+G5zUlPwP/rEJHBleLgY//JQMu9itteZRtN9umDbkeHzIBiLzwVOLV7ZVxf2rAtbqllF
qsOoQ1JpTuAlbHpcx/IaMDnqPbvScRF+PXCUH2BlwdMGRZ4tPF2jUIN0BwQLN1WSW+37fFkM48kY
/EXe9jTWWvZISBl2Bb6C6cNS4v/4kDpmmZ+jkaAtVRotzKERhO0yavX3MpdcS8wgXEtlTujFwzDm
QjQmvuqoCAqF3Dfi6aEHCn33ciMT4s0XV8NxbTceYyfiCFuH36ImmzX0EvWVDnoahZM78T6pIhis
+4xCHvlfDILvi29PBMt6hEmugqLkmAaoYnXtR3GbvbSinWIqvyEmjSUK+vxjywpBLiIRCG7L1rxC
4Iko2YhCRpExFHw6h/wmNKfZgXYQ33mv02UydrfqYzBEMv/m+hX6qJUzAwfbwuSAYlTy/lnkyhqy
2NtHwMRLC2WRZ5r7xGL+xDZCG3OJjDVfUrUg9Evj4FjZZvjJHQcSWhfx6I+xmtairIcPcz0b27zv
kg03BiKrAdGKXTCXx1FLKGhJevtKUK66m8Qv3WssW950WzvIklL8r3hECPZ1PTYyNbop2hYNzQXS
DZ/oYllruzRfDCSrq77S6aZz1bNJRW90LXIr/lxArfqmYgQflWir+77wbhF/yXmbF616ANgYv7j2
WG1LXlIb9Nr2Gbd89SKcpNxZlYlPzF9Kd2X2fgu9HbgPyeeMiK0lL+7SJi4+WFnnI7no+t2iATfG
qNS6aglYxy0OK7BYylsXa9J2mPzigWW9eUEdmzyOTnGafFNlV1BTEHHNTJJNBONXI03JR+jwxYep
dLp41/ZVdRvyAtsUuVwOhRGSMmFjMBolHBzsPPTi09Gu3/PSaT5VSCoTSJpdtQtSs/6YeJ6+tGWK
QYvUcEQt6MiOjadsJKVjuYkjv/uetuTaox5wrq0li3fwf6yjG7Od2ySmSyixmikHNh04OJyUZY0O
UM7anm7Xe5889B1omocsqpsr3UXY0P9uPmV528DotEZvXyFqGbdz6Q9HibzvMWzQKZIWku9cI/TW
RmYswY6UXu9IXr28YcGer82qmveTIcL90ucTKKW2pX/rQLwe5uw6qTrv/ZiOy1fTLLIbhibLTVu1
YbH5fUn0SzHn+AQLgUvQ5hwb08zPJZGsCc/NiiYCQ8kOPiceYW1OOtQDXU5AjxLoXsRTfv37o75x
XVCI+QBUIN+yM7F85y1IwYmWxE8mNzwQbEnShZOyMDQ9UQj/HnXgchzP5yh4L2D3aPDvn0vVMam9
oQvj6OBgcGVNNVvWbGa5z67S4O7fn9Sb+ePlYBi9BJcTSXv4NlxR8AwbMUXg4RIWUtdQVy9gDyNF
w/T7Q/1ayNIsA3pJLW4KNPxvClkZh35jKNM7oFIWx2qg9IbvWNCggqTf+Vjm/u3jCfYhJAsyY3Pg
A/58HQX7fsJuSxcZbhI9/XgFVQlJqGukyVQjP6KKfn9Mfef9XKxzckwPeak4fHlvi/UZsWIftj0a
E6+iuvINDUBlQeUNXOEOYJ4BmMZeGyVhVygYM14fv/8Av96kOPhdrrPp+5bFUPDnk64rR5qqyL3D
8CNshPAJJcDI/w+O4jMQxavgWuxMfj5KwVS8iqCyHuIeIyJpIsBgg/nvXGd/dS5sKPF1aGCK+/Yx
93rbkq7BuVyQKV6K9dtSUMp/fy5/cVu6oWObqHYcIMpvb5Ochn3aEAdwsCIyP+is8MzBQAamcclL
6Rs1Ln+zpft1/WJNZzXhtBybP725fFDLonkiDwisfeR9EkMQw1UYKUVATYbMbjST80c8zu9P9deH
nTE1rBvB2TKvfnuqIT5dMq1d65APPN0RwL6bHnTgZskIQPr9of7iFLk5YBJRg2tquN5i/skw6BdT
y6FK66DapFzPJTj9peub58LRzlW9g6PN/28qNljMAjoFQKTAIeHNe8t3Gk0EpIicxaHw4M9UpUMo
txkkV2x0+FJ/f4IX+9vPj3pId8LV2o0QdeAvT5rmJZisJ2AWujBYZaJ0keP4ZnGGdtce6wzoDq5E
ymTUv+wqqLU6ELijikBAdg6bixrSQAytWiQdqQkBee/JKcg92Hy//6i/3uEhtioSU1mRwHW9FbJU
qTsRKxZxh5P9ZK9TlO7PTBx5X44ZNrxVFlLW//6Q4tdnFzULT5X2EKKP8N8s9jFKbot4M27xwKDW
VSD18HQq1RPaSETbOmkifb9nqThC45bP4+gCvMP8QgpGZ8niSsYDMbBUSelVPwvGtr//gH91TTTy
LOBh4Lu7GBD/dH+askuWMeCpL5eAotskFF7EUDa6wq7QUEjz79o4vzx7THf100Arh1sU2v7PD4RM
O130z8thdIi36MwM8+wlDoM3O7vx35/dXx2MvpE20YUsNW/vTTAsIDDJKDsoWOGnrMrDW/Sa7HJo
AbNL+v3BfvmqOTMGYY4wMT2wnL151Evdzu0icz54kcvGEn08dxYPIrvE3x/oTVow+AKP5VIXD4DI
eKW/rYwKO0E4j+KACqJNupN5iclhlNPnH7BGLN1Nk410QpzYgVEzJTj2i8a3W+T6+jVYk7yT4Fph
gjOxWVqju4TX6MOeuGRmhnS9EJkDhGd7LnM2xxO281OPrABJ3e/P5Nfvh8jjEEM17zWobW9LobSa
oTKUXXe4ZKlMuL1vSnAbV7FJbtTvD/XLje65gnvAwcNLS+8X12Ifm1Y/qqRF9UoQSkA8kxYdkMpm
WAqefKX+tn+o315/Whgx67IeWjz66KEgB779lqqltAVCXufgSeV88zxrPLQOoVKXhojnd3R15FK4
H2qlrL9Z6ay3twg6OvzKaCE5snaru/bPj5lTACeBkZMdBAaTknDQDCtVh79xGWxrPako+OyBoHY2
qChFd7zkflV2G6fXqCKgsFwi+MyhpIu45LpfI1tfbyyGlj8vmED2bel1DP34/Scfzw7+xHpK3esQ
lpCej8CHf3DhdD+1+vYqDF4GV3PfMvH4Ec9neZ06uZOiNdZFgB+IaiipBVM5xv4miNET3bmmkbcb
k1How0S34YgG1rhSTuqd6llg2qhR/6zoYiOPNRFSwOImOK9ad747hMzX24Z0X6y6YKqaZdrUs1zY
QC/pYQpSsXbGwmWIOYgEN9kKG6Hb0/s2Efe82gsaGp4ZsjqX9dCIQnyd2oCUv8xA2bMOVaOboXOc
JycMm/yZoA04VF5NixLcTxgl196Ysyuq5MLfLpJIgUvxOeYRnZew0HWNbLzmOalI7vtOt5xoDRSx
LRv3uVUho6rAUGemzmVygjBEqnIey7F/6AD3lBtQQDzdtSib/FwvJu+LduiF3IFyQPFvwgiMgaLn
Z78RJELDr1jo8Gbu8s32qsG5ayWKKU0F5mtWxGzIHafuvrrwzpfHBiIhjAUrc27/iCFsBnpzKclb
auc12L829EHoXPVLQiM8KDFHbgGP8RsH7JHQnCY9sVLZYDyqOuXQMl94a4UmyA8mZYXdWffVhCbk
LFKDSNqc2yU5sV+t2zUZs1OzvoRNjmPb+flm6EdjveBTJbvCYgl3l5g7qMImCrHNn1KfdN9ITPtE
GXiHeyVA4dRtQU8raIZuuVIFe1gMtiFdxngwVfteVAxlr4IUvDm2K7iIRyMlOOFHHUDPnrtviT1a
DYSV0TdD1WjPNxGNEGR9y1yr72G/RKdgIRHiRwvOLQY+jJ0o8d7JLPc1jZIk2nZDN8E41HF6UJ5Y
W0z9zJBJmgWvlZvqcDSXqC6hRAK+gLeiXFs9UBTtIOMukoGnQVWFy3W1Ot0zt7Nu+AxVcBp3CrHb
6cdoRhBegVlXFxKxQ20X1L7zWopMd2Jb2vPMslPahoIwJ4RhvP5QcNFkTOhd+beMSwfI2Waqsl0N
Kqa7gRHEY1o2hk5GmB0urBONjr3LcC2nD10l+SDCpHeyQ8DTnatFSPUyKN+GGl/4bp6fgzpUw52r
CvHeyzLyBIY2SudvBL5yywJ6tBwS2RtCPpKZ2tjm+ZvIe1m5jAFwwCa0K7hXHKY5qIqc3vY/Upjn
PSL/ticnblWkY4NSPYoArqxZwt3sULRYttB10JTc0UFbAloSCBQOpYndsF/RIe8DGmTLMGbTjzf+
f+akfzMnpXjTs7J/PSfdV19hzry+ERPrn/nHmNR5B9aUbabGW1CTUxj8MSUNgncmMjpqRPagWhTM
X/1jSire+QxVTbb0lA3UrFRgf0xJbf8dQBZT/9gfEuR/h3HA1uXNuzugm8unYPLKViH4hSwyoGpN
FxaVfWQvamPLAmxZFoHmH1LTIltywdW2mrt5WXeDQYB3Hlvi1kva8m4hNV2tBdFu28hMx68+Rv/7
hdSRl5B8Z9w/QEOATQOI3Kg6YtZfLdVL6cKnhDdj3bfp5BGghJL1DgJBsKzzjMTlbRcWHlkwwaPP
LOvcAmG7N8fXsm7RFiDAfepHs31mXqdXy7GoGGiYjXqFLkDtB89tXlAhxsQbqRCHBpw4P863jSfz
zwlqBwIU21KX4VYbbWtrTgnBkAqlRBEOd5ihAO0PxD3gXmvZem6LGlzyurXDTJBelNlXkrRGjP5J
lNzamT+Syzb7KalEVeHZmNKZGDRdQ++uNxcYULO5HuBp3UBom77gmKyeIYmBLEP0Nd9g35MPc5Mx
c0osJj6ZVQNPHMixKZu1N1gmPO9gOi6uqk+uPdfEMAVKtqu5nHzCAtP8GNilenAAS+2aud/MHS1g
fxoYSSOnHauhXXnOTEWb+ichu5BNn11+UV0hkK2VwYkiEndXn/WPpEh2oIe6butMs30dLdQBpEzj
fHR73hHZvAw3gZrSaL90Qh5GXnKw0WM3hIPoSjK+zdKq1q0xF0922QyPA9QV4ifFxG4vH8Wn1M+j
T72BzbCZXLmtqtC4nRZY/H2FALomnENXacstL7zhY5HPjVy7ISDgKWrlDYa98TuVxpLhsusNIvPo
J9yPTlVsG8qZbFNNIZZDCuHxDtlvK4hQH/JXeYHVd4q8jjgFXLiysql7yTKARespAvHERNuOT1UA
1PGaUjc9J01uf7TQCDyEi8vRKOLbR0FkwG6QiXMjGKGaBD7VCbCfHsL8TIoDdba8nsiYPcdJWay9
MlPPRhW3B9ssw28Y2/1255l0COn7U4ptJynDMwL5ZcJhHNfGpyy2vVPikHdJGANpZKuQZvwXp6nt
EHE3XLHYXMpN6GKIlaWo3vM95uSNdMnJV1l314k5OfgMA8KtqCdID1Hl4Kqf43LD7Vq/D2xp3gMj
qgm6kPy9qGPnTo7OUG8xDTXHDNtJ2qE/5Cn/pCqROaD5YlpYXB6F4Yo0mTE1+b+6EnHPGyYc58zD
Wh4qs7itfrx2LCK7lutyAtgQjcBCz8TQ2/MhgQF6LSfvJALAa43jL2tCTxlXO234qAqenm2nhuIZ
xM+8EkWEyswfIJCs88aqdey9+zgMLqkAM9Pedc9EbJ0grjs6yJBve/AeV47M3FVXdzAAc4bSYTTm
24AB+rrleTlHHcwIxjFj8UFdZL0Ius3s5KcE6oQbp0H0/OgsHRlZBWLvyj1aQhrX09A+OUgNH4w8
CHMMaSiJbSTFJAF7d7VWGZdab1xo5XEzlPMDam5rP2hdcq0VysHcFQ9Ta4Np+EO/TMqcHRZbv+GL
BLS9KrXeWcjkqPOZB62ENpFEj9kBOx6/yTbk1aBV0yHyaU/rqF0E1VmG2F/W5koEouPXaNW11l8n
kHX2kdZkC63OJpm4u08RbIdauU3gHKZkrebOFhHh+WW1ngfzY6U135FWf+fz17Ybb/qFaxj15k12
EYqLMDd3Zpd8UBcVOXLywJ/RlSMwR5lRbPFFnE2tPY8QoSOPvfemLDv1yNOx0WHCnG98rVsvzfpx
TEHslQoe7aQF7uaUjxvronoHoRAQOErYBK58Nic/9PGJd8dwvzu0dnfTaxE9TNbxyrIR1otuBlbg
0Jre+GGeHAgQdlJOr1mesSp2d6GanJ1HcIbFbYSMBem0GbcWLXct6VeyvjLcClohisB1j5XvOF9c
AHD6IHeh4HuQ8xyeGahiK6ShUTzk2kTghe1Xv6bll6exuFnKUG4ZicLWaFwl9DJL/tYKnGT8nqFN
vHFhfm+kti0s2sAQe/F8LLSpYR5F+2HJwfoaLp58K0wf3NaQPBLYIVrcASjOsUgAbigfxyKKHlxt
oGAPSmJJbc4bm68JJPS0yS0MF4WKXhNtwWB/NJ0sbctIW+alnrZqDNq00dveodM2DjVw62SG+dHV
Fg9gh+xMMhWtQ49PauX+lwkJ5jkwQiQXg5p39ryEOz0g/e51UXVcJup7TCVT7+AvabXVhDXGuM36
FP+JTEp5JjCv2EhtT7G1UcXVlpVQdckX5+JjCeuuW/v5cOYmLI5hbRanzNV2S22BSbUZRgjz5BNr
tNG2kH2pLTNFYIcbY9A2mkm8uGOLjlAY+WOpzTZuj+2mx/C76y5eHJZD7csZTW8NfarazSnygpVr
e1dCW3mMkVmX200z+Vup2ns9r0iVL97eKIQnfjQZ/1Mn/22dHAZUlr+pk+vpTZF8+YE/iuTQfCdc
gHM6pvRPFXLovQN5gPHW0oNfC43hPyvkS4yFnjQww9QF8j8rZMd8Z3u65jZx7tGb4qfe6AZ/pyN0
7DfBpRrPSCqHR/Uemvju7DcNprns+7Hy0+BgylLdGFnXbKbcys/KdvOvZTWCRr3o3LGbo3nPL/L3
ixD+oolnqm+c0AmjlEcePaKg6aOnfOHxvpFaVJ/08KT29UX1HlWs/2t5keALVCOIcv2n2e2nh4HI
TJzPM3KjA9rx4us4IuYf5RA8JarOMBlc1P79RflPS0evAPQKtC1g1AaBLNFeAe/iG6i0hYAcweJb
hasgLrAXZKEaP/apdM4YI3AfDKCTv/fakhAb410OuAJFd5Vmz4u2LjhRPH5UsWTDPnfJdzIk8TeE
sQtpvVX+qfGI3dyo2e540mN1R8NVTABanPm7XxrGQ11lEDHIYoiPo2FFe+/irYhxLdCGr23n1kqy
PFubLBjo+iegGUsTV9eFF3Vbd4ySZzHbpO3ZQRlc0QHD0xGW0NdQRiT3VAz4IBAyXqdEIl8hNgsO
Lp6vK7OGB75ZytJ7LJMYTPFSJYW/mmf00rigLNoDSU6VA6+1Dr/OwoRKNgetD0OrGDFyMeJdW1Eu
D0OUZ1uUi96ywmVHppdU4U27YOTSDsyK0KAmOMILDXnxj/5wHv1SXhNeXV/nhtmxC0EptA7TsqjX
zuI1j7KY+oPwA/wWluLihAX5fwao2HsBQMJcBfGS3acAasmgcv3xUzEQd+cNTh9gUqyxjmsxFuzo
2A8pO72o38QkZm2Lrmrvge0gIFcpxgYoPJBRJkXrgQTn/tBnpZ2svETFp6BvvjMbmYdrs19kujFo
aH6f4rxwVjYasmmVOkv/pWopO64jgB9P0aCy/WhXcruEc2aDofbGV9ppbCqmFgk9qv1daNitz5ZD
2jtRh2y8VCqm+6Xv4uxJmqRfjg+LEaQkhgnEOv2VTz/rPM1+cgLqxfTnK98uYrx1UrYp11Y5FWSN
W3NpoTYfTQ806DHugD4xZqRR4/QjaIbJo/4S1oc44BhExxGYsDw63f9j78yW4zayLfor9wfgQGLG
K2pkcS4OEvWCoEQb85iYv/6uBO1uifaVou9zvyjssKliAYlEnnP2XntC1VnSPt50QgzlMST+nWRD
/Aw4B4kS8A33hNEn28siK3i8zXYz06Gro2wMXJRKgeVD4pJ6XWyaToT7NM7mQHM7Y0d4JElLkQnq
PhOXRufDudCFG0yVdcb7fcxH3b5aaivczHqLA0ov5yPmTa57P03wjAZrDrel17ICrbLRkSlWs7OV
sjdhNoWQZtKlY4LXFrsEi+wF9svxqgexvR2h2B0aG3sYDLSluXRk05/guhTnWZB4A/DbsQ9OWkIU
9OX9EvNgZlX6B9TyJ6GxDeRexlCusrYpKQhBlaTyUSMy5CYfkUnS+4oDgMTiobUydi2v4Hzm4w0K
dAdLHoiSOEBd56HnhHsw9NkdqJlnn1ADMO082FplHtMuOjvQlsgWFekmJLRvkyb6AISf1LxjuziI
UTNHXe1qfGTIFG91vIcXbmUtOyN3IFoZqXF2aGxu2Z4y0iFa+4LJLEpDuI8T8FlJ641z6o7+K6we
aBmfzNyyPqNZS7dxxpl+qmNqo75zH+mx9Jf16OQks0eSPYVjCs6oxA61b/oyVTQ5smi51TOeXoIa
U7qd7I0Z0I5jtdAe7TWfpDNB9sguktG0D42l33SlXmxGhJwbcCPNTaG0LW5bKKuE8ao71DRgo2hg
hsUCn6bpdrDPiDmlLx3fjxTQu3DB/gnYKOdqG2bKg8ohzP+WIELmmpsDXjz6edMmpiy8SnAb3pK6
ATxDt0lRLDN6lwRf7nSvLrep5fb7VnrFZ6oR7y7uItxJEbf/cwoH0rB7sFDZVN6KoU9oH0b6I4Pj
HBi31b24IrIe3GYq7xuUzrsZL+k+B6Z3PSydd4H5EyI1qlIQh56Rs+nGSf+QWCa8OkbYr6ZkSZtm
M17hdyuvgfbL46TZ4lZKO9ugv+95qsb5IRIFUshCE8lNN/iczCnWrqQNXkGP7XQzpDKD4OKxZebR
rfBlekxINYKZ17segYeeixfPjLbkmtIqCbt4Oel5He8LWkZgFHIi6qEBxUFR2/ILxz+EjIs2JFfG
kMkjMZUNsl8xfS26PtssZr08mgOjoTpMXdjoeULT1W3kE0gw42rBwHKFwYiAwdzRU9ZbE59t6OwP
0CwN0q/TmizwBj8t+Yrxp7qpJfmidKljWdE0Y2NqjrzRp9c4g0BlxpYrgx78J6ZWE5qMYdGdZlWe
6PLedz3BhNTnpui6z3rjqMMtoF+R6Z9ngsvLI3S9NvlkUQsQyNshEuNNlOlQn5YqhiNUQhLb9QI8
34xGlIRlfVrevG5wdmiSKYNb1ISBEt0PQduOYRDFc38Y9eJxnKbmkGRMbFik4QW3Mt/2ZZnfm6qT
ZJfuqY+0ets47Z+T4/+ej39xPmZAqXq4//f5+FMiv6FpTX4w3Pz5U391kp3fONIa1JAIedaO8b9a
yb5KbuOYrNRFfx55/9VKdukymwayB/4LUGfzu4MyDh7fJIkNVQTOWJR6/8lB+cexMzoc3+awxQqG
xm0QNqL++3f6CkPocdbbsXO5joLgtjPDEmV7XOaZkczqafjuAv3SJvP+gRQFQDAY/RJ2xxf7/gOZ
u6JWrwv7Eu+FtwXUw6HOx2bC602duKT4j8Atf34eZBh6777JWOCDnkP17Wijuhagtth5RUJDQnua
ikepLEU//2o/DtTXj+JWc68RwukubqAfv1qLlCHqM2Fdkn7KnM1FEG934IXhKkTiplsW/9nNUpwr
NFzOP//oH4UK7x8tgMorMD1F10cGODqIYdbx4l9KJqMXUAUYhNE58bYFPbBfqVYEuJTvlAPrp7EC
BdI0h7A0yrUfv+hU5bJwCS26HCtmAoFbt2gox1RHsjJ0LtrX0iQH9lRME4O/mXR6+dkSFZOzKScV
RzdK/xcqtr9/fZTznuNgX3MdFBQfhHqpiDH80iq79EaLr+urBCiG8/zx//ssGtO2yaRZ6Ys/LKgo
NfU8nmfr0pTYDHo0Ym8uY4wzLZv65ed3VV3Hfys01HV2oBp5+Ltc4Ev6R8VOgmpacyoaY9RPf0gD
5n5vEGv18w/5p2vHJiTWD2OX+nAzdbRlHItzYmUzibvLGxCAeTBANmLJGND+/MOEujofv5JJYwD1
BxkR4qNWFCqEGBbMG5cp73t6qwOfKUKNCTVz0vrFazL71VK641ViNsedeRER0PpuIP3BdviDzfDv
K9hBaoecTD2q5Lh9WDChIYwwdMjSnbxOMatKQZhD6HtXtSZZoY2PLyrDAOMArugRwqwPr11LcsZ+
LcL7pztg0cGgJOFOMyb88XHKcrAYRVbz8KpsKl3XwawqqZFVk7D08+v/Tx+F6sbDXsKrBevWjx9F
+7atWrcxLxPMVed3L46W01gjzYc78fMP+/HdwvaNgRN1oY+Kjo/72/Kt467KGdpopxDhCxM+ra1f
AN4g5mIoRjrG/EtJ/kdOmZLJM7TFNgqziRv8UbBVZ4vqTFFU6yEiYcsrUVFhLJzOmP5wYkl0IJj+
Fg5+Xmo8JhGPVDEha3c1JeHwEqc5Lg2vv3UHobwEEzkv2MKCMNbQsSSi+tVFooP5wyOBvpi2F/0z
xNPUTA6vxh/vSelNqTUVpoWmUQc4omAdlcJ2REJmPZKfYgbnQWRHC9yDg+zsQNexnfu21fBwMTHj
dwyLkL03tPE0EWwMUBLktIPVcg0OxPZKpQYInqh7MSLCEIAnXpvYm86r/haJY/e2qs5c/GjtViIi
uhgN/JLd4FaXXmSZpzblAgZzls53UZIjFEUe7z+jscFyShRZI46C2gGbpRu3ZFP5sUMedZuEuGT6
hJ5uXjZ8hjIQAC2a75rGI//bGiyq0j7BzCnjihVSW6J+mck1Wg7ksvrOaTUYMnRTmUitQO6S5XH3
ljG4eXHr0qhPhUjmM+OV6U4zOkQeihmafBEz2VABVi0nyxjAjuHzagUBOuO8gtVhta9KmJma5U2S
sMUbGl3razFnxrd6CQ3iZNzmjJyrwPngNsCUIgBE7L/UwqNv84YRsxB4Oxse0snzroDWaBsoCVzR
MAmfZ5JSDqFpSgY1nbfVKsyj3WJwffDOuWcpo+XZGGz5VlOAO0HhjP6zmFr5lhURpZJDNuJukRAY
SA1q/ee+nvm/yJ4zL97ty0WKNGc1wVo93s73N2rJm3pf43tCo1XEbXqMrKnLgxkeyLi1YscCHF/O
i3uK1cFES93pjmYggtPUQJVFD4NgGF1D+WKXOWLfpGHVZKaOp9VRQX8gZglzGyqPGmXQQ9c51Wq/
xInZyIO0BqTAxmTwy5AWkhW7tuO96FQxz19Fynu0W/W7sVagLJrtAv1PWBGhs3VnSwmOsxAJkihN
1jKwB/9Z6pR/B68jFXLSzOmuFso73HUuKq951Ux1pY3WDbzZQqsyXyIg34jEhqqxX8mIZHBOKw1D
EyKm9iEyF+O4oHVzodE71pdyGEoyEJP5Om+YYDZyIvcJtY7w9iKBSJMA66fFSlcqkDl2tLFcqn6r
y9ABrriATaeHzfDXpXd4g8lEvyysmIYEIQX+JrGluZlszQKSu8yPZNzbO+bPdX3K9JmAL9ZkHCy6
LO+7WnolDPi++L2isPzDsxDp4eLobxjzMBCdpzTEsp2xM20whUJY0pmMBJ2yqQG9bOVe2rPzbVpc
sZXK5FZJpll7DBQujdu+TrZi9cPRWL3x00GMm3KR8ZfIhHAPdbbGYY2RrMFedinmzm1ANY/OS50U
3X4u6+WLE43VybSKCAPbaC1fSrjKO5zvaErEwG30QluxxcfyC4B3t9uWg5LL6a17UIdRCRwShfga
pLdrOAPSdDKKPf3BTm1M2Akrps59JrWLMmvqi7SN5X62+/n3MKrGXawl2v2Movdzkg0W+UNIpeqS
FkHaKGx01r66DLc2XkJgfQhgddMPpK4WGBvTllwLC5Ic278ZVlWQtSa0L8fFbtdtssYn4TrAe+xF
DP0kWskrTrre0TCVfRLLxxhYq6kSwFS4tZTT0lOeS8B2IEiUD9NQjsw6c5qaSaLc92BHN/gLvuUu
nBbQpshCfDHtpRaaW/jr4EPCrrjnrYThEzVkfOVYzQjITOeOEpmVXmFALu/0DhhUDmQE1xEq4e51
dbVoRsojAXYPo3KFiS29dFZzmWHSpkFJym4YtTobUrUoOzFaS2anNGueW2yK0c7rJ5LZsiSeyhVB
PwQFKPhlY9ha9QIqe7qDd0tOKtShYyd93sdeb4c4oQyCXt91irqYannIko4tCLs3B7O6YredqKOI
k+AI5wyLeBxqi0e/j/EZW5OFW8oWWf1S1yxbiERoeAPSZfMXo2oiznMxqgNhwpLhmY9lXXyxIR3V
f8z1YAWSZE3Ihm4nd2Vqjb8X3thEGzvT7E++EwKZin15zAEKAzCZoqRXMtj4qxy617S2zZ0N8jza
wD9u5OccMJz2kCwIM46eEXs3Q5smGydPsl08js0RQPeyn72yflr8CH6w71rj02C3xdmJ6j+MfPk8
GZa4zTqjO7KvKluT3wJV72vjDUNV9LYkyfgQ9S53jic+3TXYV/zAilxENAMS9hlFu3RPjp1IMLlj
TjNaOuzjm6wnXvTYIci4tJpqvsZ8zhx4mRItaIusF4HDXUg3HHawppcDJMRJdPn11LbW7ZIs+W2D
IfBcJCSetJWQ36xBy3cVjuSvle8gDXDqhYlraKDUkZ6ZbLIYEM0IggclQ5OzXfihvU0Lzzoh+/hK
qOv4MHZRdi/6Xr9uk8j+ko0O9O02j33elSUznoZW3o1vzcl1ixn+pPmj7wTxEMlXIxnrS7g8OKIS
erYCQi/+uU4CUxNseXs48z2sPHJtkE/j9J/2cV4Sr5PVZIeTSfFQEyNxpc/9ct/FehX4QzS+9Dlt
yJ0upZWckEhONmwy5P+BF45eduPgJWdeHffyqPQBV5B+qyc4M4a/oftIUouhuTo4fBbPzcgb/g8x
NPK6r+FGTrwIL8tUwmQk1CSUjJEoLxA6N4fMAru1qTlZaJtocIf7CDSEycAhBBUk2fJesqkzmefl
9hVyCrZREx8AQVv1UI5Ek7YYt3MQSdedOy92MPuN8EBXk9uCoGr8vTKcPmTE0iz7qCZn0rIaY2fm
znKUvZucUdE2TwDv5LOHtHWHfZy2JwCFIAP8EVh6HJNNCNN4CyzOhaiGzfVNLzreQ50Oqz2kdZpv
LS7V3bBQp5Q5E7yNXYXJraG705Pejtq1nXQMdRI13/HWUU+ppj4N8zhCQYzEl4eetftHCG4bZoXZ
fYPQ4b6h+HOSvV5jd92gREMLl1Y5TdhQjZyWdfrUrpMol5mUrYZTqMCZl6Cm6E7mOr2qqrLZxutM
y8LJscnUoEtDbbMz1umXrwZh0ToT09f5mL3OyjI1NtMsBmjxOktz1VhNXydsMK7zW0jSzN1KNYKL
NYawvLMV0a5459tN8Uq7W4ua//ZCf9ELNUziBL+r//4WGoZuvYv/Z/PaVpB6f1AN/PmjfzZEXfs3
et90aTA8YX1d5QF/aWut30yakBY+51U+a1KW/6mtBcaLsZRuKH0Q0+DHqKL+0taavyFAQA5rmL5N
9wsvyX+gHKCz8qEe84VlmEDF8SR7eKXcD8oBjpgN8jKmGQizOZsirIrR3MuI06oxtMyTuqFmm8LZ
G4N2MGYe5ZI2EwibRXJsM0YGbntkuUW2q2xo3Uctr8TYBuwShU66FGVBkdgeWRWYuKHniZvKzglh
twCuo3Gl7sprLEBDIjgTg93mCJ2RFRUUjMWv2LKql1J6vFz1Bck6QxjKl7EU3pWIDeu1bAdxUxB+
TtBOic0i6CvDqw9GTmG2k5mmfmR1Q2RpMt8ZTUd5gREVCk+tLNCdpCqMJgL7ChJbzq0qBcNMGV9M
0LZ4FMBpVieOq5V3wl5E+UQ/8hFQpiorFfJIlCvew5qnO4JwMc9kKoY5eC90DCPCxIW0+VGnO/zq
KsdEVWn9kQwS82ntCpQmjgRp6pwYnIIzxju1qXYB3LwjVODIcCJy/VQCzISf9pa2CVfgHQtCXNGL
GWIjDSaz5X+zJvysRWXbr3PEzzHd4xd4L4LHnB6Ejuj4MQ2RVaL5dWLizP2Jb20p85mXkRGfpzrf
nShXWCb9qJs3DnhN2ChufGPCybzycHcELTFj12mYDBdmhTcGdBI/824pfz+tFXBRnC3rmiv8fkNz
PaLSZozjPxu9usPDTA+cWyrlZ3Y6QC1jrbLGJ5wuBZVHniX3WmHwFSrypbFNDByQA09SjkAe7in+
RzAQA1RS5TMZgdLYG1cDjnRo8M4MxzorYv1T60jMEnmxaFUwsM/TNeW+6UPpP8/5eEZRaHP0p1Tc
rGXsYsgUFi9tq2A9JtaiMB5LiwUIFlStWpSz+2yyeKsRocDfROnMny7DT0LP1CLqdGq3eAUuud3A
ajBapJ/w7DvoUitlCbsilh8gHArSENGoiTSDwjMcDB493DbdG4QHRl66Qj7FY6NKRo5NAyQTBfoH
PU3rMEvrcj6VqY8lMOOVUOwGlqgTCNX9rWqUSEcCwc0LLR04Xs+YjaZ9Aj9woWSj42bqEVajcixY
MaHo8SRNFh9ZLhqt7EGtkxlP1UuvbhEvRfOisHtalULyl3WNnhwARACLsfBJzwOq3rWNQW5E+Lwu
4UQDMDSr5qqKfblJ1SINnYEUerPnkqzuxdX/WSwG/YQYH8zegDrxTIuFC6l8JRS6TP9bwp10MsFL
R60A9Uj0eZ0cnGTm4s1EhGOgZuNIIMK+8PJvj6TEYD1xmGQ+WtAXnyGIDlpQS/K2qaNISsvhcOWE
jeFmJKohOeSENtDJTwq+jp5YF++sqkZX8DI6NiwwjZTljcwGrk/YAgYbjI5vvdYdTKtMeCaVD4s3
96+WxlGVfTKzJKpa0N4B+doSiODK2LxLVx+d1sqZ/RTBz5bRsHvEW4SINYeaZkOC25qkOhHtUqk+
tDm10bhf5NzHO7LueMKMtlCEIZMdqzCqMSaKcKqvoxTLfDIzADBR2Jwzn+2ZYh3EUUH8roIWk9WU
MZ3epl1lPOp6SG/GrklinAv6NzX1UBIYzIFfMnoQR5/QmAOza+PRVVQhon+hH3lx2i4PktmadZx6
tkgTdfLVlKk+CdkI3CgQ5+Ix1JelPkWVS/FmEvHIRIQEn0OqI2TqLdWGGkbuUp4oozF5Te2OmCPW
VIirFveGs3BbWwn6TAe/AT+ppOcEvwWYlD2P8xa8IwhiBLusFyFpGa3wkdEfeCIKpxE3iUJMFYXg
90kLEtt3g69Wjison0Bgt/z1RhTKtygjtCqJbVa3z0cwKaR+TGyR0oHu22MvXL3Zr2veMoDBbihV
+S0NqnuTu+kwBEmoOG16znxPXb1GhlE03f1A5tS0R7jE/rY2wvLYVOvRV43fulG1DWK18M8tDXVW
AmrZHXkZ2aHXkrjiSXLVUL6P7a4Wmriz0KiRXgzfftOPXF7SWvbrE1cMnvU8lt1EBFVjt/F+3Vmh
pGABhJPcPIvELMvnMQJA9MlewWm5pXapdf5oxZ396uejv0v7prgXcW9Akirf4I9Sb9aw3gOvIeI3
mMOIHdjPFzABi81GlnN+UNRk5m34S+JSxLfGHM9Hth+zGEHg9xwhgqgqKwFgbvEvi1KiHTfccIJ/
JhM/v1/S/PdUT3LXo8WggSAtSL8tO7vgFpWqbZ71E3stz2S7jdliKlzRBuoLs2mdt6osnqtItCc/
nHrGBjP5TpxDzPaR0fJFBRc3DCRK7Uf0KfUl7xjvTpSuHvLsDua+bUzqOiG6G1s3QbswQlMul/gp
cRubzmEZfmkQTGlU7VeSefSm7dyN7qY8A2jgRaFRwnYzHJq+vnRTvy1CRd+rNr7ffSoRkdS1bPYa
3e+7mvZpWrjn0LBs/dPs5LXGe6IqnPBCiKpgV015wi3H2S6m3kMGR7e1NRxjKTeu7GwUGo2VburK
gPcsIElTR9YeqVKZigHFSBHgAN7r/TSe6CRk2UZzyVYKjLKO5/3szLl79FmW7SaSvdK6u7F/2ZnW
cutNnXuSqc9rLpmaYzJpdRcUo3iyxFBda7pT3iZL5p1cI/S2uQBE58RetUOqVuMAIOUqSDO3v2yn
Qb924T4SPKXZ0ysxyOnT7BZPuBib/CpH9H/fZHEJfB4ZOgpC0qW8wRwQ87T+15h8OaIXaFmSi2fs
GhtardeSzjRDSj7qQzOAwu+KHVJ+chgsK82CHp/ttdfG6XzN9XLe8FOW+4XAa97jiQ6ccXzy/bSG
Ie+2BzccvzBYgvCXul+jZprPsT2XW5E3xt7MXJB7nU38nM5ldfzS2dlTMX1Le9iF8IMDMSLT95J4
uS+W2aaZ0xd7umDWIfQH96r2E2sXNfKx8Xt8j63DyWgni6a6xoXKFoW1GwpmXO8izg2nviCIzIDx
fLQRmF9kfm9dVeaiI6+nxTFkjf0wOXTspqbxdppPvyxlxwpYIdkdvhHgZ95JWzJxy0tg5sg3lITz
ac5F3przfYSM3SzN8khuanvw1BsCADyNB7K/jnbGDQMkpL3IcEJiyGTteknt+z4pjC29U/0Mcdm7
qua8e6KNrSFOq3GHaJ7Lz4006b92Q+5zLjGM5dRNZXNIwSd8JnsOGRLBaNDTyM7MHnGoYZAYTQ21
Y4ORjK7fNvOsPVFi8x4eX3Ex4h581bLi86Q1CODJAFQASJq5msuyoV0/6oycuv6gh5gMbC9rNmz+
EWGMKGPDKO4uhtJ+q7HT7oyOnq6o9VztVuJiTlvzFaA/ktGwktNnqzJ2nK5bToKJXm7nTM92Hcjw
x7BhR2HnVxLFitaOlhjuUZfk9RYg4bfSmGduWi7GK2IfXRHUJqkkPRuJ13LtOls/Q8zMxS6ySaPl
LN4sU3pOQjH1gSB+Mz+6ixyiNzb/aA8OudmC7qi3NCjKmqi1EPpdBU/u0DmxxsbUJs7Ry/rxWcuk
4fHaCw1Sv/C9b9u6owKJm53rtNV1InkuErMbn2uHXMrFmWPkyXO2X2hB7PpY519TN9k7Rq4/jdHk
scTxplvaKaE3h/CKxlDif0MlEl0x+LiJh05+0mK/vyxa79rJSrh6nAYeAKzrn/1ROm3QU7t0J9JY
5uSTRNeoXxSZ43cnrRGLAUbZTP29SbRqM+5SoXFyiijcwtuwA7e6gTBPGUIKqPcSNrTrj2GajjXt
jHFGSMcorl3Mg5umhE5vGL9rehBJTR+RJtp6b754ccFbF37g7NDlJrts746hXVw2iFKbfVZx5Nrq
6yBloO3V7uyeMyhtPk5b5Sg5iDgYo0noaOp8Pulimc6zMTKzciF5Fc3IsdzXOJ99V/H/g7jnRwUM
4GBh2RT2BgU0M/6/6TD6mDFkjZDuGKKIbrdFVcFIXKylRwAyL3BiLLwgLZQDG/RVMGaIf37+Cwg1
wP63vmD9DTwTZgeeEZREKKh+HKaOsSOqxeiioz2RTRmEpYySbe+L0LgRmkQr2WGhOiRmEkeXXR0u
pElimbmJyk48enovbqwq41T589/qHy4L2iP4NRzb6d27H6buKP5CMt6s6FhqHP1oStGanxIIl5zI
YOJ1aB+LbV9AU9hqQ/QrFclHApK6GHw86GZoAaR3fVSslDNGHgwPXJMZmNUxFc1cqwBIr0i5IfFs
a5yiR898zNxQuxDq+P2OTB6spjZukWMMGQgLbO7xsVMVdN1EZfrHyiFFo81G+/PL9Q83UdlKbFrG
hq674uP1GkhEppvn5ccyHEgFIEeDziMjZQwLLUpiwBV1UYIvlc1rYWXzGYU3OCKF/E2qqT0XZfML
jYxQPZ8flxV0HozgqFZcU/Aa/nFZaXajLT3nhmObgn8IHA2SRUdL6lnS4pGBB1QkCkYDSJQF3OWi
HqgvypEJykHQLk42UtaqBuPK/vxSrTaWj7+YYynAm0djfQVzfy+ncwdmgkXbxMfaiTihMjqrSAXx
x7F1J05FSH0f6jj3rIuZ9FX6CdAXsxNz9+HcWySw0sFn9qzrM9WytZ6LBf7ew0oVjCyyWfarRiIP
oesGcLTEI4GDPNlaEdItyVyc3tfo7ru396I0KeDd9uuku5zr6RyHCb7tIUVwoc5xr1hmWVuL9JjL
24BAl1/cJ+OjL96Hd4EmC1kaBCfnb5jEWGhNAnBbO5ixzR5oVBhGTl6vSp1y4rdfJ96z4Q3aQ2ks
NE+mIubXmpN+eZh8h6sVmQp7ZS+aAnRa/CMXiz8nN2eIvbaHEDCqm92mdGl6rNugh5H9FpvErSFb
R0Oj1JMKewvCg+aNk83EJXgUBG/rvf9vJ/oXnWgaxIqI93+rci9/L7v+Wzb/gHd4/6G/RLnit+8R
+HSA/+pA+7/ZvLiAX66wOPGdd830f+ON5gv0V8iLEMbiOPurA+0gyfVAqIF94ClUP/UfdKA/Mtl4
f+oI8jwbCxsQPMP4IAhiE4pbbwmj0yDoPOA2Fe79KKJlb1LiHpKGUcmgf021cbqoG4sQz7Ty/DPH
je5ICNhwMBvRHPAn6/ovHi/aVh/2Qc/gy6Hb5U3G6FP/qJubUBzYmeE5F+5AVOyt72f6rbc4zHNT
wHVZIPrqIRGWZu2SFt5NhCNeqwcSfzHdhG9eWYp7KWyvoaCnPnI/LRSCN6QSjd3GiqV4KWLyVFqC
7eplj6FDo+qyU/KnMZZ7UttaEJa845iFy9bSs5JoOZGPFtEtMNmz9imehwj5vVZAUvHtvCGESnKg
Rc2PoRk0AvTUthcKIZHuptZ/bEgLYaDr8+67W4TTP/kVL8YRnP1AlU/4Oj3ftPlazIV+tkKzYiuz
6Ottkhh3Lw1i3MT7ITTi/NSZVZ7tk2HOcyAKJsGrDVqIkY5V2YbPUxhpB8BU7amJUnHoKd++JXrc
3voF4X5OKi9JGz3VpIo/umUy3Ql/mg+u7DsijOPhNGmDtk1AcON7QM9801jmfFVG8V5LSCMHbyCq
s2b5LzoMHg7zZMjDxMrjz0gcazfQe3u81uAW3JPYQlyYG89yNybDdBW5y4PeR/ltO/cQ8Re/JEN3
dES09zLN+gq3Jg38OpacYom6p0OuJ85Z97L6PABw3BShV9zZw+ISMU/cUnaNNUaaT2nErHmC7XPL
gW+HWcrYNzRXECfoU1DG0Jdgw9kHurTlvna7ONuI1gGyhQ1ut5AJc5zMsN65i68FlIZkqOuIOqyl
o9RpIueeq95cwgpr96mb66dImP6Jt4J3ioWeR9uw1PPPdSfkY+VinmpGlLzMIDQsexyKieszpitz
0N23iOnNnoyaZge/IwlaY+hQmQzgvpOqc9D7DdZ+4ZxM3A6142vGsg9Mo502aJAwbjK/P+sueaC+
YQ2X9ij7HcFBPniDON+R2M4IekxMvhCD/bgrWggljOSjNolZ0i0qjP2IzWXeLBRkn23+ko025Roj
Vb/fEaYsXo0ojYHfz/PvBlTx64bIsK03Te3RopkybjpccC9UaguRfBjyL4zBSTlYj+Ycb5aORLLD
UMFIQ6MkpRcYTeEa8DmQwQW66c/bPMojSgQZao/2JEEuWFreXfhTKy792iZBbeI6XgxEB8uAvml8
FeGzuqTtz9Wj34+AblB+yiHe5zPdqKD0QusbsTkjpRtIUdJs6xLoNsnSQb002bUNnWbPdCTc0GZW
TxdNOeJtaMINB3xbZr7FiDfeuyVBNgc3q5yLrGuf/HhcvrrDMu1g41sXvpMSh+bM+FRpB1Y37ITj
yxBj+Axqz5n1oIiWUmyzpM3IvSHdfiYurnW/lKHr91ubDDYA6KSNDzcQT8gNETiGggLHMzy4oYuL
KyU9VOkPw3BRRU5lbzE74ZdNsU+SDFlREQ5JZNwCMxnvnXYQGJTKmJyRuZT5rcWDAbiF3jB+2KHS
9q0UtB9qfHM3DtvBZRFTyBMXmBfPYVc256Q3u2o35YZ5HSrOh9Yo5Ier6B+J4oC4laHlW9En1lZX
nBCHNUoSvKKHDIvdXo9GHN8lxpg91Yoy4ineSDT3xPHVI0KtFUdiyyz7hr4TSAkgbLQCTP2dOxoh
ufZZaecUkQK6icHxP6Hlr6AnUd067R6mv/87FWpzggk7vkReDAFHMVOEoqdgv9sumkNzPlJsFX3F
rHSKuBL7Q0qlOrQPtlkBZAmFE9+jOjc+VUORnN15KsRRtjK6A9haE0o6dxm6GjeWX6oZIVNgkbtm
H1pFggkVEwb8XSOolqfhuoPGA6BIjHZMUpVH9yTDzXVLYgyEGXsgMw8OSjf8wf4OsEWLx33jOvKL
A/Edl6OvL1dk2gELm830os2MadeMkG3YG6aLVNFuyG0T/MGiY5/nIc/gPAQz/XVIFyhdN/6KzElt
6DliBemgl1VQHQlfB5AFniwSa/rLDqPCetuOmhdfFnqrIXI1+ZKDcHdAu7/hIBi3o2fVqNEm8xlS
CvK32nXvfIRqfGrxjd467UDfzsxbWpJXacjWTwPoKpq9EBpQdeHThkMkpE0bTHra1tPLelfXVnoz
Q288WJVW8wPLBMqOB53IPQUlokOgbwyD9io1H2SSlj8ST9e+pApq1CIpu7TsxgL0XcdAj2x/+DYo
EFKGonPbklHHobr1vuYKmMQqtc0NaVlwlGhywlSaFV5JVgM5UrxOScHxFKLJNmNYTEIurrXrZ400
VdAtvrmfWy1BErX0+rOTdl25axTsyeoU92n2FQMqshQPKpWKDdWtnCgvdsdXRt8K4rKSpIg9b18S
hZdCRMDtil81Kx1uNd3KzrPuPGRTaB/SlU9lWi0om5LJ0zUsQwhWQCSM2zAjPogjVvVlVqirTkGv
oEBxv8KVhaWZafnFtJuCvxNUlqGgWchVILIwTS+uvUaKK8l2xlOkUFvRSt3i3AWBK/eIhg9oBWSv
+HVepCYQ1s7ChJqU+vUphRvkBjx1GnZtCFboF/NwpEFcNcV5jEnBrVQeLoVOAnZnICRX5b1R/jJY
2vdSniN/5GVNYvd1bFcYayoesasE7bu9BeMBvINIFKZDdmHB2MnjYRuqvF7oNs1Xz0ewRP655p8A
eIzqgGkb7Y4EUn83r+G/7UgOsLdGAvsqHbhbg4LrJCdidSJzpCGVJB2u6IIhjEKjTcRwu8YNczxp
PxlrCPGActQ69Lz073lqFzSzrIFw56v0YqJCeBMQJ1Y2x6zheiKOC+OQV6vF+avKTe9hmkhDrtZg
ZIsW2KXXZmy0sW/WB69y8vS6jeeMoIjQLQAiedMzTbDmDLDJ/dKEXnr4X/bOZDluJNu2X4Q09A6f
BhAtGexJNRMYKZHoO0ePr38LzHy3JGZeydLutCZlWSYpgEAADj/n7L125UJQ2mRgZL/Z+EsIlxNN
uW9aBWRBiwo69bGx8MpoRNzvk6I2bkyCJIuTVycSEqOo32Sp24nPoF4/1qQY6H5ZMTxtrd7Vgwm6
lNVduN5sAhP4b1lXdkk3/66sWwMHflXWXVZ90v4N2/fnv/r/dZ33B22QHwyV9Gn+quyk/YdOT1B3
hOfifAGp8R9tkfUHlYypwySHWQJ5na7CX5WdyQfSRYCRa4JiZmtk/JvKbnVt/thGMgwecIgktLao
FMXfvFY0u8e+Sgx1dLhxmUCnmnGnx81y9oak3lVN6nUbpxb6S6uJ8IExlTrORRmeNKwUpzU/BFas
MC4rBlOoFZdhfafkoIzYrz94dcHuIa7JOK70TvoGxKBro9T611QB/5viKH8Ccdpt68JL6MMXIdwD
O56C0hRDwCwQvmmESnDfFdpyYB1y73vyv35jx/xgduEK2Dalo8NlWMPaPxp0UjZrFKp1fWSriekz
bOWePYsELtqt34vz/uEWufmzE/aj0+uDmOv9eBKMvm2jyRfGxwQExvD6FGVZTRiKsoj1yV9W3AFs
da7Br4/0ofW0HkmgXsNXReVuoHn7uUW4MOtBXu/mcGWo/UyW7zVHTNsjQk/uCbmy93Ochne/Pug/
fD30L4J+ATcTCoz1z3+w76a6CQuN3ecRuO3M7m5FT7XwcJwA5beaN//+aA4dDpprno1C/oNrLpLe
mJRFmh8NfXTA0yLA2E0unJjrPpcPvz7WB6egs15PNHgcRFirWfhj+MKURXlcAH89NvGUM9pDq4tV
oykqhqPkb8VzPF33lPOXI3KUA1H1Xb0l6qL9198ZLLsn8HnSERKYtX6+wrnRirno2TE2PRqqgBd9
G7hRGD5Itwbt9usv/fd7CAHjuhtG5vgP8HlFoWwhtE+PtbEst5Wn2qDTeILJaM3i49wmcDJEKTPv
N8f9+23k6Ag1DArlNUfwIwqceKwxidw6PZZjM7Ap59dEnDSOmzLp0393LHsNl7Tl2kfj5zX+5pK2
E200hlgm6JSaKGAcLbJNrav5IkKY9fjr6/lhvX0/FvR2LqUndPtv3fG06KhR2Lsdl3kZjaBit3DK
E2swgl8f52Nb7D0w03K9tQ2/3q7mzzdJ7+atcqspOYa6M6TsZqgnNvZcgr0YLOc+TjDVbCaQjkQt
rsKwLZVWfP71OXy4d9bvik+FhW5tgbtYW38+B4qzLGmcjnMY2ogCeWjoNyxadA6tuThVkUc561rz
b9bzvw+XkMmyBK2mUgIq9Y9e8CFy2d2RInmM8fZ+widYnBiizFd1WsZ7ZdVEbHVahf9kxMYo/HDs
5+E4uuX0HZZVo77VYKdOWViCOtS14oR9jv9ZUu3211fnn86TuB22BkRRgQT76LLMHCsc4cJrBxS/
7ss897byMa1RZoW5O7qM5ijBcLlpQrALH7MzMW5zvrHKMDz2WWVfEGUcHqG7WldSc1uxcwmASkke
lmLY//pc/37XonFe84notVIrfjxVXZY0AvIxORZSJzAti7wpo3Zpu+2vj/PhqeeO8fA+r4sbVFAe
kA/LeaKZXBStTY4MjZZbLJNMtpD3Ohd5azv3vz7Wx+X8/WAC6j9vR4de+cdMm9lrndaeUpbzSmVB
5IXDKvnrfZiiGXCeOvIJS5wvDGjdX7SijPaUNN1vLqyhvxucf5qXAXW2gDOseQ4AnD82sHNVayZP
RngQ/ajmo8hNFlOMOFZ9jPqa3ErL1V8c5lZ+kiBX2cx1nEb8d6Y8BMm6c9FiRz/JvidxAggVqogG
MYnf5B0p9yZyl3Met9Deksa8W3IrfBuAbz55c45NMVeouCW6rRXdk8GI8pyLQeksuG0xmndOn7n3
aCb1A5NF4zImjBrTYZ1oDO1J1Jyj0MLtRMPpulB695zjqn5ZGMSdW62mSJZTGb4VnubAny8IZN2Q
8BkegP/aLa3SuI83lkAuAemJ1PtN2SAWx7lrfCv7wnococE1m4lxK+rOKbTf8qGzMfJ2k4Wex0vj
c2TxZNsOS4uhhuSlj1m8qzZy3ugseyboV7aNlGO6FxGaKaN+p6Mj3o82CS5BKab2uyd6E0tXIzD5
E1dwB2NqVQrKIsqQM0gOD6hVu/VMuPr0VHrxZYFMigJaRmex/tuWQhfcs2ORq56M7ch4M9ceZGXN
Z94z+RMyjfH6/fKG7thtTTx5t7XVxNmpwiEaH0Mjcq2TqRfxGZtW0W+bJU7pNL+vVhhvLlS3sEJh
Jta+lhXDZr/SJ0PHem0sB1zKXLvZ8ZLWV7oeP9jwLz71Ss81RJR6ebNGwq9QJz6HhJD4TPB8FLSN
SF6ULkcShpSao70kR3XZQEZw7qEIW49eiXpjo5lc28Iyk5c8KsydAeTrmTYTI1cemhyjTVIstw4O
dnhCGWEAaMKma+JcB/IgbSP5mrsdSxOkzidj1u18a633YYHil9En0C+0wV6XBMtksIEhT3LZlUPO
vSSKbjlH44xiPKT0mlH/D8i8HI3B0VKwz+kx581+yhegC5yOS+i33GBbKLP1czxGOrMWj7vXyTAS
qhCkISGjVAxASrUHF+DaCpy253Ok5ekp8/KtXGjUTcqerhknN7supdsfjUu1bdAS+LNWqVt8dclR
91R5wfDE9iHuJSQrtPrZsMrl1CNwPljCCR+iTmwre2VGu2W2Olkzn+B0cV0s2E+x/PlNGU7Eoqco
acBgYy0voAnOQPqy3gp0bcIESc3nG26pdnLCAGAr4i99rqr5JJPhOomQlKeG3MUxbil4htWJeR3T
Fq0HwVvgpGsKvlaeecpHcpgH89D1G7O1GXs59hfFzOkMl/pa4SLZDIM1BcPsIazHxbJzmuTRDV3c
+21tXuQYqvQ+c/y6K8d9Jgvdz8geBhGou4GsbSKMZXyHbf5F1uZz3WvtNtUKK5hdoHEmPaejpnuf
m5X8uhmsOvfnyeOthkvx60oVQCBtbAYzIRE1gUSL/msYwouqFNHnribSPrbn6RTnBQuwve6RCnO+
chPLQsHXNrdGkrcnbXCyYFncy0w0JOJsiLYVMK3XRSRqXwED1ofZqNJ+g14jbDZzZJHrUtmYqkMt
Epe9k3NCVQ6Qg36vuTw6CzYE/JBhj5fGRIuJqPOajZIdB6O7Ds5I53pU9Rw90rIc7+cKeSCt/BpB
DzEt8znD2r8NC1fs7KzzvqcFCfNT7k5HmsUFB2UXfVaRfuc543iHFHTeWkvfb9f3DzC7CvOEn9RN
cdN2NAUFT1p+ZGTJVsDMYCyomb1I5jGsykq39UH9JCxF5UhLMuSNICIpDnVK6dNz/wUF27ydXHR6
XeNAS1fVZnHd6t0TpvQmMBi0XdnN4qV40yovDTqgI+mOmSYYvbrNdmWaOTcoV1uypPvoU5dG44XV
T0GXhOMpHXu925jeKL9iWWgRjZVmC2OHdfJYShWfYLgB5zZHrz0sQ8GNmbJ3oETItdt8VmJbzOpz
CeJ6h1Fw+NLbpffW2RO+VLc0zAezcMSnaVzkstcdwDxzP4KkrHr2YyVq2Bpg0RUqRVATOZMqq6rI
PukacaCClgc5GTi5a6NXr7Xpedt6TOdT01lnUdj6WYZqzH2USZf0kUu2MKXAWpjL2zxsQtqrVmhR
/KexTZtCoUpLNLoPXS5P/KiAxh1opryEV2+fNthY3PX2VgCjP05k0QRe1ZiBR65LCC0R1HgYOXvS
uPOdC0ZtyyTDfswA699EXWtB7jbSY5g25pkrmARWMfgNpp394Djc2LI8o5vS/bCQJjiE3DnQ3bcu
ZQQrXtWLcx86jRFgI632ub7UuxztynPf8ZVYaEinbxny+WAt8OVnoePtY+LUwPCPjIaiNkTNrU/W
Va971TVuLbb90qqwUbdaWm7nTKtsEgSGfJ9npfjiZC5NHAzSF5PmeFUQhnZ+nDU5v3aU45edNfa3
na1NHlYsNP4YXUve6Zhj1NqZdK6o2Ot9VghBAWBUpxxPP08XNv8xLfKb2nW6a6+diONuWky9CZb3
YlrUcfRKbYPQwLsgdys8p33p7e1oKF6ykunJNqtl88mGErtz3TR7k06RhKtFtjpC6KaXlObqSbT1
14KP3qqmYnwgncVkiBAuw7POSALAPEydY1T37GUx3OGXjUsnsFMCCvA7JL5eMY13+mSbFSRpa7IO
kr4mXwV9BB5wJPtnxnfVizDK4YTSlGmH5B1IA5bAJgcWJ4O37sbQh/YlVaR6p03OW4NFgCR0gBW2
ACn02Ol9KdpvLpJFe6OTphW/xRpw+o64NwT6dldSJnXaG56V8jw5tXmVjE7/qEXh8GKrxPsS9VKV
mzUFIQ8mffFofDtzkQtkP2VRHrDskyduphLQhTt8mjuYiXpWNIHmDWQ3pM06uRwzw2cXheDBnAUp
0g1dDbMJQd/ilOOsuulgl6l+JhcrB0468s5glDVj0+l712V3WcWrwraZDka44mcVuQ0BoTwVy9m8
RPfoUc3ZnxwTmq6ceI0YdIe4L+nKo3xfENvmUt/JrOJ346Wwt/S6O9VL0n+rqY3W6UgelFrBVVBe
8jU011uZjpJ+jkVtlhvB9Pvg6hYic8e0njWz1t5MpB+XoQdJ3SmX1DcqPhYMinw0ICmQfu2or2Ft
J2wndekzgX9kYxxuu9AllSFr7lzrKWJmi+CZ5TXMQ26q4onIZGySnnYnhgkFuCgJsBfezmbguFEl
DEcAp8VmYnMSCBHHYEMU7E1qbOAaq/tgSl6y3IxLXAAoiXsoRLwqowMmYXPXu+MrNnm5p5a3/Yah
wS4DV+1nhYswvXCgiAzGBq/Lzosk2AHP1AIRcjuTJW9cAC7Z94sB2ZgPjqve25tzQ/x2Med7QkKm
+8Y1Y98kJ/SclsObVjNmaBbs6O4wmKeExu62pZt1StAE4kigPWBOA5TfWvV7aEn6S9YBOqXG563D
RuhE5IO9bWWC+2bs4Oh2U3qZGdM+c9HqW2y4fIpqN+jG6XpElkQi0eQeHNSAvl4MHqVJTSo1BhQi
LMObyWh1Jmm4Aryufe2UVm1rwvj2hounpGjkVzVrxU7NtYswlt7BwuAjHdvb3tKeE9feVWE8s0+R
V6Q8nAqt+TIWy3WfhScQl4+1Cs8suTSMAHNeuGp5w1/2BHPsTpjlvmY37Zdp/iz1ZNwvSO03opMv
AAJbf1FRH0jNcB7xFautXpkvkzTYWGkRi3xsHnNXdQFC0V2KzWRiBoiL0/1WDLLemAVd7Y2jURFE
Y99/Wqzl2zQkRxf3ArPfnNSyWc7RJ72GuANN08tO6HewVs0ztN3E2hukjDfJ52mY2kPfxbjOHnVv
6BEGEbwXt8k9po4YPb/MfNUM/WfNVN52GhFaDdQwl32PlQFVwfqYz/rJsRLxGYtlyUCpcb2gjUd1
TBqX9uiYruWEkPG0r0aDLTQaBRu8qbtcdoOjqR0hiHe4puV3KMmzdtLqnIbOJgPJoe/NwRytC6bf
ADc2DYKDm9xU6+eZTZY+A/MmonxO0YodI/CykvF7xviXrqaddmSi5+ROtRGWv4z90EFYvdCuOhC7
SdBqVYrJAd0jUpCRkjOTia96M/ziRVmIwNflAeSojBhwZFGImB6FVGB6FWVRxG3fBxXLC32mdaYx
V334pceQsQ1XxgEgBIdsimW6anjHPZEKP58126FKToS27ebG1a9SzUmGbSdnyo5esCyNbWr5pbFW
J0YyDa/pYo7XqTsbl8TsLTsi6LJTnI3hl6jQaHJHtjDuIE91W5yDVCJMYPWXqhpd59zFw1ryyq6a
/Rhy26eGULbAyzVX39eGpY7s7flozS01YlUo0BnPIrFDjUx9xYT4q5tjDUkU278NiKIbR5F1BIn6
WNaMOxde+Ucza3mRtlZ4Qm1KU6ClyPd6QY9gndS8H2+obW07oxw5hq7FzCbLgZoLu/j8/lekVxDK
4VL2VyKVexhhCxyarH5ui44abFImXQLPGq/HhW2PRrHJrGcp3XuZcTETRc6IHncN4Wg0iut8Yowy
Ec/dwwYK8iKp9U2SxHKvSU6xiMfshKWw3LuF036qALoczSTlE1lHFlR5mFvJfTM+F8TQsbUH5HMM
x0kdlVNON9nEfnfRYv2wkLh5nup57vxJ53vZBb3w2qHsayAHVr4zp82erRq1fd9DiQgIFRyzTQLP
CpgQz0a92txDnSSSyh6c5piFelFw/+uLdimrqH6m+Qe4MUvpKHrLhVSqhRWey46WTMOwflNGS7Xr
snG0cVZ1+hV+bucCfBgTssWheRUu2en9vtOSctmBN9TY/nf5U67y5Tbu8MNthmlVcfeE275pDI9p
ilBm3eb9ek3ynimbwf/lt5qugNdw2WhS+rDJlrNZGuW+WltxWP2Xs5hD8Oj56AVVhQPNtbkDOnt1
QMph/cA8de8jXLxbGSMIr3P0PZ0gGXvChPe50PknKBDUUZTrn1YdV8twJ25YwxLzeeCDtgi8pBM0
o6Z/jg3HTgOCDuUeL4xxF2tsrw1Bn5VIEAp+Ayz/24JD42JIuZushQ9dYwOfaSWWFgku5vDYmZNx
KY0xPA2ABJ7DWMfcjNat3mgxjzCOEWaTYxeewtqonjPRIgrDiQtSDP6JjmogD407igO+YYlEtIdg
H2XsgNEu7GWZmJfULepTJ9fLW+h5dupJtDwDeTTvxqwjDWp9YM02i7/jdqifG4+8PF7l7XDKuzk8
drRci03vae3zMuOE0enIdQ3/Tqoku2DxfemddvBjI6H06OpvJXxcsPyht28HFZ70jl+n60Ie9okn
MOxnSceilPtODd02qlzscrTAz3UxhF/UiJbVX9zFuCDd2biGzBWenNzizFfaIywolsO9bjk0PxiL
eoGz3gVjTWvOqR1aCkROw7/yEPcBheu5S8Siv0R6WkMS97QKjUjNM10pJwwqqlMUgKyP0uZKkTCj
PSwUBG8iBJG0kd16D6oV4yKcOjwhMsNU4ZHqctAECDThCco+z42HV8+lTvYpMKbPbZVMXyfCkfVN
y4Zc0Uqto23MtoI3Y50SHNUOJZ75rn9I9NH7XpNo/IZBAvWwg89rE428mexkbHazI2bYdGDzj4Ns
wi+p6zjlplXw7PHc0eAO8JlX85/t5//q138ndCB7mSni/65fPzyPz0nyk3r9z3/yl8qB5xymtKB/
bdEoZEjAuOkvlQPq8z9MPEbo0MHG8ldAtvxFUDHNP2CYCRNGilhn8N5/9OuG94ekI46qm9Y447J/
p3JwfrY7oYSH0kK/32UKtU4xvXXu8MNQGo5+jrcyMu9xvdQ9AtCC3uJgcJ4rx05e1nakbuMkZ/gj
MvMhjjPtDvXOvCejaK79PPEcP2+nNZYjzEei0QyfFaXGmDrUX1pd53NcdofRRhuq5CZVU70u4I51
rOIpoytjmlt4A/LS1FjdYgmbCZ30vKeWyu6W1FqIPYXvjlekf4XxgB0xtkcbGWESX0/sX/NN3Hbj
s4zq+VlY8ZwEUcxlI8F0YG1QmWKXkOvNyZm1+qUn9uS5i8b5RsvgdZheOn+ZFapcCRFD+DzC3eug
IgKuahgvEcr/2yh2b41Oo16Bo2w+9hakp9/MI6114PifMcf7T7COIvlVGbOiSOA2+PEnKEhAQJDf
uveLsuTRsXpnW5uTggmKPJ5AA3QgxKyZhbypqO0uy9Hkq+GrrBw/yfRhT2d83hLBgNKQYNLzEjrx
ldnb1XfSmjXM3U57F8/atMVTnJ57lKcxFdj6js1Zi6NY1YjUrOra89Rjl1t0VVbMXjTSc4rNPbqW
7ymCv5cfHpJ/kHqsMp2fvzQz+vUGhoHNWNn5qBhAA+xFoV6X93ZVhF+M9dePqsr4bJj0pwGCKSLf
2PjRye62dlwWJtkG3bJrrZQdTT/pL3WGbB3ZJfUUfuXsRK4NHaCZ/2pgEr2adWVcwCcZr2PEHpdW
1LBl8sInQJvmXiZJ/pSRHOzDiNAPSck6D71Cg/1lucHqkdouesE9bXX6cKEv1vfSJaELac6h60Pn
gDCm7UAPWkEyzRkNkdHc6hDKdk4CD0imJ9uuxm84DwiZpRf0jYoL2sYMuE91kF0J9R38euh3XYIF
i4cyuxKDxsPUZskhsyCFJSnZkqFyaa+mi3Ph2fA/eHNOfZAkbbN534GS1GKyP19fOWU53eFzdps1
8DE9F7HVXM5ebtLbKOtXD120os+lYE046MoPK4VyV8ZtS2OwTi7yrtPPFIzTjVcaw9nJGr6cafWg
WZp4SQ8z3nXpL2g877Skm65bWsCXDEAiuCzechid9dnUMsqCYWw/YQ1pXiQWu0ubHEJfj6bfyZI+
rFmrxMPEa6NbFn4BfkuJEu3HB4aYCNJTMY4h1tfZc8i+3GtGmz/NE29+YIrs/+R676hq+YbIGwZm
t85G7HGOv+MCn65qUpTpf+rNJ9HY1N1xrpOSXH+epJ0FTe8Wj/gMpJ8NCrRCSg7PPl9lWRUOD4iN
0cJ4K5q2c8FOadLX4lDABqAlq81nex1HslzNuwGy1rqgVtlJObgctk6nkWij9w2fSRV7pTImue+3
LRsAihPU8mfVOOwT6yp8q3JP/+xpRftJpkb7CTdqc4XkjnK8qGNmQ5ZVJi+lTkpNpTSQSJh2KKFo
Pu1x72Zim3mxd+3pEAt/M4l+Fyf8Z71aL7/Fe4cRNM4qh5yE9dH+4ZUxNkarRYsK7yhsXS3oDGGQ
NN5o9ylhRWdl4AHymQxoD+mcoDB2plrW50lB6Nh7AEboofAMMn7JG2Ze2VA/Z4OL/Ek24zpYNhTb
PaapXGkzN45N0mu7X689//QFkLRxWqvFVjA4//kLlMDTlRFHAqTy0m2n1KAeqqNo17ghdXNbss4g
8me9MFcESxmTBwNDlq0iipELY3TDN549i4V5Jt99QuPnjhOlrlkDV2pyL3zIRcOeMEbP/Tvxz/v7
+MPFtwUbb8Nc1Y8MH38+dxTZiVrs0bmr+nXfB/AhfONuhmSgWsVMEeLk2jyfrnMxsL9mBAghpyzJ
baqT4VStckLoFeqYO/Q70NlqD51byL0c6YnRN+nL68Vrk0th8v3HAmMVg8axfRt4TfATJfZLiyrk
CCzHYz8NTOCmt8es3IsBgGFNLvxmMhXLUN+Hn8zYSJHVa96pZcK+DT3h7jAdReR9x9MX5ZIsrMYh
PCYzuDPcRKXnd6Y5vRoROEr6RbY2IG83jS2BMnj3q+zFKOCN4UpqNhTe9TEnr/1LKXjU2RNMN++P
Xii16LsKtXjYMr3h9Eq6XgvV+R0h4/RAitQafGk28Bjrdtmlesw+vxmHVzsv1hVkvTSgNE499ejZ
ps6FQgTo+a5OFKwHs8gedAZx0cZu3IQspPSbVRXVEczJdMxGk3nz2k7Q7Ny8jCdCfx2RT1epsfAu
+fVNzCaRX/qnO0FaaGPku0Zj3Q5+2DawVhc9arrmLs4NWC8YMuJp8742EzLV7KGqxpQ173ivJQY1
rFf1s2t2y+1isCZto6I9xlojCIZP81PD6JDGFGVu5g9amhSbKCp3XYPtacOTpL/MI2M+lv/uxRzt
4bVPhK0FsI8LQevMg0lUsh07D8BwtoXQkTiQJ0aeJW6hMN/lRkjhI5cCDkOkTcG81OI42cXjNFaA
szGUzLmvweGWjavdWjxYY9BSgn0HSsQSmVE1q6qpyJ5f2r29UjjpF65bzvV3JdW1+9RO2cHRsmEO
JgjwW2nNn4ya4Car8qwN5xMXmzblgYAwxc2aMvr1ycoQ3wgVLwI10DdA4kDDROazBtN7afZLY8bV
2URfIf26z+In3gPJE9MgXINLPVoeqV5F+qn1bAktK2voWsfsWya/gKKZbRi7x9/J/DTutIEWmKGp
qTrp3sSrqi3cQBFnR1R23DP3mein8HUzljyaDmuFOCr+O+zeNS2xySgf4L9tB5jCy4eISRnSNfu9
JZlaLzGSVbKoDLfOLoh5W7c/EsBKB7Jgu0SN/kIOHutq1xReMLOyA3ApF+MycmgxzdwIHrUloHzN
JkDPdwzL+gyUISEKRIfxmpYypLsnUkB77C0PeJPIpG7bZWGakHlHr1+0bd5D2iCGAs0GxTd5pvZA
8e21bhL7rgrFZlRriyFp2GWi6lVBh1mG+NA61GGELPmbEONdVzEK8iGJViDxMlH6+ZgVV0IU8Y1Z
iNHnZSC5Mmv38f1B+m9l+7vKljCiXzqzzzj8X38qbP/8F38Vtq77h6TStQkPQPlGZwVl3F+FrTD+
wHWM0BBhMDv8NW70r7rWFvBEPSRsVDs0Q3n9/o9630bY71ClUCsbEqkbFcO/8GWvZesPiyMSUnIa
KKjW6oq9orvK9n7Yo8ysnVY3r9r4EI/S1pnPZHr9egX++yGwL7D/YTDCKeMR+PkQvAbXsYdcDkSe
bLLF22hzyVPAJf2fbsI/FEq/O8r65z98EUIK4SnHHEWUX1vtazW9do7/fzvEB9W0SCqboTSH4IEX
+i01dLP8ptxjc75+yk+/iIdbc+WpmNwZbF8+XK421+r0nbfgaKX6ViFsHtkMUzgxsVkOTpjlsB0L
+oJ5T/O51fvd1FrTFj6rsZ+nYdwntVJPZrxYhk+DOg0AnN2aTjE4AVOW8VIquMcVSKXA6qZhZ1Aj
3OPuYiEVRZ8+zKtIRKQivWjdAeFYxRjcqwlx99otyNfh0KcQmGUT68xY8H9lmojPec2mJ2v6auMm
ijgM1dPo1nNxoeOjR/koSuZ4zhyf9UZz6UzmeIR1JD+x5gD2jop+IuW9ywPM3P1lL4vlkRdoHvBq
MMmoa765LG2oaAtr62mQw1qxFHsIFpd2ZnaPUznbt2PYG3sNNca2slRKA5+Ew7w37F2beTi7pto4
e8yutyl7arZe03BnCZIwbFqdl2KhL1AtnklDB9TyOQxpp1SMvf2o6uPbMB3Gb7IjYX1YLJgtbjgJ
Xwx43rVkeR1LN/wc13gUSAjJl0dkt45F4LnxqhTcUh+BaPemNbD7/SnNuydpJl6MwaCzbwcs275Y
LzD+hHPFABpOW1fUvjs7LobXsLskadbqcLlGxTYkDI8g2Jaccumwj+nzVLtKI/u1a/HbjXPXf0+X
6dFezFdJuO6XySQR0u615HOXEZKqz0iaNipujH052q/rrEdu4rFZDmmDh53EFX4EJ1y6p17n86C7
1n46iexUSKd9SrRZ+PBSxUXh9TG95jEkckZh+8drR4qkmR6j0hoCqWq1o5TUaUyZoM4c1418Cbl+
603k5dAq8yJ6TDbJFbyI/dRcXL9p0m4/Fl52SJ10uKfY6++hGPGXlWy5MYhEv82jGZN3HmYn+nSA
w7Wq3w5ooq89yeXcNJYRBgUqpYBwJHHVjTJNjykCRLbQhH7AXoM77PeKPj9G7wjZaaLfp2WfTRt2
Rc41BVS6j6NI3xu2Cl9C4cB4gJgWXpmjRD0FLFn0q4u3J9oitK/ZiJvBHEGxIiAZ3nytmssGqtid
Ab3z6MravQmB/ewxnVo3wiiiy9F2nsKioQpnE4e10hl0dIWNax4bBSmv7yciLck0CF86tLUbWY9V
t7FA/e8rhI5v8PG8N4Qbnd8S+n6hSHd4iaUOrqxvbGOzJqhttbaTKJ3kej1CIkQD+FjfwfRxJdth
yrdxhArXaI35UICdvsyjyH5gKrZsw9mj2UKChrH3RKn2Dpb3z54ZDpjMnfhWLxr9MJBt6QZ2PzGw
EsmABIlm7TcjA4begIq7ouE3Pitq7XPZR/KaDaj1wHgLtSRWfW07NYZz8Q6FtcAugYpX3k2aqPJ5
jp3xVs30VKY07q6mtnEvjYlBEYm6zkVW01IwGiI5SIN072sM0qRWzcuB2RF1FWwqDtAQmcyO0Ay7
W7XoooQ4GGZiU7quE6Bsr6BZjPqbnZB8s4nzKr5v1JB+dxa3PRgDi1BG72DPrYEs15XOrp6Jhuiq
MSqCtk7agLcKNl/dbi7y0cWNHVdN/LAwy4g20YCHl4cmdoNUCjAAyDpOnG30YLI3PM3Z3Fygipv9
nOSDxk9d2Je4V1N59Ngx7HDDumhdI3qZrWT6x5SM4MyVqhFnFBalCwrUR/9Ca1bq3RaekTr+OS+N
G2/eYS7VtiLsQayaei79gY0wkIpqAQbJ/O+mzFXzMjZdxzI2ZLd5ZSPlSvXZ71gFviaJXLbVIMSB
AI7hVeiMFU38FBfv08CxSijJPewDz21WGS/AFyhwcqZSb61E+z23E7JkQ2eUuw4PzdJ1CLNm6ocf
ghbk4oh1votXr/VQbA0eUTxb7uGFq0t2kG1Eq+ZwPSSqVjbo7NoHv59NplJWvkpGsq79JKauDZjq
8FdtZWnb977P+6DabCk00Tsx1CGj5mlIimL/3t1i1hxuk8XQIbesobgNAh19WsdYVf8M66Y7Ult7
GQb/1CHqJdMP2MRJU5rVcCWRUzGHXZsYypAJ8Dzc+YbWEX6BDnQ6QDabYTMzZj8q0yKUFVFFcUpb
gyJGVG7Xr+qv5UAjkRPWJ2ovmTAENyBRfH7XICf2qjl4Nyo6tUd1Na5dk6XuOSwJqOFpoqOwMRSj
2vd+Q524mJW0iZ/es6hEqrWA73Mr/v4+68zWOWyhXOciJNaa8VuLQa8hh4SnX/P27EbV0aq17GmU
IDxKup73a9VImAgtOK9jZh69KyPWl10r0fZBxqSV4aJjIM5O+pVEaBijlrix1Gw/G2RsbElWWE54
xbPT8v/YO5PdyLEs2/7KQ82ZIHnZPqAm1tJMpr5z9wkhl8vZX/bt19eiIuvBZbIng9e4BplABEKi
SF7e5py912ZEL7EnkSZsqPItZg3foWiuH+rEIgcqcIIbSIjBdRO37r2MEShaBrbIqCrk1qmE9a1h
Q9osWgjBh7SXwfhPT1P3leGGwxmHb0Xt3jrpK4+ZXfhoE5pYW8HF/Pd7SprB/z2q/LGDIfqNakDS
ptOvPAQEzt7AOEAzl+rtGghn9F22tXPr5t2wUQDHPIt2NJ67SjGeY7MYr1iprE1YhspqjCJlRdcc
dYzv55dToFR3eQiVTa9ktlYSMVy9P3VAtiE+Ace51hPQzlLmLHx1fAFBXluUOedD2UKhyBmIm8HM
1QsbdeBaunGzy8ZGrIsyg+lbqQYfse2O+5YO8bXvaMEOMTuCwvexDF8S/4piEHfJeeNicqLhyq6l
v0agRzAUOeMlVWqZXKtlnO0sNFPfXB/ySMOZ11w4EYuhOhm8/gkrLqBueukAGECIuCJbYsEJmQK1
ueGOmD8ZqbKG5bjTC19e29U0raLcbAM65MX4pOJaMRfEGsfriZxg5CQAz1J3jBctpNVrkYTY9wWy
DqMlAhVJPbAfu0cxUxXDdWnXLN12COTJLnOa7sOU2clKp3wJ610LwQXCAti5FQLchW/USDubVGpL
ylz5Q4vHatMy4bAHQup4oRl6c10iiEHQY3X4fZEmjL1W7EvcERuMrArpNIlUHv5pqIHWYMdsCJjG
HfoW9b1eBhc7BnUzuw6drkTLRoTBlh57+qQiIlpnZKXthRtpP99l/kaGdNvoewo7rkMxFsKhWCjG
7IZBD72O8D1SNcPJUiU2oTi9Ma6dZqxIf9cRAYixwwKSEV8zLJoOj8pC1mK6VS2EflBLQFYvff7h
wVDKgAQpNAuHtiF9zuc/vYkFaIZFPpW+V2uxsY1UMYGP9qE/AwKf7+jaDgd9SVs/vKKeSVGtjbJ7
fUiqNapsuZ6KUNk2Zt5UC2GO+o9Rjg5gXFnei05gA0si5QIt6E0LtmqRA/lZwtt/c+iibTRDfqOx
oS3SePQP3EayStWcmdMM6mpDB6xf5wgMtoRKdWhX/OYCW0uF8alUbQKayDtHZ5wtG2LxdLrsRKNY
2astlVfULNeDXouNPvTZvG8rdyAwiFudooc+D6clQVcgJWW55UF0S6yWchWgUEfh6XxTJH7uJka0
vaC7468c2NegRZDSqU6DetwsDEKWCu4X3IrBrgp0JTM24tfCvyxkGNCpCGAsEoVGn1J07XaaYsLD
2s70kkHDxAINv1sPzpTfF3SbqVcFWH0WmR5ehLFV3EiZFN/AIpJwpo8ZAIwCmWln433SMICsUqdI
dm03Tns9chMKcGHrKSFErRWJGcaN4VTTTRxY1X1BUvsabbuNsnWowOlNlrUe7Mpf+lUYblN3ijdd
mXAkJ352D15rpLjU0C6qpuxCcxWBYik13WrVA53tET+2cNovavmT7b32nSazc6m5baMuK93Mb7sy
rhSwgW1/409jvmtG9FOxQjRZ4yD217NMxf0BWwYUR8VbXIEY+WmEBHotOyJwrg2tiW+l2eSbFrP/
d6tif7UYSOa4Gh23+Q6Vy94ngHie/dFW/UUpW/GkziukpWUFYi4n9AYp24swcozLMKsBaTe0Twn7
6vepGXQXvTImr41BZgUNbF5u3jb+TWcX2a+sttVlZ2mw5Os4hx4D/GuvJbpxqBqEYhZOeGQ8nTQ4
69ZGux6VxngU0ibo1CetaxGBbrnKlfEt6Wznm57bErn65CyDIJ022JDiZdxlRMGZ4URVn3ZRu2iV
oV9ZY8VMFqexFxcdSR8WBUvUZ5W1HzlVYJAU06LXnFVQF9MKWsqDkqK4lE25CJjlFxRuQGW6KDIT
rXiuRCxWiYViCT20XUJtYme8JdQqewCenB+aKdV3VYU2mf18hvIfCE1SOK3ikcarZB7HJUt5G5sU
L0RfmTuttZynRinlgnOns+UU0y9odfuP6HyaA4tiesNWMX4ZiCN7jMuk/Fa0BJ1sCwVYyyLyyygB
pGX65iJJ2NIYSiNvyaLp5fJdfUPKpk4wSNXH+05v34LeQZ1KeecAfFZeCHa2r7JQreXo27jGleRq
yjsQXLVQ0m2DmWaJ3jE/0K/qgReXRXOFPj24itkMLWIjjeu145glVhYL5xVZLHd8/78aCemYdCSo
5y14GXTAzbQHp93eJGACVga2+aehIoRQHW1trcnMv60JbvsplOKHEdf9D/w+91NLuXpjoyhaKYiJ
tnE5MbMXiljyqaX3jmtD5MP5VN2ZalpnS9/CoBK26mbquhblU2jQhcmNbRha9kFPLORDSdXauxC+
rxfHevATcVWNGpigHFMoEOWCwX7gqMN6gvfuh09Bf1UE7jNpcf2FWmj6lt+iYwcvm3sjMn7ZqVNd
d3kzwmvwu02XYOvguY3xpetO/barbJ5Y7jhbiHpDRX2FhyJ8+9nuQuMh6nLwcG3EB1u58Igke6ox
tNyNqZjbRoT6DWeQpznl73ooJmtfYp5aNH1jrYtU+i+EuExEY/SOp5QiJmwMTDAqY04xesXuFghi
ST5YL+8gmQbscJXbLMuaXeOM2a0fKdaNXaoBWD8L5nDYid9aIEnjAf68rtoo2PsybK+lOYSH1EzM
e6PAtINHb/KV9nssYcCFSb3NmG7XXSHgbDWDeuv7reWlPX7ZvElyYkZEet8w4y7aAfKT63bqtkrb
h6AlWHGwVWsvgnzcNn31A/2L7cVByIrFRnDPRKp4mXC7A1s5e9/TiLoi2ihh/5vL320Td9EqbYqf
Alvr99ppWvTtAR7Kn7kax+qFRj/ygkDVeEW1hFjRoNYfWl0ZxiW5F6Z7hagn0EkeKsthIaq8IFxM
DhNHs7BCOD5W6YPMXEIrzNHdhtHsU6eE9YDB720YsM+pE1uVqhTVXp36V9vk1GCmOhGCpskhqUQr
P2kIQ+F4a9DnNE/BcrHn+zdpm1lPGV6RJfE0gceuMF1R7nitETOscnX0EfCzvo5977WD9WJzBBni
6WBW6i17KIvKGWUipXW0V8NN+wuD/Ia1VdJbgDJJ6pGveZ2r+L9DS5g3pqrot/Xg/i4HQ3kK+PQe
aaxW4cqs8xL5SDX4q9rR7IUizXyrukMLU7CUK6sJuoWD3faMBf9zFRQ0jU18MIHhmqMfEyosCHKy
I1rF6w3qd51CMS4qcsZkueU8np3xUH8qHiOUAIWhYU9HxmYdh9zbgzmwT7Irb8wD5Mc4gBcRYfDr
NCjS1V8WkbkUIBXbdUxEAUx9H+vUKsh1yo8aNxY6wcMQGywZcaddqk2XnGl9fpQOIRV6vxRAGtCv
Llc8qldriamOqeBSspLtIUmbxLMA/C59Bu+iDIZsm3cMrr+/P11DcUIdDtTq8UVNkPm6kke1R0SO
udBxWS2sipIdZ1LjzP0dAyrm++ODpoVhA8IxrKNHmTD5T0WhVF420txbpL5CG7104l2iU9FMKX/c
FKNGBTGdwss2HYYz158r8R8r9Vxf0PmEsTT3aI4q9WNgFKGaBLXnZKjG2HRRyCj7x6+f50fd4T8v
Eea76sx6EpW2wMfxQtZXMzYIEUgloXRr9yG7iMAW/lWqqxNMZn1YdC35bTnE7M3Xlz41foQOhGdW
28FbP4JvEAQ0aIEuqrlIMq4LYRILEc+FYGLAyJHARUIeZEiw6deXPfXpC0Nlb86bBe52pNwQtWvl
QL4rzy5puGtZ90i4zuQFRIkuXJvx+/XlTn37ILCgRhiO4WjvqsM/GkdBVaoaThcuB8z7odRLskV8
MIq+rZ6ZZT7hIuYBC09ZNziBM9Goxw+UUId/3qU1tf1r/T42R7/9NTSMTYUUSkgAODksZ1JfiJSg
mNRTiv/6dk8NWuE6FvmaArrSp4/GFg2Z0WqF4zwwbk1Il5dFwBT79VVOPVRe4dy+Uml8HnOjDNQA
rZEx9bzPAl3s04pwx2GhGXFx5v2duiEDSbxjIBymxTj/KX+8v2QgBmAEz+qRfgtxtc9/oPj88fXt
nLvG0UwamY1usVBXHvbgy8mqtoaT/dNefx3+b/CWn+hfnhwcjD+kegxFVM7Hg8ONHYSTDUEE7F0v
g1bV93ouaZR1ffQtVJhhMN+o10FFmwU6oboDTXNuRvv86ZEGAkwENx6CGQbqx2dpmAXGuBzlY6BV
KSFtjbXstaQ8pEqMp6Vw5epvnyvXI+/XZR8FZez42ys5VjkjOAsvkwMbFGu8Bftrn9lKfB6Lgh46
knJKuzoW0KMZ1A20ZqqSlCSkJgDJXOTRErf8Aa3GOVraiStxE445s/ohdthHw8Sto2gaRyf3mNrw
4yj1hRjth6KKn75+bCdek2YbyKp5V8xcxjxx/zHkrSJLhFvZuTeRi1SlL6RKLONEzlai/ddX+sxG
d1At/XGpozWWGpU1MwmAYHQuhXtpkAzU2w3gJ7cDNtLJ6XE02Y+Z9D+qVWlQ3Vcr3Bbo6PHDTXqz
JiKLBkFNGS2rBAXwjASGvenExb4RAxbqPpwu/ZRzoFFKgQ2SbhHnqmad6k3c7O0OXVift1SwR4hU
S8psoIitaDpzo8cqMTZLrOD09VQ+AA0qw9HnR+akIlzZ8kzrsHl2M6leaZ1zN1pW9JJNrb1vyWib
rULfKyhuGzsZqZkM1s6CeBGZdGa1skiwyT5mPgejxgoxsGdorhx05hSWsjwp1zX250UZCRtwSixw
GPak6VSdbu+VWGmXg5EbHr3tftU0jr7kOvGKEp59SAy0DHECXnRgvl65Qb+c7GBYGWxXXJ6WDtyV
1FD1J6lY8syidWKs6ZDqUHCwZrHlPxprftaV7D5Gnkus1IdOc8WOtz54QVxh/x580XtfD7nPGx50
a5g5cFsge4Gn+HFw47bvur7Ics91GnjWUY66GuzpwRJFs/WdoDmElF4f4JIHF19f+cTny25ORa2L
FufzmaMKxk5BBC/h4ozjt87qtR+InbUHEGzx29eXOnGTCDyYjah18L/jrSN9Uc6bYyu9rKvoioAq
QNlZtPghY1ntLPTtzrKmwT6Sv0LR/uuLn7hP9lUCUS9uLnbQR0PdTgKof7mUXu2jRyx7tHIzxQyX
R/XX2wBjnqTQPc7HK/MYjEkNqA7QC6YeMI3ncZwDxdHm8xUJ8dfDlO0GgimEUZw+PpHQCvIB2qBr
U3QFbb+aLAqvIr7ue9PaUHj69bcP0FAFN6YjNqWLfLxsBVFakCVUcltmJjxAVTKnh0hPp05Fco7V
+PkD5GJsbdgamDS0j5evEm1IaLUZd6YYD6FQngGv/IoH8YDV7cweZP6WPx5ouBTHUotbY85/54z9
sa4Qbx6NUkGIAXBnLaiVuoQ4L+y0m2DCw6lI9XO70dNXdNmKovDkozteXozCdkBtJV6pdfvELV7y
UXsQVVLiY7XwLLX6mWyhz2PfUNl446hh18EV56f9xy2acEThStmJp7Ttfkw7zzCS68hSz1zm84Zx
vgxHQzGjE/XjgkLnqEMU8au9TtFn1BlI7mJgRfx6HH6eRbiKprLZAFJofcLPwX4YZBxriVcJKlpU
enBLtr9tad3GZUNDHUeHGPMzs+S7Xvp4lMwTB85tE+bgMcnPzya87SHFBNdEvtyTIMhaR+zR5eDS
pZ8kTex6nAXxoGBI+yP0giTrWrW3zVAGu5Q+8qZnW0TwYnmHxRRuXlGwOZi3BeVsr0cWZz26OvhC
FLzmmb/+5IsBacmI06BhHL8YJAlhSmcj9ahOy3U84kFSBuqcX7+Yk6MMXSUlJUJ3Pm05MwNvjAxy
sr4aG/Z33nlqQhSb3ZzbtZz4YInJYm/LPEQ+1NFMjmheyKKUTERDIRCy+OFusNRh8/XdnJqBcF9S
hnM4lPPsPn4zE0DeIWiVBPEQrIbOZpkCbYNbvE5/4kT/+100Z0ZkoiwZM/33+IQK1c0ir4BPdEz8
X/OzI0zxNqv856/v6tTHgxvAwm9K/QZb58e7GupEou/n40nJrb9JRo0Wm2/+otmSb6rAdF77FHYs
1cL6zFJ1as5DEWuwr3ZPHHoonaqhMLrEC4jdaKQCGwCrR/xUxNM90/WZq50a8Bx78L8anCw/FcnA
/CEhBcrlFUGRbDPLtG97Hd7Q1w/zE4kUTyxuMyCtLEcCmfPRvOq2+tCalNw9h0T5pyhU842C4njh
YyNJ6c3Z/WOsOfmyzZvuuhxlcmWmttiGDprOCTwLjeW4WGkl9DTIA+gx2jY+d7rVTj55ezbD4anE
ynv0yiu/Vs0+y1htBoM2QVO+aI2bL1GV1bvIdp7bgeoE4ag0MSQehqTvcBC4+Y8QRcdkzVyhPjN2
VJHchYVPlsAX7uPrB3niW6OnzRbUnoMC2R9+HJWpzd+AVzL3ejn9Kiat2agFYko/Rb8yvnx9rROP
Q3vXGJtzoZZd98dr6XAVVQPOlzf52i+VgsMqM9UXLCbSs10Zgx+xmjM7jBMfnabRsWNHw4r1qazf
VelI5HnO7cXmtzAK4Eyi2qGPUU2zTax8LKueNFaoWN7f3yv0baK+2dlo4nimNBQXuaFT5x5ntSvo
NdhGq/SWanwAsyl4Gh3ymL++4qk3yZaNMoCucfo9Nu7yrYA3MjDjKGpADrvWoUqQorntwfl5mcVB
+uvrnVhzuEH2UIKFjc3i0ReYkVwfRjmPdujwXKZG1a8wNZYrgSL2f3IpLFVkb7JhxA3/ceAUthE1
meSIprm5vCFOCA6R3VgXUatpZ6avU2NU8EHNPoS50n80RjskcXKiMuDVWfsAr/LNNMsHLFjVIgrK
Wwdc218fjpjAMF3oILbp1Bx/gNpAr02vJ+lNs3tNxXFTtdWqoA5w5kInJmZK6qoJuZdtCASDo4c4
waFRfY6AaWA+Y/7dOlP5cGZICH7H0VbtwzWOxoSrxElsGFwDQb+2IJuk2Ndmbd7prQUeNe1rnqIK
9KOvilVtxcFjTsQmYiF6tS3hJBT/WtSQMqLTawwo4ISmgSKE8xWJptrjxw9vdTcgsWTEYOgXqtxm
NeIsTreELXeBvwtNjM+TOuAR1WZOL3kt2t3k4iBUpQYpMs+ItVa70nffUdrXRJKwO8xn7BmJV9fh
YIdbrapHbJhINDsRZpedUnVkK7vEoib1kiecbDJqRQAPEAp6iBOzRd5PxdpvQxOxcNIfckNg5ozi
dvP14z01NlnFbY1xIub8jY9vEOtu2YwWYxOZ8Es5NC9OWFwbQtmQ0Awuihyur6936gtnz81mj/I9
DaGj65nhKEsRjNIjlGquOV31erLrG3lm8/q5rTZnedDYopZJmc49ugwozVBUgys9ROS3BX5ONIPO
a5k80oS+RJCybE39R1DJM0cmcfq6VGl5ohyujzdkbgHguehNaiL5OH0LBxWXUGUotxhd1HSNZoYz
TmlmkPYwc65SYhdpbksm8lLvdiYqfzPulZ1Q8UFrjSGXPsJQBlyxpd9JB9uNf5oaUVv9gBQQ2Gqw
chvNovZiT6tA8+/1BEKdM5nlAqaPkcDLATwT8/cANSze8HxoN/F7TNMAXAZHF/8+I+UarEa8tqHy
PZXCPPcqTr1xSzDGXNpwvJD5kf1xWo3U2sxk0kkPNPZId2mBu3SbaM25LOdTc9Ef1zneGHVFh/kR
oLPnmHMmEPWGJaGV66+H76kF0YJDT1+Bfht5Gx9vRi1BTZQAiT2aTtgmZxiPSoJaQrYcvtYzprOT
F6NeyZnFxd12fIiwKiYjmfKtKKFFTCZIQDi2GxSgaKmb6MyHeWoisCj7s1pg2fu0+U3HUVgxKiqC
lKtbvbatJQzQ5zyt3nCX3mahdeZJaqfGxdzz5gCLhMA+7tNMdZHyfNmnxUMKJ3PStb0zVf1Opxa/
yoUSekZRwjIrXHEXqX7ojQGmhiCP5KUTOMnGzY3xEbcvXxRAV2DMX7/pk38eEyJlJOq3oCc+vul+
8GslCdnm9GXxJtzgKdS7+1SgI/kfXMfGOMyO0potcx+vU3fKGBbo8TxOogXVnOZFjkq/ytvqzEJ6
ats6h7ZQYpn/zz76DkXv4uBAe+k1eEbCGolrL2+r3CTyTLtO8/IhS90zhYpTA/iPSx5vWOPJSNHo
qZlHIu6WQMI310gRt1v7Ku/OnDnEqfE7R0xRiyZIilrSx+fYzLF902BnTDP6+KMJi9/Q7q0lkFdn
Sfk2WM7kO+JuVbmOytlroGizMrNC9Ae099mgqPLsl/CaWx3HAq42fEZhU90Hk0uwjUxTYlVrZzPY
vfPkmMyaoJprBFNKPRDqOpc2c/23Cq5nbUP6Gwr1R5y3V0hxijU5dm+R0/WLbBTRus1G/b5AdM1i
r5tnRtOpp+DOTl1KHIzb4wZsmhZ1LfEneFMx7aZm0haNajyDRbugZvrcRGN/5oKnXvHszHqHWpmf
6vBFrAVjyWbIi0poel3RQhh65+6JAGzsop416V9/MO/aiaMNIYoZqDA6nwvHzKM3HShjSpc0zTwr
m9xl2LfWvRFq3VKK0bwI8zR9gvQNYc9AOfluF3gHIGUt+I8GSd9W6YHGn3kMJ547m43ZAk3sGceJ
oyOva40OhE+ReoQiGOuwGq1LGbJtHOO8fo6JRSIAOvx55kFoDOnjBzHvbjj8cGb6dPYNBnMq/I4v
up58pKwiMDYIUsWm9qt6S5oQ1BILvBQY+7UbVOFypCeD88I4F7IjTsyVsy8cOQZpUDTa9I/fnoo0
wsqaKMO3HAMIffc1RAKoI9pqaV7wZOxdE6NGxmIFfzuliKwpGX1USJndTS96dTOOPiDF9+S0ZlK/
sS2G0tQzpHBMJRtEfeYWSf7biBibKbtbG1YcrtEKG6tKkY0XWqW9HsLWXjnBhZ4n4j4Rcrjms8WE
Bupreg6d1t2nqv1dBXd95mB+6v7pgOFBt+cO/XHhiHJbnNaN4P7TZLgngAMtqjVEz5GmhJuvX/qp
SyG8Rmsw03g+HVtpOpUlebWZR7xGuCpKZ3bzwVnbu2EaPH99rff3djzA5uqv4PTKMnh8/JeKlbZ9
FnE46MDMLghYHjF7TYa29Yu8Iz0k1S60XPVvmkHvr3RdCW71RoHIJNJiW0i4Xu9/0P/iG87gG9gC
WizX/w8lsHppXv7P23t249VL9vaf/3H19rPCxEjt7J9/u/v1n//x7x/6N8HBNf8lSPibO9LEfJnG
/Pv+G02oksA4i3XeyQ7iT4IDmAYV5RNHNTLWkJ8w+/87fxFtwV8QG9jCfpy75vWCtg/lXBt6AMvV
0UYajrCC+BevkGAS78JL2NNM+ojmjTIe5aGzI2Mssl3U+eFb2CqIu4gM7R9Mp7J29dT492nm+ETp
8OfPFCrrWod4dhhiMEqwtOGr6fDjAZ2LStlISOrfjDrLrioHPd6q0912A9ozutIHRywTs8K4RH7F
TCcMa0C5prjC0G8S4K2WG7UjTT1JSJJpWDjuXGmR3h2NQfJUoVreG0rlYKmCcPRNLXsf53mo6IvS
yd27lMrwHXKoJ+ya0w7l8bCFYhzcWKU53alaWt0NgSB9m+j468lvhrXSiwbVtDsth17A5rG0AR6e
ARMxSsr0oY3i4QVKCiqgOkf0bkwYG8uyqG9QyoXPZZa0gMBzatAi6PSNG9ravW2W4Z05WGjWVQM7
i6LK4VAB/DsQkvtIiAt6SOqNNv7UTuhLVRTTg2zaZKlqw88EYw9uVvLQPVXpokMZkYox+5LqHxCT
sEaUvMPHNImzK6cnclxpwmlf4arWFyHL0SrtILjHMnEcLOdKdIM3FnVrGlz3SUwYdTwQXhKaWLst
1/XUPu8Jw0TlKxUg/aGWWUw5WT/ej03ZbpIB1jchHfq1UwEFH/VSXiLn7w9GLUePnaF4iQ2R72NX
a+7ZH2I7zhIlWQNdbWZmgO7sssJoLyetVDelZisr6afyVmlUcd+MRvOdUnb6e9SRZehdS7ZNMsjr
rDaVK+Dhm8BUm288K8hy5SDdm7J2sm+iimBP4M1ayUZX171Mpm2v4r0ly3v4VYLrutaaIj/EaCOX
rug43scMHICuiuu+ChG35FNVWomNbhIyXXIOSljYZHgr6w7QgeUSCjrSq4TYm3cbpw6nBcvvS6d3
zoVsu2iLnLC4MiotWLYSr7CiTy2H+WDYDJqCnhbJeXwoKHFRnyscTyXQ/S2WQXwDv5Dc8SSYrhMz
Juw7Nn3l1cmFA3Q6qDUidHorHRbQXtoLGVk28xd2OLK2yF3L8BjESmp+i7RMfQayPhwsN1GJq6nb
y8guzGGRF2V3W8GN+16mBXtcJS2Gi8KMggeYe+a1UxqLyimCbdfZ8oYCQXOnd6G+TkwwLou2YzvN
mJT2wszLlkDJZjBJWWb1AZYklX4RgR/aiTj2dxS1wCKPcZ0unBI09MIfSrQZgIiyJ6aR4maU6eTJ
oFTXHb7OdQT5/xJ5HnE+bVfQJykjZ12FY3mdBVlwXYWGvrJKS/wANuoSFAjI6bn2QztYDE473ltW
IqDWyZQWcayFnomubN9OnZzPAXbvLzsF5/xGFqN6HfsUGpcK5tbsSkmc4ImYjLJY2FbuF0ujLH1m
kgjj1ZTlv1IN3fQCFOFwKSYbL1eUmHhkYrQ8T0FX1+46pjzvL2HQDCsRaTGtnJiMn80wlBN2bKcY
bvVU1Z4roobaZVAA6ys3qcXZa7ik8e4MsFPFjCjRN9DYg2y20I5AOdeD2tbqvV+P+mg9BnZWNHfY
cIA/ETPL176fCr1WpmXjxNlQrIxOT/r7Kh4C59UARE+UQwhxtTcfsy7u2YE5BVyuDbKEJv412kWh
JVvEf1X1T9Pnf/cB5/YBtLI4efz/9wGXLwRUvMhfH/YB//zQv/cBtjmnLc8CMZWyMk0ClvT/Jjm5
/6IKgf4Yic7c72fr+W+Sk3D/hdKLHa5rzCW8P0lOwv4XNQXKrDRdDXtmH//NvoCLfzjRAMW1aJcT
66wip/3kYZEqYJ4sTAAgBRp4Qb8z5AFd1/iYaQNW6cA8h0Oatxl/7nC5oE3aIDIh/vLPnWWCjcJG
mazRGwbKXixyePytPtr+8RJu/vl9f2Ydz6WVo6tgzJs9LCZHpE+H5AbFTlea4eCxkkXbXh/K2ySv
CDu2jWKtKn260GpaXWx9lLu6t4fHry9PyvGnP4B2pQ6NwHB03vFxObxtR3juo914hLynrA7oVTep
HYJEQTB5GPSw2jOPc2rED0lOV0EM1ByzFFExqVFb3ZNUBe8t9x2YJoTokeegYU12pj7ZjHrCf4sL
PMuWIlWmbjEUQEIgitRQ3LHejb/pMCR3InZY7bEle6EBC8W3rZJMKbP8BlVk3M75hnCOA22k81Fy
xlnQeJ08tRy0B7T5xVVFRs8DyCPICgJmVG/VxYuTZZGK37Mbf4esjZtOpt1T2spxW8eDPPga6CIc
+o627HNdHkJfpQ0ejcV34rT5wX6I3EMNkH5NZY7puCN2b9XVhZrveFQyg7On8rM+hzCxnTm04Obt
GoYVNvWHMR9h8Q55eG3i0KQ947I24ibHZ2tH1W2ediJAZoJZM25sEl8sFMKTGCIaElm/AuNX7ZNW
L28JlABZ2drD1iq1dFciN15roumeYpJinsp4su55O/oaZSwhjTqJdK01lK9jDs84sKl6RL0cHzGw
5N9bdeLNlJy7PGvGbNk95H3RSPdgQU/2yjIcf/f45B/Vih8Z1ap+tjBqHvwhMIBaNtpDS4rWc9z0
8jDkuXvIMooaKzcujXhhZLh4F1Y7qViR0mJdF3667GWnr8n8Su4KK8T1So4jOKS8ejV8/jFIMAos
A/hIgUc6FqZToy1fh5rP2VGacWtFbbrLHV4uS0W/GtqYCJNaYPRaqxbJ2QVwCjoYJNzZpGttFc1P
7gKk/KSJheUVyGlg5G7QvSXqSGwmwA16aKrKpKHlP6Kh7J6QPUyXbtnxq6CFb4uMM6w2cMdurxRX
fjJ/7CzY10qgdlg7uBfLiN1F44bZssNWnC26UHZvxPeO2zHSjevA4E34iMgXBmv8KiPfJoPA3/Jc
E/Ix7NQ12bn7MWlyAxkXWKx9/85S/fIVEdp0KftwfNQ5UG+JfgNGUJWslYlsfqmxpT1EEP9XZMET
pqLwbOuA9xi386Oeh2gqCV0ZK+5+wu8ckF7EmzAsvKSGxvivkKl+TwNYpnClv/dK3ZJ0WmXXgfOb
ZCDyISIls0IK5Zm+C2vzB9Ch8hsk2fYp0BmbWK+TaKtDR1gZRvrD8O2OcDO7ICzYZFDOmQ1DyIuy
bKUBl2sU1wUJhtdu05vX7ehrDzKqi++taeU/MK8zWm0wOZXu5z8EjtKLGC7T/eDMCYVKTDCEI/v8
JSA7Abm/gMHpVm6yer85J+QjqPNauRvGQjarIQIBTre2fi4ox9+NeaMR2khpkVA6DdpMGmdLq1cj
r8l1SPCDP0RbaCkA7FMY+IzapIWWGjrlN/jo7gFykI1/VBflVWMBeNGfacJqifW9y2XfvEZVa3yP
cGYngdeJSRrYLSZFrhHc9+3lyPHO3PeBaI072CxQOoxhfNSAAy1zqw3lQjMH7APlBPmWnjmZTjTn
iUccQAx3rbxqcxfALiOMM2Ny06i1cpur6Z1itldGVmQbPOTm7USqy8K0CaerzICQO/+KRCdyMen1
eYE+hbtMTx5rBEzrdk5pbI3xZ+QQmWp07a8k1LOdIoNXMpTDXTihC5FaWxxyWN3r1OwGst+CBlJ8
Xa6DqL4YmtLf4DrSoPYk7kobK/hothkgZgyiK2MyyAVyi25cVuBErNjZK0lRrqK0lNOicP1yh/4W
t5IyENil4pHMooTeZJamv4NiIlyTXiLhgrUxLl1D3o3SjtZ6prgXMRSvS1r1Pc51PljQL9pFNOJX
a10nIBGcF6lrnbpTyRj0MhvASNEIZ533ir4s5jNKJ2fUmYphQVcy9aI3I9drA+2es4m7oclSHzTp
inSt8+xf66LvraVJeZpz1MQ7pADZdB5ID6KitZ5EWZ/AqJooMamrLV4OV6Nb6lKLMH2rXI1+Dfa3
b7eBGbDmsYA7G4gS3SLUMXjE0irvkGlpC61J6v9i78yWI0eS7vxEGMMS2MxkugCQmcyNa5FF8gZW
rAV7ILAvT68P7G7NdI9mRr+ZdCEz3U1NVXUxM5ER7sePf2ePezudMeNoBKN487tH5nhAJz+f5byt
GJdF8ca2cu2GzuwskOlHgrBwtnkRGRC4TEdhUSFaeEJgcu/FYFvukXmjqUcLhwjtdkE5Hii+V1dR
dupM8Cv8K1M3j3gnu8hKU75V3Y7klyaQFP8BcXf2STnt/LxOVh62G8MIM8rNVEbWqNUk1TnrN1Xq
9hEUyPpFAUwHy9P5UONt/1gN8XKfFdYajfHQnAr659AxS7a+nWIMyikpdp2wxIPbMWqu4819mLQQ
UXTl7RttxGuxZepOtrVEMNrzV9dJwOXoy7QX8QKdwR+1fQPNjIWZ6qEkFiDsgEQes8yaLeSIMUq0
xH+Btmccyown3rHq9OiNc7zzp1hcayaApDtO2iNpyN6t0azLCVg/qAuiLeGdNU5b/RRJc8saonvx
Z/bfwMJPZNKV+Mcx66bFFSy0cQSxDvEhS532XK6x9Tbk7gLm3Z5Y0zGnsjunqD1emAMN/qkgCpSR
wJ88R3quj8e1AeeuKq09DEZpv03lkJHoW2T5RfRJ972ycoeM3E6MOHEMaST2G0wAnc3pogOlUUvc
qNosi72b2uNHnRt12JfTVheo5oHV+5J+dJT1zhur7KzN2/4OhJLc5fGr0iN7dO3Fb7pahIgidMFT
bWeASry4C/Ostu8WM85u1lSqD1MR3hO2hCVvnw103a1EynOLe2iLUc7tTl58k7Rf4Of9D4+UU0WT
iJS+14uOC4ctoOUXejp5SIsWPyrcB3wHyIe+uEQ7xFFib+EEaVaRIqnsuxUM1aNWK8XLzax0PyDf
gRrBERJWFHlpJJxZfcxqwOWSYroE/sPtzHpUc/qt+Goy0/gCNKb7oQB5epFpp7w+o9qmSvOymDvK
UOdpLhrKsq1gBHA1AvTPU7M8MsCXlxIC1I3QO8Ky64nDuM2TDadPrmOU2h2Xu1/V2qNM/OElM63k
DsGviKTtqNtk/fwp/ObV0ja8Wdw026FM8vKvHoYoqb8u5YnfNMY9x6D8YSkHNVxLQCR8hpA7CQdR
ULX8OBt76rAFmrykGalLgdFongz1ql0OSeUsZ30k6Jp+e4qSjQtRU2y9sW9Shd2ylb9sEb+5/VyC
JeMlMODBgF3Nyy8WDrPDvMY1ud2ZTyLbBNlusWOdNF9llSyP+83Dv28ijP9VD2FgjqVfwp/HCUSP
8Q8+jtYknzJJtP6GoI3mFDPK3cph4M1N3rSQ+bby3mq8aOSDee+WFnjMJHmzh97+Tw2N8ddZ9jYs
334SxGoSt/6JCjDUgNjJUehvREblH7KKbN+5Tm/ukh4G3SIoCFOfd7ZP9PneTVi/yjsb4FBfvyex
5MGUVnPqrHE5y0k1r8MgxB10yPl5ouL+DxObf5pXbj/stpON9w+X9j/RBJjiFO6oWd2Nlm05yx0x
cYvii6YbeXqnDTx1XEU8YMbIEw80kO1D7qkt6rf+livqZhco3/Xff5qf4/A/t6SWjecCnweeD1KH
/jKwTMCHmH7G3n9VWcSd4l3c2BhDc1knbTy0MMkjjuZ1tzBwAk8+UEHliuYVyDxfU5zfj/kkmhOr
laCEY7v+obLSffCcBOhJD5A11oC4B01v/yeXNjPVf2pmWbL1EC8Yg1mbiezPD6I9aKz2LCxLz0Bg
wsXNVL5rKn/Z1+Rr816yoeWnlvtrNJfxBnhmstcM8xvLml9h9FmYziiXNHtKooENvevYmuINLVBe
s9UqzrpeWe8mOx8zK+VKjmdYVh4ZgUYR6YJYuIyEvUPFUXKT+EBXdSMFHjNX1KtbgBIFJPmKs7Wc
8bFOERELODm2E8YEYvs4Jq3zpNnu8qvyEh2whBRCC6yOMxYyBHXvVJfHYeAAIwKOmp1mmb4kKfhD
q9iekBYuJaybrVaf5do8SPa3OFPA7UQCTuerT4BgIPSMgTiZCTt49uq2wGp7yQdyH0cDyQG24viS
rBo5pSz5l++tNRTOqS9Xd7w08ZTwJmUkV2tzxzzCTopUDwdlxSUcJ/Rq0GUAfrVORLwgab7UMeDW
rrFAhrnOWibHgpImislwKI4xBX0c6Yw9nDDOWPwY8cd75hmnUwdFyJqRQSdq+lZPc0mocsorTqRf
72YOYVioM6W8O4PB1BaKfNppHboBjUjnie6rDoIshDVlhyj0xE5VvmJ3p6Vx81KhPpZ8KPZt1meb
zMv3qZh4IolY7KOUcJ+XPivf3Zb+cZ0N9eZNpZVF7bIFgm/vnb8hjU7rypvPpaM9wneyjgYXx0OB
hn+I2euQoWf35bEnDvrbvJDkJxaD2tAsTTPga1vsrd5r7+lEvcvS6EDcJpp+p5TdV1nRy8xQrY76
zGnUb72dTP0yTAkCn0KxljMxqOU07I01qY4QGelaiL0IqJ3ch8pqhxfdGMwdoYH1N7trCWQUdFjK
oHuOWrlyA/S10X01cwSlBvn9ljxRkEyx4DTpY+lFltfTGcVCANap7ZXvSKcPsK1ng98kY6f5XsuZ
d6VaywBGaRfYmUBDZ8J+ahSTK0oirpzZ367QtOK4tBcGVGRyNq+sRHkXY0JmARrsXxJDtadsceXF
SXjj8B4tB6mbdlh7cnzBEkV7Py3ZwdsUIBxL6rYq0IfcjDYZc9L6y+Nbuu4yb1VvhVPdj7OrPghI
pd3W7eTOkAKs3ZTiVBP8R6W2Fc7bTz0LHxHLw0jehjX+n8tiTeXR2L6q83a+60UxRcQrq3ebacEe
eF0O1gvvzo6ZCsrI1rxms04Dn86iedBlyydT55Qin3exkomE1JKYy7lgdEpKdTuh61igqhBWeXWl
u5zXhICfeURd+3wMoeVQSCQSCvE8bMlBCYqH1S3Nw6fiIy0eH3bSy9CBJhmA1iyPACSzm1JQUJX4
nS5D7GDU3OQBLSHerGc9yw0RHHnrNyGPFIdlXygEoSlNf7XeulxXvm4ynJeEYmTaMN5egnqlq7l4
bBRWaNJTC3/DLttstIBNbZi83MC45CNOCAA5ztCFA/x7JiLOylcQcyUSXOykyH+FbhOUQVKxn/MI
ArQ1pp2EGx1C5AFFXYDSpeDRCdhxMFfh/UARBOTZvK6WQCiz+6n5DjLI3AGgXJ4Z+KHbmG151DZx
hc12jjU6eqJbN6Vmy/ANPEoNAtXXLQqkMhF7mpUjzjL45z/1m89Lci7QbmWdiqOmaz91fd3KZZdQ
jrCsKJaaDqP1b48mmd97JZCGZG3E2zBWXlRtEggFzebi9V3zWhtoaOTzoqmxxiMvE6uld6Og0woT
vedw18zuB7vr9TsxF0RR6Y1/mVzO2XpKeQtTu2m/6/DEwXsVg8HefIWU41Ce94SAXrbnuWFEtmky
dXcuuxJF0s9cat6i5a9ziS7nDFvtl3RTvalLtluABu3d8HgkxDp0P4aGpNDUiJM7d1DIRu32/AAx
hEqIDlk6vJx4U78+y1vPRyGF+lg8VtOIiiS4Jh1s4V8+7wajRwIevCS9czny0Z0QUUfNFnduotlc
FZPvXRqfMqRZCAacWgIx/QresVNTCQva4TB1cuOLcuCUZgMfJCie8riUurzAm5cX26SIrbbPIKU8
fOtYflD7dq0pzieD04xg+5dlokxWDIsvel2aX7RKcthyjr1CqVVvrNKSI4vRKPyUBMce0dID9XpK
ZDoRp0r52XGaqJA2p9gn5Hbum3qmOOlpdqptWNpbFiooUVuSvJOxfi9NDYF6QjO2sphWoadwtoAf
RSbi8o7Lnofn85idXd4NlKPl3NYi+UpXv6gtHmjrJ7oZFaq15vsW0eZZuVTt2johWYzdyJupc7yl
I9+jwre4tZxR0eNZPGuaHj/OE3oZg+oqO0phN6dJlYiI21HJ4ra5awurIKAJkmDpZDaqF5xvq/G5
H1IkE76TLeo0y5nLlRVONo4bd/jpyng+9PzogaTAs8JsCzkj3lZ9ELNEydF0a3kk6IUmRpGqCOz7
fRxt3rXV1ayj6aV8VcaC96AvdbqhcWpeqUpyEQwzbo0AaqBP3TLY2S3BtxyyU0M5UdcxFeRCHs84
8IEvuB2uhYmk/vnLzy/mUuVcMZoxtN/tiTuVYbA4yrWf7yHUL/sqzTPyt2u+0BlVZeLaHDJ4jpI7
lquxWq42SVfKWenIJnchLKL4NYi1dnZpRwP7KRS7HRRFaPeP01YFLHNDS0Z403BASOAVT0e3zGHM
eeKNYPM0WrdJDJFHajfY5MEGBaHxpz7uf993+P+jyv80qgQrQIf4b0aVmZQ/u7r/9qdZ5W9/6/dZ
pcdA0tt6PExLFsum/zCr9F0yUz2mlx5reGyTOPxbf8TO+H9jkkd3A7oNz4bt0h/8YVqymHD67Mpu
kDwbnJz9XxlWYoP5q4vJN5gdshy9GcQ3lMJfrKgWF2jFmoZ+lrpWp81AJUJIHpVUjHJszGpXkExT
B4s1EilBWrOB+IyWCVOxpGaq1kwGTA+6K18u4dfoGPn6dV5LIV4MHwxDNHXGBzVz8lzN3PZZ4thf
Rwq3K3Jrf79ij4z3WU2ia1CDWLkmE7+Ja2j21UHLU1bq+1yesdmsN9VM/kTbWx/ahPZ21pkpoI47
Zn8Zc8TZZ6uIB/fSgdmm3i+daaA6qKwtjQOehjS7GdBoTapXjrt3QVIhVW+JrFa3MABYwxubkBPC
58AU71pYGfdX07LJtC/4bJ9Q6ysntExJEJkq4+zZwHARJCkVXthm+egcmTpTW9EwPjliMI+d26cH
c84JfvCXHVEN2xSyyVjbHk3zkJvZl4Wj8d4hui2/4Y9YVxSxuGLowgHfs5/YBq2AE9kb2reZXDg0
x7yaqKVdLVwRhnfQYPw5HDnt8B+5jb1bhdY9GnppX0ffnndGP7jGcfD9pj73qx+/rJXnPinXjr+0
/YKTqI17S4vyTtklV7fomhDucf46cvZg/jHdsMBRx3ugxqABBHpy/Lo89wqXFZRJ4HfcMDGDtGWZ
ztSziRdqiUp3buasj41MRKYfYtIFbgoDFbrHZhaY/YSXmLR5IqeXMQWm2eR7b4njGyJVzVe1WlTj
K1aNL37plljgksnNboSme+VLhkFNPjNuwRawGyQVjLaDrel33cEc8kUnGi6xJVCjvLQz41vScUDy
yQHOtllY2lXEp5kUjLfg8icMIzHwaV8aWPNWsLexQ4S6KMOiqKc8zLDSBQLvCOWA32MERs0INioR
iFjbZAgBMhalkjmQ1NwvBb6eyjaPydBe7Q3rvU5rQELRrWjWhg0t6NMzIUFuIffSKbpnTUsfZqwI
Qcs/s0/WmaiZcXkz9Il0CTeL9/G4POnQeckjYfMHFS+/NJWmH5Utin0fN+bJxywcFJ3R7TqNnZ1K
zBnE97LeT8TanbVyWY96w1fTdErzmayEd9l7TDeMxA2I9tBCAYd1X0u3708YJfJjl00fbd2Wp5Z8
m3PjuEO0rhVAK1QCwhbCTqhhL1bF+6MxOqk0GSaN5msBOcgp7Pf0p82lRpvLwCCuFXtgOrWfaJGb
sXUgZAxLcgFJy54Rg+sD3ctTn2kkLNSZEYymHYeizY17fvr8nJN73OKA6tURsuXwk2piiTwoz3uX
L9sNjPiocJUF6nzFCNA0RznZT41VPpJOc1mN+OC3g77F2XzJHNDOeuefSAZ+7HzKk7UyI5T7XYLy
DPU4Db1RPHdNc/CW+ZozAkJNGOZ9q0qSMuIVk3csXojWyzbGbxcZVfmzFLQDppzIGYEp/pRp7PE0
WKT8nvIIoYhDMPOuQpE8gdloJprCJ5wZP8MDmRZyVxEqGrr+OPFsKdYK+Dycg9lVXailPlGDbfl9
dbEnMy3xT7DpgV21ADWBO+W3qd/nXP0YpvlWbDnPzcMIw1nzeFFrLW9nT+Tfyu00K4bYVYGXd9pZ
KVM8ZmbjnGrVpyEfWLtXbCO9uU36SvATExBz/pX2lXGTuB1QtoysV2QOtka12D8NS2btOo71hx66
eYCm7B+L3H2MnfZhGnt9zzHhnetcm9yQvIn+K+fKEJmjG4+Bsvr8NjeHMWz6oj/ofFB7HS/crZ3Y
6aM1z/61nfXHtdV6AjtguCcmGVP+cLfM1R7ELwkquXLh3XSPnUPSppZuEp6e75H7LX68WnxLRYY0
lHI7NBC5CgOAU95/KWXh7M1qjZ+mYroqrWnDGXD6s6vlzzaCV1Bq47du9V+dhJkT816e40Exd8cs
mJrTnrL+WDv5wTfzmHexEbemkTSHyWu/S2y1O7tdsZL25hcFvoYHuEC5qtJyPNvNpGP5tB4HX13K
Ln3B6InSgACps+YVcNLuHM1/F/7UhZaww2I7S5Xm3XuddejwxT7OfHRY4Ub21DlGvfciTozXEoRl
1FouXzVNxIHpjld3GXdg6U+uZ/Z7e2zMc8toM2hGRboNjoE0LJbSO5TzsB7Tur/pFQjxLC4OVMRZ
mPggEzLmVlxmZbjGvht4E3ID0QOD+E4EAl7THhjQ7bLq4iEl1jRY3ba5MhXSwmUaCcfJ7fQDjo4I
J3O4zFnDnTCVz4YYbyRzPX9cuVhz39+Zbf9ElNdtk7nV93GWsMSW19wtyt3I63Hmoi5CGIzZeVyQ
p9rK2JOJCnKNdnG9nWmh0dviRkXDmhpnO7OT/aJZS9ANifUW14Migc0gBEBre0DVXsHJNFaWvE+0
sWOa1yKr0AWHCn8JRGGCJgzDUHs5qOFion+EmWmqG3/QGY9Y2nOqTdv1jKhaO36gefbtpLNOqslS
3umJGudILKVg/Les+fAoc807+l2xnubRehazrj5YiCYzIa7Is9oTvEMbaZUGG/KEa6NQcc+au7H3
v1faeG+kbhb2YuofO1ve4wjVwqYA9b1A7y7Yuuhaq90Ps1OfGMV/9Tp2zuaMkB/N6HcGLy8y0U3f
OV7FzWQs8bd8NdrdxG7cEZafucvrMT04tFyBRxQCJmLBi+3GNz9h8VLqnnYFMV68KMwPAZtj3i8H
aEg02MoM7NQqv9Weuzy5k+YExeC9WYWtQnw07gutYRZpsaOHppvmXxCR9GCe9G1Th00Yy5rraBbb
l4gPLA8YgdLAeogCGJrbXdJ21a7Kf6i2+Fh0zX30fTl+tbqRKIAhvaVZs6OFXTdS75SBCJoBUghX
1YpA6W15JsOzpqkfBDWCTK6GWd70RVxgT3VpgAa/fvTQ75CWvXR4wG/g3ayu03zVVv8GdO/8ZezY
LSJQyM9Cn9nmBbfNj6bwvnM6l/uGoUdELtnwnOXG2ZGWf1B+u0T2pGW7WDlcEGziRaxHoRIA6pWh
VufmraQdD2ElNZfc6Eip6LvlUonJvyEmdmaS2HwvE3BkhIplzNnUaDxxQHbzzhosYp2cfkrLg5BJ
txeVKLi8Ok2+NQRFnlHe7H1JLfiiT621oDaWHmhasVjEO1nGhyxt54OoB+bp65aMFKcNnWlJwTDw
npugoOg3GfOJajy5ZJ4iaOiRtMy7mEbF4nsrWxxoaLZRReURpljrkjSsYgMt8twOk7svqjF5IuGi
b40rhVZYIXe2/np0zOlHHTvOoaGrjapeYXlA0TjGkliIdbb9gEvywKd2snNBlko2klde1zmK5vA+
9qIPzVUNGPAJo7dLwlPbuOH+K2o8dRJJIlbsMXhGeWP1rEGkbT6eJMmLcWvd5mluPWcC7GupHO+c
pVV9zns65cL1n5Y13ZcjmQKsY4mDbnwMONH3fY5ck1fxs5G0VVA2ZhRrworQ/wAt2G3ggcQ9tc4i
d27D+iMRxWHFFBqLummEtSZVmIkx8kjc4zhBwADkOzIswAexFun75INDpMDfE6+oES+jnueaOTcU
PoXiXJ0nJ1sicDtVRKuS83iQsww0WnEnlvWxrsWjD8jmwKz1eymH51otGLkcsukq+hSzt1EJJslY
XPWRIu42sJTdXvFzj8hOmvmC7YVkgbIilrgnRgFcPVfdAqk4N8gZsWpgpKRoIQDlNTkQhDlWjZr3
GJPIbq/j7EfRGhEZb2Q8YZLczaUTLDrUBmf24mfXKC9NOojbVvh9ODTyF8UvElDa7Yx8rcNUK0w+
0vFuZnjJtuRQPbciB+8vBnLJhfR3ghVzim4PNjUZxFfMZdvafFHt8e82t44Xf+hdy/I/8M5DOhXz
Q7O42t7vHCNcSpeqx1D+na7yWzkvwy2+rrCqSUJZu7YIUqEvtyYuJA0WF0igmkzmcRwDNoCmi2e5
P2r6DdwYb6a3fkuUw85KN1xocxfejGI/lesxJsl9t2raoUx/sZoDdMrp9IvR5eqmKdp76KAYXlKO
x7TxQqQ3fa8U7e1ottYBb+PBrG0jwMB/ZmzKBZrrJ73wntFh2FjM1m+zO3yPh+Sjrguen9p6GPqr
W8fP9biStjXL5F3TGAQNKIxIXWuYWO5l9b1XT9VR6/v1oeByDLB3YfJDQAT3rxsXIdRDjoch1Lpc
D/uB9CRiGRP9tojrifJMu8d7MHpBUc0rV0Ie83K5CZpA11S6B1zQHVue4PelTX9amE4ItZiWILXM
rg0mgaMIxbd6K+scbkbGagRsKJOFhLm2Sgq8unUjfJzyYerNHqDe3MALcopDnmkJWeomQ7CwLnr1
Zk5GhodwtGlyVPM8DV55HJnZHamqi6NPBtVB+FLs1bIm50kfnD1c/C9Li7uEreY73xvye5lpxi87
64bzmmbOCctUe2OWS3EaMOns7Um0X4Rc2GpuzW/08Pm1kIIGP9Hv1jUZUS7r5GLNrhUOmMSvUC7w
0qzAXaya+WpOTsp+xJG571kZi1qGhbEl5WGUloiSGedTRfIH2Ub9liGBuU9aAJ8FXD9H5dbOTMv4
zjF6h13J5QPnmo+a76J6lrxjFLVEL4IEgPB/BJYCkmcab42qpqzoUpe72H/H0U1mredaUV6lY6Ap
W1IGtWvEThEFtz8RkUmTRTYIj2uF1chkush+Ylhj8d6nOO6O1I1Ht5J5WJYVazVoSDtOc3JuKlvu
SoarOQwUminvccg1caAVRnGx5vxtLHxSS2KhF1euam6hiW7hdun8M6vgXqAA1UQmwZtkirGMM9J+
1IbZnN2l05nfldlNVxDy07aEdzHn18990fSnrrZ+NSv2Qr8kT5DewlyzW4PTfUcuZ3Wft3yMdcGA
yi+wBpflFGqTZgROnfVR0XjaeRL5fWaSWFjU1TVx3Jfa87sD9XUDPIHHv5vnvTT0A5TikQgRm14G
DMvmyOE/5Q1mkGX9z7VWD07dXxdFJFq7xNHKqByVYUuJsmRYocYHU5/y8tD7UflDPZ05lW09vkmB
ROwYxtgULctp4psaDptLRx96zkjbaPETjh+jm39gc4A81twz+ZyPGUsnES3kmSP6hT1mieFt3tFq
8SQbAPr7sZvIJ8r0W3Co5sGbJ2SUlUsXof7YKuNxybWjlw+7dXSKEDOO9Gl0Vvm1ERqyyTRN3t4s
jS+cnY8mOae8orHfFZ8Za94UJi3tYK/p7LMy4EERiIw4m04pxhdidOSH7Gv/IU80PkjPPjQI3ZEz
W+uzZ4h7cJBYU5VhMsLT930HnEoQVsQOdo3fwWH+h4Xezb9ULC96RnPbrea58JxvlmES5vqtN6rD
0Hu/2m2OoHvZsoPixxZc5UdNLkMjV3m0NuMv1YMvKrXiPW20dNcIcyN/a2FhEi9Vrh5ayZr7SSQl
WkBqrJQteQx1IL9vUw7osBtaZw4V6yB3zD/Mk0ZNr8hkh2o5jTTlY7O0/CFucjWyceXrqtnJbpZt
lPbkuDfOWWHMZGoQkstcUYgV5bBHxUmAqA7kLq2G23BDL81wgU0CTx4Ppc+CEwmaWdnE9x6nWh/U
ndHaBIwSTuiRYbs6/RdNOFW3r7wO5b/ViqkNLSNFanPoERaOD3PI9rnwjYZhOu+RHSs0B6am+mVg
I/qjK2a36LH3+x2KRfApQv+f1usPP+tt87b7b9t/+DvFBedc2v/3P/+y++3XsPO3hd0//WL3ubz7
MPxsl8efHdl/fyzTbn/yf/c3f1/2/U9KPOI4TK1/rcTf/5QEn5bjN5n9WYz/7S/+sTgk/saol3Qc
9vyZCfO//ufikKf/zd6odGzsgFqyeYr/Lsabf+P/2nZ6TMg/EBJYjfldjN+WisDoMGPklgfICUvn
jzfh/jenEu/fv4we+I11+Y+OJg8bE8MCQwcLATnur2iesrK6tVL6cmO7sliiYZPIqJIn69aM59rf
oUmwjsDKSFvtp95p/ICruz0KrybhcoXZl4dpqVPfNV1fkjPOHrUWdHCmqSkIyOvju8nBsVcthh6J
bJiNAFWYOgYCSMd+3iIgNpcmDnerM4CAAITsAzMlSWbX5unK+oJZv0ABa09L3qS3EPF1kEvr+hyb
mzwqmOLvWr6D+S6tq+YpKVpafmbKOOqMWXcBbFqODAujpjmsQRBM2GxxzbPTh8UulTcZ7eVPzTCS
79OqZdeZv/NqL3U+RGybiktalXEeGC5ejwBqI1ZKulaWN7TJvsd1XZ5H1pDvsjrtr+PUaQcjzldy
HWOKbmiXM7CYuNjnLjN70sCLhMi/aUA7QLqjhvaR/xSC9lja1rPX8jYbGkJFMJipfpJOMuwkx8KN
SYu5w5noQ3ETxmkCG3Lfa5ZDavBaPTCsr+9zkG13yBjCBMFSyJPtmiRseyvx1VPq0pyZek+8YnWV
Lks8u8V12EJuC8XxKW39K6Cz/jLU4rWzk/4J1Kv0SGqNadVMLU8Uc2CvONC+WS9zWZgkkVneoVJJ
zjBgjeOrqIssWiydrr+W69W2x+6RhU0PjKSD9d/SyGDuNEfuRGU8uuM9Yeky6vDBHUSi34thICWy
q03r1mAB481YVPLcVtZ8N3a5zbzcId7a60ObveTARTg8gKgoT1z78cVXuXxgx1hcC2F+zSZBKH3N
BHZxhgVFL4mflsFu0MBsgERs+uq10aMp5/kjzmz9btA6N4pnMR0Th/I3xy1PKz2FBMPV2LHqCnbY
WMc3uR/be/ZMi1/+NH03Yl/b1wJYIDu2pfHIQ55s1ULDhr3BOKFkVGLgwYkKUlgiR9oPNU9bCAPl
DPQhDSqvcSIiGF/XivYO+I62T8nCCdDy+Sm71A6TIYkDYzCyUzmm2iuLiclRlWnzaJdKXRd82uhw
HbeIli671mDHD+ZjemuNDc8Nj+0U4JM3D2pJ42CQaRblukC2UEguO491i8dl6rfJeCbq5OCIakmM
Zy8u52zf+cZk0Ukaq3CGKJ/SJPUeJyK5SGxfNMrkJ9Ms7OnJ7jZaQmA3RWq8GIJnYafbeXZ2Wt19
6JlvpF9nsVb0HSDgrT3+NHw8iEML//6Y3aLJmV99Itp0UkY3f10bW2m7E0at2a+wpGV+ZPeM+XJZ
rzmvJifOVh7aGrnraYSuPT31RYZ2FOCszS0UWQzBbyRHt0x61rGQ7mYk6cwQuqyPDb8zZ042suqS
t8rIkq1JxfsbFVpd8XhiO9B387IauEqMbObleziyWMPPpedhkbR69lrIrhZvw+e6i/vb7gvvkT+g
Zg99fcoYn7HALeOiJ5hFOnFxzHWKGmIaKefiL7IYHBgDjYWX3uzZ8OGLBaTg/8odfM2+t3VX/+r/
fOt+Xhp/v5L/X7qpKYa5Ov/1TX3NOi7PNvvzyPzzL/19ZK77tg+vFbCtyQbv77u94D+wScNMYmX/
75ez/jcH1ZbNUAzdpv55b/9xOTuQP1jfcfkDOozj/9rlbP+VzgUYB4IsoHd0Mwts8V89uy3pE83Q
JCmZ2zp6UFlilu8D0lJNSmVHjG96Urm3mm3Xj5la5O06MSNrvErH4eIP+c5wM/0pJ1ObY8Kci7vU
6yFROJpkbua2h9nPrFMvB27jMWNHyfYAe7CS4gvatQJFbknt9DyWU33RE4b6QW2WF5W2xb0L9OBQ
6X56iN3YPYiiRGVLKg03NMbYw5ql7ZEhvnMduq0pIlhFC61hYcRcTZhZ2QCd3guc/EU0uwREbbvz
xNJuPT57RY+wAjnDMvBnx2FLhF/rb9yLxKkUVmwFDEJ7pJ4p2U0M7fdFPDt3Uzyzlm84PgzDzQV8
RKEWN8BRtO9T3Ta/XJX5dxZf6GNNovDPZDbjBu+oMu4zglQ3j1P7KDoxnfLC1YmVLfKFvdzc/MnX
GC3ZzlndKlkxwlWbOLeJLpMz8a/ad27plsxXVZu32trI45I1r6M/N9i8TedQpN74nKq+f/L9Hucg
e77tB1uCySv1e+Ezq0UdcpwkHxg6+WswePKIJu0y6daz9pjafuGisRntt2ahcAhNMX2llqT/G2T5
AYSkv/HXrN8b4F2/r/pQXjK9vdPWxD4Vba9OLUFiZzZOgXzZLuHdbJOaUcspnAb6Mpgtn+f/YO9M
liPVsm37K/kDhAGbsovjpVyFSwoV0cEUFZsaNjVf/wY6RUbEyXvypdl7nWt5G3kbcSSXXA6sPdec
Y8bZC/o0qy/epZ7vxli2M1uRX82GG21UVTj8opPPcdiI+rOR2BqZF13upybKH6vSks9Zl0hwsWVN
q81MAHZLPJm+di2yqRaW5tqKQUQgY7kMRqS3KKvBN6mLLJiNIdpJpi5MoazTN2NbyjBfBJFp25/G
7wmrPESeSZQgYfN22dephHvhcKO1EO7OsaqWECduT40po01Ne/aZodCYN1kxskFiA8aJ0q7q+Cly
F9MJ/D62PjfTaOFbqm0UuhzNsqoB7YF9i90QeQbFxCuNm6Ww/UsczZSM0klE0AkJfh5CR9k0gvrD
F5zF2VFXLHqozdYkT5ieRGkppyt63qiWTf2u/OhXafRCfjTWTuzQm3TrM33BN9HbnsfC2N8PON6i
7TBnxmvn5xHyS9n0F6Mvm09q1s2NX4/GW8ZaBnFp7uY14557BzzqIylzzwdobc4teRwx0bHY4RAM
+sgQT2LQ5VWjS+sz0hwkVcPiQ7uh2Z3mg7j0PqXwCK5ppp71I3AY/5EHZsWWDVvI6m3Nh5wi27Yi
V1kWb3Ys/Y8s6T9r+liHTq3EtcGj7JtdK8worWFU5TbyovIljREDKJklts0fq1SvnYsYG+AwqWkr
qzpSv6BEgo5eifMaAQw5pV+MFnQCrUhcz5yXIWUDfd16eb1sELecYBnWugGrTkKLXfV2gdp+yirD
Pdl6624WIVlA0i+Z7qu+547G0oLOUx9m+oD/FzYK5bhVomdTqPldZG0tV+mvJnBKfCvcTAdTB0vj
l0WS7t2uzo/xTL6VtVWf08QrunvlJRZvrFukz+TSGoKrBjtpbmZRf4xi0mJ4Jsf60+DOtcIzAgOx
0X0GN1uf21urVdqXynZZy9PgPtzNzaxxc1mwKVda6ivcCtYAJ182n5xxHr81uRxfZ6s0rkWbRMW2
G1tvxtI7UwzuR6K5lbMfZSHWTSrD5Qhe2dRGc2PoNWeetg4J5I6sZBWsxjxrmDrdk1XPBPNBoV58
MmAh4150TDNum5XB6D3pxWNc2v0ehEIUrJZZtgwqgQGtZXOJvWBwto0+LV8XMcB/HgxCnZXoCzbL
cjCxNHrp7YQBeOiv6MNxgHFbaqyTZzISKJGza5WZ/uLNGRtpVirC6DryQnOb3kZTRCP5Cm8y0jHa
LSvQySGCfu+skCdui+CeVvDTEI9PKErlfcO5+r432sgM9CSNnsYVGiXe+VGlW6I9rVAp750v1a6o
KS+pyzu9n4o7KFrNjlgYftUks278GNsDajjLynd2lbFirKZiTm76FW2FOgrlSqzAq9TX+XGdDJzw
Ow+rXdFY4zsly1AAs5oVnYWRxuSwU8LTUitay1ohW3Rdj9QWI+8HcoVwiUWbb0st7os9td0VFd1z
dOMT8HvAG+IeY37xL6zQl+NI7fieaDHG+qhZPmWQNcHVNNpCIV8+I+xQ142pgOK1jgBzxqZmCPvE
WK7MbqGnOqGnoBjTuybvFWO5KW6jCosVN9kMb+cSrf4CE/tDFVe4wS3S3V5f3cWLC1iD9/NRVZNx
xqlMz6GlufsUk/VtRtQf6dkcMcH5i/wadZikkwkdNVDNVPM6uNBPM/6Ri5mpce/Pvn8cjL59UlFF
7sCwhwPXkzNj36oUqySXjX874tQN6MrTQ2x2Et1Z+M1lFDqHrTYVpNyhBZJtTLBTN7l1iyYcXS+u
Px1bHozALkDmYcT9oleJ/8VohUkhdwsPAyqC/KRz3CYHr9X7UkgNt+7ArYaPn+QhbeXC3hBJd3fJ
kGZ3eBbGTxiPOQbAgn41q8S7NeeSK0+uN02wr2ayX2iRWrYKxlr1UM7+S2KWMXdsau3rq6ZtemOj
l54psQCM/muiRdkDik/b3DmqpQaXXt4GIwP4I9KbKQCts+mweWHNa5R6Q8oYT/fqrOOdr8xlflBN
HHL4IZEgpOPuat9xN7LkNLFJ4/GyoISkV52ivhx3tiZf7FrYyZvpcIlvwIno9laNeNBYoIO6WJxr
w5imAUdSnCV6f+Ijayr8G0PpaCDLo+WVsXd6xmBVfkmHyXzyce89Gk1cn5omeWxKd96ScSuObtNC
fOqHYuNW072TL6/cAL+TIHxLO+fV7cf+s6haJgiL6H3Q2v2rC3z+4LhefgebY0slt3bmj2OC9Cbf
VGZd810s9lAGXd1kKM7szROWxUl+UNXcXYQ9ZvOGpTtLpFphH3j0nF5tC6D8F7kw7+AUGe1C+/+j
YP7vOz0JfQWT/s+np5tvw9vXnxXO377k97OTYcBBhNEDFAncIqeVf6KRjDU/+Ye/2ORotIZg4c+u
wNcVaP7Hqcnmn+x3gpFlrnWdzn8iadKo/XPSkVIsPJmOibkYgdSkSfznpKPsrGkoVS2u3ah1yUdY
9nEWhsb9aslhAsiiaVhDVCfH8BuDXVODHWTBpTKCx933ZtuciQT35ostl+ymYkpknMJxg5+zbvBe
9sqaGbKs4aXLChV2MVVYsp5NYHWDByuwprwynBwYKPt+nI37nqjiazlEw+2i/IjueK1EBMwWhUrR
RGrcJTgxDi6UAXZw2YDQyIN77/j8iEEtof1BcKqsNNRm8hLWjHi3k5M3xgffMhZ637NU/wzxhCgz
y8rsa+NqzW0S20PBMqeYbiOCMuyGsBPrIbyMtYkBX497rGZlLTx++6nes1PiX0WLG2eNs8x3DTmc
+RjT+J6GRTFP2snjB6yurGiBZ4NTtRAX06OV3bfS+H5Js+G2yceAzHnehaMkqLmJIAzt01G5h1Xv
azapVQHjSID63eGszcpQsxSmy2uRmR+7uu7cpQ5HWENdc4gMO+n3RWSyot57sOAo3VSJvuiU3Beq
1DdZ6U03wl0KigA6cG9HqzWqPoOE1GDASlHNyzIjAZdrOSS6OrdacY8sBNBQOAb6DlXlw3STNYPl
R6B9E+UHIBxQuGuv9uKgFxxdYxx/Mo1uI2PWdkNEOnDc2G0niJIS+UIwbeFeyRBI3tqRSmDeiK5M
xZ42bKx2WD84hFqWKbWJnk3UaLMndUjNnLqu72saRsl2dALLddsOIzS6bDSxrb/EkTTN5RXy3Fyq
r+S9uoItULYseXT5r1z0vh76d4udlTf89ze88R+Ht6JuQf18+0kz+u0r/9jsvMtAxHC54/0gGbnm
Bxt5naT1qtmsWYt/3gKBya6NfTRVr1BZNj5/3gItkzWRzX++rmLWSr//iAf3K54NTzrfiF0OCyQg
47+m1FnkTjHT7HLIStbWYqHxxXTipx/elN9XST/S2XhI1D8vjngR2sTh3vF7suT6+S7bVYNW+z7B
0z4zm2By2yWU7uBuaiprt3//Ur+C4Nbfx+JtcenmdXX711KBqogIoMZiod8o6YIkT7Ir08QmYFQ1
okqcdAf6xjXIDkjSSMvVv3n5v7ydLK/JLzJ3rqVOpGZ+/k2x06LmO2ZzIA/1aBbus5e04d//huu3
+OnNXF/CpjDQ1/m7/bal+5ESobS51yOjOdjG+DjZ4gkhnsY0E82NaDGf0j+f3//iL0cR5V9fDpXS
sy2oPgSGdT6IP0IpRNzAESHJcLBGiA5xVhg1OVWtOGU2aM4ck7oVjQ1yQNx0emAL7DlBwxkA+S5T
PPPg6CaBa8aGH3AIz46493zC5tXgY55ApaQdoPXTMjAbo4bfz6FXcXg64iwRn8103EPn7L6Xlof2
ozrdfMILUm+02e8LRPlS3Mim9+HyZCLs9Xl6mlNYQ4kTjzFNYa6CgkKR1qNjg+4mJ10hgShxiWLA
LXZHUtOxsdMMFu67Pu7imx7uURAXfoS201MVg9IAWGpZjviYrrGqDDtRFN8tN7+vEusLJuhLh+61
GS2vONX69CkeECN9ws7gD/ieoGmWkNVZs88aO9moknVpm47flPSbowubgsIoLUz8in2GCTNhrEbn
ZsKXuvE1JzrxTHtygbKdUpl0LE3xzSfD8E3g036cypZFmpGmN4vfxI+dQ0KE1dtG94c4dCu0hWmM
BkLLebRN9Ulely0hZJY8euSRibFj3cm2I/b2eQWVxv4RACnxgqRy/cfGHbxQMnxtTC9xz7WepuSv
aiMyIC8o5Xy0Sld7ltmgbsn28n28aTIfKUkcrnKV9AemSIQ8pbqCvyqqcFQ06rqCgUSmHiAbByA+
IkXDCbQixpmOpYGy1Zu7Icn1JzaEHkbbZsJqkpj9a5/ohEM2+mycNeqsHxPZLNsyqYwgcgorlI2D
mXpMDP+4aKz5oByoS72U6q5Q7TkiuvRKE273aOE8PWDyMK6NSTg0yfNZ4OST7PqunPZlIV4lqWAc
SgkOwdQV08FqE/+io7juoWGo6yXWqrs+n0MTAe86niDworrl+o61dvNaOTbU4cSpQRBNNkl83+qv
IPwQjl6kc5cgqUYRSBXENyq2fCP+BD9BctK2nyliO1lFtM6Z4wV40EfMuuAhhlTbW9har7oWr00i
hzYYes52WjQae1Nw5kXQyQ8ztsGjXbfN1czGEGBMbFe3xcxzg0+0Cd9Zw3V2EVEzv7Ua+nTORXMe
4lS76mLH3IvJx3WTA9HF7AUjKYsaN2z0hleLM4ELxtc0sangXOyiWs6nSfOiVy/r6E3yYio+omi8
mtI05cDXjxvH1+S+HXTQPBmnLtPSySpFPZxomxy8cPLxtJjSOK8n112UOj7B1irFdAYIwHHlG5L9
s2+wgYi7Tr+n4FA/mIMAJBGdKa+PH1jYWmzYeacxMZ46q+o3Q5Qpcu/ENCJC19jWjBVWk15rbYMb
EeU5LJvlaxJ7xKSkns2BF8XDMUJloSBBv2De3HUoHQea1dn6I6PuF4KqGypUmo+KHTsqRDtqYd2o
ateblXhrB0LLlaydbTvtmjoWj7Zd+5vSyFR5LN2hveu1WnDW1r1jUowCs68EPL3Sl6XEtYX1qV5u
ojzrTAyO9fyxMrz8zA1pORqTz1xs2q+qQrYFNqoFI4LoJq8jdHxdnqEN7KVCiS4GneVOvHIH8sIo
b9rCO+aD+TErJNbcyEAf9tTJUp6GBsmmJco07zqOMgqq/BSpqN26vWm99TokD1b0w21t4Y0K7Jxr
j1uCc5vM6XT2HSAJTmGqA8fuLKQvbXyp4KYHK/iQO4mfzvMmd7iAMIBO6XcfaPWzMTb6IyK6dRFL
6oQi942NkRdpG9ASLRDSZbd1Sj5fxuRMXzkwIB7RTcvbjPdCuemTLSn3mv0Eg3Cj8jXwCf0uZfO1
zb2GQ9fiWmdwImODSrQMAMQ97YDP1sGg5n5xDRF3weDzd28iO8W95rmPeTsZ+xLLM5stUHnuMCcH
erzw+jm+pMa9qq6qqbcPNpLzrZNQ9iq1OIYtty1iwJT5LHn7Bzl9NLhzheBfPTjsc/4o4KZtbN2o
80DrMvPBapytQ3PoMzRW69M0OPLGAf/23JYixPdAKjGtlbrpjbrDwE7RXIfmfWAhpth38yHj4fm9
BAUGDksBrImj9sjzcTwOqeCe0UyV61zhbOMAFpp52/82V/y/9mX9L1Q1kBh+mIr+RfXD+I/TN9V+
m3+e8N+/7I8JX3ygDdJh9sQh9Vvu+Y/FMDxoxjUGK3a96waY4fgPncP4wBkS1pe5jnMuwsifQ77w
PuD1ojGCf9EtA77Vf6JzcDL4ZYrDtQ4YxTNWX5lr/aUC2mwUjziMiAeIgInYlErAvY8rlV3JaLCv
Jl01w0Nst9Gp0hPZH4ek7C6yBjGI18WYMyy1Axka0tjJxo16QdhNge6rpxjFIbKSCzkdHUdsKYLY
b7jFIP3egKeVImS9Gj1OZmm/cNm/5ezcYr7VI22ONtaMarm0yn9k84ZZuORAEFRgKOC8YKTiCA4P
o0eUoeOPDq37Fis9UmCnv/gZsnqgaYl5X5ZjdmoVztOq8BI80HzhCEZ1S3RruimmCt8prq37aKE5
qiBe8L01FW6SuhITNVTFoo7xgFYQUGlYv4mBDNMytv5msQAHvr9R2YJFbG0X4u+fbDSt5atHmlqP
dqYW7E80P1abtOiPC/bkDWltvrC1RxaoJhDbNHAKv/Cfh3Rp4k2Ze/oLGOTl2qkHf2ObIFAKdicH
tjjqOGgUZi+GRz8WCa551yadTyclyxT8Q74i4ZEk0CrGlgOOSj1mYLOOtde+hyDNvp7zv9ML40yF
ra/vR9vIn+Ysx0M+xL3xoop1iM4mne+WF3K69epc+77I0d9MoolOELnkV42b5U2NyWD//vO160/F
J1uREOR/jybu5jJ459C4DhuVna76cs+2ZiAEBCElqXiTWUd125KVnAzcLjF5bLEIlEHfQQU6O2Yk
5SHKDRjkTtspsZO2iyNcLOu4kSIakVyustNiVcdBWTwlCQRzq0xiQtikrZ2dUc8eGZ4MZlLfFXwW
CJGd0r5tQ16d+FTb2gkbPHLxFayiJ6WJ/EGyhHxpatmePdJTj+kyeDuSBcoJGUTFieVWfAV1Vz7T
BCmC3KfniiNrsvGcFGM4K5SEIwu/ZLpQPmEvJt1Jts5CMrMbQmoksZ01EIreXY7zHnyWv89zU3wf
HZKpm0gVRRUYYpnQgEzWPjs/1Tt5k+UV38uHQLxzKpJL5sZCK2RxMajKTbcd27r7COwa3LQx24jV
Ord0enRdOEWCny4evT3N1MZO5VJA5cZ4V3iTViHqr9GpqUsKb58ZevvQ4deDpkXGxNaf0cNmoG5D
g68vJXy1bIcsvy5i6F2b1nCcHTQoQs+rLbBfDYLxu1cwWW2DSEvVXbtaCdvVVDjOc3EHZsQ49WDF
Aoz48bZYbYhE27qt6VvLSVoNLsXMHMVmXK2LE16ZwC5m4mLRam0cV5OjtdodS7NMhg0VD9muXO2Q
ZtWt/MPVJNmvdsmmFu01CyBWiR4UOVoq7LtuNVgS3ejeQYn4LtmR4cH0VjsmRaBJH46rSXNY7ZrR
atycVZrS71Md1cyfflntneW70zN9d33O7w5Qna95W959oVq6ekShGzYPzbtzdBwMue3lgJ8UrvTy
cbIxhC2r3XTgkHBa9Lp60hx73puNC04c9HJFSD+udW1bYhsDuZJ3JBhkCWimL/G2jtwojKDPRz0c
VvPrSO/TRU5L++zz+4sjKuqUHsHouW3oLDEIoYhYuzY7/YIOyCQeFEw2/P5N329ALVTGxi1rtVG5
KR8dN9ZpuskxuZsguK4GLD1wc1SCqSM1yV8Kp4ZY6g/TXupxuRnn4q1a9GarktnE/tK4N9Xca48Z
QHJOyCZ8I3+cUuJMZd6xj6JNEoE2Y1VUcmKELrNc2DFxV2qdPnp9v7M0WRd996ciO+UVV6hpLAYm
mfUqgmRkP0zsdJ8g2nqho2GfYdNOIihwZ54wqnLK/RRze6YOxLS4HEbznj0hLwRKaQphZvCT5AMo
nFEfBwwko+aXN8Iw5htSWNUcVhWFdPhflmuFlfG35sX/jkv/ThO1TMGq5k8R6S/j0i394T8NSr99
wR/2udXJjoykMw2x4HwXNn930HnWB8zv6GZ45f7YDv1zUvJdnOwwYNjWrA74HyelteIKNzeOSL6c
YsBfTO1/Z3L/S2eq6/sG85jNQYHn9mqZ/0nuikYNfmNp28eBzDTey3TJ7iUHsJONCWND/yEXJlPJ
rlagKg06TE8el8Kr3+rTR7v06ldq88BQCUCE8cQd4Id38l/Icb9SWfnpTJ1fnx/QFI6zehl/FON8
bsIRhxDrmA4WcEJpwZTTZbnyK3i0N2wC9phaCKbUFZPU3782ONVfhkhIQYyQoGIcHRXXEr9gQVk3
kGztkwZLS/RSNCCp2Ogm/nXmc63i+LHdM0piCYlmdtwrGIGAaIDXfZqWcvnq9gRTYQLO4hTnbNAy
p89J/Ks+26qmci6u9PDYQJWwj9FYdGejFvXO0msC1YSBWUQVHCStoS1upTnrrJmNgZW612C2GZmx
8ewCPwxoMNQ4GHbOFAypY75yYua03qYkd1qvunJbix19lff33IFLcKZWScCtE5Tdxg3JM/wzMt1A
yNKfNc7ZhPbdx35aVA4Orsliojd1SeZ0irea1MaBe5QYDrNWYJ6nYCpIl66fwRGMA/QdMH6bWpbk
lrEUv5SpV1DThFZ7tsc0wh82d89Y/hlWwRaDHkYmgDvGH8A58Hybd4SvHVyXDDSaZY4rJtBs7v1e
Sy96S/oxTNkmEYbUnRBYiq7AkEz+duyFSnaDoAkgSLiU7idkGh61TePkqCSyezT6SpKOccf+6Ht+
TrbJLLv7ice73BhibPH3OKQ1CrwgHiblLlst3k5N3sKKlzV0qnSynHFijqRt/T5I1UIEuSbFd7AH
09TIVzvENW37xU1nD3OGU95lpZrw1jS4CHsWpWz/sXMEgIONHdKi2qmOZ/kMLG6/mF78tZHmsMv0
hAI5COVcqT6xbre4X6DNMv5XfXpaUi8NPbtz3yR+rAM8mGXr53V3mBOcfjsSoDHZrZTKpQ2Lu6nb
DE3Z7pmQjatI86aT7xnRE55NqCajhB0Ck19+s0Z9uDWIxttBUrrFNw5Sa8h1aUSAegu+B9mOcuJ5
WGxgoS5Qi5Br70G++8rJ+q0mcyBJzvgAKwKKbdC4ZUUPC+JbvEmnCGnZoynta5lKKlMCcNlrH8T4
Fe8MnLchwzoog7qsB/26bXyVvKGH5hAgSpCIt21L1cjSLwLXp0iHF8ovY/882zBKgf90PWCNflJc
FY3WfSmjd1YphEPEMIa/ZNsR2dS27/Uyw2yU86bV3Y6Gg0FbkodZVPN8YCIk/qZFJdJOVaoiDkEU
x/VKBIEniWzI4M9cDCIyHjNwmHiNeRR05VnJMakRDUX11lbuSsqYcz7q09rykrXZveFy04zpnTPY
ZCflbbr07o3ZV1DdNdPn1dT6uxFAsB9woYK5bDiHtniirPa5SxzQeCoZ+OmnmDXVO3EwqUYIhzCR
X8eBxjvIOAPoHTlyIYO77Cct6PWp/6yT7NRBIyhbv/GjUfSbmnLxN9XSIhLWGqDP91s5XD3eJyuF
+Qp8fD0iad1wMyXm8pS3QiNxko0CHNd+ishm4iO1LGN+s/te6fXJI3vN/8ti38crms9GTJVLZSzj
8FLGgBVaDql2+YafueCjA5zlqlKLc9O0Bj8xW5BK2419B3mLJjToQ56Z386lHKY1fUqiHUPgdCGN
YN5aVcWFlURefqvsHP5TSRDFDmFVDUeUIc5JSIKyOMPJd6lE4Cfgs0ufwLE0AAMDfFKkSRdhR31Y
tsr9pA0cVWjLU5iL8xi2ACsPBwpoL7FWBrJxx9fK0Kob6cyIXpyDqiDydOsYm/B0s7GtPrdG95Ej
tHMcfD+116PIeOmdXOShhpVr2HuUgiDXAtOkJbKiXM2y02hncKi4lmKIMEhr9FBKOAGPZgZNhMRO
b3/B7eOwkiGvCOYz21J2QztaThLlbOW4Cii0lIQUFwVboPFAqDZeTVJlUsaV0PLu6LMSp9aujZha
ec4s/Mr+Wo4A0iAwmsI1N5DQ0IL7yiS4O3creLIcBfZdY3BSxU5pYZsf2xbeOm74bQFU8v05+t/B
8d8OjpR0/DBy/HVwxExflT+Pju9f8qd7yPlgQXc3YAG6whEm88fvoyOT2gfbEfSn2aivOv/VP0U2
h3wk/jQ26X/qb7+biSzjg89lifLGNEPPte7/J6Mj4+bP8xEpJmE7jKk2UUwbauEvrMKs7Zds7P3k
Ls24sfhkbtckhooz59aPasu6WE6j2j2bsFKxDqIX2CYnnDibLBqqcbpp3h0nbtZQw4gLtRP38jdb
iu0NWqZDnmWnWA9lduB61ce7Lm/0r4Vec/wJaPpJvI0ypMcCgGQmAaVKmpk30HhgcSwHaHpaCaHf
BTRX1jpt433WzAwSAiWFAOCsJqiqmMNix3LTZjDZxwueeeHnOubOhOdYKZy+D3iIFxnBtRoxCtKw
9tHVtc8eFqawWFepiCvujSOH5Ag2Ij1PsHKP7mD3n8b19so45zuBKh15rzDu0kVVTfMdC9bIhyQ6
Fmoran5jpril404OWzv0dYmlClEAK2i84QzofE7GofvYoq6nN0BvtbBNavc2UTqr1zmZZMJKYu1F
c+XK5PInH7OyTi/7g2t3XRnyl5hformCy8SutCeHEMUPriUiP2irmejbzI9/TJxIXi3jNL2gxxg2
ybdJP8awhrfU1rCpoFkAHJTbOWTp3UTUz7Pi6RvHTdpuPHcoTlpb6lWg2V7dA65ZvFuPkEwPcmn1
k6f0m6WBC5xkCakFadV7ov2V4bFhV6j4ZG1MhoIp9HM5hVgywS7oyiEIm8rvrsrpP4+T7NAmVr8b
Y+GE9qp1MNm5lwbDOqVEMotDc+6qCxRk8rAVaC69aIyLZvtgpIfCOUWWCzpCKdv5OuIyDScumhsi
RmT15VxRERjEM2PSrim1+kz4Mp2v9bLX3frE6mT06o1vly2hN94IC/4Sh6b6Dvy0rI4LaXkr0AVF
rITavITHVg/i8Iy0A3A7YA7wPPxXBqSfsMBVLC59C6cvWIzBfSjqkridq0HYfMrV4LKEr9rViefj
TIHhwbZdTDhIQsqlWrpoqRbyz6xd5deiwV2/SXM3c4Pcm3GSDvShtiwqp+qm1SDwDWUnr5yoHN9o
diGon7Vjv6UEq5iPNCASpiRZWiq6VB1dwoLMzeoASh/kU2fMHRV3rIC7g64Kd1fGSXLHftIATtQM
a16YPlSu7MhzI9ZSM+AILHBsROuoHobzQj1yQ47PYpVKyk+E9VCsp5dSU0uQaqUf3zmlniDFFH3h
Xk9LMd7kra3vVQbuUMYiJhGI2Rr90QW2n2tucqNVNOBhNotyiViuOyoscm98MZO22nfEilgq6+09
xvN0uXBs+AJpquSa0pwKW6GdzvZNV5Hn3jEjFt0u7ufqZSINZQXe3MvHBSpytbeiWpVwCjHusQgG
SXXgTjSz5/Kn6mjaTgcJDp3T2ee6NOH/0sh6FFWtvo+a9dHuHe8MqbRdHobMHOrDSAAU5S2ap9Cr
NZ7XbatfL1FqXiBlcz1C8kupEYm5m9lQjoF3Nul+mYR3AmZG/MsbtWk6T8bIOU605RLySrSf0sSz
zY040oAh5Ua1oxkrDc3FEheNllgcG72k4sdPzSsEJX8rvFTzt1pSrw05cjIe68VKQl3kJn/nzIrT
z6px0zcEWu2jUPnwysl+UBwaLYtrDbtoqKWL2BaGo3VHFcfWhqZtUIcOrcDqiv/AAtajMV0G6Bn1
HAeOtxTyZLWabUJNRpeu9SAF1TbQx8cR0SQeS4rJUTHcSMbYA0hAUW0jepnZZFZUadDDVNa9F3jU
KT8aM6YQXIDPFh9hDE7txJTiw/w/ON7oXhz4omHcRTMwMInHhByRjhRPbws7ftJzrG+n+zJqrRvq
BIikFsotjOtRVdX10i1wBb2mEi9NN73EOMJp6nOSBcRIEuXeZhj0rg36IZ36a9yhRJ9mo70vwGFQ
AsDzK74QL46UGaQWlM/5UAi3c+metrAgRKeGyJx3Y3mZsfvvPPV/Y07EF7jSkP9nIe6h6jv5j80b
ekZSvv04V/3+pX/sLr0PNt/KdWisXTnPLCj/UOTEByYaW3eERfvs+7/8LsgJ+4Op26v9EPMg3Q8/
IKAF7m3chLZrM7whU7HV/A8EOfadP09VFsIfy0vmM3b44Jv1X6aqnoVXqajawtHncjj0sXqNG4gs
/l5S97xzSopSOAyl3oWIKo1ZZlLCTneA/Q3Uw7O4E73xmEaJeHZaOd+xaCkfhtaJPuEjnO7g+o71
wR0X+0BijcMoDjj7KtGGKmSbyb1ynHiEgrGZcDBIYhrizITC7ob8Odh4nJvUUzd5s23o+iHdA3DY
gHHq8NxehhQuWdFTb+D6s7XLtNa6lRzo7jIZWSD6pkHb6o0mCF+SJkFcskus20KaEvWxZVdQzc61
iaup3nQmt9a+EAKmgyeO/pToJUy0hlgvlxlUmyLqvvEqJLMUeDM6VfuyFegNDVq/6+TzlqO7OCJC
OAp0cgcomsysfUhgwLpbsejF94Q/+MGO7IlnEa0gW2NJoq+LY9MUmxlj+0yGldpAzNDts1Vzoi9H
Pbunlny6oxJS3o59VD7WiGy3HcvY+Yqa8NgOrd7UmcIkDAJ2jrkR8Rxr0PkXWXsXcDczHXI1b2Rq
RBG1dtQEkNhMJxfo20IRQ+x5d1HOYiFAhNONEBqoxQhHynjnegVb4sU9TnVR34Ji8u9sbLrynFq+
fWh5/3YDEsMZkkCzX6Qcz7L3zd0kB2p0E7usHgyj8S6axaclRXsBr+/ZmENpBisiZTxGKKjHBKDn
SaMa74gwWd1mbMm1hwUKwtZxU4ObOgQICoJ6K0w4FrQHHO/wYntD7EiiNp8xazeviqPmM9QUHv7+
0tgUJbJn/2pohbdVnWRxCELAv0yMMME8W/6DCQgHCPOCyOhPClqKjQUKwEoL94+buBl2SI9vEP68
DZhl/1zXwo13/azzxJ/Skp4Ul8YTWo5mc94nUa+dzWjt5xjR0LZCnzywjC17tI7QMHwGmkjq/h6R
zc7OEjvYXe1phggM5TgfS5gr17Il0EnuOod1zRo+rRZwRYZaxD7GoOVHFI6mYz0HGm+EOsx2Unmv
DcoGuqo/kpxmzxPx91nlUiD0fTNu6evydrEyFvS3qMKDeOqcutePOWJu8mzWrQ/7mf9bWd4m2/Io
/j/sncmS3MqZZt+l97jmmIFFbyICMWVG5JzJ5AaWA4kZcMAxOPD0dUBJZaVu667SXjtJ1yjmJSMA
9///vnOMJ2xUikNxfPGrarzJxl69pW11jUM7uQXvR8Er5/5B29Cyq8YxzkklfFDedBVeXJtZYras
TWbecbAaEfQJj//a26DK2oXyYNZbkEPDtLkwKm4jJfvHfDBTTJzSYi6RWzhRCz5Dr1BKEu/I19sA
L2rHh6brSLoOrl1JhtGm3NFEplJZaJRYvaWSb7fmZzjOItMD+T1r2M291jcGvPRTMwiQomH92CzB
bZ8rKpejqbZh0OjzlIHd8on2Rw5tXcBz+sCZyvh2F540ZdxtaWUddICkE22uuYGE41/VrJ/6RRH/
TKZ11um+mt26tx+4tlF9bu6mQDzCrQb8gm50nUWzjnZgko4l/KdAesk+rtVW5W59I2qpfuWzfxWL
Fb8TR5qOemrLp9obg7t8bNSWiBOT3FJBix1iGxMIJ54Jr9DB8ZZr1gbkphxIMil90j3NQuxHBr/K
LMiSEA1t5A4R0XsDym3lKd4tsrv0UxEzoUvHLcnD7tDG3JJz1oKXrounO3zFlPQYOzHKaQ9cMYIo
i+d43zBM3taxS12TBfRxaRougONIg7bKzBtwV2gw/eTnOk3bJSa3w8Kf6x0lTghffdO9kd6cjqJK
+pd86Ho+GJNxSDr9e+i88jCn+Rz13WQ+j6YV/wQ1S6VFx6lzYixZwT0knn8aPAZVR7ty3Ju6zeQ+
DDuGiDJpsoMcCuccxJiBtGH4DwPOpkO28GrKK4Ucw3UqPhXe4kO4a+uaGfCS5VHQZv0jF/T4NWxd
vrJuFUdczlKSvkH7CRa54QJOL+eHBGvLPG0ESZ5hM61UHx6aZZTvknLMW9glRtSjxd02eACulA+b
GwS7HeeyKniw+QcYYrVxp4Lk1U/aSmzpOA174PTeFeyIiWxA94V5dnWe3IZFFeCbrmlel32GKQH1
ScPGiePhzplYvLikMbejZdpXmwgu4KZUc5PiMneAVhccfOkX4NESDFoyYYpgDMZrL4V64xNXg20f
JnkjACt4cd48aFIOVzun9xMQbmVPxMfAIWqiLbXVZrpijroYzZ9jcJvw81+2cqpfQ9WtdWe7WraQ
pCbojo43n2vqAvY2n1t3tx6NXxroEY9pWATfOhiSSAJ/Qspm/TTC4XeW1ckPto+kGWeKQ8pxX5DG
GBe+U+zPbYSsI9ETvkpt/JJ0zkHb+c/YG0D0tu5hacDJIotlR5jNPzC1hAheGmvn+xAZ6Fkz0RQn
EjZsu0xL/krwP2+K3Gh2VmDnx9Ea6gb07OzA1I/N+1J5XcT1tHioTe9aJ0zZySkNUdVbAmoms5Ae
C1U34Tsyq+WazH0cyQpfUZ7iTd9xlOJ8gW2PfIE9lkcfKOpudVe2DH54uJJaWQ8zoEN7h0EqVFY7
SuuYhmhRPBuW1+xsUpw/UwvDAWVX/1dndo/DaP4myU01E4x3aPjvdQmnq3VRwOlC+Odwjhey4gNe
V5tAdLIgsgiH81QXMc9OKaOR8PcuSEb7mOu5OmHsOJGe4LrgmS/ZNBdQydt4U7N/2psdCRoLei5w
vfxA9Eyem14/OUuqsLYhgi7HNc2eL989589tbw/NE/d8XO3Yd8hcVwhxaUWNEb7sfjPXqtrrgfR1
ZwRfMUEiuqvxu2hd+455VbmFMvbQmj2fK/ersirMC8ugYDlk8gZBYXMztNYvv5oI8pjfKmDIsRv4
kbZmraZjIEmcICFwoqxlEDCiKztwYvEfTVAKO6bb+Z6rpL6zaj++p+x87vhLh+d4yFJ47DPqBwjR
fETNIGHKoYFumLl5tWX+QhzNe4x1OhzklLl0/fB7PA7pQNZMgbeidO96SbNxeKXfGq3ySF0srz2a
n/WwCazxjq1AsnWm8Iatx29mIcfWqspNaoi7eFJ3SwlNI+0ZOijUC7L62ZW4tBelnyc13Euzv+sR
CHBaww3iLQR9ewqJ8zwUnAGHBAgEX3M3KCFeutzy6Rugi7llzRncelVbb3H9bqyZ1Q9BmWq5t7q6
+HcCg+xR1s//zSDdtsV6R/t/X/yewQ3+UurXr3+68/3tV/0jhmH+5bm+bxJwsFde0d8vfKH4i9KS
TcaCJIb9NwThP2583l84VimI0QZaA6lrtYm3Tp/+7/9lO3+Fa2QjBFvo/ssoI8f/v3IGFgpXM3SE
aTOTJ7L6zykHf+5sI53cGlcdJ1x5wNgAFS+KjWkiDVhxzgKH7FvTbW8RQK9UO+9MpcmW81Q9thXK
aqzu0Ny5tppX1TreMw+oIvK4MyEB9ijCTB0TnMTTPypYbBjIbdf+CBOUK5YU9GhCl2N9mjgRwKLv
oZb9abRVcmAJnOw8vv9bE0XlFn7LcJhRTXO9s51ms4Ra7aFwohOsA1JvOSM1R7bBR92p6jQQZdoj
v9wPirSCwJm2HfMMx2IXB8d6zspni60Y2T+F1Zruktf8SM2hPcAmWc6UDtbDmuV5n4wYJfaJSpYt
05skuTQkCV6KvA9udb6Ix2HqrF2NKXYczPAicrvdBRVp9hIS9ibkLUY6b8BTkvGsjXPRHTo/Rlee
OaTv7fmhkY1/6ggF7D3gHpuFp/5d7Yc44Iqd2+jingIID5+YFKo5T0FElAO7OPWmp47QSzS1jthC
YHMARGh1GtRiIKpduCoVqXEuFSIEKoBMTRmi7cBEN5fWS+EyQtllezBNw7OZ8Si1CAndJnHlHhxg
+3urhccgFrU8yNFSFx98Auh/69nTlf6auW1HaiLigfFCPSwFz+Np9sq9NzTwXKSeH50s9z8HHl+y
nn9Cj1AHU/LWHcaEBoyFfWhEZbnP89hDy+0V84W7U35JwAgySZY6hcXYV1FQleMuY6Rw5O3c7VuP
O8MsoE8GpHU2SUAKkVhh+Bl09fSbUlW4X0StA47qVR3xvWH/M0+qvJ1z+ZIOZv7CYHr+MIhbMPlb
XHEh9jreBAavxIatTooFG5+mpLqyITRLI4sr3zkWXn1nm2NzKSfzJdUGDEzDdtojjI7iQTct9WvW
FHdW1YU3TptxmqHTzIQu48bpHwdjyEDCIoYYN+HgFMV2GVbsL2GmvLYY+C2o9vYIXoOtxUtyvXlY
1XEeAs7YSwi0gWELeoHSIuRnT8to7fIWHBKnkGyjraW6Z9t9DGH9bVLYRJfOsz6asvXjWyw4Or2R
ZvnmAY55rBr3QBLDNPD7DE5sHcqeA59Pc2Oqw6/FmdssAqq03C3MG+7VYAXVV1jbnDCcGjx/0A8v
LrintR6eci4qyek4sYKb1CGChCoTnqfGt4hsxIrKlmTa/yi1UeXTNpvH5Cgdv+herHJyQP64pFzh
Ltd0s/0zNblAGSyzckvc8aDkz70aCTbHXs7oJKJYJwg2tlO/FdJIrsClKHkK5mRtFyl3Nh9qHQ7x
d75qA1DqhRuecKCDHcOJBIcUPrluAb+/GugJdo5Z0AwqGRCJPsw/fSOejWNQjyQn3KaEnUILcShw
/nUMedeTgHOZaCe+VrN0PwrCcHxSKMYlJzPtxbip20nfk+1xvhk29MWBoQFjd38mh7Ij9h8iTmHM
Eka1W/BbIhPuWCkB5nm22fXhKVAlWHEBmefAs4/fEYEFfSUCFozKacLk9mbMwrq580EyNqCYhza1
+5uinFxB1nI0Nomv/SQiFOPd0X7Re3clrwlRjhCXXP6MmRvE83O5Yt060CIdPO2uhZBfhdMhp0d/
qUOnxXAc8r3Xbrxz/7DirIFq/2Ba6YF6VXBoVqhcDV1u+cOZ60y3udUrfC6W0icz0EOkKx3w5YzT
V1LdsELresJgK5fgAGgxX7+rsO3MxMuiLmlsYy9W+J1fgob1LMicW3tyjZV9V1/JJKDuGH3vCtB2
fCfBAE/PssOb2YZ/V7ZICgrtJIe+45oA6XoocWGqZf5q5/aTd1R3ZbhKVNpf9xNkRQJ4ba14SrBB
7bXIgxfXSdQDluqYl0ONkzbx1V3TB8a+BMd8HmsRfwEkIx8Vmzvle8mJR2d8BMInfhS+me3obQXv
o0k7aNPHCGNyjLs3/uIvF8e1gk3SavSN05xzmre5zCFtvDqJ3nO2czYaGXHO6TklmJxDrYhyzvD3
7EpA5BbhQVHIeFn8pj/NpHoPJvLjA6wIlwWmyeBrUSykprJBwsnILd912kJ7YfOID9mP7xinwsbh
93/SoYPS0mQSmRD+v2cpggJzSYvIAa598PgX2EtVjOXGnJyUR+Pi/LDttuNd6IbyY0QjdDH9xfzF
/KTZuz3bl4IuKu2B1n4zNL8f/QtQ+NQm93nGRaOr+/JaiKl9HfgeXrjWd/cuYdTbwKcZx/Uhv+Um
lh1aOx2vBc07ahildyyX8WcbONnt7KTpW8x4BrmBGfJ/ojxOAqv3eAioUDaVLa5KszbbZnzz793c
1/iYvO4jQFvNQbzY2VxhHzrlAvJzqsA7VVy7WMWmy42ZF83nRBhuIzUWs4LW5ons9VvMVpwLBbfw
kjvrGo3Bow4qKSAYaPzQdSwihxz5xc0yQdJFEfnm7U9plHLqzuFSjMKEPI5hDX2wY5/KtNDxdRQa
zE7VqD2gyzSEtowQMHjViUWfuKIq5G1E4ZnJGiCfgsUO+FLTpNnR2XY/LM1ZHgo/QENf5DwJOrJC
Fd8qZmf+k03/JOGVl1Rwu5+VN8vs4d+Lnf/Z+d50/pvzvf5Q/3y2//Mr/n62D+2/6J7wDDKhPhFu
WWtlfz/fc37/i+CM5XNGpj/KAf8/czI24RoQOJZveY4jHCI2/3m+t9y/AhvzTuDAiPgbp+Jf2Oiw
x/8/VjrmykiwWCxYXCR4/FkrxOG/IAy4Dxsj3W9xmoiTvI2G4294TX8F2ipRERhtlBomY4mqKR79
KbgoJQk8jnn7JBvjqRWdOg+kNKCXrk+5ZjBOM27w+DA2eXrPscP4GHyfjAs+zfboBLHPRdUlLnBf
++5s87DNCo4GmLNM/7SYXWBdqaqI5kVh4KEFbAARtekXQZq5BLITfr4VbFy1RjE89hWcv5ie1x6T
h2CII6eua19QHvfAJv2aHQfiIu1ZJGXisI/8VDhqn5aOJSks80Vj3lEXwDg4Ls1zGGX43c2z38zW
qzMnioPT0pgN8RUHTOmBb+jsnmioYoFgH575+TNHBIPFrekXY7tLG7f5yOs4+E68nHMYxSStqG+k
jRi9baDW1xqbk1yyNIBsg7alsW4CYa9gTbqvN3FuMrGaWNOq/UgWF+cMFvYAJUx+rJJGvus6o8Vf
YvykIa2DaIIU8T6PwDMCO0mPmcqeEkKq/GUN+aVlQHHMrek1bzL7kPcIy8wqTI6ABEn9tlWSvmU6
40gwkw/yA31pnO4mnYbhDfBejRVV3duVJlFTjyHbr8T76nU84bic3hdiMuh6wm2h7VOii1c99iAj
QzM/BwgLkgyEgh0Xw9MSDIrTtIH/gT9Sw65hvvm0upUP3Dyw6gN3T2ia2Ssk+d8sTvubRWGnCYvk
yrEOAcrQvzeVOldjUx/hlcodAZUdiQxro0BE30gpKFy1y32a0OkqrOJVCiMD9ISpHSnVLy+rPQpa
S3w/hY1H8ogwajgQYFd2vCuYnhyc0WEYTnPZom20wwukt4kZkzCfSDZClOwuQT9Z0Qo4OflNlsFc
wM88IDLnjUtqKxus8VCRbfmECKlRY89zJFvXeEzk7FAbTH6ROG7uXKN/Yjann4i3lAchOaDXmcyO
+Ae9DVAFb0Pql1MO1bd9T6zuxHMh3cOvC/dQEJlKpUZ4GL3pV+MW1YlFFZhznh0bcP0Z7X+dfTZc
ercjXtMoSZCShgLjRdPYNOZrqBLugp/NFWNJzx4RUGDpZ9NFyNaVxatRxqeFqhwnJUnApzfe3DkW
G7vQ+TltXXLB0sl+r33Vn8PiMxvrN9AoHWJxY+thyp5FcVuNxXDjeT3f+KEL2p3tLMbvpkeOxgyO
us+mQSxMhjlH97edK21Q+RbDIxvSyX8qnULeQ21GuQJWK7tKOCt7BtpBtDKKWVOUQ847jTd8L8wl
OWR5Y53rAezTdrZ7fjc+WMWyiaf+ayhbeyvicbwH3GQSkuBjkYSrKA4qxvzdSh6qUeI785mYb320
MKhP4QHpJBU+alxCb1t+2rWkMPW/zbalJZ5QAtsj2BzS33OuaBkGU9iybBGtnK5A0dS74mTNrivF
C783x0rcpHVYHaaMWBYmE+sgLPI0bUEkZ86B16YNTwlNv7AR7ARcZv+ElPAZCdnaUYzy5cA8FJJw
sPzQlHde/Uzqa5kbABmKN2Q5Ak5rAa0Xlw5kSueaC8T3NMxyanjZd6yCbpdZMnutupyYLUWQ7GJ1
8wgrmsD6bjEr854F9UtbEkjcoI9maemUzdkM+73t2+PtyI780bFD46lwlE86y812SQEghpsBNeMh
SfkaT9qyorip9Z6ljrh4ZPgidOJsdfq+Jy6VNhH/P5Q6DDEz1OBbuwIlH6pltPdxi3OYBWUKf2C8
L1FzRtmsjpNJbgkkB2KXNlgC9G4e/ih7fgdC6R6dsQq/Oks9+ByCJkQVdD3soP/hzSBuSH0bEb69
E5mjYFew8qWaQLH/d0xQKMqN3riZKTvsA8Ywu1osYSQbTQI8CdiyOSbPg2C+ZhT47hZDjJc5g5tc
z4O/y2oNvVPlfLV8a4h6x0oOaYhiWUxWsOVoPmyk2R1mrFY8g/tLOPDUWux53gAn55PY6/pEjsnd
eBMRzcScHodgwVwUsPJvHCYa/LuFx1brgzG34akTY8zmTDPE8sLqa5YNhDsKBdvBNMBeKACx+LZw
DYWBpZ7DLAe2EyD/aJ0y3Km+PeG+SJiry9+69V+qzG+iJZyGvVAyo08YLtRXnIbtgk73w1Dps1G0
32tnj3HycGNCAMJJvG6VLL++sziZ3NKWabBAzvl+ynpxWoiZHLEohptW0uWBYEkrN2G8RiZsZvKU
c0OtCp53rfdzWdiO1Jzyub70P62mKG5cGQN/mgFMxDZ5d+rY5i2fAYXSFH/jVKC598pwr+XyM5Fr
VXVhb8bozo0vcNzgyFIN508vTD4hgE9bUXKXiAsr3qbsaq+TE4y83C20wiIhL+/+ZqP0y+mzcl+6
HBhG7bxV1ChAnKj2tUQBuVk6Bx0Qq7Xf3eDglFV5sXNWObSvpvQeRkb+EFqNPInAWm7HouePwS9+
DlUsdjxMG57a2fgWzNAxnN5+yjKUJWPCcjnXAc91Lys/rbq3KB3NzWlwKm+fQx3e1sT39ipfqlvL
xBLdzwsac3v+VCkWthESwWYK+RmmtCgiwVLsVQlruS/AEfIHyuDH26Q+Xjj+wCQ//tgX+Ttf+6Jn
aVsHz62PfwguK1zSIT55pUZ7VYYJuc5yunf7OH/3c+/J9bxp25TJ1bEaiKfAA0HqprmMSOvzB012
w3khhTBtNWk4ovlB5CyxZ3Gj8hP+pscJwVTLqjHzRgIuSWOxXNc1K3T+nkERmM3daC4ENNFkHH3t
Bj+nQol3miBfuYz7u0XYRh6tprdjLnv7zq28kZBLjvmZXDJ2OZRd25AZGINE1+UTIarHNgjdx2kW
Smx5ahocMSxpbV1Hlb9VZwfcoFWe8HcKyAEHvd95BylNl69MTcTmyBJrGbYDTb4dqb0nmc3D1u/F
LRy2/IfyQvFZJ+25nNKYGHCTJts2sb9L5tOs2TPry4TSU4Eh8BjcGNmgT3JiXLLJihTlDMVj/SXK
AAJ3M6inZeqo5fHwvGABKQ9h7d0vXn0TswICVs7rQB9NY8n5OHuj/x0nPo5nS/l3Ye9mbxC6HVjd
mbvrqqmMXPLMW9lITGBEIauo6e3msbMdgNGgeNVVF1ZAliJuXOr9ckh2Sxf01Y5BHfjiICsPidnl
+9ifoM0zoookPxfzEc84AMePq0Prl9kbT7PijVfc8KOko/3E/Do+itzPTsKdOPHGrXdu65GZMC7u
GAA8PMTXxMry+WY0ZuZ6S9qhGrf4QqSCmoiEtX5mBgd8vdJmgfuxhkE+IrBZhOoeenKwb2gwh29X
TuMxUA2ClTzv75wk7V4a28Xa6KsGGKeNcAVLHT4RTlfLawjEqsm5PihQzeiZSOO4DsCxJZS2R/xB
4jrOcr4PNwgeKmbEcem9THGweD+Sgg3sbgw0b9ZgcEK+iB2EYYrnJHucwvGYDBXp++hPWJAaf3gq
l3pmxpPWxqWsdfbO+Lvesx2AclUtuiTRU4sdxbcEcaoD0Gejqql6E0CyHxjK1Edd8XjtqvCJ+iQ2
87odPuuqbvDH+Pne67EZdjVH0rIe2541ylg9m+mEthON8GEKquI2h827nytmoU3SlltpLCURq066
+8mspwfCbl23cxeCWvmYFdGYmxAF6oUCPwbA4+Dr5N6Sdjw/Bn7eNXc6SUGghtRgW/RxAUsnDgsV
EYh57d8MFkGfb46bGYv4TeG3k/PUwKQqFI+xGcVvp5DppFCJppzK3U2pHWPrqdxEcS8xqNkq5Tmq
kZ9ydPLsY5/C0oJXVuGHnxLpH7uC7+Invo54JxiZJbfZOGaglGfR5RE9w4kI+TDijTd81kopILfb
sTfkcaCj+ajbnrsAZbrD4tJtGHuQ7GQn5KnjM7kbeju7RTOdbWNr8H9XhIO/RL0GYqCi9/mB7cyz
KsI4e4eIS/6fCh0pAg+KCZpgkgjk5n+By0iO3kBrYmOS6Nq2jMVfMdiIKPN4OkcIpIq9Yhr5IThY
30yMfDcl9+PGl+IAln0ApdX2D1Jm8keqnepxmkz3vGCT3lok8ncurm+5MdPKjpJCkSQW9HVFu9bY
CrLnyPSaq+O0jPH5GV8Up8iIZBLYk9rMo4R3HYfzdo601fXRUPonshzjruHi/tgnWbjvCmF9uKSd
j2D+JAoQnkxlIwPaEE16yBJ73HWNuwbAsRqQtE+nzzI0xgNN/jtbp+E3HZi7kZ/kD9WP2I81H0FA
txylhuS24EqrN6wI17CY1+5lqN2oJXIEGwQw78bMszSa4iql9clrPNYo/BRneghefnU0Muy9Bn71
bT0hZyc2x5bbEMZMyc+2903sMMUKfeOut5f5UU4woIgiXvCb14TzakiryWSUEdyn9JfEnXKJ4yzj
Qduiz24owhaKB/8ggWiUoL1oBwOWKvqRl840PzCJD6+jTqiuEWU4Fl4G9o58/EaoBvuPMO+DgEKc
Ugpo+yCTD+WT+qzBWa+diDa4Fn+c8BULS7OMseXiiHr/M+mmnVsTTszS6t2Q6r21fbYsDMQdV5sC
OcX4LTQv1gD67Wmu6GyaXDzXIWo/bFC6lkS2yH7lfkJXeyk/YBal0cjf1saq9Q8ZcIlIIO8tLQXV
8ofKEaSy5hFNBCGPHqy27QguMzj/LIRImCk2EAoFaJWA3uLMDNZhhYCVMLZ455GDb2/hyNd8WpR/
MDGVbK2O2WqZJMU98wchdoOjhyAa6atfVc95Oxesk9p1/KMDJU9h25aQeEao9nkgfk01V7QcFswR
PSVgD6O1HjBIMBGQ3Vef6v7so2fYCCrbCD9pTaQzOgnptbyADdzkfjWyG0yTfZK1n9zXOIrNNQJk
Z8mrE9L1EXbyqOY3wkOUrcfpYpMGfuUo9ZwZbbv1u96/ST2ix61eODg2KTX1ZY3RDEa3q8fhZ2i2
l8mcbTCX1muNIHNLSR+NrNcF28m1gzfKBljIITFRagrGrTXE7jPeUZcUa2Hd1HN6myHY7qWvjrNK
nzqPshZPUjArnI7qRFI1bqx3hvUl2Zna+VZu2e1E0lEnMapXDVXht5SVsewxd1ANYOrB4VtLKDyL
Vz3C5KFn0CT4VnoZxD9HMZBo0uMITi6cp8fWNBcicUFMWosBxLR3lTOjA6uIwzildg8F8JXHmgcW
BmzbZf+TjzGNpqBLe5QgfAc8UXRnYi6backonc9JvJpEJQKR3JV3I9ZK4IiItKhUF/g0PWsp62gM
SlNFg0jl1UI5eOI/8I+ANv+2EuvRyRseHkGWnsEaFOfZ5eVKS/0rLiSr8cIokkh7a+LIzytMhPq8
ZD7OdWG+drySqI32mEetdRYoayIr4eBvfNMjyOX2nPLWYpflchJOlMUjwdPdOB2p7Rz9sf2ZBMuZ
bhzz+EyS3EqMSxySrVxKJHF565+lOfb7yS78yC+88ixdxn8wYtQWglu75WRqbWOnve2S8SHM1Tdb
Zz7x8ewS6q0fWkfWOwYz/ql2kF74Rp8euLswQMSqczdZzhsVKnXTxwagayw826S0Qf8JmURZU5lH
jUpm17mDOtV9Iphc9A2DfPeb4F/4MEBSOebxlG3TZv5ZJGRKrX6296w8IdD19mfsjubTFLjFztPk
arf50Ey/XOWPTzz7rI3nuRTJAcqcO7idAVU38g6GcynBCTJngUAVdaIojqFXX5y+pGG12M6ws7IJ
84qfmBVxIpEW5xV5aoZLsy+yWX5A3W7eXeIoK7d1Wb4KzI16C1rM+GjoqN35osQXxAsP+4Pv62NQ
5N0tvURrS+okT3f03YlOUWW0q3n+5JzFVyuR1UdGcuqumWzMD306fBmZ95to8SxRYxvq3DKGfli0
E7OM9ad6KzMxsXd3h3vLSp3l2umgkZvJr5oDU9CKhETPPmVZQjBT2C19oryZppuYUXsnQiz3GQFV
7guxcTXplaNq5GVwBBH+PCfuCycE96mFLgtNYu6PfA8IineKFF4YvE4BHE+AENZTIgiPqdS+CzCV
fFS6NqCHxcGW4iuRgpJLOsphekH2LQs4tWn7Mb3hDNHrfeJ1zZYyhDecnZrnz8br8VmC4Zz0OiSi
CjYxC+NMU3nmZlXecrybGulucSx2r5102pu2DQJM2nBe6Xoj4zzMMo+3M8+Fd6phoX0layaeaQia
3i5oh+VtKNjy8DWOGRoxoGaJV8/qYg9yuPX59KDZllN/mNo6u12klN2OFxbFoW5IODFhD4QL1WP3
6/r1JMRT5r0qPP8nEkLo6cWQ90cZUEhtEXZzaA3AsW8SAw2VE9j6yR0kUOFakIQj0yEC/iaM8LX8
E6xOkxx6RYJeZ8dMbX6cixH+/SoHiZZWs+XyFRdvjQ57yxG0krvRlr9xJtYRK4IHwEzU4elenSV1
iJ0rB1DDWdw+6GS03vKcEzhF/9XR2LnmvWobmovULYJH5Xa8T3mWNfflYoxvhpMNZ5t67bCp2K5d
utno3wpIZVdRTXCgJFA+Lq/KfiBZ4D+G7PjJISKGvMEGZX3OEKrPvQpGbIk2w1CNyCqDv8BjdVO5
QY0KQ6UE0eEG86WcHN5YmALootj4LvIrE/610xp2aLhy05pdTJ+Ty990lVMh65Ic5r+6x1jAfpAV
nUXBttHPApDuOScDAY4unX+XlLneY1NxUFs81odMOrprGlJo2SR51r4NntvsJ4O3btI4vMz4SO24
7GSRSFR+kAa58g2j0Zsu1v5pnEQfSZagt9LEisvJ3hS3zdJML0A/ergGOqt2NBicrdc5MY+T3niQ
RSuvLnGiY5WaSaTGRR4mRYbVlgWfEqOb+kuAfvYH01uDl9gknwXnu9uuaaf90HP6Z5zpM6Ux0kci
2+M2CBPqdewytolU1WXowy9jNEmGmFV89FK3x5CwmJdw5KsBBiQlu2mfmtQM7mvtaQQ77nj2DH8B
7QZJ1IEbwocm9LfMm7uzgntygbJQ3II6/wSnBr44nsU+D+aPZK6o9Dn0quMgZ6xoxhWzsm5+hboY
73362ZG0WGAbfNAP6Qh9a+xAbRWqYWbTFDXmHjjpu9TW5o5gkL/p3YazrFi696yEXcpVYTnSNfbY
yZrENAO/YQ5shiWcW9cay0ft4vCcU142ubsGxQn6FLcGGunJZX3DjNXkpNGke5P4/SZslivCAP53
ET8o3OJ3U49BzRqL11BZP+yEhzWBiShz7GXHpOQjrImMhAkLjwnf504ZqCBgQTd7yyyc4+RUBwqU
j0sA26JxXIysg1igxSx3dpqRlsjbN0jF+T2+WlJhFlXHtj+MAGR+Gpo1iGUbP2wBfUYsnJB1axCg
h2mxIar9UYU56p+hfaBNg8JaNAGvdnO9CKalcUcoccalS3GqpQp564zGt2P4w+VPn7fj+b/JWIMx
6AmdH8BmVlCcvh2l1KeubP/Nd/ifxVIdsvH/v1jqS/+R/tPW+m+/4O9ba1OEfwlXBKuEwHT/1Ab/
c2u9amM8YYX0mP/gHVhN/wMMRtkQDqsZrCHWf8RRfRwxQtj0E33XZ9Ht/isFxD/Er//C2xcBrSRb
2Kgb1k21Z6/Uh/+yrG4IQHOOCuZLyFpxYZBB2Wneg/khh1U59qnQuqBzkCTyhrUMza55JhFP8A6R
W90du5a+MgFsjXl5CCNKKfoxnWf3nqesIvnX4NKN6cPbkxi461SVB0//0fBnjQhlQBPzH+ydyZLc
SJZlf6Wk90iBQjG2SC3aZnPzmU7SyQ2EwQHzpBgVX99HnYwu0qOSkdnrEsnKEiadbmYwQPXpe/ee
G7lvqZSiis5EBTUAtP3EJmyXsXUXVcworhqV02lEryea8JtsAw2CfcbVuUznJCAZOD7HwWLlV1EQ
AnltJy7yG6tGHrdv3RSwXpLPCmEKA0cqEiIytzYvyzbfMiNMKgepSuKuenhUlUvszFxmt3FVpbTx
WMgIc/TJrK2ADa74yU98qIZgxtH6Y06r7CnMXQoErNY50kQc5wtdyhUl+iFt4vFTJGyg/n2FYDOj
Nt36qFW3UTNhCNpGy4re/SrH6uAF7EsF45/9PNtTd3EokglzIaFzuU2TgkiXBXC+3pFPleg3lhYj
6S92UuRm0tJ6TnB0wEKMx+l7Yoywk1gY+QwD9MKkVJGfedOCP0C0y5brONV0/h8hy78kZAGEgvTj
nwvV331VxHwPvywK3//Nj0UhEP9AHk40E8v+C/YPgMwPKUsg/+FiS7bhicIMRY7OK/25KBASxRLi
oI74fwL3H2sD4SnQY8Ags/ugZvfc4N9ZGwwM8KelgQUJ1RjBu5KQn8CoZn5dGkIBugS7o3cKQzps
VZqGG7BscvPTNfkXoH+hL4hU9Fn5yM3iSrySw8cjYC6J8PQ05jUMrcmOaGnBavhoOKn3lR/ABINO
p3bgLtsPv39t8339/BFd8+Lw/kIERYB3uNi/fsTUL8tFFmF0StyoKahg+plOP8bpCtnsIyVn8ylh
bQKeUjNxRfiYfV2soa459/hyV2Ly3OgRT8rAQX8rO6u7GgsUg32Ym1NPGaN00QobE0XCDcr4+LEi
JWD3//EhAhZv4cHB5kZ6dQVt5bYS5DJjz5VVZCFd6lBZFfbeYNZvOwkwMRZFQFVWgfgF2tN+4Cgb
ondPDEgmi4wl2lnuG/q2tIZWHDYRg/cJkf8ZvEzBkHcWT1U2DgcNawEFUYXv7fefge3sL98DrU7g
lOhZaJW/csH3rhxHHczRieHMvFM2YkSwFBp3Xf7t969k9rOfbuqXb5xNWKL38kLvL+4LegO9GXVG
p0kmNmHmHV+eH3ZXapDdg+3hj/796716iF5eLwIo6SIwMSNqcwf+tL86oq/rinHhidRR9cCKgox2
hG33+1f5b64ffhJXUhDga2E3//VVInIZQxTV4Uk5c3ZE3/StlVF2Kvrw6fcvZCR0r6+f5wgC7Hjw
0N69XhTyBOXdzD14cmDbntegJ/iBKMKj1nxxuoIpQlce9HHTDMUjUqrwui2RjLpY4B8Rza+XyvO6
B0UyTLbxJ/xTrchs4z2E+Z0YEmlTwizLuDffTgn4MkKbbCKM2cVxIrsJL7K0LtkGoZOdesfv38/+
mp1+/yFlaK7XL3cJEjXB0hA4AaecyKMk+/lbMyS8MV3VcppNOAFaMbQmJrCA5nVxaEyIgU+aAehh
Yg1MwAE3b34iBmI8TKgkDjRt1W37kokwkI7Q+bX9XoCjuvUwr30MZkIUGOjvlZidNyKqOsSnc8nU
guPYk2MXEWHQZIbQGFnepkmN4cUENZD9Rn5u8pHlrDj5A2EOyeh4J3rcVGDI3ahOYk7AyL5PMHf0
tjGREFRA4tjLJnxSJjAit+gk1qJLB5OD9zll48FhVCRnUjumu7Yk3mIzmQiKyoRRTLHv7dvJ4TDr
AnrysQKX20EkzalQTfFugBRVmnALWn3WHWJm/UVrcphxzQ1MZQZ59GKXs3zup852pcmx48zpPnip
tJ/asa/eB0lafGtF2qA9tCPMTpHCp7mZCcWmR5AuzwF8011gIjq8KCrPuc6Xa9DV/p1vojyGMIPL
LatsvqOJj3c4L71PNukf4JVyws+Lr5YJBkEJae3QJkI1DdQVFSjv2hcdTp3ovExWfdvELbFgS00z
J1H0i62gRlGWX5vriZcxb7ekf1nws+CUikp+8FJ/3rhLCjKrqKprMEL6rfWSeCIgdd6K0UJNrE0k
is3+QvOLmBQIgeF5BNvzScV+f0+0SI+QhVJ02wW9fCrcQ50SuoIXtNiMnZSfGhPJUqSOtZOMAUka
hN30ltbUyDl6mflq4B0yY0lOMxkvaSofnJiIJda26YwzV2+0tQyEQqfOF6TM1Y52e/ugVXmTxQSh
QSvAd5GUULUYbW3Qeo9bZdMsckAh2YnLXCZakjeo7W4AAnxMTVRNakJrYkF8Ta7898xzEDLVNf3b
Pt9aJuxm8OLwIJVCgbKMM9B5QnHIGCYex5YkCeYkwA4mPIdQ1JQlCnyUqGr4OXljiAFJdGTgQn6r
ieCxTBhPa2J5gLy5W5gowPOV3ZGrwmYU7NiGikOWhD65PnOGPjEh7Ef1vXXxcMhfDyYKSKEh+JTT
ZwEw2QfQXl9Sg2wnb+/Wlywh0QtihbRwz8h3ypMwoUNBw+PiW8jWCyJJ6OSPe8D1KfIQMljpwMZb
XA31ZzW5yXMei/GLH/T6WU5qvqpoPJ6LKSKfJWnda2WTvdvhMdniTJ7OI0rUO0szwyNkCbkEhPKg
F2c4L8Ha7UTnV/vKTnDfW+vy1p3s+oDhMT3bRdLuEZMREaNRWUZyzI7C7+rrjFkYnUM6j17DH/N6
LKAz+Ev3MkrY+c2oj5aPt6rr7YIwokl/mwY1N7e2xqUeM5XarpNGr9igdWsdCOVZws4hVri4jj22
e2ZEzp5PrK4CH77SDFYCsLutL7jX+/eIoNw7hwf1VhNgNe6KGFYcgrtm+goTeYZhYtPIgX77OWVu
Dv8/C9690FRrTItPlk19wTg1hb03U51MlHwglmxOf1HOuytxLW5GAV96IcfrsUzc7jnPZbEr7HXe
Qa9Z7i2vBcFQCHmeYfDTK4/Gd83QA7ygl/hltVL7VOYuaw/58UirKL/8sgExixT6pLVsb2W6xlcB
Od9HPUvIL+DaC2Qqxt6hJj55AfQFzee880bp7EGOwPfDzHK3Bi0TNIbh/BsnKkG/MlDYjkryToqR
XIppGvhI+N5wGBHMCdWPAdFeRql3J1gYmEDDRmgHZ0UQ4pfbKBjjK2oVD5iaHyHuLNXV5HO/Cknv
khp4epdNinW9cbqrXBNKv6G2cZg5Vt0xri3vwmjfetS8QLqD7UZ5ASGFtw3x7eMce0ylYj8dHu2A
8C6Yn+MjAL5uR96HeEbtfOmJGjkyEWqOfe7QEaRelBdvsY9Dx6Ig1Chh/3dMI1DjnqvC8bdTmQMv
lXG6b2oMjXS6kFgPGdmcs7dHko0NvIZKyDByOqp20umRyx8Un5Ubduk1B+IO0JtmzoaWD570UCl7
pyTMg+sITUjLyqpJCAPo4Ka3qDqXav2fA+u/1sKirqac++cH1vdf++E/3mUqgSH1K1Hr+7/889ga
cMoEpxWhnTCtLENK/3FsDUnv9LBeuBicxY840D+PrTbeDNqbQRhw4A39gEr4v1panFl9U1RCHKQL
9W+RSv3wL9Ww9OmZEYADbp/2FulCv1RviXbnkr0rPfdVMF6asIZoXaPHuUiN2qh0B9ZO5r3isRfW
RlcJ9iCU+7vSFvOpSBU6ujgeg4Mik+YNkEgmyOR8vcuwwKJVpUMvszEyoVrEJ46oqHE5Fql37uM1
UIcxH2McV5Y700oOPVDRbuEhhI9YP722Wk5d7F7Ri8HkoDQi16QKk7egFiANTZ6Kt5GfP0fz/E70
ZYwEK+7123WYVvTzpSav3SIsHpbzQzI34mpoalxnZCUieYTCwpJuxd2jh7v0mn8Crgd3x3TEVfKQ
xW3e71LSd09KdtDwZl2j7pP2+5Xoo0uOuPGJMkYetOrTezyRPiwNvCobAouLfu9UfrbLRI7rOIBg
TBaFrt4kKTpCRy5QKXv+mpGquEQiewvBBWVuOEw3oas5PJbD1ursZpdATQI5nLnDm4J45HsEqGRV
ujCbNg3DEnEgjMOIzkJr3WEyjTaQRvFK09FjttOV6J64hLIf3K3bYNRyLIxk8SKZ4BXtCfvddeBq
1sUxvWO4jcsLjr5b7gLqsK3rzWhr4CW71AZqQp6MgnET+usATGM44cod3ro9+9WmBQi4tyZHUZdo
ySirJ9kpoqd+vYbOacjtDyCQSL7ms+zZ9N7FNTbGaFZvdaFdIFt2/ZHERH0l0jbYEASTcj4g8E8M
3q7Mk+Sxd2uJXTVoypswr7rbsiaEm6tcpcGGGBSfmr73UaaSaoewbfoQq9h50F2T7z0M/dd6bb8O
DsBMypnV38ddltyvc95fLRFniNyXW3IfFqhgUElK4cfYQ634QcjhGSM78p8hKM6pr+LkMg8YVx+W
KGm6T/js+48YCoHE5JN48KvWu5hOz5vCN2nbXj1ee33f+duBPKlhM7eVugFd9XGGBnlrMbSkSLK/
unXF0WYGg4RcryPWDVRkmUn7joan6HeV0uGHMEnHp9UykI8pLvc+CYbkulRIp0+2O3roKv2mLjEJ
zvPHFNuuvRMa9Txgz67nkJArscE97ey9AMd6VveT/TA1a7kt7NS+bjvAyiB0NIrB1rknIOrD2kcf
bDVSO8porwLmpMz1MwINXQo6dUQR4xztxPHfU7s+JXH71Ua3AlQKs+ye/co+ecCWwjvcRS2aKvK3
8tR3TglrziO/ATguOj0YDNmFU+R8XnA4cvLFabKgEepn56aPevwVYbyohBqh/VBlVssOTDIeb6k/
5NYYAwhG/q+6or0hAGDagf5dDqPN5NqV6blgwtU9OCQHVKcxxm+0DUedXwpp5zDuerJjNpDovZve
k/E+kOh20ioW+64dGO4FyChE64fvSYDV3mZYL7UdWKdk6NNjQeIklYFjHbwYiFRk6/lQuzn2jKUs
nhcPxEwFO+oSZsHBrXFJtTGtZ8a1+FQKlXsPsGoRpvqobHya4dtwolDPu4oipWCc1owjZAtCRreT
qJKbeYK5tx3zdX3qSts7e0Oobhaccu9mKDJjeRmpdEG8klC+yZIm3GP8rA55e/H18ozRmxgI1Tvn
BQTR3uOnLqUHXEGUksQCz7UWhZO/c2yKNU8G58In/8oPVPcgGR0/0QjCm+2Dlk09NKFbTUwH9nzU
w9uoLArcVyQ9uEtAbqwraG+p6SPHyxz12Zgu+KsidYAG++Jqui3XRH+jNYDGYAoCwr0St0QU2I7g
8/vPODLAowUQmDapb5jzlNJnZqQlBFET3FuOH9lY8EsP5XSq127mKUVztyJAmGdO4lU2fHZqdpt9
4Ab9Nbmp0WFKxJskoOEiLZwwGXUcSbthfiwDYF30KE494raNYIPdk/rKDLW2phM8Gvtsa2rUOCKI
1Z/dBaYfIjh/oMxmxw4PfcsocYSMd1nqIEMJWT7GBoQT9ElwnNsIFSveoW8AFWCJaRpcm6pl7Z3F
VO5oc3XnLgLOREcYD4VtWAXENAN9dIw3ytU3aZtktxnwnm1Rtiio1iLaeU4mrmi5xYQCdBcEvd0e
OXv/xWsULrGqnfc5brvrQXJeXEc3Pas1+iOMhuqceOpLF5FqOhbzH8ylxr0tNFPrke1GqPQcqj45
MbyRO5QmtxO9JpoTwLoqB1XqOHkPSAuqg7J6YFL542j31sOc5vcL1/UqXuBbKLu8RTa+Hha/gBOE
HMfjOAJI8+CtAKxdLBL1xpvGYauoT9+6Be6MeeS6PnZjlvhEdgx6vNG9nTR7Qu8EdKBsQaE62FLD
mXDnhiQt1JqrvU/jqF3fIJiKrOe5xw+yywhRXI0IwsGKWdTBulkKUcLBDgYh9AnD0RsP9X0Oc3Ol
lOnhBtxOhSC3pfGAGTok1CKQIpbjq37J97DHtbtzyKpLiS5R63uJIeN91djLVWAyQsaOtJBOW1Ae
pipYMGYjLrnipDWz9Jc112BKyRoxqSOiYsUMC8v/pJFmAzQnnYQO/SjB/wao7tYxu6qMM45snX0Q
RPNBv2ScOKN17BlF3/c67A5z2Ak6AyYWpapZXotOcoFg5S0HzOEJ1tAYI2JuZDRtAfwpqiSqI8Xk
fGevjLPnZkSwy+7G+aSh2X1R7Yg4dnAUQ0YwTCPnR3Yu++D17G0gnlOAHn2AOnQtyvRK9wKyzRr2
04gAT4+XMi0sWnkmNcaOEQpumI9Gd8Kz/GHbDGuXHQqvi/ZNSM43YoURzXzS2djS8hSSeG7nD2Gq
usc8or2wiXydbRsAk3hu4uWgGACf1pe0G+ZvE8k3WgX9JgBj876E17+LEWBfVy95OSVf/vMqM/eA
K+IosQzhfwC7Q9APoQ043LIYaDe+rASaKcTJrEcfBufj1tX4YU0FhI69gnZ0dk2mD2Q6owix43Sb
jNiYDjgmCQDqi8EGSjgMzyzeK8C93r80kfgDgQzOg8CzIZNSbyFwLoxGL1IF4uNhzDXWVM/ZDoO/
tlvXT6u7uutDTspFinHLS29abwYHiBz/eh4D7+ynJuKolqH30L8EH/VeXR5dwxWJ+NKusK52066s
Xf2F3J70Y0TN/dYxWUqxC1PDoEuC696mNNvFiUiim8r25NbRwfNgYiqA10ObToiuKE2IhbN49lk5
elUgHXP/g2xdKKA9jmZmCAHrQOlENyV9tq8OgOYtfX7xifU0u8pmS+w12KTnCf6ShgtUBfHBgiRL
RxEe5CbhRMqkY5CPBA3IvefP9abRQbGH9h8dCXsb9x7C0ssaTDNkw2R+7NEe4nuely2qFKAlRZt+
gkUICt9pGvcgMoybm1a0at8507CtjFVOxkO3t/zUPziTHXxxmMBct3223obd2r5pZwbWW9bzHNOn
wJlW2+VzImwSjTydR1cN8tOrLCjtK2K8OrSPXnexu8QnlXiAhUoj5uyYpDtrNQL8wG33ug4Etb8N
Vo2QlC3OmbRgaa7qw+y33jEvrfq82NTiLfzZp0aV8mDZaj+0XX6XJci18ryabvMgcC4sEtOOB5CH
JUDT3JNufiPNhDu1OgBIJh9eoy0jWGbSHbAfQ0JRbn5pEQntywrXehIN5ee08L31RGLyjD5p9OlP
kRbk45AOt20ZLTfkLS3yMCu3Obwcav8nouRvyGooH5hz/PPj//8pP/XFL+f+7//iTwmLE/0DqAGV
LHQZQkgMuOz7sV8Ezj8YBaFxcTj8v5zf/xxWM+KWaBltN6CHJUFqcxb/cer3+CuPFNFQSsbLNo2E
f2dYLZmV/zSyMW9HwM1ikkz8r2uHr4UsHBZ1VY22+zW11zb/VlZrLG2EXI7VDbthIC3rXV4m2XDo
tSyrbd9rz/u8xGVbX0MkoHo8tBYLBJtTCKmKaj9mIWWWAUvlrbLJptBs/a2/+qQUoaK0MBhOnQnN
K0eNDRiibe/cMWNuAw710JPmt+kwxmpf5mOC6tAl8xtA5QoVNzyCW8s6jyoj9yK1xSJG0/tQT7lx
lSKOp633N1NI8etACxOdTU2Gwpz/Q+iCJ+/XlggeIkF7dPW+tv08cVaskiBl1KBcKYubKPEiXnIR
xIB963yV6ScXnQFvzUlHxeepxZwsb3+6t+6/D9P+A8H8fZPVQ/+f/+tlpvtfMzbeEvUAoDOXMSz9
oOh1lwbsMAiMXiVfBCeC4gZPfGJycceO/mhq+dmMXiXIIIobvmY4cvpbWhhaOYtb8anBjkeTOBjB
Il+V9kR+/H6NkxV7VLnwVewHbM/ru5SRmkXpuxadf7uuxMWm+ypyeyA/qDtHbLe//1C/TnvRa3CR
yeghpAfpBLk8r6a9cVosmVWU9Vd7xv3+xqszq3kktbVZ73//QoYh8tPF44WoqFyQJp5g4svr/fp9
YkjootVf4i+058DS7tsyLlyycWye8EUGuXs3940ngW77XmkN21YkwfRYQAb/u4H6r80285Glx8gZ
SUoIMCx6LaEgkR5M9pL7XyaM8v4tffl8oJCrLHbhqwS2Ju7a33/2168INzFg4ub53DQOA3bWoZ+H
s16XZw4OlPZTlIZy1KdYhzkNszUYKKAhWIP6+ZtXfH21BRMAVAmOx2uivHkZiv80xFddL8OEq/kJ
SRl+czrXkFjvx2z0p8fEoYeiYbf7CZ971Pz5K3ZvW90tBJZ533vXn5f/nXxt/pun5vUNxgKLKsc2
CzABo+K1WoZG1TLNUSI/pvYg9AUPVwZZBoQhX/W/d5UdwOF8WvyRvJr8SxMVj30XSmCtH2lPBMXN
0Jbme80Ambknemod1Offv6CZqf98SzseT0yIpEl6LAYs4r9+rUMerk04a/VR1dxS6V7Bw+MRp6Gn
+V5j1ZWLwEZNlE20peBJE73//Rsw5KBf34EPHjxCG8J5K+Cjv3p6NXbZUrRB/bFj0JXUe277tSCo
qU4jolqyVK33k0oV65PvMrbEsA2WXk9HC2oXz2DlIy9Oz/P3i1MBGucaUYBp19829KmROq+QdFpz
gpubsN8BOLDCeZOJYkA7GczexL1FNUVu3i6NbYN6kw7bbb4bgjHRn8WsFgAaU8HcdB8uReYM54xd
iMNjU1gTL9NPGO711lJOEJN3nXUl35nfZu70xJhZ8euxMJDewinftnkw+6CEQropCmftciTeg42M
mAVliMj1zgEKcjaiwuX6h0mu5HTlTMtUJAA5Ciwwv7/8rx9rAicdRgZIWKA7/fXWHuu4Bd676g9N
2slKnZIW0HWzi9ahH8h3igezI/z+Jc1K8cstFyAJRzTFfUfZEJji5OeVhDYf3Yg+nD9EiY8cZE/c
q1/cYGRwCuvW7vHNxzSkYVC0h0UAYaIZWsIhj//mbby+7zjH8KQZMq15siHf/Po2LJFYNIQD+bkc
mfqjqNet+Va4G2I9/81rmY/080e2qbVCV4BspZQD//zqHsfqUxYtcQ5fFpHQi//q0J1Ncfu1ZK9e
0Qw2e0ZJ/jY35O+v9V8/JJuib/4Dw4Xr/WrVRhjUqygv+s8Lp01uRC5+OD3GuKa5RX//Uq9ijs2e
FAnJsItZFFtkZL+6oHnTCAbLTvWlx9UNFxRPZ/22dAaKLpLTMNW0d0u0xnZ13WSQ6ey9N6XF+i7v
g5ansyqp8LjjcPNHD5wtYZDBwzBMxmJKVKhpNLkuN+jv3/RfvhgUmx5xfQjg4A//RYgtoLY7i2PX
n2s9KN4F2RhF/m0S2vKem6byWT1isE1/e/OJv34xL08AKy67KTLqVw9BbBlJoPKsP1iqhLMykfay
sd8GYZsqqPlER/UlXXO3CD7ptEzA+3dKKRaIylqc6Smr1plFIw2BAv4BZDiPSAfxHX3xKu324e5v
rtKr4Z7LSI8Z08tjApMFkeur79Yj0ENVo2r+IHuNtuwGX8qw3sP6N6vbjwU56rHo3Foyznia+tp1
qW5rH288jmpCsPRnbsAq/+Z/XwSz2C3oLE3C5bj9vaJE00O55C0IS557wk9ZTGmVFdypjLN6vp1a
AcwcdrXEJxkjoIlNzWnhZeIFHb2U4UOctsPyYdXmTLTBVQtQhLxtgMUdQR2Zz3LruB2uoE2XzhlJ
PYxaqq/+jKJdkPAcU1/w+Efec53BYnqncPvwHkWbRxBiBdDPZ1w1bY7dy1/K9d2K1mB6mlRHRdLn
/C8zSXS52U/SFOMbIP6UhAuYylhV2CBy2ZLEs4lBRfBhGthoWIc1XZja2wAbdvhJH2k9P5KhcKn8
ozct6fAwYCVk99MdDk22Fw71bMJ5EvHSFv5Ifpy8IfNqSNVb/1ZGcJg/dGHmTafYnbrspnRrojNm
gdLnAspJj1fjMhKGt13C2Kx8MESpasIJQz07z/clvwtjh6etDTtT3zWgL3Bn/vgAXo5jaN4QA2Z2
SRvjIhfUs2tuv35JzCJWVkQ4Vvuuj33+Xxa0uqI32DJK+vN3dG1nqT3ZPF6WbrnlGtyGqENMMtBI
2gEvvbAx5Vea7Df/Nvl+VWELz1w5E4DID8wz3ZSrmq4XW6tII/OK0go4hmpUHVyWVgcdH4+F3twu
TTRQhssC/US/B8ucV4/w9RrmCRj4ze3SwuflmZrqiDY8YGyoYgghF0Rp3/BMizg4DMlQhIT3uAv1
X1ctIOW2zTLlvL7HwijiN2Fp+6ZlHIwoQ8+gnyZsWyRrmsNoLhazmWn0huZD5FHrLzedjKc62Tck
MvGOA2diFdirFTAMkBQnNvcvs2OXPyWh7KgFop6SI9815C/yKIw5Q382yGQI2LuU05gaAuSUeaF5
zM17caMUWuzWDyDefKYxDK9vJ1ffp6D0SQVnulZloTmIxpONWLJ34dM8Z6PLH7aR1AFvi/gjc427
iRLoG2znkcu5YhPjN5Wcad1TPmCHDQ7Y9s0tanoF01Mb1vx3JyAlYBzPB9YGzsKmZHPnjOdcK72a
xSPFUvYp7+hU80gjCOeXkrsJGHZD9hIR04xphKSSArDIVcBk2vb6NC12n1c3U+maCqJTveL9YUkc
zV2NnVgNu7ZgIuCdoHl4i9rl9hNioCyadmgYArMypSUU0oNvM4tjztDKw1DoxGXSn64lXPTJbtd7
T+vFlGE9LDfwGZBsyHnp9NwAWvG8yaj4bJOYygEol9ldQxYMOiWaD+YbrjO0XuIACKnHT5L1dpnp
DW4VhBDbpUQ3N1+KuA94j7HV8910LsRw71NN45wPU8e5Tpo36FRjF7UkdBmmOr6dIUnYsxCz3OwH
mZBCQvMZ+hZ+UMr7ZdrEDvy6Uyzz0UuSDd4bt/A/rzPaiNQstprPHOW4i9AwqHRJU8AYBJiIACMN
QFluHnBc5k7E/0oBVujY3Jf2uPTcQ7HMSKy/4Lxc+TvaqqMisc+TLJXU61ylXVXwfTDJsS0xdrf9
7DumwgUbw7dUC5fgrn2jq5nfFaFO4CKNXHzuXDsDpzSRakEPVkKB6Tv+blCxWZcKe6qWh2iArTNw
h4xEhW9ad/G5fkBOWB0mriLPgnCGnhtq6pSEU8W332nvEuqEOz0s+9UU0Is18tKuQOvWHlgu2Y4m
3Qbs8lWMXbffh25pNtlhGDtux4V8l8ZiU1aa9QFdgeXeLYwWEHWxRHnuqe2Gmo8UNqpR5NM4psQy
LlL9GSkv7ZUfjRVWfXNx5qaTDYpLxaoa7ZM0n6V1NuNZYCch7MtdF891jHGSucCbuGOmfskaNn+9
n/Qc8I6DHMfsdCBJNeDBzvEkcfOE6GK4gj9ua3S55u+0SxAn+l8sirxzvzHZp9veCtm0BAxorrEM
VKRm5jhlYvN8Wkw7BgzSMVJBkF0igJ2Qsezu+qhQA3T+VWj/o1XPpXpjV0v5FHFGwgquVJd1V34N
6wLB4TS2n3FmddZFJRX2fmgqiAPQ92Xdx4w1dz0U5NeXX9y8XBXAdkz6n2Yk7fPdGuH73IBIGZpL
K5lxMELM68hrtx1n355M2pmc0FvV4VsDB8j4S1zLkm11H4cD7JmO74gpVLPQyWeIXE9MDPFoF4wb
0FarWZcbwmkZT2xaZenhQ+SI0X3jlwPnTyboMNuN7MbRcUMvns8fc5/GyQCkkp2Mk9tazisKmaxc
bXKW0ew1l4WHY9z4Q3Ez27YgGi4KErnzKNDWpwQDcMPG5w+QQwg4CTfSHRyxRfgaoROma9FHO6tx
DAeW7j4xv16ZnAJHDjui7Ob1EjN8sI9iFqlziFs0Dij3gnKl3R9Lz7pvi6Zy3zLbAblztPHntd0+
Yta4PC3DAsHP6ofaenQttye+peauhrnk+wry9pQgfCgHBvXtEWhBsi7YTwJk4rjjyuIYZ0O+HEge
CmFORkUjnXQbqBdIqGB+Vn9J8R1Oyw6Du+6+ktGOh2Q7BiQ8bBzZewMSxrjuPHjRhe2V/jGurMK/
xQZkFcVx8lvK2vRrSpzAAG+tQZHlNDvhwY7z974cJPh7xkuMP+5/VN+2RpElHkHUN+jHZkB1bEst
cVOt9xZLddu6uzaeVTxRT+HPK07MszyqsRhlTXtQaKi5/8nEzamglMTewrZCTp15uLvQlI+KDZzH
IXV9s8LhQDIVZmaBRo8PKD9ndGp8sHYOL2uXWJSkpHFMbD1eWuXsMkPtJc561EHA7zyMXmOqP78v
zMkhyAWKVvJZp6qMjmNXZf4zAcdGiipaK4CGnlgDzdN27GivMUftqezN3Ld1juRjUgXPNrWbhcJp
blnL8jAzmwaZJeaILivSfPeTqP1VniLXKSmJaofGoXUm8de0FKhLQhronocKiAWR4Rx79ExoBKUJ
GMWBC9TWgdk5Q+ZmvFOVpAGvPYJ6b9Y3E80o/q4h75pfZhOLzLPUIxvg/fdRbtbJwqWVUW6dXES8
I3oJvVCfIhWZejWKJ1YbZxiV/8cMyqE5+E4e1NdJw9BYHIYWH768qtvAlCwpegOuEdo6fxDfRqvX
KBdwZ0xjuWE/pBEKewZ6Mf5yW3lcftZwbUqkl/61j9+TXerHDuaKhutYNMA/hi0KIfPuhYwtLmSb
gIdvyLcDwPatHC0urIkfNO9g7C1Ahac/r8Ta8QhtxlaablhQp/zGphp8lIyFqHUIth3pH5css6kD
Hr1qib1nnGk0079/jWyYQrzj+DcOT2EXL3xiSVQ639HYTwEshBqXKXBGdGR2HH2YClJtixNuhKSa
zy7l6PS0ogflU5GebbrpSo0Tfa7WRvsm2CjzjBJ8doiFNpo6ppDPFQMIsWyz2VYBiZGFQ5UCHN80
cKYGb4x3gvXST+E9AnOnya79GGkW6Yor0sZ+LyVSf3woyASmp5LAGB4RhEWmg1/nHT8QT64p1AR5
kc9ZJ156VvGYdc6xcwLMD7vk++6aTlPCpgn/xfTGpGRE/ORLZerNwTf3Y1zmpl1mcwXyb8g3a/7A
/25++nu7by7DgO1SwCRkD0tTOElMiPzRdHwFKVa8me+PRzHAJ3gqx7nhS1U9C191LReJXWcKZ5xf
J9zcRcBT3XEvlMy6qQnyg6tcc++WtRPVN9UsEmSLScmQHebGUFWSohbhCN/taE0Vr1Wvio9gt1Nm
mhX0yfNdNDWmCR1Emfo0qTFDs9gXYwsij7OlK6/dWQwF6dOew31W2Y45BOatx4nNFtCqeYxc5Cj3
HDz5ngftrfoiZ4fzk0/e6jIdF0d2xacpFQsXJf5e+fSJPVFr9E2o+LTZAl5a73+ciMO1jigMliTB
3LKHACn5U8KZRe1Be1vLZ/C88KVti2ShrUzblOPIlKqkJxrEb+X4BLxLjhYWFUI47y2kVKZmx6FH
FaYWcOagISJlCvmkRRrxFPdxwrdm8qQp1xfEoxFiB7jN1CiR16zvuOpmxV1Fx5n33AVtPffm/MDt
5Hu8PLMKcu34tS1rsn9qA4++PVKqhVv/JEKRclQpYMJ+/v7o1VNpSqvSqgxRFGUmsW44tSbTFSzq
2fSPrFhqHnQJpn6u72x3wevOBVnNiduLrIELyXjfPOKclpP2xvcL18RNz3lyjPGijA/+Eqz9ORwX
UZ7+L3fn1tymtcXxr5LpuzSIOw/tg2U7TmLn6jhNXjSypQgkbuIm0Kc/vw0oEdhV0uzMOcyhnXZS
uxvYrL2u//VfdqoSU2DYYJplTmmZwUt1Sf9TxDKOniXoqvU2FJ4oGAK0OD3rddTI5Gx6GF5sQXSi
pHD4c9LDZK5U/wL6EBEFNoGFP4PXhhzAvtxVcHRugbMAW7L3RLx6YYssN0GSgvTv3DDkk3ok5Hn0
PCyxhBd0ns+yjI4rmJ5urJjkCL8Ik9D+baVuhMLK+IwjiGo2KQMIz+j6S/eUOl0IpudaBEOmc1E1
moPxUsLRDSa0zf0oz9tPLZMzouUT6mUq1JRN+glWJhHZUEf5u/tylok4s4BF1DXORwzi8entZYQG
n/R0oqqfVRO3JDzVRTpPtXGcujndKg5DW8nM7N4wd6Ic3YgG4GaR2f23twLtjo8LtFedUGvvZVZV
dxXTy6NF954+E/oJAKrGWL8SZY3uOn2vOht4nD8GSEiaWgPexcSax2X2VAGYvvM32n2pBTmBTO4G
KpJoUKzgGLpJwCAmpjxGKI2c+ZIpSZTC39IdTcsLcTdZCFGqdQh5he5pNHNbzA2TlQgRGGOQYhMg
Rtzxp9OP/+irUOChTxbqBXrOJ4x6636VMgHuvdpZxjyDqILnwECJsBDjSgh1+lZ9mdM0U1e4EU3N
/MPutzSHdGntKNC4nzcA8YKXXpBkwUd1s1OTazXNXp++Wf+9NHSZpRFYmdDy0vnQkza4dFaeG6fp
l2Ibr/d3xtoSinK9joUiOn0rtVenY3U6tcE+mxaJarhDegnYFYS2Piyr6scwzeCsmhHtZ/AOknXA
MfTWOzbzjIJ3wL8s4husXWlozh2+jcG8F5oZsWmv8BBE/T7eMTgLt3uvC7vmrTDotNqRgXAZdiGi
wHIkvGY7o4OMseG2KbIqm4Bk4m3BHGdebrQx+HSr1UgkVqH5FEVY7Oem3L6Agcqr/MsQWnj95vQm
9PabPWDiDR14Kgl7RgP298AwVpkTmHn5MQ/WQpBnEZk9eIx3EY7m6VuJbprjio34plQk6ZeBzJU0
WL9IBcEZKYiJPru19ai+V26QadhA78Gr5tRv8e+b2rsPSIddgDZaJBXaPyUF9J8e9lRhcw3dEuE/
rlOMYleDdIYDPtqs89H+OqX+RhOfFweb3fNKy/EvLmAqxZv0GMqOFW/z5CRXRc515K9V/I+9zdjp
gmHkIEW1s72x5i5g3LEeVuPJFxMSBjBSGa74kusJh3x3ZhVUc6PzLGEsO45Ek3GmzIbsrkkRYihn
4ONYsJpAMxb9oIhudz8fU2N0Cl8KbexQXECk0/98W96gsEHOPfiFZv29TiCXulSpJlyZGzvWSYm5
2eVKL51XFYTPs/NYZ4ZgoG78O5r4aVYP7Tx8Dl2iduaMKjG/zs22H2e4e+lbv0wLd+rahXoF5/27
gMz0QxHrjLs3kxEM3KQ+zTeFMYteuYqX3lBmdsXsEJd+3FG61j7tKbsUL2f0kBhMtnMU/Zwgm5ES
+1GGLWXIHBhHJ3mrU2reXOr+SLuxqqQ4z+Jqe0EJyb9jILX+0vdVkmrrOCP6jTY7Mt7ZxP9CkdF4
VZXwW50BEGbevBYn1q2KbZzHLuzu4L1NF49/laZMpw3D252l5XeepjGi21YYJQ+tmBF/pssxXfij
OPlg6ozpJJTLGXmbry/JqlXxFDCQWU7LneONznI9KF76IZMMdk5BfOOu159yGyj+mT1j8lu2S6Lb
PfyM52jrkUtwPNKniqm807NKuVerLP3CZCwIgnIjn7qlGbzaWKl3AUuc1wxb/UdYRVdZIxBUYVBm
BuZBV6n+93RaRLRkbSHHXfC9yreOOgsZqOlHkF2YiWJ+PH2iuwe6uZkFUE7U7gFmaD1lPdvr4DUS
J1yYihWAESqV20lIOuIsCDY3ha4JXr9VFLwjow6H3el7P5L8+jXB6pDhRIn3cWC5kcJzQjvIgoHc
+HmaHwPCDjSI435gJuqVvjsK9Vvqqko526ETUGPcac/UMrZALSgtLya0CReACjAXZxH+gXdeur71
PlSD2XsvnY0YD+gbTnyuFdCcP4cQyTwv/QzYF2A9801iJs7LcMT0Bewtk1YIwzOYqXAz1SwM4jM1
m+jvlGIdfg3APF+HZDPeFWqlfnLEwPOzSTRR4ulqs3qjBXTI0tsfmAQ7G1LXkIAQhyZOtYCGNSPz
lieXk5WhzJUy06Z7vt8PAA49EB5bItwAsA3si4aN7rsEk5GVlrpd7Rd6Ljbf9TT3uRat/atyX85D
aO4+ayOnPM/VFTnCbTIyr3S61sPz0yJgiJ3vfBlLgDUh3FFpCsGM9wq+k80sINvmWotVTp6N6BN6
+NKmz+WcuWv77LzQaVO0goyxC7QrBSRHo4BB2aVzU8RmkZ351mr0Zj9Z6VcQTBNnJjPnC50roTFN
NqMbD6TxdaVVz0Mt0G5JGfhvohEfDa5BeCun+6wkSwkX+2xqxY71HixIAf0iA3Eqc+291izmM25I
rFzRBhS/gY7XF/Pa0vweNur8o2Kom3ej0MZAmOVkd6kxcAbizsRb3e6YIQvrw1bhBeAippU6W5Ex
s9bbNXlDbOIH3RjZ155b6Z+guYBnghwdrLanN7dbxecTs7c6zriFkQInq4rzd4QUy8mg8N2t2WLr
6cbr0VZb3wF7rqDvgrrv9WQnGjZP33HSBb7Wt8Q3UB3K9wxlBN3RvSVt8n4SYDqX63itvyTKpC9o
llejV8T10Csz0wNNb6ySRawp/h3cxdm15znKu1HhaJenn8V8LFq4mqjPmpzKnPTBgMkuMFJ7xfzm
VUk+jlpUNPsSJXumaDPawjjbMlmHgCCIIMjI6MWqzumnM65c4LDnhBWOM6U+wDjOJDKtvz2apESm
hIxTOErdG7jG0yuoMcrXZu6uaAmyVvoZRK8qw2sq5mcKSreAVr+JHU3tYG/Ez0dsy+V6k41uHHMi
ON921ujaTN3qbVXuMGdQ3MeXqx3WmwYOb3MdUBXBo9QC+lT9rR9SgaWX86KgRnBnFOQ48EXSDxlU
IXTZ+RCpJ4xHpU2oJLs6Zf5y+hbSnZAKBQAUmlpL0rAZDCArmjis+GZHTxXdgR6U2VP2L5q8oJa7
S54r5kr9RBO/93cOBclX3VM9MQpqzVyI01/nsf6ha8wBYwLSwxTkYT2VrKkUDiAP2SzpzlasM2fn
rO8pilYk2flkAKWsxT4VI07C0X1VrOl7qMwiDn70GE8IrC0gyJg+6P0A/HUFFmBBygxRy1/OArPK
mRfABzH3uevTIGdm0GMWzi084vklU/BmF7EzKz+7dlLEyMl+cvuDPXniwMLKTCoG1QE0qY/Ypfd0
VzD4eb1cWYr5YWtO0veqT9+kRR7kFXYxf80IrOxlTHfrC7jCJjdZaGHILD8r33qWawNIDncF3Oa5
9hXk/NY4s7fe5sMPnvKRy2DBGqkZHHEw0wSVvS0rAmh1na2eL0kSbVcf8SwM2mxVncExKQTzqlls
SMGme5PhdokRfXX3isWsPea57J5rVpTeGY6/ulas3eYjPPU5CUWswCXMij7bvVpbU0YljFp5+7/p
s2hf5HyezS9qwr93+TKp3i9TrFF6GAEpflpD2G8Zy5Qxvv7f/tLphZ79FHMDZ+QRc0P9UPXDnFrD
J5OR5Yvln3/oyhh8F/kheMia649nfgRzVPPjke2MuQ00J7CiHX5Or8jRJv3TNpx+w2Y/T//OqTdo
NujF4s8/6BdA7jv9K/96EyZjQ/j6RNSCRJViaHcTaGSxIFAjkUaEMLC3Bykj+faaPaY1wTDg2Hjy
7WGMHIsMgGZqQ3t7xFLnW8l9fGssMDgAjK1GwMlsHZ8A8oFjEP6cNRJbrXAMSwZoLlFUyV3QBEeo
IvDt7TGn2eF4F9ADJoBoZKQVkkbq/vt64CHKw0zoY8abhsckqqoA7v+MJPRW+K4LNYcZwgiCMPz1
hbwf74EDWbPQlIStzSY1N/zv78F8EUD056Ukwh6y4z0giBTu3c/sQm+No13QxjQ7UI8nQf3ULtjK
GP8MsCA5//r6X0lC7w2+WwSeu9FUTaLnm63+F2ZRHAcQhjT19LSBbY6ZCC3qBXS61Ve93QOSAXrK
ZVWipvOJSQKAKm3eEQPbOQg0doKlN6ATbkRkcGaRKVnNM0mIgD6uk3HkxJpN6EkC8j9GRGhPonlB
XM2uD0gSDL6erDKwxqqhm1SrqGa0L3ksCeiAsUmjL2Fjqw2GdhzAJUofB/Q+ptFURdayvrrHwTLG
NBpTPp1wasQ1uONA34u0WcBLVPACoeXuvT2TB0gcCPa25u0HZxUFrEhaBvCBNWrcFIaat+xpA4s4
id5AqhSNMlCGZxWpZMh6iao9NiiO0U3fbILQL8fqAKI/3abxiR6yRl0MLmLAmxflfTkPCTpDsrm2
AAw8pRRtWPp1nEicpIHuAtUGaVnAScBHBPWhtxLf85aBN4xJSUHfbw/OMk5oGJN1EXV9jMZjTuzB
8vWcpAkDXEzmSZL3Hpw9IKVjy+oCoiW8AtLGByew9/3xlMmYEFPjK9fXAHeBWoykLmC2hkJVh6BR
/3bWjzWioxFTKkz3gX2kvoZnF0zwYZK7QAoJfBH1JquNnFmwsws2Z4XYmej6m/UcVg6FopQo78vZ
BWsMAI4mZqr49dXTCLbBiaAyh/JtZGF4J8LBcsvugjKG/RaR/+Yk9GRhQnApkIl260kNzl+k/i2K
YFKyoBswHInw8Ejij0+E6Ywh3aHYBuiovga3C+T6pLWjSC1zJNiDrgxY5tiiasVMzPbtG6EbUOys
KhAiycqAOiY0JpkIzdJT+gAWLJgPSCa1+zyk1yewbyzVrydQcJBsUVomZnzy9VGHFtEUHkL788GZ
RpWshqybpJsoghrr1AYDfdOoj9E3GrFZc6cBCYFmmgIjKacHcYKB2ENl0p6BniagrmDBrkOqaqgR
I9UVaSFAD8JOhaPclpBEuebYGjjEzfgFFp5Yc1QG5xmoEwh4ZGWBTBEl1olDZFxfvYhBTMPEYk7A
UA/PGuLWSb8/ZWYypUzybiPmvhQ4YxwnCxhgW4YenkLUTIFdk9MI1FuBwZEVQC/UV/cs4DqSThUw
2PYsNNs+IL0IrZ3WHNBfN45Ez2D2dfzDp30DGoXIHpBQhPmnPiuDy6EAixZAPilZ0IiY6INyUI6N
KPQiJsseg45SmGDY/nx4fqLwYCR3QdfGEH0RLh3OfU8v4ifCPUeKHUeyvgbnKZBPnEjvAkgkkoW4
Cm1WtacdLTwJ4Ak0arVqY3g2AjpE2UwK+SSiIhWC1TZr1pcFYwwKg56YQ1VyeDZCRz/KnghMAOVl
PIWntSN1Bn4CVSikbvU1PL3AwKLmoSRsBDUnyA7ILjYv2YelOWhPEuwMSGq14/AspY6gysoCeBTq
amAQGblZXz1/ocZn4TiBUatvNSRPAciUrBSA0LQdKvBt+PgYnGiN4fq1Req12R5sKEZ5QLsAO5k8
GoOh2HUX6wGV1A+j8afQmezC99zrsHZBFYAi2bNAxogmAMdoS+0C+XocRwpPgWHJioCl1Nfg9KJA
qDUC+ut6kcQSXebI1EHvce6Pd0FEENggsi7thg/qLCgtiPjX318zwKAh5kobGvSzCVTeBL+3wOU0
hmN4sYNuqrLpRRFBkVzFL27NY89frPFZFnUGhhIOTiMC2G2c+F+XAk6BQr8of3HIj8UftLrJ9tIX
3gbYg0smkUWQblwgpQY+E9Q2ZYT66ikBYKomqRYiijacGJ4qNKEdkTUIhAsOBOl0jjZHvX8IFHxE
qE10zkizTT9/FH5Ca37rh5m6nr+4EJ0w3jJ9qhfmn37h0AHy+Odt94do8RDQ7s4v3lbxsrl3g/oV
f/6rgweu/Z+jHx78ofo+7f/evuDjW3fudXirw3+88pbJnAnFcBeJxp/2MV/PA7ppmJVyPw/mx5Bs
pA/J+/4kf/7Rec6j7/+DhZ8ewlI/g3ifX1w38eji6z5wDZ2VfuBkAxHoPD28uviMDTJZduXp3Pe+
RklvFm2DdZVeO/KjZL6Ijp/aqjts5FemV/Ih8x7yrLN43bwku/j50p/v5snyeOUG9yq9cttk8Cz6
+mwa+Xlw3x0B3ABLZe/CVO/EW3SlsEEryq78fBkxt7i7Mk4RfrjsylfsuOcd1qnFWwMJfvgPv34k
XyzmbkcAW7Ca7AO/8H0vjLzuiWw6CKWXDhfevKdFGoSZ9MrRrvvx4CfAZsou++qxbmpQUNILs0D+
sKkOj1jLRQMtkl36Osq99NE2N4Ad2bVv5l7Y0R4tBEZ+3aTy5+HieDtaXIn80mk6f3DzdJllHZlu
kRvS63sPTI2Zd1vMGlSE/NLYgjTKOpLdYg3k105Tj7/juKOb2hbB37F6lCf9pUV9XHrpKMx6OqSt
Ocuu/Hp5n/RH2IE+E+Vc+aWLeddutbVB+YV3z67mQZy6Xtess76oN/2O9V8uk3TZ0VRtGed3LH6z
LL2HjhlrMee/Y/HPUbI57EEdHzSFF+mloyRzn03nSYSl7B7OpoPk99zgfL7pn/2mrC67/BvX6+54
U4mRXnbj45F0oxr4sER5Q3rpZLnqd/HWFQPZhd8uwzCt/GLeCxMY/SIS8rLLv3ejxfLZi/SRbWty
vLLLf4jyfxDEtsH399zgsSC22VnZ5W/Z/SUkbx2XAk5IkfmUX7vsRpVtdUF23Y/Z3D08ndApoHdF
ilJ22btlEmDZDgvVKzfJP+mVPSKbnni3mAzZpT/NsTuMfOkezZZsQXrxZZo9u3vq4ZusoPT6XvoQ
QVHf8dxaKKP02lVE5/2q8zWbLN7plZ/KNH0r0T3OPx3IUZ7637rJNfEbD/5ynvz1HwAAAP//</cx:binary>
              </cx:geoCache>
            </cx:geography>
          </cx:layoutPr>
          <cx:valueColors>
            <cx:minColor>
              <a:schemeClr val="accent5">
                <a:lumMod val="75000"/>
              </a:schemeClr>
            </cx:minColor>
            <cx:midColor>
              <a:schemeClr val="accent6">
                <a:lumMod val="75000"/>
              </a:schemeClr>
            </cx:midColor>
            <cx:maxColor>
              <a:schemeClr val="accent2">
                <a:lumMod val="60000"/>
                <a:lumOff val="4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213BC65B-B0F8-44FB-A749-33C1AD376CE2}">
          <cx:tx>
            <cx:txData>
              <cx:f>_xlchart.v1.12</cx:f>
              <cx:v>profit</cx:v>
            </cx:txData>
          </cx:tx>
          <cx:dataLabels pos="outEnd">
            <cx:visibility seriesName="0" categoryName="0" value="1"/>
          </cx:dataLabels>
          <cx:dataId val="0"/>
          <cx:layoutPr>
            <cx:subtotals/>
          </cx:layoutPr>
        </cx:series>
      </cx:plotAreaRegion>
      <cx:axis id="0">
        <cx:catScaling gapWidth="0.5"/>
        <cx:tickLabels/>
      </cx:axis>
      <cx:axis id="1" hidden="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_xlchart.v5.18</cx:f>
        <cx:nf>_xlchart.v5.17</cx:nf>
      </cx:numDim>
    </cx:data>
  </cx:chartData>
  <cx:chart>
    <cx:title pos="t" align="ctr" overlay="0"/>
    <cx:plotArea>
      <cx:plotAreaRegion>
        <cx:series layoutId="regionMap" uniqueId="{08F0FF94-626B-4A3D-96D4-B864EC303742}">
          <cx:tx>
            <cx:txData>
              <cx:f>_xlchart.v5.17</cx:f>
              <cx:v>sales</cx:v>
            </cx:txData>
          </cx:tx>
          <cx:dataId val="0"/>
          <cx:layoutPr>
            <cx:geography cultureLanguage="en-US" cultureRegion="US" attribution="Powered by Bing">
              <cx:geoCache provider="{E9337A44-BEBE-4D9F-B70C-5C5E7DAFC167}">
                <cx:binary>7J1pT+Q41/e/SqtfP2Hs2PFy6ZpbmqR2qAK6oWnmTVQNdOIszr5++vsEii1dPc2o0SOVdDMjzUBh
ysk/PsvvHLv+e9P+5ya62+Yf2jjSxX9u2j8/+mWZ/uePP4ob/y7eFkexusmTIvleHt0k8R/J9+/q
5u6P23zbKO39YSJM/7jxt3l51378n//CX/PukpPkZluqRJ9Xd3n36a6oorL4h9f2vvRhexsrPVFF
maubEv/58eKu3RYfP9zpUpXdRZfe/fnx1a98/PDH+A/98KYfIphXWd3CWIKPKCOCCozR/Rf++CFK
tLd72ZDyiBBiSs5Nef8lHt97s41h/C+ncz+Z7e1tflcUcDH3/30a9mrm8NOvHz/cJJUuh9vlwZ37
8+OlVuXd7YfP5ba8g8tWReI8/IKTDNO//Hx/vX+8vuH/89/RD+AOjH7yQpPx7frVSz9I4iRa392U
6qYqH2/O7wtD8ZHFLWwRYu0VhptHnAhTYNN6fNMHRd44m/26vBo8Use5OEh1vtzlcaLfUxl6hLhl
wj/k9VoBSRgzmWSCPKyVkTJvmMl+VZ4GjhT5cpiKLKNI6US9oxWj6AibFAvC6MOdl6+VEfIIU8GI
Jayn1x8s6MOaecuM9kvzPHKkzfLkIFfLX9H22zbePpqU37djBOwUY9Q0TT7ShB0JisC3oJ1nAc1e
avKGmeyX5GngSJG/DlMRJ4mSfHubPN6dd5BEHEkpLAtRc69rwcg6siiH1QQG7qUkb5nKfk2eR45E
cU4Pcpl8UbmntHrPdcKPLGwKSRh/MFEQaL0MxLg4YlIgS6Ld6yNt3jKj/do8jxxp8+Wvg9Rmc9d8
uE7y8PHZ/f0FQ80jSaRJB2N1/zV2/NYRg1cshnfuhz2+94N7ecuM9mvzPHKkzeb6ILX5K1d9ot9z
2dAjUxIT4uDdrR95GYwxBGXUksxi99Lh19K8YUL7lXkaOBLmr78PUpj1Nu+irb59vDu/v2gIeBnL
5MQaxWKcHXGEQTS5U2xkyN4yk/2SPI8cabKeHKQmf+XhVhfvmu3TIwGuHxG8i4NHTkaaR5RIbFmW
eDB0owzmLTPar83zyJE2f306SG02d9/ybRG+oyUbEn6TY8L5g6FC5usAAEiMwIib5iMQ+MHJ/HpG
+7V5vpaRNpvpQWqzVkWRVLl6V1sGcRksCrqjZGNtYN1wTjg28d7M/y0z2q/N88iRNuvDDJydbaS+
J/l7h86mRRmTWD5YLfDxL0NnjOURwxwWF93J8/hk7IjZm+a0X5+X1zNSyPnrIFfP5C7aNtv87vEe
vUMkII8QEpyB5XqiLy/14RYwaMEoweCchq+R13nLjPar8zxypM3kMC3bYx3gQ/L9A6TUVfztXVNQ
iNgQ5P2Y0NcLiPMjhJkpoVDwIBC8/pIL/Ntp/USsXZHj9cWNhXMOclENedxiG6eFr95zZVFyxASk
nfIxJhgnpkMRARaeRDvLCH7rpXBvntZ+xUbDR1JtFgcp1Qxwm7p9x8DOFEeWtCwMMu2+Xq8uAcGD
4ISagjy4r1FC9IYJ7ZfnaeBImNlhgtD5XQLQ7R2FATTNKJTQqNxf+xTkiFJKOEW7bGgkzBsmtF+Y
p4EjYeaHGTEsb7f+O+JpSo/Az0Cm8xitjZJUjOkRsyThQENfm7NfTmS/HLthIzGWhwkNTn31nlqg
Iwo4AEuOHmzXSAuwXfAKAevF99quX81mvyAPo0Z6nB6mO1mrG195W/34pP5+OA3rQ3DKJQRq+zWx
oDMASSgT7F4fgYK3zGi/Ls8jR9qslwfp6pf6Vm3flUbLo+GmU/HIz0bxmGBHQKpBmcdCwtiA/XpC
+5V5upKRMMvNQQozBJbru1bdvKMpI/SImoDXMN3xtZE2GLEjjKB1Awn8uFifyze/ns1+YV5eyUib
zfogtVkmzTvGYFBaQ5wyi1P65EBesgFJjob+J4bR7vWRMfvVbPar8jBqpMfyMKOv4/euEQhIRyi0
+/GdS4fV8EoRAeEZwlBE2NEcqLi9zCl/PZ/9mjyOG6ly/PkgV8kmyUv/w2QbJuV7rhYOGQkjYKF2
HWaj2hrkMYDShnroY675Wpu3zmq/Qq9Hj3TaHGa4fAyPbnUTdo/36ffDMwKNHCY3BbOeO2Zfrh9h
QQzAoVqAd+n+KAZ4y4z26/M8cqTN8fVBrqGrLoHeZ+/9pBn6OKRkUELbOZNRGQfKa0eQ7FAKLuch
tH5874dA4A0T2q/M08CRMFeHKcxJUqninSNndCShvInYEyUbeR0MlWssoNFjp8wIQb9pSvvFeTF0
JM/JYUYE663Sd49P7u8bNGodEaiuUeuFw39p0Jg8MgFuUojjHhbNSJpfTme/LLthI0nW04M0ZZ98
2K7wYVm8b4sNtAwwU5jS2pVl5IjOcMD/WAg09D/df40A5ltntV+g16NHOn1aHqRO621RbG/8qrgr
y+Idl5B5BPVnAqhsP0YDoRiyoBlajILpN89nv0Sj4SON1gdq3hRstyneN65mYOIkht6nHekf5zz0
CEsoz0Bg/fhQPEQE67fM5SfaPA8d63KY0OZqC9VN7ZXJe7JOSHgwJhYXu67ncXuniSBigyrOY2cO
CPcyGX3bnPYL9HLsSKGrQ105RQG9USpN1eNt+v3wYNjgYUJ7x9PWGvk6coO9N9B7a8Jmg13z9Ijg
DB1Ob5jUfo1eDR6JtD5McrCGzWrvCqUpdG/ALkKo4exHbBiBQhQ2H7Ch7+Pl6nnDVH4iy+M1jCW5
OMioYHNXb9+zI4DAplowWhBR7w8HMGawZiyIBiB4G75GVu3X89kvy+O4kSqbLweqSvNhdZcXd93j
U/v7xmzYSAgVAGmR/Y2eHErPYOlgu/dDQC1HK2bA/b+e08/UeR47Vmh1mArdQ1Bnmyew4XP7fioR
2J9GoOr8tH5GUQGH7Z4Clg9ju1LPyOU8gMy3zOsnSo2ua6yWc5BqnYYR9HG8695P0EkQINa7LeyD
HXtJDiTgNqi4IcR30R2EDi/9z1tmtF+h55EjbU6PD1Kby3LrP96b37dyg/+BbBQaA3fCjDnosGmK
A2wz2Wjl/Goe+9V4GDVS4vIwY4HT/M571wyHwN5CAe3PhO1cyus1gu8zHECjsCP38Ql4yD1/PZP9
ajyOG+lx+ukgV8bZndZFF9Xbd91SAHGAkLCjYIcD7iOwl5YLOqIFEWKokT6oBuTtpeV666z2K/R6
9Eins8PMPT8nFRRE3+Jz/+UBNrB+EOwlNB8PsAHG+VIpMSgJHZywEfRBqZFFe/u89ms1Hj9S6/Nh
xgIPV/Xu5WtowSFQKYCe9ActRnHbUL42CQISx0Zx9Vvn808aPV7NWKHJQdq9C7B7cKTS3TsWeiCs
FhSK1miXdY53IEL3GqHEHLZS3Wel47T0TVPar9CLoSN5Lg4Uht4V5YfnkxUefMM7RG5wCgQ1AYfC
Bur7r9EKAmvHoMcNUthd/grW8KVfunrrtPbLNBo+kurqMDnClSpuEl2o98TWgAmgQ8cibBce/MhE
ORyqZkEX+8NKGsv0lin9RKLnoWN5lgdh6G7+8QC4lwvp1W/+23PvJKSeUFeA7R1PCrwMG2C3NfS4
wQk4j6cUjBzS6Fy6n09rv0qj4a+u5P/ToXc/PxDv6bzAybbcTu8PGnxxJt4/v3p/uXD24Wjozgjt
NYAP9255++dHE1uDz3k6wHD4I6/M1yvc/8O4u21R/vnREAL6eCns9YX9poC9ofbw8UMDdg9ekpDX
Dtj1/tA8PVAcOAER+q+KITiF/wX6B331ECiaVJrDhu+nsxzPkqiDvO/p4nfff9BVfJYoXRZ/foQc
7uOH9OH3hqux6LDAJb5/jOA5QhZMJL3ZfoIiGfw6/n+Kq8wK0yJcxkHSr7kX9jPDLMzK6eNUTKzS
R4sys7Bnm7j0AhtnXUjtOjH1SUKT7rJ3qyyzE68wPTsJWR7ZEndJ7oSu2Z7lioYT3hnpdZ+GeW/a
RaCq/thVvKumukjNKcFlv5bcQwuYZeTanU/bcFP7ur7jgSCVkynVz3KfyMIOIG77lBkdd/LAbeei
adqznsN8U+J3c15Td5VYraFsplt9AtO0tO02Ot0SqfsZ9OyEE10ZZNlVXYBt5lNDp4uoS70q/4zd
vjJWovUbbHcGVJJua494bNZIbphfUO16ahpXXpsHdugb1rWPZJcoWzay9I+TkoSC2E2cpc1ZZvLK
t7knGm/TS8MXsyTssPep8RCboSiMM2orL0ZiZhZ1iSaGDyZgienwmx72Jf/a5mGq5yxDzPaMUFk2
6/w8dFxccG+CG9ET4eCQYU9FdsxcxJmdae9b3Hfeac27ZJqgPlJ2wbsstbGXia991ZbGVOOmnTY6
4/OK9ZMSvrMTVOc3VpDVGy4CVDgh8sgiYgSf98pMJo3r1l/z6FwKGc3jPEZrXIhoLuQszWsROHXE
suM8bmYZzdKzzA9NeGBSjuyyUoljdNI9r1nXXoapFX5FfhfaPNK+Q6wqcUoVWneGboNPoihbO5Nt
NtHSkDNfY7Us4RCq68AqQrvx/WSieK6XSupyRd1oAWlW9MmPgvC8bkutbW543NFNNjdww1ZFopet
7C64zuvchsNDi29Wgt1PcejzSUuIWoYei6eoKeNjjqJiWqQ0dvxeRZdJzbSdGdife20ib5gXZpGd
u3lwVhss23o1trDTph3ayE70vl0G2Fhpn8GoDml0nhdpN2+yrP9CzOgiMFLzmjEv9RyThjcKgtYv
TMCiog2hMzdy6dIL49pmWRsvc9LcuW4htn0b4qlME9TZte+V27wvpkGv8gX2G2qHaXNcU986jcIi
mpG6J7HNPDdZ5B4NlwkkLWs34fi6NSuxwVw3rm025VIGYbTUtJNORZPioqgS75Q0VrIISUyOG79r
N5GI+kXspdZ5mvp4U9Vp8DXTfnANikbztq3IcZX00aLSOt2EPY1uUq9kruPmHl+pnPRnmVXWJ3GZ
iUmsUlzbbir4py4o48g2DAJmhbRqLbqcnMsescBuYEksojZ3DTsVSq0088hpJaripM6JumoL1NY2
6Rq0TsNarUs/zC6qsGo+K8XSFQk9PTVaJa8T2gVf8pqVx6WVSGPaVjxYoZ735gzHfnxmIeku075t
5mWPvAkKpJjlWW19t+o8m1POuqs2MMOJJ42lDtN4WVruOkKJnriVj+xGWu0Ua29pyvS4s1DnuJLY
aUir20o3pk1CHS2Q17a2ttJkgnFRz3Ol+cz0UTvpW5Z9S12rOkZZo2YR7ZTDNG3Og8TKNn4oukWS
V+Tc7Zrua5Wo/sZycX0ON8Q9bZO0uup5h52aNvEE1kk5SeI2WDQRDeYpDVhmx1USXqYqj+YgO6wW
o8lmkofpLTFYOe9F3BZ26yIybVlL7SzOyzOOa206ddwxJzBr3xaFZX7vTV8aNmJuBY9yl0ykiS/S
NqzXvhufpXUpN2Ziel9NAeu/t2Q2a0ln1DbqFFozFaK1LEO5MZLYPO/augJHUXTyJElwNJdRexpl
VRrZGBbqqqo8OumpjGPHbcp2qULsrdIk0BNPMOXAzdDrKittyQmYGh3pY4NZwcrMKP7MutgyHVQa
rlNkrLvxg6bN4aJFruyqCIJF0RXZt5DxaYuCcAW+RE7dLDH/DqpaLaPCiuYZVeoC50HxyeMl35hl
19pGlfWRXXVhdlnoSm5ai/frukiNbZpUCDwabj5FKsk8G1YPP9FN0912RhJ0Tuhl1kJrq1kZXlzP
3QLXm7rMycqMTD0TKsu+NJZVnLVW5046Wvdzolr/HDxbes1klXwTpebfOxWWkc3KwrOl9G6bsA2m
VPXSdst01iSiOu7awppwjErHSGCejjQKYylwGDQ2KgA8prHAkVObDYkc1hvBKvJp9sWtdDlNeJos
hRUr17FYEH7XFGezQtbZlfA0Y1OaePE34nlirrPWXVfYFce10IYdtX2+9KVYyCo0I7szwb/ZES2j
TUmRPA1EXKxD3JXTShTJKkuMcu2WBpsENLQ2TcRr26h1dSWoxWwzlXXhFNRohV2QpjpPvUKc9Ibs
7hCposqWlQJ3LeEeH0dNaVz4vsWuM5WA6QmNhNpJYQR6MNops/vedaclEskpDzXZKORqMEt1NwlF
1GE7cC0x5yXsoIdnolHEMaWROTH2E6dNuNiGqE9nSJEtrYpkbXja+iw8r7AxaslJU0oKZrAzz7qs
R47n6vUg4CqLCJ73ZeXUnVYTGWTmuhJlsPTMhNi5r5OzxDPJJRdlPW25Ec2yLLHmBgt0asOZFVPB
wDlGoSomRkLSZdej4pxbHr0p/TwqbVym/aRqavkZW0E601lhzpCf4wvLDXzqxEZKz0I3c33brFt5
HnmazxvYZes0iJwIN29A9piidYbwuqSsXcnSFFOsjOzOr5RZ2kbXyIVbZnzBjSB1iqjoHO12xVna
R+lZ2KXZIvBNc9ESSzu9pQynaXrZz12c8yuIBcyLlsigsyuL8O8iNqrrOBHWzA3Tr1YW8akRyHNi
5kUA14dKiDsaUSxMMHmeHZSBv2rS3FgybRbKga1WuQtOO+tvVJrHmV0ot1mZVTuxEnBvXSg8eDRp
MYuD0DpzITadYQXOumIhDWaNyHkwIVkP8UcLRnhDvCqbFFn+RaM8Pq2bmqaO2yM6B3+nZzWtwklU
Gt3MUJgvzCQSpxzzFrwCV9cQoLHCMQIBAUjnLqo0cB3PD6Vpc5zjcGlFHnbgyY7OmiStfSenbWDZ
HCUQvtZFNw2NsPnE8ty3m540S4Y6fVqGWQPrhLAcHg7JbyHw9aeUhuY8RGBWBDchmG4hUtV2aaLm
c40i7xKFSXRJTYgBqVf01LHcLDtNw1Ie9yGDaMWz3CXiaRXbHgoIssMEPJgtanepqjrvJ61HglVQ
SpnZqsaqghBTJos4M73ijsQBL2Roh2WHRWqTTJy4tRVO2lLkKyvys3NmFGRNad5tZJbjiQyV55Re
1q583fRTDwL/rz0TxwFlFx5TzaQy1UYrC8NV0lUccvy34tS04fS+yMlcJiEki9lX3NfmsjO4tuvG
J5OsMoppSvpt7nffFDfORUp7W/o1m0Q99u0iU8hJSt3METGoE1qR00KKcKwiHE+jwLsEWcis6gR1
ZCGrCYkguDEidVpTRdaFRa9xQV27rcvK9sIwmoShyJ00juDGxI20o7hLbUFIaiec6pXnZ2SmKzHz
Pd2thKpP/Y6aX0iuo9ARbRI7iOl8BpzRdHqj7R03rMikT7rSTmg856Jt7F4F5LozzHYeqD51Yinm
0rX4acv80EmZDtcaHr+tUfCpyS33Ii4LtkgNt1tZZoHWfhypSe011OlFDm4OWheXKuVi1hVl76SF
azkdrRo7TUpvo40IPHsYdKcWgosLRDRVfRlDnpDmpcNSXtgvstY9qSFUh0aJIZReCYF9doQzAZjh
dWLou7SLVCXUMogLSOuMlrurvBdgpa0qZJ8p0tlNCrGUBpeNQgDYTynznjeH/PaHN2cIuvEI9EjA
dovRm/dK56zrU7XEbZLf9EGuT1IV+acilOGnf34rgCTjt4JDnSCnGbJfwa3RW6lMBaz1Y3ir1Mz0
FNZIF9kaEm2g2v90SXjIpF9n2tC8BvsPIOmHUg9jww1/kWmHSdfRPOTeskrdbuaLnC5Z1ZrTCD5e
4CzLw1Ce1NJHCkSPtyn3IKNues8/NVx/SK5dH2b3z1P6UWLYQkko5hy2SsJ+r1HuX6FS+CVkGcus
1f0axXk3J0EDGTSNZIcnyPPzm7aqQWecu9D+A7djR2x2Ej+giJsk7XLl+btPlnj69n8ukhj+vR/z
/MPhgymev4Pt/A+faPGPvwWHlQz15mL8S8Nsnv4WTGY3u4HZvPrmB4D0E0T08AEZP3nxbfyIQxH9
hUo/4KPnU6if2dHDmB06wgi2I9PhlKthZRDYq/+EjoYuSTjhF3pZ4CR5OSD4jx92BAm2YcCBprA7
BhYTbIOBpf1MlBjsOANWLwAmgfeGP/JviBJFrx/zocv2vhEaejMI4CU6esxR7KfINXrjWJRuFsgZ
kCzRVV/zWlKdrwIUA3GyQymEH8x5UTJlnRAZxc3UiyVU5UrbSjqaeisqXRGStTagGsc62yh9cH1g
waNcFfMqDMrWnYdCWUqdWF5TZ77dw0/dauFmPbzXJbLqJus926viqvVPcB1bXQ8ZkuCG7QujcYya
CR2v4Gwd4EwhaSLV2RkQD3Rt6twtnYSVedp9DrIeur+ngnoNPxd+W/nyVKlyOkSKLhAYYRqxY1Wa
aDuq8t7obCBebuh4VpKBu/2/VfPzT4l5XgFYWvCYP5nbH1bN89Gt4zGPwPW+f5ghaGChsB9JIliE
j8AVCiEYPhGDmRQWALSIg4d45K4MCDyTJlhtBBsyoZvvedUQWFDQwQfsi3B4Ws1/xWEtMfIO0BkA
/xJkcQxn2UBKNLipF94hU5lJU7OiEHMK4VSWUW9yXdbz3vXbVTSkmf19xpkMyac1pKFWSCEjhaaC
5lMypKnVkLBGPELrENblptcuuWBBABE4g1hk4hWUb/yoLoDJ1OoiHpLhcEiLY4/hv5PUFRBlATkR
JpuWQxpdDwl1e59bq/s8u6jS/galoeEo12Om47ah+TkvVLiSQ5ruDgl7RQqbAJVbJ5apHEC68cQI
Yn+F66JZahVD1h8bjEzMAQXE91TABT6QpMAV0kjIk67w6sDmrDXPWwNycT7ABTxghu6eONQJyWZw
jGY0xwOQwFLJDTbCM9yyau0CtegHfIEHkKEzOjCNLCXfSddBjD4gD3FPP/IBhICPozYOOJkSagEn
ySHemVsRSm+bBt6E5CS0swGt6AGyZPe8pb1HLwOEkQOOaQYwgwZEU2KzukoGbFNWfnNeDihHDlBH
D3jHG0AP6YJ8w0jQnkM9QDkQ/qhZdo+GBkgUE8iAau3xWVpH9RxoDlzGgJXoAJjqATVlA3QygD6p
3OocAjzKBC5FXaOdViqCrGCAVgXQq3jAWIYwllHIAWxlSX9FB9iVDdjLk0ECJL5UxyWjzRzKg+7S
HEAZvmdm0gBy4neFa0xJH1TH6YDXvA5AG88gEwkG+OamrPmcgn29kC5Va8B5aN3c87pqQHduSYuT
oELRZ5rQdB7DAWfSbrIEKH8bcUDoESHnfcfV2vNoP+s4jyDAHHChvieHeoCIqiD1CWsUOpMDYkzu
aWMwgMeqbdONy1i06AYsyQZAGadMXVeCq6/ZgC/1ADLjAWm2A9xERk2OzQF45gP6LAcIGvREOm1c
REvIZpepdiGdkNoSGzMDbqsHlJoNUFXhKF0EQURjOx6ga3OPXyFRNQcgWydZvjAQQJAB1vqVAG7b
DQjXTF2+zYDqWgPe9bq0tmOgV8skc+mMDxi44xryDSDDXUOAERseNa+50BdJTfovxYCS+wEqJ/d8
ufVdY2UZBfJtaNVDG/+eRTcDli4GQA2FG2DV8OkA8ka5wp/rAWV7A9QWCsVOTYx8iuowPg4G+N0M
GJxVEZsIGsWfOSnKbxBxAC8vQ3wBu6cgdQWUngBT11owp2c81rYakDsZ4LsFFJ51Tblibq+XNIyT
SZFWoV0N2L5MpFpyK3ZnnSLZBHx8a7sD6E8LRO/6NkscEga+0w8FgWAoDXBktJdcp8Z5asaJA4JC
DSEfygkZw+mZkbezZig1ZPdVBylnVhnEANsADUP/GzC96LweShWG2ySTcChfBEMhQ0PUWzhRg+qN
HgodZGB9LkWTBrV8ngzlkDrClTH14VOsvpb39ZL0vnbSDGUUPRRU+iIJ50Zb9sruOgtKT3XLpAPh
Q2J7bjetdF8Udp9UlZhIWV96fUcDOwplOolyLwMzV0CVRqY5OvbSLF132kVTjI2vAJxzYXteT6Yq
ktwGC4AcmWvmRIa6CkWDlhEqENRygsw2gzD5FjEfSmeJL8+tWLBlUVhtbPeeUZ6r0oAyG9eOpdNi
ywIO+SikOmeoYHEJGTBBm1okyBFuDJjTFBGbxiSRXyR4jU1Pff8qF1SdxH39t+xLtgCP2DtdUNSb
wqMKHqUmOCkCpp2yM+RJXNH8rAzcbB2gJvtiuCraFGGcThNceBDtJd4EYHI6tYqMXIVNbC5YCVeZ
uyKZ+QDa73ruVQDVZLqlJANIByVB+nXIhS9LE9fAQVUoZySQ3rzq/XCadB7Eatj1zzBWYMQhSLRr
gBOfUQW3XvtWP+m6Mp0WrSmO4RxFK5i0UeKfEh408KDhBmAptTI7RVU/7zxSzbVqy2Uo+/Qyqty5
wmkwDTu3PwtrQqdpXaPU7krUB05laGpbXjtjWVJvcO2ZK4m98O8mg3JBYzJh1xjcrYIlfly4ZrqA
PKtN7DDL5TVgGzWJdYO+Rm7uLsAy+Uu3NCedyayzvgqMmxTOq1ulpTBmsceLU6x0tLSo4c4YMKDz
qGvEpdcId4ZRhj77tULwdtw1nK4z2Iz4PN/kXfZNF313g/oKzH+Vl30B2JZ685Y0eAKFQmKbhXFs
aWTWpa1z1WZ2lTRWbNhYV0iBRVMIaDTKwfcHgXdRWRCI2EGVRYAHiSzPMy+LFokPS9puUx6Gdl/k
DfAdV2TfZZ6GyzryTZu2jXGizHjaQUR9Vtc6XJRWdW3l1j0yh9hcVE31LSzZtaX8LXKr7zzqr0XS
ftK4jx2jb1J4vwzqYJp30zxTF2bmpavU5/yiTkPzC5BufUMka69yFwbWGpjVlqmuzMNV6sFVVKs0
K7K6nEeszXq2hlBLe8CKzRBZUwCYJZ2yRPknLaRNQFrbSpxlZdaxrwVzv1eqI2IR1Q0IZ3S+mc6M
uq8dN0HzqoOoZw5JTbJWaWYk1ykYUIi9ZD3BrRvOsrDz4pUwwnxSNIE5gSAvPMZep1dw+ju/tjor
+xtx1wvO3NaPjrlv4fyi8nvfnUd9GPUaKFfTJ4XtlVZwC/lFYVxamdtaU+zXrrYTQ4XJMuOKTLSB
unkuE6CarLiCanBj560XTVAHSpYevWoNs1kwQEhOF5fVBn6zncmIQzgZ+VCjoyeVNIVnIyOx7NAD
L2Pw2lhALHKpez+a+szkK/AgxmffUN5JyyPseBp3UI/3sk0Oaq76srFLXzVbGspulUtm2AD1qznW
bWdD6QTCLdKbgPMtkh8rKLW6sxAKbJM6ccuFAFzohJlQ8wJ2YzidS8/j3i8mQWZ4y5565bJyXYBM
salWJfJOGAaeiDhOT3yXlZPO49nfFWER4Dmrm6usVrOgLOTU8JA7zVWUTBuXplDV9kNwZACOHQtk
XlQoNe0yMuO5hVz0nVYuFG7SMFUtFPAFwbeQBjJxVaBK8+KmojwLrUs3g7pI6agsUlC//L8k7i1J
nEkgxfqnLO5hz9NjD+xzJrcbuEvlJCRlwyflwGnFQ3MUHCP1lMpBTw2wEQbpnQko7yHLewQgwwHv
4LngZWQioPvAJXYtNXB4iIS9dJDGITjfGJgj/lcAhMP7vwB9QF6Gji1G4IAlbIn/Ze/LluTEtWi/
iAg0Aq+QU422a/Bp+4Vwtd0IIUASg4CvvwuX+5529Q07zvvt6HBGZWUlIKStvdew4YBofi7leJba
QS4Jvd1gmKi2cz1U61geehojBRzuopFnR9smoH3mFOKLHAjs9imiRpKC1uQyzDa6LXHux9VF7ala
kTAl/Tbc9VV3UZ5N16kLyQEYnbyBTi16dJDS4KGZVXQz1inJIWeQj3Nql2edZmOHgK+jM7Guz9tB
u0IOAyCKfiMn6lwNzm0u2Vm7rCxw3kuuRHVpanUnWeuvacZtrlz5IWzu3TL0B3SMinPeWnJxg2U5
PCNNkRh5TXgJtrzJDogUXydBwBForL929rrwrFvvIBOoAJnEh2WO/1SRrHNnhuhYak1Oa7xtZ6Al
Vd5V9Bx1ovtPts76ONimPmyGHyESeOeblWOlN1BE0JGdTNKmhRXWX1grcfyWIIKujh/GLs0u6zDV
D0kF5UhLyHbBBpIVoV/LPFg7X6pRv/NrFhduaLZj62qST2gsn/PYsqOKBTtUdSRQLk4L8nszXDd1
cqdIVuaEtQ9ZDKxqLJNz1k4Xy0OTl+B68zWD6omzKj7QMj5HtSaFUOtHaCLWYh73iwCdcxgnVh7M
OlWFF5E8mnR6aYfswJalvbYQvtxYX6Oyo8ux3xJQVsaexOa6AxD3KK+hWc+dkJeszK7Hdc/oGmrz
eiujjyur+5zFkzgOqKVz1JLLifIqAwfbrle0V/op0Xa7Gkg6I1eESmBYiIAGKVoPwxJzaG9A04oU
qcMkIRTAUyyPGdGf7WL5jYvSK2SubQHCwB0mZAA5M9VZsSnJM2fdwZjo2Gj31A/yY7pst5qGJK9m
yU9RVyPhjTd1Tmz7ZRP6s3YjP+u+9EXAnn6MMx1dO5p946CtD+OciQPmxJMZllyGHd/w1Yes1/1p
qpq1oFVpQLqPxZySreADsh4yiitHNfm88o0UjR9ulqh5QR6+HBeVWhSser0gF2iLbetSMEaYC3Wn
UZhUll/UxqcjR41YxAbvNcT/EQ1je2iSpTzIbpiLoV/dmaS4gz0EdCepW38qmX72VFZ3XazaE0tf
qmyIrxdsUIWwMnoynLRDMUFjdkhMXT+0c5MW3SDjXDfQqtk6809xt6QHSP2ahy1J+WEYtjs8YNmc
Ut2EIy2VPG3N1B7g802O3QLOcKRR/L6WfjvGW9MeIcVSwIlQJKmRaZBaWl4R6suirtL5QmkFHctM
b4Yong4REvJnULcYxbQE+MJ1UsgqCwcB0Voei74uBqHjZ2zJEG9FRGLluu00KqQS2bSR3G9N99hE
bAUfO8XXZByCAK8tVV2EqFFHadMAQrGVSDW65shWkLY41ek2iTqGD0a3eNgqNCqNvI9481LPUhW6
S83V7JIKZeMcHZIN42m3QVwSaLvymsV/LaVKD0voxbWdoR7UcnyMQUiB65fX6ZaAp/DiQZbaHUGD
90cFDVm+oVI8cL6MOXUZnoZsHup1eV+S6b2ZujGPdU3Oax19a/m2nozfbvyY3NYBnx+S7hzkijyG
d90pqSJftFB0HdZyHvK9RMwJr7+4HmlXlW6PQ0+XSzI3Fco9QMohncYCvVvXI617evAQUxRxJf3d
SpPT1NIvmQP1mIIxhPRmEI8lVVXRJtlxWpE0YamdF+6+zYMJebKt5b3wmp1jQ8h1mZrmpA2dUaXY
AaVJYw8ha9OLYvG73tDPUgJtqbi+Qkn4MQ1Dkie1HAuzMnmFJL97QmX6H1Qh4WBt8k2qEIq5rMci
VOaJkukm4aO/tym9rnvfAn7vzZ2BqBB8+nujSsigmEoLENJ/eTB9hxqwdy62qT9zPtWHUqz66MJo
blcT/JkvKGsFK7OL0R2kHuozpHLZ08qhczIdudmknk4zXd1pTM18WFIcsdu2JwcW9/3QyFtNsAkt
UbnkTciwnkllTn4SIo9b8WibVh3k6Oqb1Q1XlYcgZQa0gdx5orlR2F5U6+Qn0yx/hHKaLsmafO0n
OueqMuo00TGcl26JTlUHbjVp5+zdaOb3cZWo3HG+n3i4QxlRFqOg4HPLh15vyCplfVpcHXIENHNF
VPSfKbMaQsHlK6uRWzIzTVfpvHnEmtof17KUF8Tf+lpBt3WuIkS5kEaimHzagr+g7FxvTJyqJLAT
NZYVC7fkXCX6P2GuxdUWpU/rONwMqCNzG1V/scgm16Yz5SlC1ZRzK8lJQMlyJLyNr1MbU1DS2Mk3
RNWTlx7CzXTdWAfIYOjGZ16PJYSUVRq5rLugUquhkFgAsfXh41jObYKl6OSgTe4w+9r0XSl8BglD
omizL7Jet2JgF0d7SAuKxEpaPrMpdEw2wET8kFao9XtEb6Clmw11k3e0FA+Mt4n0n/oZ3GJ37dk8
JFmhe5BHIu+0qSMFmtX6zXv0IP7/zGI9rq/K9J90+H87Z74r0/kvk+s3cv5/ZNf73/3IrSW4wIQx
9DoG4f+dKPw7t4bQYX/4K4xXeJALnmSV/pdbRGcwMH0JjAggI/9BLBI8q4dRNHUBuwjBOh5u9b/k
1Qx+k3+m1TgiiHPwl0is0T52J1x+YkgMgQqABKiGU1KOUwaEldsIBaKd6+2jEJNtvvDIiwHqqXVY
kQnSRagFgrkyfqk6z7uoQMhukutMiXU6NFnUuQsCqRnujGgtiLu+WYR9Ec2ol/4QAWBGsK6ShJNv
ydKv04NRqIm/pKmw5Z8Qzjp5DzkM6IW8JfWAU+FWQIKkINML4FuMgJA739GW9pYAXMQpV21L1hva
sk7/FQ0zhEWwZv5f1usHqf5PPT+sVT+NEdqCwBYA9gh7L0Y9fsMiJaStJyVV+g1IKHKcy9hywy+G
z4NPLttQjXUottri+WcmLmtann59+DcaB7T13Z8wx/AUWvQol2CS35Q+m2YpshxZf9WkYU1djD38
D4CsMxo5ffJLqPx48ApghcojHm22ex84sgVaEL7JwK5HqToEq753zJN7dBWEEu43Y7QLOv6rwwCo
xnZVC6bQ/ijcfVr+PI8WVSMd8iz6KiM/x/RQAZBM3MmkfISyqvOjlJ8bQAUjvEr/w73Zjws6HHoh
GEiAK7w9rp3WPukjln6tVsw5mQNnNMMfipcgcfIAZ0T9rivVOI45JO+UylfUAQoHWFn+H1PjTVWK
wyccT6AF1cLBPmIN/XzZlZjrKF4U+4pNJHGsECGW4gsWUjRe9VudmPs6Ij25Y41bp8dmiJG055Ak
GQzKrwfi32eC2nxXKcBzsduidwXBP6hOlajS6DX2X7kMWHKnlciNNCfhwzTwY52WXH4GT0MppIES
HSI+Qww/++w4131sw2/uChjcn2eDoGjNBt53bwCG+uXNbID+INZr05V/ltnWCX/unW0B7Ecl6rL1
vKZ+wRT59fWTN5Es2Z+QDZPqvlDBqoCu+XkAqmzTgL/H6EXVPmmjywJtAxZEu/Rq6IspaA4JYN0O
K6q7Bao3DISoYzU9guUCdtVFxHePGSg73x2c6D1FgVF3w8uvT3OPp/9cJ1A1xOh4zwVJEMNR8P18
llMoUx+7bXlZPBTNcR5PTYz7Ey+BiShfsKNHj5Y2bl80Y+j3lxpmmt/cn38NFhpNQREKjUcGHOTf
xHjq6AA6WvYvnRERYrhG9NqQi63xuIobVgrE/QEenuZLqwVUcoW3rSfikkY6mpGSKETbPfKvCn/V
1ZuZb6ALtxD4/Xq4dtjpzXjtD0aHJSuluMP/0ncBcu8snEbsBVSAjMCUjoM103u3jbXtiuCA5pgi
QtaJ36GmbPv1kDbbGj0ClCivhsxD5Fi0G/jrmxZar7HMO8gYIESZRByZB9lmFaByyrIFIZFGeiUd
bA6Zwbc2UNDChvWbC4LC4qcLgiEFDSYyGaO5IR5m9FYZh5nZubmb7edE9EKLwsboOuXyspyyzBdg
iyOE9nJ9jZ5m4vjd9D2cWGjI8asljEy60xTY79cQfxvF0QkOyYiA9p6iNcm/9BLN0gxtqXr72Xqs
IndkQ5PyO0oUW2/YMK0YjqyczfaxVcu6JvmkfHCqQMAP8qFywEwuvuV6++ijaZD3aS33BGHhc2sy
6CLEfnv6gWWYQuuciPnBet1sHzcjG0A+sTH7plVj9HelUJcpvMmggts+wnKx4N4xoQH65QMsJ2N6
sMigh5NMpv3eNUtVI8Fw3w+fpRW02TmoEI2v6JE84MzrqNtzg9GKtvmyDLJz9gR2lsyPnPXbeOt9
U/rcmNZTkCdV2S6XChxM9alLu5J/nOOZYJIlEPjrv2bX9UhRfj033kZNjH6CjkiwDcIfIxh5s5mw
cu0qklnzeQPQ4aFnBkqB2jQAqDFXbHIBgeLXR3wbjaDB4TGFUBNZKfbut0ccfDyo0LLwiW3TPhnD
xPfwR4ekweYtZ+Bin0sN8sHlgU6wUtwlCCyYp78+jT2d/WlRANkFDYK9AsAL5f+SxW5snlyUyfZj
y7t2ZPnYQ6vzrXfKIRqpZugIqM6kr9/PKIwQcawSfXWs0pHOfQ4NZjAzkJzK3ZgylY8L8yZd8yEQ
OT+ACoT604lt6W8wiUD165iXtc15Kcm+2IFNzg/9DE8Guyp1M+4rf4aV9B26JCV2hRXJs2U+//qK
38Y1SKJTSFH2q8bVMogHf94HGllCBu6G5HmeuhhJrPCeIomdIXULOUeSBRQNXDqmLew2DC/V+D2z
jaTdpzSbdKDlY7nIfUpTV2+tv6BsZnuIdNsQk5Mzsx1q+IpWiGQP5W6kZDlZ0xarMyEOy+jXl0Tf
RDZYTiDYQmkiBe4gdFdvSgnHunaD44g+p6NiWFujrfYTGCM27Uv3+zpGf4kV5wb51b7EESv3kOIt
hLpfIkWQxhOwUHirdw2ewW0ynfBLHcw+Dm4Nvbwv3YJP1YrtlwiSUA6nJko8O9nUz2woVuwXuNzf
XNqbCgCXluHZqBRPeU7BLiDf+/lujdCeJGaCM5dV8x6pRu8wtTaz1f2fY5w2O1Q99m77mNBu3x/b
qCe4IYtsTbUet1ZC7X/KWDSFZ2SpHsMREs0w+2A2RDTp6ijDFOPB2D26TQibl5ragLA2IiPBAYE2
xPgJNRbBULQVx1CMY6KisRBm0lgSKqMaP72Ozx4K90eY/yrTfrNGU6QLyK6SnQPC45b/leqSsHG5
Shc9AdzoER1e01u4K5a5KVBZQvL/u7DwZjvaD8nxgFMaY1tCL/O3hVcM6IVLuyTwVhLMkHFF7+76
jL0f48O15b04liHqoTKThq0YcANyFykLgh5GKfjFwJgnh7TUJ6inUgQDLMj5waMfAHaANsLCHxcg
yPc/blvlQoehXEzaYa1gFe23o2qW/UZEwDjxkq06mx/ivu1xJqJpsDc1ctzr1F+PNs/YzzERF79v
AggSeOwhWhi9rWyQDg7gYJcVrq1VwsU9Tg2DCSfEpb6XdIOx5OiUl+AlMkozrXIPht9dx2Zii8gt
sp3oxldtxO/KFkBr4UK/VH/GkLRdAONxCTS+681Xrs3mH9petv5L2IgJ7/gM09Z2SDXYC1s45I/D
dApBpBBPOlVCiyHbuCW3EDiQ7NB1HoiiXsYJ/qN+Sd2mczjNYeopKlgdsRiA4QWo/5dIaFiN4IGc
+KM048qrIl4IJAxnmwVFSuRvJejqUUG5ZIpkM2HbUNZiKtqrBVqSCVCa1fI0w9rODpBbLNtTkD2t
P07cVOWB8ZGSAvLDrF/h3wWJfchqGnbRsKku6NI+HqCWC9D7ZF0cn0kgip6qCIh/fLRN3/LnVcxV
Ez1nfbwsT8u4sPEOvEUXPWDHSKavwkvpn7dkrroe/pGeqOFDtmymOQP41ctp63na9nnW9IyqIoHJ
2KUvpNVp9xXqB2B2kFGNq/uWTWMIcdGYMBB9GcvOiRRkVCyMPJdtBDg/I0nUNOdZWjoY9U2lHRsx
ygthMDjcbayfMaU3AiBdfWAyHmV87DoOIPpqyspamdtOLI2rjnquxjDfBgGrfX0qeRsm8VB2lLkr
qbmq0hPmioQiE1RAjG3dDGkNV08VcenGgyr9pterUA2Rqs+hbrHbFE0W0KLgMNt6En/00STFcIXJ
EeAeDQxpC1zOFllXlo9QfyzynaFJgpfx9c2org1+hydLchwOCg3uXrbJZXS+1tLbil7IEkUJtBZa
NFMCYFkTSAUEn/d9MRZRjcupmMCm8mUpV8gsCy1UJqp3a7DBJu91GelgTknDImqvmmnN0vmd1EzU
We7gA0XgSvwoVPMxqUoo6m84NwNGKgIhTNo7RG2nxE3ESp+YWwIfCzHvtQ46LY9BIxBUx75GI1lf
IGTtp7TOkYnpEa6OtXYH6Hi1Tw/dGEei+4NWtMPxWm2y7HmqUucKj9IbI0vTqcYOUhCp9i/B+SNl
yR38+qiLuRpw9QUUl0CDT1qFfcSYGQHd5/2gxuixa5M95PN5rFJwSWHsMQG2DvnGeczQOiDL7eul
qlFsGD6n8ViiBHvJAEc0IH2CIhO86H57iOWKiv8Qs+zj3PFMA0uKpsjjVkRdkyr+zTkUNO7k6xqZ
VhFSsoKRq1Mlpgh3kE9u+jjqbqo7jFektv6soD0jy12qk/2Ua9xpuz1KzCwcgeFX7gXi2n2CSR/t
d16sEd4zWbsPzTwTfBRbLPh4nMOM/j24xh/X4z1j7gWAm8J7YrG9fIQsG9bxgocMAFBuE0UwFj9m
T7kNGb4y0dF+ceW4fh+MCbPGFz9y3EzAeI2f2CAayJtqHz3+GOro9eN/D/Lr54AU0OYuobAGJwXp
IjW/NNDu1v5cd2zFRTu6LTgWbKtVHT+iAK/6LBevN6rf5hFTDZX35KurjmRrKXLSqHmV78B79xil
mbYGH4Gzl+CsAHOUcwYF8ronvRVs2njToLGHe8leR7C3WEGIa6/XpGiNGq2wfScDuaxTulfn8eut
fZ0esmwMxkfyGn9xFInZL35BLwzM04r4/TCKK4k3197FiXreQGxM4zWulO3D+zqRNui3cJa4yP1b
SO0H/B1kJegrkA8jSP2/BxQStA0/9Ib1HHZWqMcafbVBLLbYc4W2KfjrUEM7N99mutqRjwEacRCZ
CXUvRFYdps8gkLHi4v2MZPfdACx7/0I67y98rlK8mC7el0O7if38u0lWKjxPpjJVferA20J65RiB
drUZ1oSMN+x1rtR6yMbk/GPIMz17nM5SswZfgh2gx8G1rRvs8zOB+C1+RuamQfRDsDZ2UJoPVYmD
C616lEyjscA2DQADQDa4TWq6SvpqX84T9le816yT1OmpQbK4rNdovWKW/gLNdAzxvsm4Qc+KcoDw
9ApWowmfV6Mb8IKkUZh7aPrx79oG4HYiDgRQkQOWb+7nZgSRiFRH4+hEVf38UXblgiqgXLd97kPZ
KQESL8xRRJjUKzPBktBii22PS9SV2XAlMmxVy6dYLhrxpjJ93zSXH3CyHo3y+jQpg3r3z5UPEENf
rFYYjjP7vmZcD0E4bnsZmhItOhQIsPEZEm0V5GV8vfQlqwYMEbPL1uCKmioM4ii3mCDKjZ7vw0cW
u88a4FX7FH/FT9OhCRgBMtH9ese6pnjxmOD4vKuBPkK8YTbgyhmnTZdB21yvsr1j8NXhE3Ilew07
i2nAvHoFWTYijC9PU+d8Sa8qeJrwHehhsUNvJcpyoIZO7CI8OLQblL5ti9oJCl0DYELctA3EwlDq
cbBxdQHzwYhQyWS5Ys9Di4QMw4xabx+8qWY7VECnFE1n3mvTVfhzGHlxlZ8C0jOozkM5eF/fZwwc
s8r7CdvdXdKUTI4fOGCstTwupYZq8iSDFWY4ALpA78Q8AQgkP/MKjY5cjs0ww83fIr7hqmTX7ttG
K8p9unnqCSbf60jqsQcSzWr48+frsEFFnnxotilEjx7JNFCFzbpMfka8xfyKgt0wAprH+zWUtoMc
/oTyckepTI18FZl11vbBfpbZqhx54YuR5l7CM7uWJ077YYz+CjXRS3nEjsaMyAcD/DsqUkMS/xGI
ZGjGp7hyuqoKMN1MLQ8hQW7jvmZzPTv6aShTQBNnDydNmxUR3YbmIyQllPf5hN0BHUxGQnrklEki
solMO3OvM7TfwJtQX+ZJADO1HH5cyeu9dFYDIC6EgOEFl/U93Bgz7/EvW6s9miD73xdvPbT7J7rv
6H2p6f6eIHGET6zVun+wZEAn2iMq953bqE1psZQrZIvl/QY7ONQxWKj7qsza/Tc/pixySkSiDHIj
/OoVgt/DaQTV0oL+LUlOqI/T95OCBLXPQ9wBsOfrVmb0KjjYjhTSsm2HAwfwRHiBnhnRAv0UML95
DP7hHrjlfuboboQ//XEgsM7Y0hymSvT4WrF1td4SeAQ6O/EPzWvAal6BRoduxJgNMEXvIOQA1pvz
Q1u1ri8hWJNT9IiGEhbXPAawePN1Tas9jUN7KRwjmc1+WtP3BRf1DfaRHD6cfZFbutOMhy4s+5xM
SuiH61yooWvbo9IGq/H0OiDAgfeg18BZjO/lA4n0jaIMatvfAF9vCnpgOYgPmMEUwQ0+tbe2YTWC
QwBeTR9V30ucdVJVC1YDVDHm3kV8X0FmBvCi8rl2+7n/prr7ubbbDy93rgbPG4DgEgv3ZzzBT0sf
QVICqOo1NGpgwDgL1AFYSb8+1BsAHaspRqM7HAuQFf6Ve1n/D14opNAGl0gl/54jcbP0feFsyfk7
tETbZ3cm1X5Tp1rjDvfcc9yyH8Hx1+fyM4QgYji08f/enx90OOY5/flcyplRwLe6eoTYE2GsRgc0
hOhhSOEW23qkzr8b538fEN0yARxAvEoBLr51vDfKx8S0cfkALzY2iqrBjn+VrFBPA9b8vrJ/fYHk
rU833rHb3W+Ip7NBN/vW378YzatuNPLhR8QIattB+1WyVYjTwod0Pmlbbv7DFOBcO7QTnECfOfMI
DRF6VGAj+s0Z/TzTMeYopfYHKEKIK9AB7y0tBkVmBOMNcw/mdVEF5HVY48vUlIjrdTrXuAWKTytW
ZsawOSC1iNR+ItoyN23F7FDZnwTMLSLOF4SWtUCod/g41kdJ7qHyRz1ZhFc+y76G2V9fxNvbiBvH
Y3gLwJigm3P6lmXFvutGusC8qQbI5bDjfU+E7CC66cMapRO//d+PJ2LcyP2//VkSP8/TBFY43OB4
uv+x7S3oa6HzuEdk7XN4M6v/CVqDbJqk+9P6sDDQFZT/KxywUAKJnmt9/7otIUne70bSGKyLbnD7
hvHrC9zjy39ZSOCzaBOLibqLUvYGDW/xzLBuS+030VySLvLNrtpqE/ZZeiyY3y3Bfx8Kty4Fg4cO
wygy34a6tqQtlLmyurymIrMAOoJ5RF2Ll19f1Q8pxj8uDFghDpVBIPOdmIdS+uc7F8fgZWAKGs5+
o7EajlRAGo0cPOZ06v8atg4cetEPFbDVLG/LDdViPopqJO0NdmvIw6uibyyQn1vKgT3E79tSVFV/
WZEbiP6+XNBYa0GzMgrK6dPgXIsyyGvKO3dszbTRsYj7WA7oK+YFoLZbtpCeSZhiv/N5jUQxwt6V
XUvcctdUakbLFSQ5sibARDSkGhcUGkndHgz6CeFW/EhQkgh/pvLmNa1Ahp5is5Dfw9hrqdGEGKE7
qJYidKM03NOAMMNDH136vbvYfUcnfAAplpySezaYPZmLXiOgBTmK1R5biH/rvIFOl2x5N/gMLZnQ
AcXoKf8b8nDYNlX+I5H5nkGBWQsY382l+yaeuBnIEmqLRtKjTXscskXbLWQKMdgK9L8xsIaingKe
b7R5Zkh7M3YvV5j+7ZWWcbSDAcPsgbPC5bjXYVlYB6ijFUS7gF2BwCRgGXKtxrQviwi20xC3uUPD
fkHfZy6zCToeODzzyj2JNZu3/gl8w85oIQeMqbzvIbHt5VNtgTZXUGxzyAlOyjtCNHpZIen8a0Xp
OaTXQi6BfiZiWcf0HrBZaT90GRr+0aPuIP5FJYzAsYwFGo2CSz92/Yp7ewgL3fwKKxCQiblAagYr
AxqPrGW4beBsHja4oXVAU74oSz140VrFw5nHZgwvMm6bVR1KjoS7y9uka/0fHZCXaIIZXe6U249Y
5MCHV/I2bRG39alTRqKt6I88C8D3nieu3bhvOq9Tw3zPBrvENCjZfAZFDOSdPpYt9MdD1Sc4Ddo0
NA9NNGdPCOJ9+mjRM9Kc2lpUAiLPKjyKtYYDcK0DnH18ZpcahqSr1i/zBUhG/5B4GNeXTCgYy0cD
CwCf/VOJSX3haNgw5Fh96kV7a/6o4ro/LBlBjwcYl8Yzil1ASrQTN1Bcfu4bLMcuWLlblO0hgYsS
dzeO/An2S37UfT2927QZ4yP27vGYrjEzmLGy/VPZ6ZESbm88j6qbdh5GyCcBQUP7Ul3mfoKHIgvp
h8QqB17f1l/rwcEzoGyVrxAmH0SZOaifaXtayw4scGcFx1ena1dwjbaDAV95laIee/FLP52heyi/
uqyB2X8hUI+umRYnpeP+0aJRwpYbQDRDHrG+eg7Lln4x8F+glJ/ap5DS+hjTMb5GuzcFHSi6ON5y
wHQnPw7o+66T8gPAwxp6pZFlXwmoHtQzxJKHmWpVn+zaRVCpt+PDMHMADggFhwGO7Ws2eDh/RRug
Kk4yaLz/qGearVdQIEx/DhCnk2M/2RFlTt0qtMFkIv2WjiJBK4Ey8tdtBjnCgZNRf1hm1qBOavsb
MYzEFXA+919iPViY13h8M0iyz9BS7BxqNYfrBensXZw08xXQ7+i6bpiihxTR7ysJAQ08ti1FJ6oR
usJPwbrwzUXRsntyti/DoHsKRQGUuNm2DZi5yqCjIRRTfjrYDS37ruVUwa8QE1vfryRBIEZJVczo
yMeu8WxIY6/94vyJ2oneCNMuOZDejyLAvAnX2z0nWD7zMI0HQIuw81VLOycHsfbsyJOxu7eK+0+r
XZCTxaC30a5uaqCBgPumroRFB0PGv4CZhgeEmu7cAyjIadyOHxbSNR8GBdF40Yxj9ezU6v7wi23R
TWCZFnSV9ZAya5wfGNcUmBsW3qJgrVjS8D6jgzJFt836i27tloPkaT9CyA8zrZ0JbBk8vbLUw1/o
4/IaEmT+ZUjlcquB98+gHTj6qozlmJcTGvCt1QRLXxqhba4hTfbFR0hqDinyM50LPbj3Mkjo3KmT
ssjqLbmMpFfvodOBtiMo/0z7zp7naSFnbWf5xbPyOaBOft5cu6VnZ/maa9dW31YMyFmNyTQdkQau
j6PPRJl77sDYwjmSx2qer2TW2LNDHkpyeG+zZ7SWzV7YYtmT9mX/AvPn9m3CBD/MSU/vOIQF5xg7
xcEtbnxEfhnlInTzbeSH5vOGrgtnZkgJZRbg5Hu1xhx72YKIBLdBCjxINPKSgJgp7NDpcyMm/wxt
F8P5z/SaxB07acmGT8Dl3PusU/5CVpM9ti3cCRUsW2goiJCLMrhF2zUej9d+4uF9B9//k09T/idr
ZgQH6tb5nq8tFg8wrXeEjdPN4pNwBXMD64HbpN25RJPAA8pjKCwBe2SQmvvytiyV/7DRVD2ngE4+
uS0dn7DhVxcstuRuIxG6U22QwBv0NoNTwhBWjG1mDum2wtsRQ4t2gg29f49+a+o9GudaV0AZEp98
0O6THSdeobjetluf8ekGQiVI0aO2f4L/NGsRs9vlyJImvRBwfsVsN/4uRe9lIPM++hqVFBq021Xw
rc5gal2Q6x6SCZB2etsINifj/2HvvHb0Rs4t+kQ0mMMtw586d6uDdENI3RoWM1lMRT79WZQ8tmaM
MwPfG7ABG1Kr/0AWq76999qJ3sqSJF0VdOn1onXZPVOWipDJ2rxUo/zKz2QMenPjZajZwRSwYW9V
UGC/dDojvwRtZ36ZtHRaokqAE8DqMz3n5jz3R2HucdVAGN6VnbbSPxD8aoJLTaYoRseFXTejd8d+
sNVeWGxjAODBSpvbVkPvv1q13uOzdiFWyus+mBF6DCUNGCh2X99ZytYevCbIu8hVUuzRlU4+Flk+
1wmS7yqualK/eazJhqQrgQJDO3ozEaFHAtZyEsd966HHQa/aqi351NolKy8lZ3JZRYbHziVy6imd
b5iWFENkTUb2afGA10WtXrnX2PVSI14MtogwQBx3fCGVDYOOdUR2o+OyccoabEWneXQ9WHVKb4pP
m7WmJClW1evBdDFZ7PSzb6MIgF9YGxmLeXCmp4CIHmhfM6sCGUotzaDpaXagnnIL10xoCrt6aFdD
24jacKok3tub+vUSFKqJTMkc/8arWE5jDHJb3DLZuhTmCDLX8MoLFEc1FHcV+fdgs/j4G13VBK7N
utxdWp3p1HfjaBc+WWG3cCuTAfvQcj/4yJvRZKwE1G2DLPR1KVBnw7phzBtto+qb0KpXhB9vKspT
k9tOm2QIhTdlzpg0LlSuTlZmG37s+rrwGIkV0gAjTf497CbHW0NzQf12R3O81ZxAeVFdpPYQenZp
MYpjZvdidJr8INwGuhKolHls2xSoVDYLczIjtnBCA4k97FY08j/CfVw1u/XYmE3+mlcRK+nIX2h1
jdDyO4tQ77uJ6KoOOkFvqCApa6CWIulMwJLOjQHaaiL92dTpqeh9G3L1/GXbRPacie5LFnROEXJM
qJ8WvB1JCj/0qPPw0FkkXIn85W1X1WpWt7BcCOsIGURd320kQrBpdmFdO/UTmEQ3lhIwF4hAm/V1
Huv3MUu3g9cCc+kzULIojL4eGeTb+3jjYWPfB4OwnjwMRDLOZ2Y9XA9cMCF+uOXDaLvyoSPL6ieD
52XXcLzbp6kfxiyZVAbpkqlx5oVarYJz3ZLVM5u+OpQAdJ6aUoeZPYr2qkwd7cYslX1ldoiWcOkR
rwOORbFppvRzTd503JQJzlb3eAjHOhxcqJSG28Kw8CFld3LHwEAWUVFfZkVku8PcQQCuAS+0GCKn
8+Dy5pKVIffTlsr8I0X37o8F+losuSmhQq4lcarJ5OGfu6Aa84L9BS8hfeSpkx8mLyAl13TiBTST
8YXJmzpg2gmOrR7UB6/zinut0CUpMVe86U39XBU4wTIObgfPTIvP7WKOLUmltv1s6am8TKZFWCqV
qvCjnOEocB6TN00m/mDnao447Fp3BceSy7wY+XspLO9LmWbGW2lYy/WMchs7hIPPFiPjF4bvoC1Y
0xSg0ELvb9w0tdi3sjjuF6H9DuuFw/Da1PtTW5nDt3b2tTyp3BwhlGFy657J7wKmHYBNkHettpZh
obcQh7Uq1pHQJRrr3FTdYH4TQoxlaFa8hrCoPEJmJf9uxPiLa0KsnXOu3cn04lFg5ATlzuP7UgPD
fO04tYmo7CxL/8KDd5FhoPnLfNLG0o3HrtBOlBqYz7tv4GBscwkOlRKCO8dRxbeJZDSPB06eh3ZK
cUO1qWNdI93Jq27FVBLKjC3NtQJ29a00R0UykjHjDFa1Uu/juHKvcFNyTps6ppgfM6rVHKLIzUlT
zNaFIXWGZSpXG5t5bKPf6XOf0wMhq/HKhuPPWZbtyBhXaa85idbXeH71bXZexqGqPnvdrKJysIa4
0rVev50Wz3hCXYO4jyTMh+WOi6iOC5uqC6tfsySqF4IomgrYeuLi0Npbiw4DLZrS3Ym31rrTJbID
K7U7UriIIlvUAkLzfMhmFymlLqOiZJNGbI1jLMiLtc9N9tRWk25vzTA15Z0JKWeIOVWkJUta4Lag
TqUxZdV61HSzaOw7l1SzH5ZGD1S5wjaqNdGs+apIDwhmpQJIJlq3DSJO20TdQrAu9TBFHg9cZ40F
+pUPfRs3t73GYJzTurxa/dS09GiYOIB199XMdMgKFTbvYCIN2PX5W5aVEBrihVsFGYU0jtXIcAYu
5I6HjL1ac57EpNW/Df2gZicR+J/qJnF6tLanVDfRXo4dRqmxieVqa3pxX0xg5p0XW8MuBb98Au6O
eqMkb/97rQWezuc4FM0aB51Qzhs0DFM8/RzWat0uOIxVsI9GTSNV3RXFSLt0j19g10G4DzfvI7NT
XblHfNUb91tvDAHIqm4Rmggbn0EXIdIyLRaXRwTL8fgyCQYK/vXIhhKEVRHoqx1N2TD15XFD3eLb
4pFXtAXoJiKxRIWrcVqbK2vi7W1h3uKyGCJML1adPlmj0+UuCJRe5NZFn6Z+bfEh5SN7HM4OWX/o
Or9gPdZGEEq4kG5MzFxs3buAFXMF/zKMvn3MR69e144p7MwkNY+wVE3VYidZo+y8SroFx03A7KBp
oXuz9fOTVKvcFBVsToNuIkHbB3bikU60j+h+9UvnT9WzhruGvG5L+CwkU6q2BLdJ/aE3Jbss3O9C
ggFyh0DEs8SnosLN7BEfN3daf7jsL0GezfcO7tgTc+D8utVTKypNgHCFsa510lk1Zq05QAjutOqp
CNTinXu2cF5oNd1qh6pZyuYoRx0Xo/I7ADdYqMuPbtNT4v3SrlNaGnx7ikdrWx+HXAMdlS1albAD
5YSYFp3jHKVrExxPa19907ZUrUCws6U3Hv2Sqot4yZvmXeoI2LDXZo4GzabB5NFlYYiE7YQcTpNw
yvkjg5HOxIUdtQmJuxTZgZzWnEIJmgwfcw6x5iZKdbttE3vVh5MxtN7naiZyPkReamZtxEAxdzih
eutwCyqK/DdAjGl8w/qAbSKUHS67CE8HBOlmMkx8RQy3bjNO3nVo9+zDbxSCmwoXq/QSr3Sri5YN
IOMwXhOuwFvX1Vg3zHUaYr9xQE57wDmBlUHX2jyVaaGFt+7Ud1UPQomB2bcNwwLXRho8TJre8j4B
sAP2UvcrX3a8gz6DpMBb8R0SN5uCsuiya41lePjC4XIRD15Ry33XZZn5iR2Me5GQHPNvLJEWxNrZ
Lh7bxUpvsElmH5k0+OT9ZVPY1dKJyci25Srscn15hhsz3S+yErwFYmyow17dspp6NWGF0gkeDcaH
HnT3djkbDC3yeMEb87pYNjlCpxzsU2MXBfZE6Tz1adYeRrPR31w5GLQV4EME5b7h0B+2NSRytN6S
qTTz2JwoeuGEApwrDPI5mM/EwnGnDc2GHTRL6WHxl6DarRGchqMOApJ5QCFCZwVVAjE+m62ZpVcj
7wDnp/OwF1rZAFQJcvVwY03ddJ2ZxuzHupN1Hkycqvu0KG/EdTwCVQpxA3hfbClA/9RswO8ILrPj
HXzbB0GurSuNOWUaYEcp+1zEPNALnFeMS+63mglAuLld5ybljMEutvQ6T7Ze8TOZg50O20jdxbPV
/bYMogFbMKhoGZ31s8dqMV8BgpSQ0PrZfxwcCZh71Byn50CQMwWqzfbGqlLzyhck6LEJpWsdSiMN
rjRNmN+gT5cXpXXDPV69IsIDZn4lFTM16AxesEa5MxQy8hY7X+NpWQvIVxLkLCC+3K9Yf6VVXRWG
uTqH0V0cOGWiU7dMrkp4/XZbr2HV1cZnSmWyNQRoIm9bHCZ64i1gYqMtMEk19Knu1EltFOJT6Si5
RDw32dWxP4+FJXt//9zcu8VaGENbZpve+lVtvfW4LLJwnqrP1lC3b3Js21DkDbNHHJUYpbKZS76S
nwmG6xl7K6VFGjuPGzkR7xmYu3xpskk7y4KbOpZ56UGUHNvL6PRkPaRXXjMX8E5aqvsvTIxzQBuA
rr51JpA1ZevD4yxX81wO7WhGxQxIjt2aXmOdaRjxeMPgn0jlN24M+56NU50H6tg45lw9kpbNY8lw
K5Zc6nbUWw5oDCswrpq1FXgDF+NNpKt6C9IRyswACyBDmEnALKa/YSvWY9uxx2ef7f4RHozxrcWB
/qbzIw70cD44LP9vZG78G4XIf6RUhLvOn75iUB7vu0kHz+KPrW5wH2z3AdVH7GgMUOs8DyQUG3+w
YrLjV0zRtOulN+VrwbAj9hUHlZ76qy1UwmhfNEgdT4UgfR7ZTPXPHVgVpDCclqVlva8T03+ZlB3z
IPmNBxQFPDEaOCmmN060bd09SntobeeO0oKeVX4AMIg3SfbknzEJqLWoe7QGBMf2zl6x0lD4Y5LV
MGOr1dUozvok6mI7Y+Rex+c0V4vz7jR2W56IvtejHaW21Ect9mfHBpfAjY2bBU0Lf0QRGLmrxxjv
jI1tIyRJ2lBKV+rqPK2KKWbomso52Haz+F/cphlZVPqurFTFOuYI3YnZ5+FTiLXVBbbT9zYeK+zI
bONxVa1koblpsLHDz1tn0bXf9Z4yrSFG0MSoB21nWUuBYplnJW6hLqNwyoy4BntkkKzINr1/mC1/
5AiTW8qV8qX1l3QuYoRYn3MfkaFcFbdF0VIvBAuNKjIjgagzDf23qdxmYw35VzrwNktrsyULt06w
MpzSHdm3IxXX/Z3YbqZDdBSZmr3+ddKyzXRCiJYlf4YXHi7slTYOHJivChCllRspPfC9+fA38twf
AyKIfwSoQVezx0SVBqf9p3xTo3PmKFQXvOsFKZJ/qt6mWzrIT9KqM9yeCxA6SgJqW5oAN2RFECms
0FGGaLQa5T0XP4Suv35df1SXeVmQpVziquDTEA/Riv6oGeYOMBEnyymVaLtdaIErsxs/6jIA2H6k
WWT4J6vs/00N/1GT338jMW4+jT07jOS7owJ+9WQwNPRHnbzE9/rnbwRQsRswaAmRSPODJ+wJE9ys
g56LRF4gVv78Kv7Hif+bnkGHwrtfLo7/IF5HXwnpc3zKEfD/zXL4+VO/k+IN+x+GRSJI35PNO9n6
d5iDZpj2P2wdywU3949IHTfA76A08PIG2rKPvE8uH7X/X6A0CwSExT/o0RaASwOvxn8DdDD+eJOx
HQcRYGKCw2KjE1my96v9F78PVFBmxdOkbpvFIt298IQOWwsrdlR6y/zgas56KRQwyUTXyxGurD0/
l/YA5GcImv71l0/v/qfw/is5wfjjlf7j1dgAC/Z7TOfOd/dX+8ursZu1KwMxzfB/G+OWHsQmDSev
ZdBApQjO6Hmxp88ebLY8lLU/9hFmKx5RGLc9m6e613wE46jf8W8INtxVZTxjUPGBDblO+t3AN67+
ZpHa2Xm/WiP2z88meYNhCIec7pt/8n7YOSMTjI3jLcmILItd8h3PM/Q56wDLtoWSuiqjoDuPs/nm
uWzZ1lK3jjDZ6HaQczt+AJscjCjXOidmRN5ySquFjoYnnRLLdFuI+3Ji4s3Ba4gRa4KXQfRXZEEo
RIN34d7kUsz18a+/h//8GljjdI8vwuXaIMb1x68Bdj4Hq64abglABy9t5hvgRUv4VWHXTOp+UTJ4
6lKjevvrX/vHlXX3texpVs8iTQ+SwLT2l/XLt88QLrO7IWtuG38zbnG6T7cYC8gOpOLlr3/Tvkb/
4vv48ZsCgmK7b4ys1F7f8Otv6qgl2npm/rfIyPZXok4AxtPRX03K/USi95iwI0tf/TZCIFzqv7to
/mz74l0SXHVAdNguLJU//3qMNjnLOUrSjrkkMj85X8tqfw3EL4aEg0lLARxf/XGp+h/I8db7zmSD
5Eyw2tfKZTYRWUuB6lCg/D8zzTatWPjr+r3T5i7WNeSQyEEalCf6K7bp74wz//lFYapi2cAORMSP
J9MfPz7dnZzGcVLtxpjS+mvOhj4L4b+PkHqtlVTyhVqs8htmezTgrceUzGYjjzgeeb+N3ra10Soy
j61hMX/PsbJ+zA6Q2Z/dJv/vQxOv2p+/ZNKAXES0DRBX5u7cE3O/XE6u9HMdX7p1U9j4FwM/HgOx
HfecVnAY52nCSNvrD3O9OhO0DwFX2miOgym7Y2V3JMSrvn7soNIoGjOX7HUp6va8Dmz4OqfvntHv
/DjFaRvBdiwgKAOAW8K0GJrbpdMGDnicBbLMCIqQSQS7FGr+6hM6T/VoFtk9cFpLUVbh9bdUdHwa
zVqzYnemZMbIV5O1wZ62LdQXv7iuhON/TnWmysL1jeuNbRkkRV2wu+aaz2HMSw5tC22YsbE4WrwV
6r0b0EgnbL6caOvRO6RDP52hnJifegG/55h6mpGHoJ3TbwHBPEarTa99mWr0/Y6x8Bkfe3c2+qD6
yOfO5b636vIpD1LlhTN72guFnFMEVrfjlGEGd+gYKmEv3R8MQxlzUmF5REhcCDFFsynSpB4sybQ2
uAOhDp4RO/Z44lFjLhFhDJczh1e9qVoXV6YMuieHSdlxAkpoYvStt6++28pk0FWxHYD4ZQeNzf5X
Rv7Lb1izOifCSKVTNZCZc3ZQYwHbfFmWZM1mqqUkpT2Uj1n1qeGvYl61YXO5M8p+WFCuoDGvgZPo
tY6C6jVWaWSNWlMzSCqTbLc5PiyWYcf5IHHxFFxJ48Eal2CA7uypa5fBRpVizuzHug5RiRDhPgRd
Qeb2eVioa2KoEUiW8vbdXOtitCQz1mnq9NuxHPE6MTTrtyO2rjHFH5NjkSjMqn3SoTqci9WiE2Xi
O6CSF72PwY5Ac40b0GaCkEG59AkchEyPKK8z0jtBWS2Oh3L1FhGvqgrGa3cYLa6oJQULvkQTz8KD
q4kivZu5ddwsohuFeYRhgXE4NFUuKeiCARcQJkA1ibQ0oBIkXFO85ZjgUpInIoBIAgfeq+pkSNkV
HHao4xb5m8OK2Zh0I0S1kFqFjWLNhnumdHi22yz3f9Om2cv1WG/NEVOQP/m3Dspkemksb/ScImrU
0G/radBZ3RDRMuFhux/mjcItOTT5Ya3cej3pw1B3kWMymIg85awVNZ89RXl8rear1tWbETOmLuuY
/+raHbKNhktjbJrXoq6D+mzJYKySEkP34zaNFqI/Iz7jSiwC8uBOWxPjMZVz1zzxMLYunLjM8jB1
vIKkHatsS3xDbRyUirVbbmofX0+icatIHGPGdJFQu6o4S6nDiz0cmnBBvYH9SQOTafvO4TcA9s8L
qGPix6I/G3punzhKlG6Eqaq34rzN03ib0pLT+iK7gHziUtiRhal8Y0BS0Oijp5V9MLoUZ4NHU3GX
GEBV2rPIjSVLysAW4A74e+FeytFw+WSYbdWSM4xGR9G+SOYIwA5z7iPz1thgseRU2Nma9Ql0oDnd
uh2lyoBI+/GGPh0eSRlnKn4gYLhvHQiLGs1nFJpGXHoCdOoAg3LLr8irj59sjmlfHZUyqPUNLl6C
M/jvksHdcl48zn58ihZB/Ygja5ITlvxcLQs7iyIr5ieOk8u3jpJpFJslSxMf+hPaMaRM6+BULXFZ
qoSNWzQxy34YRsf4ZIwoH+ECg9yn+GP1VEI0q8hPEmkRid9jlnqXa15AJ2G/X5xF0Q9HrxrEcK9W
e/QjvV/4bsTS8MJavCDGFU+w4IVDP1d3zSopY98IVHsehyA17wuJ2+fR9JvAPiu7WKabUY375hNw
6b1Tai68WEj7y7lttw3RwqzHDcOKt7/5/aUvrE+8LgZet7bT8C6mnmRNKMq23KKgnLl1ugqK+kND
lhQxd2JXkPFnrKnm2Ii73rBXZjBWJ3S+btLq002tCeaZcNd75Et8/Vayzj3+Pv4/YjvviAUE8Wbf
J49N/YKcE1xwcOd+SByz5LpAFf+6NGgTaCzF+miNSh+uMra5xVXb4St+8nlaHIdGN277IOs/Qweh
75aoRm5eWj8LpivwL8zSVun1iK4Yx48UuJGhxlKwvpcV3ZFqGhg399CjytfFrbPhhIxb/0bcbF9D
YHuLmHOATwUDLrnh0IHYedX0tD7US5cx1rZZ5la5iMccN+YVWlnhxI4pTXIwlWPzOBJm8CLBDGUJ
CGBuk01LreBsN63Rf69ZkNeLb3BJJThwuEYKB+HngBQ0Jzxklv7KkJPpUidcUZxcCWvW2Xr3xRcZ
YG/UVrbply0YpfGB3W4dgMwZ3oybx+SfUtSZYtJacCufO74WGhIYJBHrnufxRq0eIsc8QJb2hpNd
M2w5bctuvkQnHzZ6dsq2vWlcZV9rI0JCIvqmnq8ycski8p2hFp/YiQwfOr5aHJhePsy0ng8L4+tl
9qnpRiR8opLIyN+MlpKBOcQkVK7P3YjHg38MYxKVGszvLlraLd/o7dJmsqCDS5kKbu8HEPfpdpRo
+zkdhhMXaW6OhXWvwOE7t7Xb7QaCbtbdG9sQOCNXdjdDsuB3wCrsNxQaMQCtWTuGoUoMZSkZzxVG
oeNGpJ+XagPihdqKOBIBgXf7V0a6xqdCSK41nnTBC9d6Pdw3QQN1bDK7gDRcLTBeqOkzcecFhnZZ
zt6zg8NgiRc81zYWsAooQ5+CaeLhzhWddLnFt8nBYVXXuTWW7bUnO2Hd45ap3DPsAXSwXCktuyml
1i1xPSA7UoRST+NNRS8Sx0jyhYdB+KXAjqvrZ/DV3Peri60a5Ivw/sfF/Dn4+JtJiskukP33vwAi
/zFKuSurr6Ktv/46SPnnD/2OnGdaAifGc0wLEhotepxK/9keBjcesDzfieNxroK3wh/93h7m7X/y
g5BEouffUxSLvjFnJ87xS/af+++aw5w/jVEMYjMclzlo8AoM68e85tezhuRx2ijX6C82WmRs2RXc
5pmtYj36D45oRMvsP9OQegaxOUkp0aqfxV42AeSXCCS0C0LvTcQeJU+P5Okt+inWvrpijc2L+5EW
1C/zjyqLzW0uAh7v1bgXXQR75QVW1by+mHsRhrtXYoxz0VwX3d6T0TBivpl/tmes4G0XCjWyDbrE
oZ4XGXyeSeP4J/xU3M5jTxHHvChKOVaTfg74SQKI+F7aYbkMtaMgoxH96zxq4m1i1FqfWtly8yBC
gAweUYiB1mjEpxCzdej1KqwXrFvLLTXY2JkOPk/h7rYdBt4uQw/pRV6zFnZ6opDVkiqpSRpp9aVx
OOmx9pgkGR3SDl6NpGNuuANhvPN5IuSvNRtuTOyBDuJ+nj0jMkRq6O/LUlHjwe4uh6sYls3gbFiz
ocKUUf2zFdCd9orA5kddoPrZHSj8rbeNmMZne4tKF1gHzgp0T8Eo2UcQ3YqPLUVkcEoclwRz4zlr
c5K1JmnyIy6nVN569aiddUKk9zraaYioY4XLbEsOGKI5C02bj/iDTdjd7pSH1qBjWzSa5QF6inNw
g2796nVFmSzVVEXrbuvP24Eosl+X11LLrSPYi5pdxTgdy2amlZ3QikvesNqBxyryJlEe6rppY8sV
2Z1jsu2bRaXQFLIyxituAe0mkzJsQfoA7aF+TRtt7MKS1ZSH5dyxS3afAZpkD1bWD/eLmL0HQPnz
Z44bKs5w319YVNUD10N7WOc2fwEMn95XZru+YuJj6LxME64VnFH4GXPvNgjK9AWlz6L4y9XuNJXu
ZG/gDYcZ9NJ16qbVETBgznnVo1Lgpet9NrMICc89ZvEn/OmlgWMc/YG4fG8pMIzSU1G7btu5kabr
hsE41AnukPGMX14yJimzF6trratg85hSGZ2zfII7SsmC38m0gJYiq9+MxXYhSnibo8KsbZqkNFu8
+IQ+72HGeWe5OJ+K3ouHYrKt0LaUd42MnVGeDbCwwYIwzXdTlplAp4jp2naAlFqsfNcTSf8HkhXN
ixxUc5xTr/u2mOLV6OXMQc33L3zT9PKwdY3WofNvNmSWh9QdxKUhC/spM6ztbbK2uj4EZELei5aq
Ko3wEaai3vIuAK2CAwCj73PQpyfD0ftEqHLjG/SKp6D0pzfdLarXtdzyV2sZc2LLvV++9loTxEvJ
HeZqI+5CUohJ4C3jIe/cKyhxAOZ9ePCFtNY7nsPOZVHDrkCvaP8hP6vdGQWGss3ZoAU5rp7fN+gx
uxysQCpkaLizkUHvcXx0IfqvhtjW+pVN8NRFS7qI/XMZyVxXAiOFTlHEsFzw15HsXx3zxeaMezdq
8jnf5FPRad6HclqCJbgBdYIJi+U5kdltVCbIwr6qUSavdUIBoVsMaYzh/hzYg3ezMnPg1piGp63y
q9iRevvuTlhYOvp87kGgb9/26V7PeKpSHGKW7goBzMaDaTvkEivTZj7Sr/G2BdmNbRrT55EJCqAj
ouacIPF+GHQcFAqLH1zNr6i2+ff9nBQNc39tTumScG5R+G4n6405R36yNM/0Q7Us67WpKJizS5c9
20hvAHecLfRbo4d9LlsDwxFWm/ahLAb26t1oBEk1KeN2HnKG3lWaMwQWNRGmE2dShbnC5pwDC8F6
msfU/0apF6fsKcd5SFB+CRIc5OsjzVX+dTs3ztfJke1V4KbSBTW252cm3VL3mdGkeL98MYTmYus3
HmjHTziBh1uPzTzi4GQtsWGBPaAQXpzbmtNC2K2Gf42agT0zp1IgoMIvGnX13vPMezQWdz1nWsqp
TgxZlBUphIiyC45jbyu2tnsBJVOGd7ANzm+tZn9Q4GSCYiZyE+3gAkzjoOvZv3OTa+XNQl3ETWCV
5TWnHJdQxPYO0Qn3ol61oa3Uc6vLJ0VUKvINiYFmP2zCJhGH3DCco55vwUNvyDbRXFNAeWG/fMo0
cVuVTIZwNaV0AkjjFWci9ReZox+4398LKikeIZwukegrPPGewQoiZHdZCioepEyd6sZpmWc5QzPf
tI2enfAe7Y6N2h2PNrOsB67cOm70YLnP11Z+cPzSwHp0RsW2x/ZfMje1L7zCNTYXMKSt0xEX4XBU
kxfUnENlru3ZaPAK6Ay54nXQc1IN+GwRmNvjOKkptic1fjalZJTltzijvPLLOBjfCrRnisvN7Xpe
6mwK3WER97bfw/OnMy9WtSAaZ6nhNwORO8F9PT0VEIeTmVkdYxm/PNh+6+N109InwPLDrat74xFM
RM+ryOXdnIGdSwqgLHSImbS9aFJo52W6krktqLpbvkndrr70apkOGdnxDzg3RrJiQwpZ9r4Iv/ou
y3w4W3gmOBOWJahc/hf97EFIwtk9zfmon3WKHeM5N3DcEBK43vAEvgdk3Fk7hXYcnUYLbXTmB0w1
1sUcCmJNY9HDrsq6hJa04GTZ7XDwFDsvjUj+EaVivsrrllN0pWhGGQ1Ni/V1GyNF0I6kw9C8c/aD
yWJXn/IpM6JpFe5pmRmV5M7NZi8dJiPSHnoXmIfWcN57vXuY0GFh1zb4kYvtyBKthStmCiMn9CIE
2YwckCxkOR2fjt7eep188MjrBUN/3JZ6ojuhXGJdNI8+FtlL0W4ZIw1wbD1CBX17DRKLEJdhqzLI
W9UNdBHtMRjUcqzciWTcWtDpZ9UPWtncrzIXh7EmorS1+Dzdan0I5smIMblVx2Hs2njcuibGe0Cd
gpiMY0OdJYuwZ91po2KsEmjep9HGybUVaRuRwPnep66WUCNRh3k91aGZdw4PspJpUmNND4tp0GmJ
4yzxGHeF7UBjGaIg8uAMT24EUj07kxHp2AvPqpbBqaAJKczyzb/U4/pAqPALSLTnHweE/6nSf3eW
Qhn+S1maNWj82vzxKPXzZ34XpfeKLtPaVUskQ4a4HM1+P0oZLu1dga7DgdtNB6b5r6OU/aO9iz8i
nA0Ngy6Afx2nbPsfsKmBY5Ck5rZ17f9KlOZY9yfpht0Euhj/scCk44H7kwDZQXcw03QVd14H2iqq
SCYTaIE8xs7GLdeT15ZWc5hISO3Ki9XdZGalRVWeiQ9gMFsLoKOmPISDTa/OYuspTqWt2X3fpBkk
dZP7dkiB1noNN1RWr/lm99ctlOCPwspUEBpTqbhfYXKvca3NM10hmts+exA0zfNAkGi+KCuXy42k
0znBP6/geZrVCrTJLW8gE9kRwhgl6qt2rU9rx5SBOXtkFM1Gem3lKDeZMjFNUZ3tWelrtBa+8Z0Q
wsS0nYzLIUDxNGFVNo4g/CDym2rGDTmhFp00Ocnz3NZs0WTeqIe5145mMZlxawavS6MIbWnVSMFz
1u6vat2KV+VQTWZNVhdjYboWOJzkaU8HGsSPSmoc4qmtClyQniWdkU5KFAOzreQQMUkr6R3im+dT
pt7SuM8xtV5Y/pjsd0vBLpLj+jufyHoFKqMgC4dPcTuP2Lc0+8qTEB13W23Y2YsLwkv6uI0SU5nL
TVvYVW5XJ69aQcM2B3fza4pNFpbA0ToVuRIt3T1D2c2Td7VNCmrkFhkDIGrFEKqcCoHh///YO6/l
uJF0W7/Kjn0PBRI+I/Y5ERsoz6IrUhSpGwQlteA9kDBPfz5QbSSN6elz3Tc90dOiqohCIX+z1rei
djLUURQYN9QVNRCxyL0/CSDm2THyNNetN4izrRdlGuLS0Vbc5Q2egy+ypN/6KlPRfWW5YYzmjUGv
WIgHek2xc/rEpUVF4uk+1/RkBHFhJj9j7spOTjkwcKVpCeNgxtZ1hFZXmtjFsnvKANJ96VQYCGfj
bTfDGKYxp7DJJ1KkETYQL2wQJUS2FM6mSF92C36NfUZMqkjq6dI7A2JXpNoG8T5tXAZ500cnj9UY
hgG2vewI6C4PxBGrfgu/FGfGpLe7RS7da2XU+WcD0Zq5kxicbR9QEx5aj9giSMBU+NQDUpw6Vlc0
NlF+SgvC0Q5WOXzEiKD6Fcxn32lcQZsYmzr6GLVYd6PUYgw72dqefVG5cXm569wx2fktYrovq17s
4zHz0ltLhK5fNN44+JmhZ1eGiBgHj0anoKvjAlCYDG5g0qaGPxHDhgM1XU6YG3TicvSZJj9+5T0y
AdQLsYPEduPEDBU2g+WccTKQzzBl4ce4jeWuKhY8A6lpbbMmI95TuPX7tFtu7NK179c7+xbFnI5Q
wiy3TiOulxRjWJzUfeCZtb3zktpouQK1/rUSM8lNiCye0cORQNVYI5Vzlh+6nH3nnDjRPk3Vyurs
Qj9sGMUaY9btawftQ2QRTecAsT17mfsEOuK2NEn1c7XQOaOys8910mjkVXfjB7up6IRSoLBnWHHG
S2HPxIkP81Kxl8t188KAatiKsjO/aq4XF0HP1dhlS0oQZ59/BpMhgzYJOw/K4twA91OO9VCb1MmB
4arqs+XN0SOk1AjjWNban/qiSval7OAcU0cdaYqMwERx7zeDyo/ETVSnbELE6hE1u0U5OO1MmHcH
sJ5rMF/JcT4AdtsBuSDMzx0IKBcIch575P9BzvV5RPpzz21dXTxjPgNi1RBlkzTFpplaxjMb94Ry
HnomjDrvy+SU8Z3MveSgwqr8wgJQ4qqBiejXBWM7HFxknUF4PoZOeumLlog7c+Wecnc/CK2qC1+M
s3GQeFuQNC/vPT0V7DZtamPXbZIb5Lk82WltPtKxgfSLB20zjcIifpgy98VG070xRb1cqkkmgeW2
IxOLrsS5lVbXxD6h6Fbu9FmbSsX2yOy/RtmoBZndLNsqBwsy4dt6NsqluF1EIm/V5C13c2lXO5FH
/Z3RtvVViIL4wRWEswUdXGpAx/BCCABs9FevHtqNNQ3VJcXRQr8z0pPE6UA5y8LsK/Yk/VCq0n0x
jX5hb8+tBVptzIO4nxVL8Qhra1nx5PfGVvNdTznXRrNEAd9Ic2dFwngfwbC48kY7PlVQM+8a4mo3
faMrrqyM51+Sue0fgNTiAWCeFm86fc5Z38ADCMKpcXwhlHEEQTEPAQ6ZX4oiMZnlo7MybXThU1qn
gWY27Xkpq/E+dzVy0jJ53SjDTnx3TuLwaDo0bbEumg2EufRj3injMe3y+tqtvfkB9CARgpoTywv2
0/6gvH46VlPI/AxUMwlocaLfsm3NPhSyaj5E+GrvyiEPn+osTK6GqSEKc/SW96K1ZkIhq3Q/t2qG
VcgUUCcYMGa81egVQVqG3h/LfMEmGGEeBuhMB5JYXbnREpsC2WbB0oBuv2tI7DWB8ofVqRw1qw8o
yucrYgLwYCUtAxKvskyuYz8+W5Nrg+KMnT3CX7Xmc4XLSSTC+Wzw9+NEDMvkLupZ+zipLj/Mi90d
dGvhoPdAtOd+F3XJjhxt5+wmdf0YuoomSgMKjPc6xK+58cbpDC2g3XW1NfwKw/67OP6T4lisuqR/
t2i4ei271+77NcOvP/LHmsFGKejaumczw6Ox+aM21pFl2pYBH2xN8bHWsvk3wSYSL3A/ffx//tsk
vovJDej3tcIWf7EWJljhp1pYmihwwP4L8N5IIn+mSzXo0gglmZwrKlqPdFrHJdnV4bnIDBxYZc13
wf02H8cWiv+hKmeBR8iGgyI3S29a4iH/Nlrvvg3atWVqGQp64UDG5GAqmwf922weBt86qGdbXVjj
Tf9tiD8b2DuYpGgO430MkoVzVlbTfWYUdd8jfwwDgZEPS6Pj7nJLynkHH5m6a5kfNG9ZaOfJqoYL
LgV7eCAzBs2zgdNKPxOomdtB2unrww1MVnfIG29o7lLKTkiToXzp8sWMgxbtkgjaVqX1FYsQJBfV
LJ81ytKKl5idZTvJ3MDM4Lp4W018sVuzSrzbrCmdl4a0h40mq/FjgkfpbrERQ1XDbPNtj9veB/7A
bLoyY83z+0qr9xnM32OKP/2j09nNs9HhKfGxJMnPlfQ+59N842EXS3yVEenKP8JrNTjmbUI20EFK
hh8sUWUwrR4dX5myuR/SkkeEPs/6ph8jxmkWqvGCQ6siPIRQidmHz6oOJZq9O9iU3dMUF+HRaOdx
v7BQv5edMZ+ozMghnBOoZkS/aMmBdM7kC/eDfZ8CTTe3qjK027govT0neXvoqkmcx7AvH2PSA9nJ
DqRXLZYbKNhkVWB5PUANWyGZIVrX8p0Ge3JloVoBGlGRiOm6R+YxONCxEalNMqwlilEOWwzWSC4I
htyZo7mQaUZIGxnizfJRg7RCeZVre6jyyxFK9PJZLwz3GHeifmAgFN4AIKnOlRYNxd5atPl2GhZH
CcEy3uqR9fu//W+fsVuJrzXbqOshSPTCBXbSKGmV7SlFHzqWpyLsxpwkZKRzqdwZrcZQRaw2GxgP
6woIwwv7oL/HDf9JYrhgFvDvHqj/m79+ev1xcfvtR359oHrWO08SwW05Am4dWncecL8OGzzvncXW
wVz1sI7gn0wUftvb2uxt2ctKD1k6m12JGPi3B6z+zjDwPIEicmiKMT/9FQX8Okr4Tgq85n+tEEbB
4njFwP1s50hFbVidaWkHqWkWkbfpvBwGdguP312TfyJt/0ky+/Yy7rok5tV0z/g5OHERXTsjOtFY
w1nikW0bPr5B926LUWnFn+hzfzox1teSBIch5zfBlb4dU98vo/ks0k4qMzzMopK3utOqa+w15sla
9OkOgU3yZ3xAU/zjr4dsm426zvJdEEu0DnS+09pOGQ9LlnnhgZIzRBPVVP0ZKlME8wbOjI02f5RP
uCBMY6cPeCnxSRM/t3cAKZT7xo6GwFYMpX06fR7kKRMKWU2o/GfZ6p9K6IPwWzq5x/Ap9+PSJvvC
mQ3G/1N5mltR3OcZiVG51vbvBcvyEzlN9Y74uOSGWjG5sSJSyTZmVMZ7lJTFMYk60jDYId4bwJB/
oe1dnuLMap/cOrpmYpNsRzdHPAdB57AYZnZtISLwKN0ZhRrdUHxdzKW6XWjK3xt6kvoloryd3dCz
i6RQCILL8aBXIfFSS2PsPaWDgSSPZiviibl/b3ZXruirG6ZC8KGRBb7qeaQdcrK2N0urjYdmxgzG
ukOGDp4so/rceeRXOksxwXtaYmZTzYhws/WsnY5g+SXJNDky7o9bF8GRO48gs1+kbdhzd47LOt25
pctWeAy5zwM9JsHP182i/DS0bv2SEjXwIZWZcZHYvmKUxZ38knpkZ/gwtlFFFqwnMvB/ybRrlYdd
Eqpp/CmLcyb04KbyWz2H5xCwbkZ+Qz7H1Yxt/4n0W5KRwqSF+rHSt9IFXpYFd+IW2vUlnhKdHgTN
WQxKetsJvX0hJ0btqknvd3Q6NNgTISNf2qKI9wgoPs9tWm8iOL1XkfQGNjSLHSMg4+LEZZhfN3mx
fEAPrt2baBrP+gIT2u8mkYEsUbrGaDwNdV+rtAfLId83xH9yUGPZbc05yc56Gg1fos7pP2ViTvPt
EqGz2Gp9Ik9cgo5oC+dz0+fBCOfipsxZzU1u/oWN2ug7mUUP2BOVnEXvZYepsglr9tu1h40PUErA
CJ+Vj2HpAVkbju/W/VWqtWyYpz6Cjap76avt6cgGNPejGQ4I+StnBjflNJdwzI0zs5A7m4Wi8D3P
tbi1+fZMmEUJibTgCwr1y1S42s5utf6aZKHlU09OasAna3+qgZPdIgOFvbr0/aWxey0A9ndpGpls
B3t51oaW4ReCkK0xL92Nhjh/O0pnfChLOQSI19VuLqz7EtGAa4aVcUgyGB+W3wPNmT+XdDeoqZDS
o6hmZkp68ezVRuovuOs3WVRk9hbF25wxK2uc5eyN+Twdc6kTvhnEsIt0P9RwFz5l3Yiawp9waY8R
F6Ii4H5WXfpotakX9bkPHdxT46M79/GWtb4bbWw4HlCNQhirvo3ymS2EV5IdrhbHfZ40i6wSwL0G
QzJvZCBEYTJ7uy5FcGiRjNADrs/GJbqozF5TTepEMXRqoDr5VdGW410E/sQz/dppuvhKhhqqh5VZ
b78YNVAs4K5lqMXbsZ2k8ZRCRrd3DUBD94s7Qf7w457YjRNJ4dHQPlAjQlTZC9llL5pdZw9SFcm+
1Usew1Xh2gel9/mTG85knYemEVIQUlGe7ElVuo9gh6GarcVybyNXPsHFbM7oD+wDhgHdxTE/Y70u
FikeDZSYqd816//torF4oK0fPztGifWoFGW9A4RkHqscjKQ/4LRi7JZbx7rTy1MysUDui2FVIDUh
uAVILtVVY1lspl30NTvhdNUmZ+C8tWvZB2Wne/T1M+MqLQzlR/BZBRJTrXxYOvKGfDZ2A450dpL3
k2nVv1iO5Z15I0m0o7arrupZFsuG4IU83lLoVkckt/I2txPnNS/wv/smPBo8Cy7rrjFbvWiEOpQB
YWb8N1vri68oDfMnU+8Z6WapQ/rQUlQPUUGn4SMwGgQPj8wZ+N7mm7+rwP+kCsTkIKjO/rWA72Ht
fv9r85pV/Q+bp19/8Lfu2nlHhjut7HcJ1r9tntalFDcC+aJrQi/Is9+LQct+J3l245ozqSRRfvxe
C1rGOygO9LwOZSAbK37o//7PDx6h7qd//95/iM/sx2qQLFxhEypH3qmQrLLeDIrf1TFSJ6w9BAsE
j0OoeyYExXaxWp4i+ZJt3RraBqAg42LmjtozKgKSomZ5ZBgQb6KsGh/huhZEX5IISWSed8hQcdiY
gtIyQI+cBi7z0G3WR5eoNg9W1hPiYUGLw07+NA7Z3WhYvY+lgz07O2xfOClck85imFqUDJSsjMO3
sXLjoS8hT9S14QaLGRU31qi6x9KUQPjd3tqQF8PhBMty9sz3sGm+mm9DgnC4n3EqXtLKsffNaFs0
y+lQXAD8D6eq9pqr2UW06DMeJkvKXJINURTTeR4d91jAwtymEPZOVhtin+oGE2ZRtTibiMt50zqa
AasEdO1GQcMufHdq8ETPejkfFr3Vt3q9khftxj7rrXfIc+NSY4D115iqa/Y3V1RyBYw3JFURvSkS
vmxG++SFu16vC6xszO+8UrQwzbLRT5h8ID9qAz6s4mrprWzn2pp7KlKWJGEVFjzf3Ho3GdFUHqaS
ahbpxoQ7AjJIY5fNZpzjJ4nw6/1Y2A5ifle9lAK0aMwqC6HAOkWpATjo27yKccUEEM6FfqVIVVge
yhZ1yrBNxsrTULhPwl38Kh+0ZTc4wDD8oWSTGOg2RlnStXvkesg85wtxh96NjMCrI59G0+bTDjTj
vjC69oCffNq7RQknNRGWezsVZX/R3F7vafm1Iu594HkmztAosc9uhvkvXbGBWy1bNJKPlCRqB81a
dqPBj6q1DVXHFCFRqNulbVm15eQswWCpqB8I1zAV6I4AyFW5lCc3LHunfamM0L60zJ7Re8muSrQ0
QxBatel4H/ZZsS+JbXGjW7RzPNR34GL1YaGJr9seicJszM57jPad/qCRTeSRjiXTnCQOIyqGiYKf
IMgp4Q04FUrtayA8c93sUKiXQyByXXyovHq6H1H1YKFKywYZCHEgwFm0aNokwpYrurnr5DYhPYs6
3U6yjYH4fPZ7p4CLTTfKCSebL/ZCpuymYtR9KVGOsPR07QZLFZ7Op5AsoeKGwF5DBGx+9VsOVkft
cs0dcfA1MaoGgU3oNIMCOlRlrqGKd80oGL1hfmgRgkc+IpbpQ5bkEnla45gfm9gyNqjYo9sV6Hrr
EDKz7VVNJYxJZmQPW+vXxG3Y24JSZzsxnqY7Kus7h3SbJ8lwe2DuRuS6j7YDZgBs4/ZopGl4xFEc
Hr3a1Ubf7np0qFE/2RuhiR5HoChdPvIlA2uNTW72BQYIZuNdf8FgVd41Xh3tXYqcWCj7FiZa9Bjm
9XQFpxCIQ0O19fL3gfifHIhs8TmG/vV5+L9oRqsfRRjffuR3DQZyCuz/JNe5nJFvXfpvJyHMAObL
zrdgCAk54PeT0Fzl7PzUN+s//+WPo9AU70zg7NCrMBQTQPqXFO2GsXp4v5uLQOzAMSskGa2chhZ2
wB87+qIBUzMhXiSlrQbAzjpq7AtksJ7tVDruIOVxyCGf6xdkycSQFfoHMOLgRjIsTt2jUVg96uuV
Z2Fs8zZt0QtQS5ZN7T0kDhgmpw8YjSYC19M4wVVkxY1Jlr5jPqTaOGqI+wg5KdQRuFnRKRBIYIf6
+rrMeUZQWyb0dygLy7O9ilKZMij9iABgvp6tMHxMzaaGm+48a12l9mOl3DU9koRHdN7ntICmUqQT
ZaJtZ8Yj4i2qyySmjl8loni6CIeV2xF630jVuzDFcHJnuiyw6V712qBALvtOXRMHj8vGiHtK9Fat
HhppRnq+LyeV7ydFqvAGE3ZyxPXUrKpohPlBN+t0iJqGxdup537ft5kafG0NEI8LKzvUYTvu0qXl
VAHhx18M7SqcgIyE6taww/KlH2dxGZ24VPuqT0ld7Dpap6ieYV120bz4XVa0m9Ru1DM6jPkpXCrX
QdHe1NNxqkixQchs84vCwRuM5zBPG/IeBbIxw2khs2Zq60R1I/xOtOeR0MqVqw4mH48FwuokG+2j
Q2H+JFO0JEa/OmGTN1ds/OaQVdzqGxJ88c0i1Nkab15ac7XV8vDHYavS3iUyafXd2m8eXO/Nj4u5
mQxSXLkHsoPiDahRnLvGauIdVzsvrBf0m7OxunzR5uP4Fav510Uk+7qQCrPLbL6Nu3XasMWsOr8W
K1UD42iBjbia6gfB2uCKNM38uVrtxqGuxBjUWtQTAYs1amO07i3pXViUV7MyYAAXSW6co/nU3/zM
UZQ3SN+jCU9VK28njhXa/HZ12mGGjt980dVqkSZYFmknmjsKMKylx1XzcOxXW7Vju+FHvg14rQmp
lJ9C9C7Mt7oejUHUNwaP6WQ4jm3h7qBx4tuWZdg9APD6rK+mbrXau8M3pzffgORYuViyg/nNCx6t
tvDCya1TtlrF1ynbXnUxG327W1D5MOiHv/zmMO/wmoOqb28aT18+IRQKN1hE5yfUzcUhfPOpa5qO
Z71e7etqNbLPCIluGptUSzYkq9PdUElIQYX9HdtF9d6JqHFGTZZHWMrRh55JDDC1PswvmYWNvlug
fAOm3fcVWRqtG1r0s1Sy2GIaLORvbvyqtAzi1+1QhFdvCMTB7utbrGJy1zl6/gsesfnIAJBN75qs
oqZZ+mXYf07xz6ImH8fAZqF6WIMzg8oyXqdx/oCG2Q7KLJLTRioDyc6mMSF05Nhjm7genLsRBxyO
TJ/ktmFuv41g/16//sn6FW/WCm3518fizS/jf72AA/9+AfvrD/16MLrinWfDEHeZU6/j8rXb+/Vg
dOU719ENMhEgrqwSRA6t3xaw7AuIx7B1nf2nCc6GM/PXfYGlv2PviGFMMHlfkX32X+kRefXvz0W6
zdVNBoJnpdUQy/UT8EUop1G6HlVHmLvk+mVlZN+a7VjfEEDsfRs2/NCfft+P/jzIX18LwI/OtZDo
yH/eTagOkkfjifLomiPeZzWLm3Qw5dPMFTg3zSK3330U/2RJ8RMxY/3dmHsaiEIRfkqMzj+e+a1m
Gug2dF6vgPPrj/ReoZ9OwFj6yTKPtMaOuTUnTzyOTmL8yYbkJ+jM+uIgYBzYOHx6lD/rm/uu9WZu
1U0VpTGClL7/QkEBHz4XyjvPYpkuU7hIDMz6n/3K/+QSs/pg6MAAgXttvW2+f9W+Qx03em5xbAsx
3WV53H8BKbYe5UmLX0Kf//ILrlsSnZfj7tXhAfxUVwEkmGqaPnmItbC6cvFGbOa4R5XqmRrzX+V8
q8//5T30NrL4rpCz+AIh5vWAVQJBkKhpf/wNZ2brSxSu2SvV1GTIu0KM8cuCSoiSzqLmAgAqoCaW
1pGJqbg0yi6fYGW4+CHgW5Qoajr30s+GsVY59kCoRB13DCHl9Dwb3p/cBeQX8n5+er/IOPnuI7RA
+v4z7awspBelRT8cqE8j61ErKHuuuijXiZytGm9DhpIYT+RSzPmaKgAJgO/gfNHAOR4IcXKcU9J5
5rGAXf0amaQS+rGTcy91oVFdFYsnbpiAFvFJ6QZe5jeqQGHA+IY1boOPGIyOMarWJiy6Z2PxdrU9
iRv8C1q7HVyd4SUE/IvonekuBIiS+wsYJ/uTp8x63jgkoyrYBQ0G+ta0pzuHp4SzITYtQxOvK+1D
mlMtXJoW7u4RZxpjAd/t4C1VPmN4IX7hLp0wVwskdtN1b0ll3U/lPJ5LPQZ54dicwmzCLagJ64MA
8Avf00l10502MgyVWUMSyIRc8WVIjfplaXXz6JD6itdfqfrFK0x1pzMhLQLZLDy+JpDG7BBa+5WM
B1xGbQ6QgWKzfjFX15HWaOLR7gdvAycCuAM7JY75WU4vDmjLgZ2PQCrbhfZ0GayW37TOWOIV+L7I
nyiT8MkAbE1VhUTt9c3d5C2K69ayAsW9MV8wi8unsVnsVwd+woW9nNw25mibu7lKQDTICcKB35Hl
e/l2r8ZpBNMgNhPwC0k2dV/ytGJNaKEVeDFmVXf7blTQHjTSbeKTpEIsjmSJNkUPuJG90bYnW+hD
rNhGejXP0w1yS6z8xWxxn6jSsV6rzqtf4ggwboTu9yzndvWqgwj3LVzvKRP3WgssIjauWkQN+Anr
arobUHmPG+UQVAkPuqtfpikFl/IN36CGlVFGiIUJDjtlQj3W6+86AiBF41chxl6vvzX1NiptzwKT
7cK/9bS4C5pS6jdvf4apJMP5WU95bizxQeN3vY/dXm3GSModNn5uYDTTpCP0GfYVonLC8Ep0Sq8D
1Y3EhjWTJy8IjQRiYBo1KmmciXp60zdOBxcHs6kxPaBn11GphWj0mI2gzfVDph6oh/NE6MdR9K7C
OwmCH6MKgBRtP+tDOm6aSJvDC5RPO/djwg9qv4xB2pwNEkZfYEiNXxRZHCoYkeomd+OsGeOHjssf
g5agj+mMuIQeoWcViweFsg7lEUo5ZXOdu8faDGNylmfInzSHOxJigyZG1k97Zu3gZZs3NtFhAYOp
Qyjn6apH+f7okI8dxHWISYvcdYAbIFYAJYrnTjeaTR3P5LhBZrtFm9hfRnAJkd+Hyv7ILBH1fmx2
oxlgvZ6uFGFqB0xSEUNFHVm8r1fLjcdm+wvkBHHDMt09sclxbmq9lMDqFms+M/0p+MAnek8EzhF6
3Hrpv8gEmOmGeIko2XBzy5MV9lO5kZYiWw4yWvhklh0odKFZ7/s4whDXNq+lICslzVGlHZrR5JEt
2MPBx9cVt9Sc2d2XWPAvq/1munDMcS8bYRknWD5DTul1U06LUb/YopdPxRwDVXcjr1iFjYqGdopD
9EbUFrUl6pe5WwmfKhtfaRSjp5RO/6qojOwxhc3+IW0Xvlhyts1jqNNAJy7rJK+WBCNIGYJwH73q
0YHVuyQ06B2/RrQTZuHZJ9hACCSXrhYfi1bTluMCsdI7mjB0zTEQdYecqBUt8nrDND8tkbKdLcz6
0x95Mm2Xxkj65aMbx83/T6ZMLUf3gR1+5hJ6MR5tc9DUxhwbEfC9/D1cpjRKVEnGNOwWy3j6OWXG
mo2G7Isc4ZT/ljJTupr1iSge/nzNidW+t2NpANTyxoRJNcyxard4FZNPI8oGC9h0pp0LujwuXYEN
c0Fk/Ty7XnVIrNK7dWNT36R8q/auqNltzoCcX6rJoxape9s7m0B8gkwoPtYGsvI2QbnFw8LKo/am
9boZ6XTq3RDmx7FANgcI2tyBH5KnkhEJslPmrws3TTNwp3QwXjZE2K630oAsYoMqTNywgeFZ2rwB
CVLJ36Pw4+2dPpbnbuSjCXLMmvCrB/QSyJFJb09qi/8jzvAk+JMZybOT18QRRgZYu7xV7WGOFc9B
ZUcdTjiUOGcEZlqQEsfHyJrDpGBG6yFKMXl5xx6bfO/OnONVywub4WK9LjOii+DtEejGA+MWEpDX
W3/U8/iuH0s8eUM9Wmcs6Dp0Hxv2SIsV+UtpYk33hdly8htLY7+6OedjBzkVCoid5DA+GiTekMFs
l4phpq/Zf3tborTBHjVxSiXBeprjy2152jd52x5AKUx3vaL2Za0stwJf+HwyRgMtMpr+wpquiaHH
kau3snoZjaaOGdoo3nVS1PyubKd5ybJNZvcCky7vOC0cQt0LP2cdnsEQ9nTlukE0Wc5pyIidCrCq
zg+hVtkvTJV5sM6tlp7Hup0S/5/nClmL6YHRwYeJ7FPTT/UQa1/7tpGkOY1AxHjPVDlvYCRjGrkt
vLzlJG9kLx7haXM8Re0E2KslOAfP4JSsVxS2Myl1NrprRDEe6Mmi5VH1EK6faIob43UZihXvRNLP
jSYauobeWPc+G6xHazIJrb3+JLTZsi2uE6XlA6BibXhQzoTbIkjGOIq9S555kqUt7uHFBB8fNTPY
ryzRIkGODtVytJ/GHlKAoNzI9creJuR5ZUGYFwnaStyeeJGNPTkR1CCuEesnJD3xDcwIFbABmVEv
zs1mYv14ytOlvubjby6Vx5MlU7GGaEAmJ434HNhlMUfP7BWHCNkaaUvIK/JhtPk9GgebL3h83ZVE
iXRh0BTmfeTxSDfbaNgJPQLdtwgY6tOEMV31jOb6XFxKohYrjEQ9UAhAHr7IqEhYX2RftcTCl6Kq
8CCXCtFo3yiCcircyDwVvpZt81XL51s5WeOR+5rCYGj0W9nX+q1doM1UehE43VwcpsEmVJTgk4eJ
ecYu5RDdpE1MOgnJzRbW+WvkFeU9nzbncjnlJ04+hJhFhvhWM/HHFM42kvn1kBGaZHKpbnX0C+9r
mBUvbWWYN5UqVrJepFNATs0+l3kJR+/OLMSFyg/uPEaIr9hI7JNpgu1P0A3JFEFuiX449A5auvzC
2oQPxIIoDTjOJlGOQOPV2E1FoOpA4wTu/HlQ6xMkRlJFvt/A05AJ4NXQGNrRMeemvu6ynJu0iHna
JE7LHbmokM8+nDBs3M3ZmCaBouz+k1Z87ZJ+6ErW5Zhr2gwW2DMbP7f9LH1TyYlXH2r2URT9+PYM
H2v4dPn3Lfg/dD+e56HdY5ZB22/RuP3YrbFa64e06utDXpLS4w+uKx6bbiXqWZOorpw1Oub09jj8
96/7D60/r4sXdJVUmsjenZ+6RFryHE/MVB9Q8TivvVa0h6KbALyN7jrkropyvjhOzLMY+wdV7r9/
9Z+WDRYvjheVrpgvOG/iZ9T33KVMTwiAOozMAA2fGDTj0VufuukbP6+PcM/hxm5pS9bK27A8Hu5v
b+Hvid2fTOxcJLbffVj/AGYKIKH88rlPPg/99zO7bz/2x8iOCZUu+HKYDJfBAf8xsjPfudCC0BD/
Os/7bmT35qbA3+sg6VgXTbyPP0Z2klvB9hiQIM39i5Br621m8MO3l1qU+4v7AkOqrhs/DbbgRTpk
JiWKzS4PaCMmJideShnYff+MZ/cTxy4j72rpt/CNZYCkCCTTNGcnT2R1oPfeo6e87ISzNruehvys
PB6SrubAqaY7IieKLj6FyjoPRLYQBLSwzip0+qLa9GN63F1NZRVwuMkAjNR9HSpImHFI5JblZVvR
EKcTCV4TNqpiuQ+CSNcbqsGse1a5fBzshMOjrox1APDJYbG8wYfRkfYEz4ndVnusVfuMCKUOFlvB
+1lsbVuE7hOP5AsEh08KSx4/Wz/nFUDzqEd8WLkQNB3jXsQs0oyS38epJ6Ic2+bZEan0+1X6Ob41
f5AUAzQJxCJoUHIw6ZFZ3wPn5NIoYKFRX5j0OdlXI9Mm33G4lJXXopRp+EtzxSWwkEbyK3AZdO9Y
JF23gbHJHF/nPaja0rYxAW7+EBvVIbVQ7mLmyzdO4/BfM+ueFXy/XX8SWJTnJ5IeZqHi8qOZS1AT
C7y1e7HcR1V+L3HdbvOOl4TVaV/ZVkPvOprGdmh4Q2btZOh3oveYlUlrcxlryKr8OqNuODRmSwZg
OGd4omfWJTKPPoe5JrgO8hFPfL81y7wOOp3smTVcYmf1nudXujKCNpXdIwF+GRplB5WLli87UouW
w+hxc5gg9zaj7SIS0h7fbpKkmZn54aHZ1C73AajM+0J55Ezo8hHunYIFyj8K3b5XCW8qSjNrBWjI
nUjRH9GJTidXIpJR4Pk2es+fZSd8k3SCFUfVGVtXxWnghA7AWDCFUHggpha2fcP9/HWSYHtQp3t+
PiafGHTz2S/8W8pJ5iuhlZux98gwUhU/U3CVcG94G6bCyzURxVhRu/b57fMuMOv5Kue2ovJadhjx
pe9KlJFVgzRpcLz8pIvoK19y7mqHP+vF3J0MWk2/Wr8LLI3m93nMv2IG/mQK3gjfPM/HDJjcDFwu
to6PM4zW7djwPXGRaZxGVIDXscu3Q7rds0uBHzgun7A3cDMxZ7t5uxg020waNP5onRWfChTm2xAc
5Sk3kGJQL9ZBnnXhaS6luBBqU0MZGoELoMcJzL6ud0thGNs2q/RN0Vpc0tVuPUZxd+V12rSPIKaf
zSZM0DsuCJWIpsXXaZLJmlLqDBV3GTrHAM1vdu0ZfFFxApGwC5Brm81RvtX5nqCXTu5VbN+8fb3M
dFkO+v9j70y24ka2KPor7wdUS1KEumn2kJAGjCnMRIvCRn3fhfT1bwe2a9nYD7+aVw1quQORakJx
7z1nH2uw2akxMR6Y0eIOSiuAIVxuGQfZObuhcq9MkW3hhvEYZoDJX66tUfDxjbC8cGmRsYRwC5R1
E8A/5ty83OWLly07lEDBvotktoXZGuwY5eYbkrMQyOgbQN/hPOLXiVzI0J1ZxoKR51viLD+8XOZ+
IMm4b7mNVGb32zG1wsc6cYyDA/EISgDHIsPKoP0iWL0IhaKc4hJYGXZafj7sbawrBk9zgd5rbZcA
xcx2KPFFmurkKGfvT+lfRpTMK9Q45UWY2dk293gihsU0DpHDc1ox5r1AnhbsPJebrCxEeWGQ3baG
3cNKnBa4/lgcANrCe5T7IM6JEcfWexFa04h7Tbhr9FRiA4u5WzX0388mF081kF5/o5LCRK7viK2R
RyyKkcXiNnHpDC8L9uFgX8fIEveLVc77umcxqeU4rpH71+tw5EeYBqzSPCLVofBZwQp2Ul/WJjtQ
9vbloQWnPK6NyAD11cdXTsst0Try2p61ByLEe+aQbsBrZ+JmalTN1BPLXFYR5wPVuYT4LtVp8LLn
gEbWFqYpR9bn2g2cbEMlEeMc47rKkpE7fcRuY/gOS6B0MAPkRnhlWwsD6Irq2g+b58bjjynitzz0
VHsJ64k08mRnte2Tb5KIWBoMvqvGuysqdHeZEdNcHk4ecoOVwHdwPidKt8jzLrfQfc/Eq2cTWuVS
UStsKC8fyK4rxhVTHuluA9/qDEK92/Qvmw3mxqrTAN+Aad86EcGcnT/V6SWs6OE8mUwuoTChQq/I
xsRzplNzaCgm/VUcSRdfiYvv2ttBWUNJMWcEu9PtaDskmnFtgfNqjPM6HB6Jz6s+4YB5kolZoSgU
KntGc2csFLvGsnRrlv/pQCxWtYMnqwJQGqSYreuUgrUAh2BQftgUYZYfXgZTtVD9iXLqTmgyfY8p
t4R92IMTMu5n4tbXMYaW/CKMA9GvWhro7rqZM8zpDv3geRuhezZuyoHtQ+y5t99txf6fgZ2nB1fI
alwPU2ogXk2v8sCwF8haw8FL5nnfLvFzkvFyQWt4O7SV4LbiqZPMQzZvH/enqZk+LoJgjYIxPWG+
2k+RQmDP1KDDwZpeFjueQZFkn7BUY+Ors+e3j/bTyFUfjcABUAhWgDDp1dGWKSKsbCmHQz5zg+id
AIBBYxsR8vzlc/1bBPymCBA04alE//fY/s+Z3kMZfV8BfP2av+VsqLcd5sOQe7RiTA9S/5azWfwV
O3z24F/V298P7fHdUQF4yN2YOP9QAWi/rImZCCOgLileCbnfEnbLH6t30ze1M00AsmKeKNEC/FhV
Aw+1EidsptNQYPPJN3H+13dn4xcP4quy/acDvCrbWyXYZSkO4CMvin2GBcFjMp4ITCdD8+1DOfqh
/q6Y0dZylm9sk0gHHUk58+OHmcHg5A5Rk5epkzMQohdiIHTHSBz4dtY4D12qIv8prkK/N/fI1Tpj
ISjCmZPy3BRmExWfqi9y3mgASBh4AO8jc0+o+fA5IXQoKS6GLwAfU8N88i9gH59hEN0HowpvZzIQ
Ug0CYnZuXaVNhSZoTonC6Hm3s3X2XzhCNh6uqVtNowh63H5FE2fvm8COxpapYTl6mON0GNsKyR57
/3Kwz1urTj4QXDAcCeYdkLaPIOkB1SZgX48eKuqNo1yGL2TVTg9GhecHhTAdM7+3W+ByjhTvpMFO
9ZgS9GG8nwjqluVWjFEYoAXus7RXIS3iNun2L1fk31XjN6sGItQ3tT6bz/nj9Nh+/n7V+PI13/oG
iHYkzg46XR7NA+Le/l40POcPj5AZ5yUYiyWFJ/abMzj4gxcePYUApwggH91s+No2EPiJ0ck4Jr5g
29d23n+yaECV/vFJA4PmaNOyNAl1pb/hvnrSspRKylqC5jC7c3yP2rKsNy7wnWGl8ButldcW/a5u
5qu8spdpTaYpdTvi+jI06106wgpc4RS17sNkIAikLBlCAl+fPqve1emDlGnkG5BYF/VXpW+Qajfk
D9JoeYGjx9uVEeLKWZjRFpsZjzcnMTmEVHLvUwYfF0r1yylPnR7l3EC16aGoJ9qQmNZz16L5O1SU
BAb01RXwnmaFsKA9KkibYCtFThikk+7x8NNtE61bn3lLEp5VGGhvyiCS5+AYHlKvMe6TvGDXCklh
JclZJpTFjgjnoMCucYi+IzwVQYbqrkc/+uQYGR+SXFvomfY1OwRYoQFcdSaGBiEPZb83o+y5bhne
r8yAiOPSpOFCJDK5hU1f7xqEPzfxaF+7QpmrxOsv+4ryYbApTSz/Fp/hJcGk5SpW5Xs0A9aFYusI
RrMcVzauRP5XXFRzcSH9+j4soGkuVq9w4UUPlOVnbkO2Vi7EdTZnD41DxehV1XuVGsvHLKeoqkUc
bzKQPbuBrIJ1kpRrbsFbJcItmF3WmtDVP0Kzch2+ddBAWvMWz3wnMsMgTijDftYF+V1FC+jOUoJK
SvcL6MeLHfEGCsUwoI7YJAx7qa/wQS2ELhrnvZybx0pa7S2+OoCvScj0SNQ5JhGbzO3JOYCzg6vk
9M07AiPbe5n5t26XVPtKMduFcBxduCERwQso10PQuD4wMv8DpG2jWUkxfSDvOjqXRdWB24604TkI
hyfDbNpy7TWmuO4x556KhFSgzWTHipZGDPwoj8v3wrDUVsBLJaChEjdd3qPG9Bn0ChFjs+HJAYw8
JrxLSRYYC8WEqW1EDXqttizKipnATxR7iA1GtzrZlhqOUWT0ww6YkfOBXIfkKAvXfJB88E2HTXsN
k4yoXodzCWDJJ2JoJdRsHqcZ4+pZlZpMrZ20n5+N0lmMvU9MVvg8QzS+zO0Wt1FUUuDmXiKQncPv
rYvUev/vQv//eB0QaOrS4n9vD7Wq8/KzSp6q79f6r1/29w5RQ/olFBsKfvcHDgT4fL15dEk7RKbG
qs/26dtqrw0PQveHbTQQFAJs7b6t9trwgOuPtxDJ77ZWDP6DLaLzeo8ItEdqBal0mD+wsXq12DcQ
Cak0yvSCcWgyP0qIeOxLJIY6cCIBPGyK33ZK50Miqq4wziry8JwWeKpXHqopMfck0cyfWrJ/cMWa
aNRxt4/LUZWu97lpc4QH1Djt0hzKPnKB9DG/nWb53iARwB90VrFtA5nLPUJ3VuYcMY7aki6VxhAc
EqP3rsdqGC2xZWDc1vN7UbZhv3ansTc/5mLKaZ4s0mCQi3gdMdt54hvTWvmegVwb5tyCiYicYBXT
KXrxYMS2t1RYMvT2mybFF7dG+mLd6Hj9Wls/lSI3QSW/ODzK+sXv0Zm0gY9k9+CAI4v2KTa6duc1
9Xzl2HnJlm2eUr7UnY3loS5p7/4bn/H5/3kAtXT5reeP/LG+TZ76/1TP/2EvPxR//RhJ+uXrv+26
AFQRqEstpp0AVFbsrb4JrL0/KN3AX/HIwRB5YbV8exB9sFboqOkyUH9Iz+UZ/fYg+n9gO+JZRA9N
/oXNX/2DB1Hv376vbzR81jFhwjo2pihXvHh0vxMCz1aZWWQqmYcMuFARPcPGeKfm8CzV4WdTeSgS
8xyb+ZY32b3F+DoV3ea7k/eLak5PwH76EWiqwFDhM7PG6L//7keoGJPWvg+er2pn8xTK+5koww6E
dlkADrDBZ/SNhiVF5Urm4WVdR+meRIhyO9kfJSOBBZUH9pJLkyCupPJ3PZ7B2iNESZsytH6ILtiG
yCKEBPWTVECXK5rmZbwysoeUFr7+5SyB1Cbzh26p9kmBytLYzg4g6KrXqfNg5ehMlzz1Zk+Py2g7
ITZmhqNClHezj32Te+KgXB+pkmZ3i2M0TFhv0uVa9h3qCsIfWCMueaPScwNJsu2yC2kM17z6B8yK
MGCNoL92g4+WMLZd5D0uHT8B71Qi9CCrux6ogGBlxvEWfCyu32JNPtYNkqLbtAEuTqTcduzrBzaM
5j7Jh6uo84iCL5F3Des+zdaNO+V7F2r/auohPIiyfCqITt9nqT9jHJ6eShltInfoLspucpix1Whl
Og62ANoW7yIUmV+G0P+Wcb8p4wRPGS/D//12v0vaKHkVcvz1i74tKc4fuDL4PuB09SBXP9NflxSf
pB0iQgkJ9V7ij3WP59uSEvzBy1bS40HnwNzEpPz7tqS4pBzT2cQQ4EFL+odLCg6QVw+0r12WbB9c
3B90TF6L4PUWtKrmyDr4/lziARorX8/biI4s54bhjeCWDx/m0kfBOgDe/GAOdbSWpqiORLUOJ1G5
CUmOI2F0Hi6lbes5/lU8R/Wxdcv8FuYeoQ3sUM7A9VEmhMpnFtw8muyH22TTcoI/IOIo72ytG6+L
CQnJaBvtJxx91bHSWhYJ1vTxS1SdYlL1yLCSf2Qj6b/r3cr4nClPfchEVajPgUfnLEXmDqUPq9q2
LUhfiFR6ZLhU+3tmQeXtJCTg31VkDPI09DYuMDuujFtDOnVPkCS8U6SzEQbkNlt17P/lhtm+Olmt
yjdtFvsPEJV8+4g9zee0VLZ9sNQUESuEYZO8H5Yg+nrVNvQnMmysxpQr5sF/STAdx2hCn+P4i9w4
DNDuWyJRt44V4gtk57fOQzHd2TaWeLhQVnQmOzQ+kF7rK8I6TG+vwliemWo0PgIbTDZDR+gD9mZq
s4SYgBXhYgwm6i4BWkwQPVlnC23veqXA+zS7MIh0MOQCUO5d85INZlCn3LaNLx+HWsYLRs6p/igj
eCSaoXWrJi2nZeCqZYwVFJXgJXdwtifrNkp6xO157fDte/ZC6OBAHp9YaNlmeSyiNL3rEg+B74yU
0X4cIPEz2gbx3MQkkGS5nGLu5Ze5laKdDWsXvV0zlPw72Cl8jSPmzLuoS4V6PVhQSjo48u60KCBZ
OwxRL3qiGROtDkSzFykH1Trk8wGID7nM1oBaDQjUSGEbaEm9bTkv8swx2U9ehUNf9YE4Q8jvPNYq
J/2QmTXas1Z1yzGAEmmv5gJNkR1ZKP1S7PxM0vRJQdQg02OfIVY8B7DIDzCRWhJtvQiUgLai1iQ3
Foj8ohAC4saZYTdvfIhIME0J67ZP4ZgTE9r1oRmd9fWIdpAg6/5TilZ/TUoCv5dKf1sE60gt8zRF
xUWQwdgxNDJo262kX/LtGXvxa3/pdaqfDb1h3U4aCrY0njiTbkEOo4q5LItWOLvRgC7fIL12xcjO
vPKT0UWbyBFdDzbRbjRccTbluJlXXxRMKTGTd1ObYTOg0URanZzskUi81pKP4BpJW3lR+bsmqqOG
Cdq4ahzVEteZMrmL0iHYZgJuwFkCCr7bhu6AQLaxdYZrJHI+1kxY6wUAGvdPqWOC7l5+Sj9fhog5
hqS9wA6IH9apXe4yOrjWKWjzkm5Q1mEK6dyJ65wVY7O87ycyIhFF6EsKbUOfk5RgvVM/BzrjpauO
c1vx+2DWBgU/iCgujGpJYIsb3BABSJ29N+WsUB4YyYMsTGveJehPn5dFC4NTF8fuurSInl1F5KUX
e0oNAECeVSjMFnWmaHVl/bTpA3sBYOdONwQTq6uRFNSPgjsNwSvMHTQFcVmwP5Bslnp/WFe1w7vc
sZH+Yz/F2jEUZSTWc9t5OmgkPL6IjLmYbkxTwbNu0ngGcQB6vv7Yy6ELd16KKWHkLt6nDP93C83A
tTlGzvWQ9N1TalC3rhCXBneoEdV73zWKtWeD8V3Z7dTyYTgBF1SdBp+uyJiHLZVTdigW2hwCXVCC
N+KUjctBs5sOE2XmU1OnZJZaZUUipQwZkq/sDv1FBAv9DLIY53fWovnW81hBoPeOHLCY3k2WI7cw
rOiOGb2YVnYTWgFBh7I+E3C/91WO/oHabI6uS6subwD6o2ABN86cHyGD/QGum7cj83X+LNFInIcI
oA/p6FufiFJe7vxoUN4OW0R60bRu8lmQuIIqyJnP6gLcKciycA214wM5Ou1dDNBwUzZZXxGu42MA
sAhPgBya49nCZ5EHqtyZfjFvSyD0MKKjjCcAbubRdyYPVU7qzXJVLKH4SBJUd+ynEDc08yPrbFja
7LKAK7dxpkn7RBTgznUSLt6FEzVQYNris+MEsdyi4BvzlZqb+bzslX/KJ+PGYk6htqj/ILdk/thZ
Fzmw9OZ6kSI+G00ig5AD75ZR0A5qsvpyAqVCi38Ir8oRSHI/e8SvGPVwY5XlvYgmhtR90C3RHuu9
uKgRodsfQpTkd1Oct+/zSV7FztjcQBvHyhh11g0Zvd770utjcrdV779rpG8eEi+vtyYKi3vMwOqI
xOh2Qfb75wDXhCabU7V7ZyqZznPd8vow0ovlwZ8Oqg4KxND2VddpPkBRx+iDQUxjmgd8BxO1N6+7
uKq2CrvlNtcxCF0qWojWYx/X23wyaToSFT09hLUq8jXzbifdofkYigPJf/mwNiyZb0fRVGsfKN6t
XWb+x8QGUcSrUJjvhhQnNSHH9dno4hxZTyJ9QNxcH8ksGE69bT5Mrd9c1t0yk+owqRoJBKbpC/J4
082IU/D9HJDSMKvUus4st38eySJ7mANMdo+qR6Nyjbw2jI49aPOziDbrum7aezhx4XUcW+Emc7OQ
nqulLsbewhsAwmSkwXE+dMJ417a9u+1sEbGX94rPeQ/rusEYsg2d2b5Ok3786CduuAHZ5V4FdeDg
u5igumdlXDQrpon1CZp+dmmGjV1u4sE0rmVWObAIBhTNRU7uq3TVed0V5UMy9HLtVPWHcKjRfJvt
Xc8rcRsTR0yWm/nRsqOzFOvRhTE78n6aIgGfKJvbtRV21haOW4y9UEK3wUZ0OXjtgfhRMEye3dOv
JciDRnFNTOsU95JPqBHMMa2RDRmBA5Ot2Ti5OEPInoovCiwwBzu3/gxT6a0iEqtXrV3JdTn12Qap
e476YeQ+sGuMG8oNeFME4bKJJHiN0uUVvtPDEoVAqxbXPpKHKz+A4F61kgZRWyIMxwfTr7NF7cAD
kUXVEhRdD9EH12xgKCHyI7xL1euonJ1d0BfFe0D9EPJTth87dDfJRtl52iGmgyM89C76kLmL46tC
tWKXCXO+Ndt2PM6dMP80Wr5wJDjwkhVoPCQKQPOmL4Jr0ZtEMJRDzG9tWR9FsTQ3sVPk43qmVKNC
02S7eKqs80GmA2EBLmqX0D3z+5RwsiyaP5hdHrorpxju4iG+TwnxWtOUIzoRnEH0YayDBlOkoh/e
dOLcrQt1UGZEPlIQ+zt3wDGBGimd3FVRmMSC+N7gthgFYocnoeizdQ2fYSeTgbcjbkssL16R7+uJ
IK4aUxYSM9W+D9PK26FjD9Mtr8Pp4IMG3JAlRehjGK5M1cKoDLWto01juVkQqBwrOUtBxTsPRwDa
1W6ybSV2fI269Apyy9Ye682ntBncZz9HeA/63VkOMXnfT6Cpm0PQIpbM9dYKQArw53Fu6NlZDJKw
F7rbxGjqbUpq+Jpw9OFyqi17E845sQFjA00R6/IxS4vxtGBQFB94v2WXfZkLZk7o9IqrlLxyAlOc
6mYoVOTeoA0h88kxgnY19inbgnKS0C1tM9oF5IrxAJnsBTPXyt5FvGSRsKiLMuu67TxkgQLL7YfX
HdsAHZNQs/LOIrr3ipGYyUWk7LFk8DEarOpmIaGcEXQU75psmC+cDqVhU8bgqgP0OEyhnOFcVHl/
VFYz70kOVleW03e38VScN+Qv1/6iNgyGm3cFyaBPWP9NcBFNe26NTrhvI/+Ojdq08zoChr1WXqdM
hXPsa1mW7VJVkGVCA3WydkmwEL81IR9N6ZCVVYr/wF1uBmHWf6mswCvMkkcmCz4c3W0YOCEYjC6y
oTWKp3lUHfEn8/LOiPHMbYkEcYa//L6+rYe5zDyydgYZam8Jixu5wi7+IOHdVFb+Zy1yFR/LvPHC
C1GajyBR6ksFbYr2CvfCWTYlIdc5nTN8wWns3QS0veirFvyqnVZtVoZXVU3eJ6YkdEj5GofSnxjk
oHSL1o+8q8iumyvefmBEeINOh+8q+V+0urQw4TsxAc02gcqaXpAG1UsE+D92uqJgGmY4ae3Ba1uJ
p5JK1Eli+3aZve5T0FrJl1n5/7SjO1pq8eMBae359PagBEu2Crr7911rjRnpDAegqw5l0QYXgDLr
jx0L82MG1lFPmoanODelPEWjPwjUxq4I5zVuwrhA75BiSDB4sMl2KWX7DlK9dSoMd6nPW9vCrxZj
pGd8xAYQLWPItg2V9CczMkVAQQ+QCAuggZuhUVl7SIaBbWadOo+VM079+46crG639JY1detS2yQe
6KiTrxf6ioItCjE+JiKiFiEY0rotMIN8BGjafeKWKZ8xNjMyI5EOPeWLGReVTP3RxBKmLiJqI0Ov
nSYFlmWE14vRDd0O7HDb7V+8HDP/sH0nqxoXWhtbRMl3ll99fKmFC7exTm9f9FejDi66B+lBuy4Y
c9CceXXRM3bIpI8Sy+4gSaXSxLCJdRUWW3T29oH0N/rxYnMgzCRsAwA7Ihb78WL7LRVcg1XrkMc5
l7gGY7yFXcj1eTH3dYn2ceDXpQhZeMt+/KdHBx7ugz1ggk+KwmvUAkZ9yzNnslpBB9u37gSfI2mS
mf2jthgSueyu3N6jCDCmgrLt7YNbGnn942f3TRAG+Fos2Ng/ffYpdbCshS3Bu+haiHCfkNtceqAB
bssURtNGWi4ffpRzhWX5xd/SlgOFXxl5+SHC7XP78gP92978TXsTSdrb7c2buPr0+T9nXf5Yfvph
fPnlC7+1OK0/eDli/mIw4uJI+Q5jr4k1MBfM4G9ezdcGJ3RSvoJb3/0CvrdZDL82OCXfjnVeZ+/p
Acw/mJcgh3t1p2n3lGBiws/AzyW09O77JbXBedgWQVARwkS2UTrHFanAWHe3kR8U28R27qdiHC9z
gyS6dMAEQpF/Zk7eidU2Jxt7ibNNTcb0NWTi8iofzDvsmhHBr3mT7irJY7MMBmux5YEqnQ1vB/sL
0QlVfJ2PGaUlKjCspI+BKC7p6l8KY9qHfR1u+tYJ1gOQTTY7A9r+NnkezCE5FUiB1o1X490tqwah
tr+slAOLKTGXYxWYV67VoRtvp8dKTWrlZO12lrNGUibPXZ5mG2Ya89ar/JMn1H5KPGYDUfkcZOXl
ZI03oXJiRifDTtrZJVFbVzKdj2bEv6I+Xqk4eZxr5CdVszw5RHHCGn6CkXbfzB1NljBft0Us/gwb
eUha34WCQ+ei6sJlVRr+yerFfTbmj565WDszohPCPkyfAfDJPmm/+XNalwYktj7diXwmlBug3GqI
AHqN03gbielGJ8WvCUSIzto8eJpCROZWLA9RRIreYFdnS86ajHaOE2Oaa+kk53Y84MDJwBrE881U
y/tYYApQ+WPbpI9I4094x/ViJrut5ANNEpNPP19J6Ja7WfQ7UqIaYKTZ+SIpZ1Qfkw9r08qwK06U
HbforR3CUBjVxOxaATzjjmdVqhPky4Y+l3HxOFj4vQlRBTg6wRfXx6oZT22NZgGlZV719rQf4uVo
+RFd0NE81h69tzGLnwXDaRrAyWWWqaPNxTn4VUDXKeETsqe+W8KeoNbezcm9E5DaOw4E3i/dxIFc
LlonPSf5+66VTbiKHXWLMWaj5nJalwS4bMIqeSxHvNi5rZ78ajnCOkvWadwmp6zx7hNl/oX0+10w
JQjE2SYCkTssztAeGjXeLo1zoGHXc6OKQ1RwjQzTh1rfQ8EdhuXoVjOQ74nryVBUgBPhTlBLTwK7
jXGl7sw77GRPgaBcpIQqAbTm50Qb3wISv5Uqfy7MdF4TuUbEYqFuRWjFqyxB6UR0On1rF8ahBeiF
3grn3SpdEIHyvmrKdEeow6l2pLfr9dfpoJpYedyKwr1PvHY+uOCQVuhzTjW50g9paOAro3m2Icd3
vBYut12uohAvASnXCLXHQ+PN43nDRuesK1z/jPa68S6DoLNtlrp4Vxr1vAMwM54XoDDWtpGLp97q
HuaxdS8sP6tR5KtKDwkYDTC5pKMoNhhLpsfQq0jvoRTOsc/LprxjO3tXfDECSPwZbMIxw8ThSZbZ
Q4u5ZA1iYqtid4ZcnGzqfmY3JhXqoxZnKvEbqiXzUDsNcPaccqwHZYUHgaiuu0q7EjqaXttxcB6B
4rRPZQmTqDTSeJu7zcr3Zkx8S+DuCjJsN6QWhFdWT6RlhCeGHbj9VFkVNJmmqGnCmGtX2daO9iXX
jdAK0B3chrTtTIpk6WOZ9oa9oo8HZsO7116/wW6ms3Bsn2nTHaWbnb+9YXi9E9cOWGQuruTR93A9
6r//bmOcpK6EpZKRLD+iohdD0+ud5ylxmssltNzfbE9eb8P10QJeaIIdIEL+19JGLPJD6c5IVyIe
9Q2AvXOEYPHKFSzob3+u13tAjqRjXLFxYrxEWfBKVzN5nhJpiDvG7rPHIGQ11MtxSoDVWjDVrs74
lbl7+5gMDn/Ye70c0+fNDwoV5ZD36lxGoqRVAGD4MPdOvHW68RaQRr42hDzA6s/p5bHs56Q+dqxu
bx9a/DRq1J8X7yoba0zcP22u2clNVHt+eeiKVmxSMtSv5tAF192ZR2Dc2cEM1NOEhWWXTSTJpmPH
c0uK6Iru8JPWB0TlcsRSwltXOGRKFfAyBjCj/nScXJZv3yXZNpPcq1V6SddoVzjjDYXwnUkgBl0m
5n1+bqxVVZEZQFvsYwSEjMgnloe3P+kvbiHCw0wbuZRlOrb96sLaeRJAh5HlIba7nazMK5oxV8WC
1vQ3x/nVGZUWDDOGqpJb6VUVEUzoJ/lL7tWAxAIGglczqdtbM2cRLt0g3XQ+vZBIx8CM8xU+r+I6
1nWNXKLnZmRd1luVFN3nivjYI7aRcEXZe2sE7km04z72We6RoVLjRTGVvbLVfeTY8x7saK3JQ0QR
mm13U2bqTgF32A12Is/7xC+2k9tXR7hQz2Hi0MLLcH61yq/2ykifw+qlb09Fqe2z8N7j2TnEcYn3
keY6o0N1zDzqfXtYrrwZoatt873hPj20TjavPeatvzmRv1hhMPSh7tFEQZtQkR9XmIXs7kYaojzQ
L3nZTihWNqe2mRZN4vD2RXtdYuonEB225GphFafc//FYrT3TWJdzeXCy8UZ2yXlR/W7BfClTv6+w
OIbnakeH/v/PZDt4Slmfmybyu2DEM5coey3D5Umv9MkiZti64XlmS5Kd7NMUBvHWK/NzQ4V/wp/9
y0cIt4Iv3CKFScVhTHmJx6TorOq5uLSwrjLmIikyTLJDLtxF07aJJzKX7iJP3C2BNx/8nj/GRcgM
mxCONQ6LaQXaoYel0tQ7u4XgTwCcvR8UI3fTTp6dkluwSbLLUWXnBI/Ma99N2aBaE7tfCxMl4Kb1
aPY3VWnHWymW42+uyS+eWK5FwFiDdRjktP3jRSntWmfDFOXByikUxrhI1kk/sIM3Mj5zzBlI2G5t
8tk/AcbHZNi1RPRaxTsmsHcYnInEIQF5N4ULLFjXqjYDYxPaf2KDkIO+yOiewgHa8BA6p5ikPwQA
rER1NRHVls53pj09LZ2WdifvlWB3GDR84BZXbRabdzMbsVUdxvVe5NM+qKebyHGHVdpyf8qaha9z
x2nFyCLdFCFpT7az3AU12VZvn6RfPCS8M/R/lgA/+KJO++41PEUNpKBpLHFvl8TmUH54Ez+OBJgW
1tFvroj1U5eAe9jnLcyyZsE5+OmZbKSYhU3856G1kUlYOmfFD9NzkpoOgcX1QaSZrRbgv+hFWKZI
OLhPovyS2cuyQuHvrqoyAKDDnHgbEBC1ggrV06z1/+oy68IY/Xd5gDqELjjkurISeOC7J+zrNyqf
j4WnX8bcZpHIHsNJ71IxoKaLeYlGgTQGrM1sV5FxpSjYuKQv5eUildgkDv8w0MQuAzF8Wk/jDuNl
v8oJezxTjIZfiqCwVBV+8oys1WG6TXoKST9D/rU0lHrOMt22fUT8r863EOMtIoyrxkigx7Bbs7xh
k5TZvNG/MAr+BDImN2Q9jDtLMm/Xj1GnnFPlTbdupAsIJzN4noDz5Q27JWJoLsFdYvGt+dcozu+b
1OERIzHwInDUU9v3m2ngBCNpuKStBxBRsRWXubxP4/EG+Yy7FhXhPGhpjTE9X4qmgT3NA4xa7Zyi
eF+EvFmYHnNj8nS4U3+ZW85D3BFPmFnOCTHDRhDjuNaFkdIgtqlpq6PPzj7v5b0NBOo372P3F483
ex0GrNhWuKPMV+/JHABYQ3O5OHQe4UzdeNOZvPdGyqwQmd9G779eSu2K1A0kiez0Xp75Mu5389RN
qyblywAabbK+TLdBFuBRaYUHIytq1rbtl9tADfMh14beMckY1EUy2TYlqITGyINLXObxZol4L/YL
zLCStXxNiMLJNlhjEO7fjYLtltkKfPtmMqxV1CN38NlZRxSGvA9jcjvXacQ220uH235kBW3t/qb1
KUmDISdqc7iRjtYLgWPfJm0mNs20HIt4umWIhBPFMpaVU81PLiaLXVv3Nx7VASks7mnkJUKROdwK
BFh6N997396v/3bYftNhsyzzbXvALq/a5NMPsUBfv+Zrc803/+BbMPonAlBi7fJppn7TD3p/oFJ2
oddaWiGo6c1/6wfxldJBw8/JD2DamAP+bq/Z8g8HFg1UGXjQro2e/5+02F6XMChacQ/iDsC74MJm
evXejCZlLn5dDQfbHqIefkRQFGtAoqj2BhHQ1Hfa8oK8qQScY/xb9NSrx9oxKTdpoHN+2AC7PGc/
vrWbJlqCcVH9fhrscevNgLqsxM43s5cUv9m1/fJQJD/gUqOXiKX8x0Oh4xotq3D6PY6kZJ/b7ExE
h1qBMqv5zWr1q0NxKgMBr5uL/hp0tViAVJE49/tcqWSvxNJsWJOzda+84TdTiFfV4MsJZDNqItfk
pvipflAje5zc4QQGSRisRgQIZcuQVo2kF5UhsRQVBjWde7auTeZub+8n9Eb3u03q14Oz79Z3Me3e
V6VoT/MjFHXf741KkrieqnhbWrK5ePsoP59NYqss20OZDyTTf13wdoTVdWMTDvs2kG7LvQlKdOWo
xhu3qZYI/eZDvbI786Ec6AfY/2lec5u88Ja+2yQ5KOhEbPXDHgYP2+as/ewJ+5lRVoH1qji6ISPh
tz/gz6eRCpNNPvpiksh+smKGMXAMX1TDHhsYXP8wyLlYQbV9+yivNn8vn8tG8B/AQoOl8donTncU
8wFz7L1IxhkKnnFBtfhutmwqOJM29ttH+9VZ/C9757VcN5Jl0S/CBFzCvF5/L70RRekFQRVFeJeJ
hPv6Wbiq6SlRGjG6nyc6orqMSLg0J8/ZZ+1/Xu3d0KBFKm5jUWgcQgcL6G66ins6ohtUvEByQmgS
ef7tz5dcvNDfDUc6Y336NBw6axmQ75ayKck9JLtMOyvx4ALWbvEUm5r2yHoOIITH9I229z5uE+u2
cNWr15nBqRHOQceyRmgV9ls9Er3JwW/+GkeK4RMK5ZUdde3DLKdV4Sfx2srb+YOFyfrN96fEgbEs
LcE+quflv/9jxAUK8E7dMY0gP7tErYsvIIgu0W8Nw+FIoSwcO4J62Di8va1djO5Xc/YhM1sBUqJu
BufbxOENfjR/tw383xXt394a6/Mywwm83h91s7AAky6KDrltAn03ERu8xcd1G3jdFi909QkBII1W
gxcWm7rAdGusMnmpMAChkLGoXHooiVAXs1U7VebKsaicRFUAUMWmJBBrW16jZDCOM5SVTQuaZzP4
hLIt3J4nDRQWuVMQkaFO27WkAX6HPnnxHpcBUpzx1OWSLnwDPRkhfLgaC3GRuPknPQTqOncnZzU5
M7RPOo5BAnU3dejPhzblNDe5ZDNG0IqXSF4WPVDb77OKIBsJ11s+OfddQPgW+nF+6Lyku+E3V7s/
j9ZfJwguDwQGzHqQhChcfv7oo4L9I4blo6vk2sh1sgZQcLTS8VHPUbNFKmf921OSK5JYJ323dDKF
764YyrEPwjnv9jKKjpZyt3jA/BVW7qV0Kgi+off85yf8dd3GZonVBnOvBc//Poem4rCv+DbdPpuK
hlY9KJ9xTd4h4OSw+fOlfh2mHC9tZAcenY60d72bQbGm53noa3bBoBcXtdFax3rQ/gcv8LdXQUZC
mOKQ9n3/yUozMkr0ymx3njShIPuhcdBtHNz++WHen5tZqXkaSJn4GvjARt6nMqDCzpbX0CA/gsXc
1JaiaEISdOMpRKMuDkWEFAx84DXxSQafpR3vazdPP1qW3qUmz7dBCEPfqEUhl4a5n0do2+IBmfY+
0vqx8EGVhcUOPVS3cwfyg+jKZ/doVShGpVl/L+rBv8+7bNjHwuyvynl2TiKvow++gP3be6LXhcwC
wh6Suz/fU+wahhEljtpXsa6OphTb0NTw1auuvY5Ug6LbR/lyPi8XrTHdaOp8aw8iE9B55F0kyb4X
1thf58G4mefhq84Me91St3qYKk1VuEvFQcTJcKqm4towu4+Ci98/AI0GaL5R3kN4+PkBIkuG5RQM
vFTKnTFOxjs9uPGnhFUMDaqfbdBtmuvS9zp2LFmepmR+CVL/UUkvPOomimh8lQhAzTq8Q1ZdPwaY
fM+02pwcmjR2QxNPUP4yg72iK3YSJfwH4ZG1fPafgz5E5/94gnfLyNChPo7rCXwDAvwT1iXVqRPA
3gGpb7qUpJqjATpkmXl0ampiqnE/8oB/X4b4MTJhJZELWFqn30/3YGItmYRW+8xAYwUFMBDfCKtu
fZfUHx7Mr3XRj5+h3SZ/KbnudB+vM1qaN7mTkBqM1c5GpEVVDiErtdMByaytm3XCBfegI7I14G/r
+1RZFkul/+DDphNmhg+0EX6ms0gekO+Zl4awisNc1y+ADh+8iQvF7tnxLVTig3f+a+hGEQvID7IZ
gRHsexTWEvXkESTGfZsVnytAL31WbIwZOj0FcueDOPE3yzYQYMHJ0/X5xe8zLarIPehhltqfZQcp
ylXHgijhjv+uJc/yGbnSUqxDnIcvz7vJjOG9bvxIMJJk/JhbToyDyEzLEo4VKGinHC2k6RnBKfIo
Lv95jf3N7ktvBMVIQEOczd+rxHAbxUkzM9Ve+9OXqAtuR7+9h7j9VvjdN4683gcb1Dn2fDdr8DzE
hsOyOXCDcPl53oe9ocjBMWQ5hlcoN4l7psjZTBUaV6efv5tR+QhOf9zEU0Nw40II7FUsN0vu+c+P
/tvBhESOncXx3V94sSjKe4FQUe0RdHcbsyF35KLVXxlpHa9Fkr39+XK/2TTBZtGLTacxdcP3KzYl
LMzS9chHniSIycaK1rMOkg/OiL99vxaZDEYSr9d93wSZKSuuLbdRe87Ich30Y7LpqyyEFRoYx0HR
lhH3LulW2g+2Q0RKlGwAxfreuJhnkq9/fuZfD+WBhzAO3/ulJgU57OePPUz4zycq52ZAGGyT2I93
Ss5XUz/FFMgsygZo+/eJ39mrOtfmBxPY+t0MJhriZRO3k3R9d3kM7CGtYHZCd4ybfGt8MsQrWlq6
G1w9RAlJvva8da35BficAyxFCt8WYgNuC8t7zDGTHMboNFz1iYM4wu46ba1FjB/Hn9/Sb24TRKpH
dXMpJ/8iCkiMIJ1E5bV7FB9yp92537qqxaw9EukHr+Q3lwLh7PqIQ0nDIVn7+YOkmaVo8PDbfTdH
5Rt1Cf9uphtDgm81/4PHIgZFeuAtKbVfVrVmMURpArfdCzuVd2DbvF09LQ1hcjEX/1en8u2P1eOf
Fmq/WcS4EmkRQkSUru/PjfYcxVmtuRItM/EmguD0gBunvWV3w0x3LOmxx0nqg+Xjt6+S87ULsxCV
X/hu0Y5jswJBJto9bsPI8wWZ5jQr7Y00bfXBpdAL/hprEGmYtPyGPiiU9xF3kLu1pj2UIeJKWmC9
aeokZqbuMG9EGVXF2pPK3njE5BjnOP1g7Dg56nE7j75T3pWBYHJRAJnDY6Sm4sluejwqJM1GetMU
BW3PlEySlxoTyqvcCZBIx0lBNUnRTgLuiUdyaMTFWxqbRYHACpcaZ7oQRhLu0wkb022NCQONyHli
PXqaEvemcNH67TKaC72tEzaJ/UyFPy2/exnJknjVcIJJLsZEOhGN07lMPqmitqZjUZFd2ycprJIt
fBXrVM7jaOyVznt1LUoIm1dup6fozoOPV+34ZwN63CBVDgPZRRu4qfLeja8QEgh/o4VTZzst2uKh
RwgQnWRl1AdMaFBCT7G0aV9I0ic86Bx3NWq3zo5+PMQQjHVNLyauFFO8LZupkpfZUlqArk3FEhdV
NYT5ZuzFNG7qforMC1oGIpO8Q9nYm6YUS3CV0kL/4quIfIkfdeN6DmB4PjQCUw48XVU23dJy1z9U
qSu7LcZJoX9vIiOJtxoLUn0kiB13bTCGKcTX2GuojsbzvMbyKdwvPUD1toiW9J9p2CH1ZiWCT1nS
FuuxKGtaRNyEFqSsaQS4Wn1Hnnene9F8jtBwPRdGYN53lTesIvxxcZnKiq3Thje6mHZVq3Yj9OX7
yCeJ6ib4qc9VurfdfNjkYQ4YQ/cnp5+Gtd2olyz33JXQNv6iGV0ypeO8uuhCtyAr4K+60t97ajC3
oZt6exfnC3jULkV24GMXym3Gb36HWZKrUXRVfv8ytx6lOGcxkB3pKE2LJ3wgt3iGtbciLOXWMqv0
lq68ea3N1LoIyiK5cga+B6eFdKUwIhsR0+yFYdGOhOoavEh0jEI3B9KTa4IK8FgFu8RGKX++w9X9
2HYu1fB5Evwlv8nJLo30lpzycbQ3OFW127GD05MlEYo2Py8vBifBWSgNbqPAvS+NZNxaQ5Ds4N7O
6wnq1SayJ3s/E7reR3HRfAVbbF5WiQ8JvMNUhAY/+eYZbYULRt9sAhLWe/hkYpGI4rVTRePRMVP7
qPALAgfXn+Bp7VLRWFjfTs+lqdtn7NYOQBAfUj09izGCRWKGJOp09Fx6RiyZgWVw7LVf0QrdRhsQ
8Y95GEQnFSHEo88rgE3tGnyHlvbsLJw3CeeG+1Qa/W0by+BeaTglg6MuuynyV8U4Q300qu+qxW4s
cGhXTVVZHqoy6N9c1enVlA4zGa68T7t5Wmt0jbPD0dw2ZRxt6zTsHnGkpyPfZvB8xoHPGTd+yzmC
zZRFIgNX8gU0XH7dDoyybAICHuTW0dQof426q6GqzcEFf0OHJROCxkJbTOoSV6J4UF+mRCLsX+Gh
5A75Zla2/GJYzs7M8Gqh2Zp73vuGXf81+tjTHpy8sPWmDKTfr6YaQM6lYXhoEHM/oMu1mHphnEjP
0r4R1W16kJI3teryqtjMQdk/JmT1b2msw8O3rPL0OGRYKYswba+twQ52+A4M6JtbknFJqsxvnhkR
T5Lfbbb+bBYXDZvsXx06Eg+0c1yvs0HQzzqOyntw+zx6C0nu6zVRQMnhe3EOQA4AE6EPyjfZgJ+g
i19ZX6vRlxuOaJi+o/P4koYVZmOJQgVDxPIYTG72pVf8nskoxi3mfe1prjlPpyO+jzTrqM9k4RZO
H91U4Ow0IwHqdfucxEFLU7Sb7/LRaJ99OtwPGeipgr7mLt+l9KF/FnU7cT6sh2GD/UuJjmBWTI7C
NsQ6N2Goxx7gh4yA66hbiNU+KWTMeLpQ0nRoYfpcNhgPrjqK6U9tNMQzRIWUdvIwXujCtelCNKfT
zzk2VVIsY9AYTnGYJQ9mmRSr2pfa3ilep/EEm5lH9Js8TC5ie+ZWvbx/6nH0Gq7iKIpv0gCLvNoE
Z1/D77906eQ8Nk6T7l0z9R76DlHJikikpeswSW6yQTVfSd3ZWxJn4iaWTNVtVZfzbtYjlId6dMu9
7/vxTVE0vb8GFSFumEQtk4qvSxK+PeVl6OLtlTTfZB/LO3eW1qNKed8pirT9PAEVDxJeqoFZ94XB
0LyDKtZ8w7CukrQhzQ29f22WggkX6UGMJb/W0PTQoYc+NRg1XM69ar51UyOf+4T3OtNqiNA1RoY3
64TX2oJSOMVkI/Y67OjpGpS4cefWWCAoYXwzpoLulMHD/vp1xsoJVGFjI3+gSW6wIszs2JabzYDx
19rAyoKaf5Xg7xZoHUFSr03rsbEmcZOKOvrUeEmMjZeuv3ogzjYdenD05Qby1VUfEEQKDT097oL2
NEmT5l9D9xcShfABesv4KTAy1sU4Sg+wT+hIMI34RoM0nAHqCiLwCqzLjeu0xVHmtIyuOtRa2SbN
cQZIyo4/AI09WMXxUHQb/J2gIs3Mc9JYlfo8TSStA79Xr36MJjqisfJoyW4Z5Ro3aGoutnhIy6R/
gq8Ee3aouclCmPl90MnmxckS78EI57agf3BIbiavrOjjdSv5XLTzeBt4Sj+ZzZjfp8vntmUUXAow
+fet23Oh3MC30PdxDCLISG5cxVvDd2q6NTFOfDPnOt0boyuqFUn76N6GQX5szQSqvzPwG+s5vydk
Hz8BsFOv89DDjURPopKtUSbTm9+Q5ltHGi/uFfkWJdFEGkO19owaBw83mxGQpoYX3bsJRy7ahVU7
HekHQZKaaEbSbLSSpddzGWmsWclNkWe1tS6tub41nIwkLh2XfGtTBUl/9Jw6qNah6t5qiKWC2kWZ
rdtywKaqzqwnN158MAdlfccGROPKaI/tHavF/FbbWQP610YDRxuG0N/tQM+CbwbUFGoHr8VjJ1d7
c8gtuTrDWWa7MO7Djj661Pf672MTtHddVJH4b+3muuuhT4B9ae+sLohvIg/KRRcuVqUA7I6sY3jk
TQHzu8Ln/XML0NO8kwZS0J4DZSmO9VTz8gLHv+JMHO1QmEkWMfpPyZt2jqYg7ARfabbtrqOyATJQ
FBhBLtCRlm3z0gFtg5G5H6e3tEI0uwYHlU+yQQ20UNjxoORfqaZpNlHfON9EGIud20Awaej32kDa
gS7aO97e4n2tqGi6aG4k87BzSvrTSqyHCUIG8IMZHqpF7K4Lo37oQveqR5FILdJMOctIiYQpzK5b
8j+mTtASl43ksrl3Yw6ldZ34JeuGAwhkBCF4NWIcc0NnePTgYYV7RO9EV3mXlvPKqig2tnB1jyLt
Tv000YrB3Lyiv0Ve0o9W4UABaoxQnxAwpPxHCvUlxMD9mPvVeJ/XvfPaYz/fpqbFkhbwF0e128pD
1Dh27gVuqO5n4m3EXuZYfwuHpc5Ud7uEzDLEpNqnWgZMERFmPX0O4Azdm1VCzy92VF5dtJtwMPDE
TbFpCYb5hfxf+SUvoa+y5/CSbJwmWeg54az9aXKTNZ6z6pgbprPqI8O8yUsXdajWFL4s3WyIUIdb
CDvm3sky9aBbw2OpC+N7rbiIFpF/q00wsySmF3hB5L6Eaeg9eaoraBbxn8bMLPekS5E6YVVAJm4h
ndZY2F2lAYkbmk+PEVzdbziYDTvsf809+KV5E6Ta2Qw9k1E1SbcaclKF8TR5FwQX7ufMFftKjDUA
iIwFuMYodRV7bbgP8bR/6+kL+jzi0XkdluGMaqF0H5tkzHD6Dd2dYO26KCNVPFnC9++mnq8kenrb
dz5xIU1TMt7G49h8nyk12XRKdek1YrjoIUW5hdHqWDUsaw0Gq26ZKaTKmVxTQFiFM9o+5JwE9G6c
vdD0RdMR/L0ub4tsJVwD2m423s2m/blLjXLHVNzBXMIHhRobAZmvr0tXRJ+KvCbMcNG7swTSoRF0
6X1gyhnnCie4UHDJ1xENMIko8lXuSHFTNqLGvXUILYoWxXycprq/8oTBtlNius6E86pTA/DqBuVu
gjMS7mHMO1lxLC2MxWGXGlp/FUZd9lzCLdsLiwQ8qbWaHYt+F7nSqYFZcuS0l1C3sIBhZ0jp0pJZ
fqJTyLwXPgjkzB8PEZipPlD5FT1M9YWqQOgpt8aZjgIPzkKquyTvO6ECzg4WMKrnkJop55wXWVd6
XSZiXrcN1h+ZXyX0vwHKeB4nV8IO9b9Zs/ed9tD2KxFr8bVQZc2ipYxPfiGMndPreNv5urybPCKW
YpIWRe+wWxwZkcgSDo2HHvUyjoVOPbi0xpvKP/g5IlMWDa++MYbFJrOa/PqG9A3uHDa4r5oyAG0P
jFGRfS3LrLqz26C881LyyKt0YgHNEAG/Fso2v1WgJl7byJwxyDH4hS0qgJOQWf0w0e47PEsiHr4b
Hbw7GB4Fu8QCWCoaxJ9zCM+K3ZLc2YyftCbpz3+qoxTbTBADsDXKxD3Fi30zVJ7ulWZokghq0uVb
jpg+WSlacb6aKrO+5Ylkp6dLDO/Odoy+2rnkEO5GKR1PzRzRfC0ao8TDqA9hIOeieijakYVBJeNQ
7/wYEsjODQcyGnpMGB6JrQlw6qqoHxJPQ88AdxJ9FZbgZ0IgWZh9ZiDANm5lMowqZwLc0Svucpuh
doc/iUrL5xAzctEMvLy6SGfRcW40q95K1kMzpDGd/CDqV7MRjPXRHUg/bhI3nIy9MS0hQEeFlG6j
EXPpLDFdTBRlSdAKEYOvZMxsdeti1NHXXvYJoEedLl5VsSjfbK25qm4dbKsHukG//niZojdivYLX
Z6EWVibKNN+axxr/TK/e0xUdr53WU7R5npMCjuVWDzTj2dW+AKj2tCgLUg6Y+ZgfGoss0I0N5gp5
qJgFWKmufhADigo+IfXW9RC1PF/uC/IhsjHz7EKhYuj35YTw4wrboP6t98iNrrQtmuTKM6zkMZ96
e09nc/W5BLB0l/thi0lWE5iPmBSpCUala0U3ruahD3ZvMjyIyrnrtIr4eN40Vgb1v3rp2jFT5i65
f1pZyMvwFnuj48/Pla1eU04v6YqbDS8n1avvaaayYh9qCfdMh6Cl9+CT7HFdYN9JvMvnnA8V+b/T
kCrDXDEOiehE4jbZ0fQkSRRJbQU6U5surZGVy4GbTZj9a41nZZSvKmzeyrU9j3Nxk/SOuW6XEBJ8
L9iYAm3gJysDrNsWtXmiJi0PQ6nx+QIFgFNMnj7NczJ8GmzsY875zv/XoH6gQaVk4VIn/ldq+Bcf
w88vKsHBpKurf/Z4//1jf8tQLQs0LhUSjqNL+wo6kH/JUC0UpYDI/oeX+z8N3nCrkWeeKRpokphj
/1KguuK/QEnTQ4BEjrwzorV/R4H6c0bZpZpMC3m4AHnRvtl0lP+cnJ/rudVAIzyc4opyXlfpqO8k
Un9vNQ6t+vqPF/ObnPnyy/63Dne+GMXrpVVvyWD/oq2IBUZkftK5d4lBiF25tf04dX34RDPA0mW8
gC1iBKQvYU+d9z+4NB3uSwECPdX7Slhq5NbYUaS6O+8hVSgBPBKwYWsO5Md6dIKRDU6ZctkvomXl
+vPlf677LU/uk2Om/AHmmA/3/vK2k8ZVmBXOHa4HIBgDAxLN2uw0gBGOYVxuXKB+f77mO0ne3xdl
qFBtpFxASeznb1s1VaTjJrTv8MMGDuFwerFLbyZ8Q6j41Cze3266LG7a0hyQkk53rx4EzH1heLyH
FmPLfQObcTwoY8mtzTO+2YgCAFtEojeti76J2DLSJd+zwoQdzMpYVNAK//wcP1dafjzGGa8KBBY9
9nspTDCQpRp9nB/gUjJWNK16eLlAXgwULItz/DTmHxbIfi4j/n1Vepo8Hx0q8Ph3pRZwkX42Cmnd
ZYszesX+Sc63St7MjIPnxEZ4L9zGukaERarx7Cf856f+dWL64GwWxS34BxOuzc8frw/DRTA6Wnck
o8f7dJkwU8ipOu4/pLa80zydnxXUPTMroKJFL+S7RSCa/K4yTW3ducQE90aTQBrtUws1QOQ46nXM
Xfelx7SH2bmEAY0/MFkMwtjbLE+MDz737x4cRSarJZaqCHXePbiNFVDYmpF5p7uWSeL6UVFf2l1p
9isad8L/YJL4LHvMS/7n/9JPCC+bI6zT23dSdYRhU0IYe+Zzat+sL0q54Bl7SJhtmzLKQzzOr8s+
HOP1lFmkuqxsri8Mrx/vY8IbShdoLi67vMfDvaMhJEl6yg3VlC0hBHyG4RQmpi52fx4r5xbunxdW
NIx8P8qslD0ZsT8PlqyIIx1MoXUXoatod7OPpfx53Ixd2XyRksNhEQwsuRMvsAygGsTpTCOrmvCg
oS+RiD7NXWz85mEmVLUicmqBND/yoP7NKojwCn0AinkfAda72zQwCu+9yLXuiIp5IefXbDWy+WKZ
kfXYFvIjHpH9fjAh+2BUs+eaJBkCgNA/v5iyi+3MzCd1N8BvvACCK16iEB4yLocATDW1gVvpeGBN
ozSC34RbL3W0YZhCqh05gbpTTd2rU/eMdJMVALNJckbkMi/dZUycX5Fi10B/n9K0oXCfupgsZ0nz
p2S/fR5oniD2/vlz/2j1/uf3ZrM2+c6gS12bIuB7wcUc5KEPcCi+q/mpddhMs9xkvpHdtKBBukPV
J/3A2bDPuo0tjAKUZl9GyS5MgMxCPKfpZT3BmVzbGY0fZtn5u36Oje6QkG601pUVI981IgFC0HRm
QHcmErlPnIdiNCtUjyTYy2mxsg99YH2oXJgZmRr0li2AsmGewXvFLKe601WXYG9aZpd2GdTXfQbx
cxPUkp5HqoLGszX5+Y1VT8VfZq4o4BIHkNedZs6G09gnrxM9V96pm5Jqk3bs3yfI2vRmt07W3JLI
rEsQENRYKbXj2Cd80siAFH2jedJVkSHZjnz/IaQZ1OQoD9mepq8eZGwpYjlDmw9BNXqdHXyjyUwG
kFxVlx+Iu1GGtFpzmrbbKYXKRuPApR2Tzl2RhjstMtiHaeiRm/mAWeUdPc6Wu8IvqRLrVtl5wvk8
bppbPy4LuR5DBD6bIBvCpzjRbLs4u174sPAwnayncNvSZBZvCQ3CrW91wIChV4sXRQkxXVcBqw0h
IAtx37ALKM7TMakjxbEzcqCHgCIAXT1CYfQvA8qFmp3ZSlCmgx/Xpt+cnBhSyBW51fbSGNFH7WL8
+DhGNekYHN04Ta57sCx/BThIQbW1E3zd0kxuAO7E19J25U6C2sDVDSKZac7PlgqAxvToN5F52N8m
imRAvjgIYT4d7WzqcF9LFHjP9L2IVUup45WBMn6PdZQtcPC42piaz7NO0EuA4GsEnXU+BqZlXJq4
CdDXiVHQZBh4UnF8d1vTW48ijZtHQwRpftFT3MzdU1XRe/ro91FthgwAYDj+pvSXDM6qm9AEeWQ0
RBjZ/L9lDxwYoRqknBjJRBgk2OkVtcLm2Uh6z+F286ySG3iyZbAzzCX4mcV4X0MBJMux0GrMOCAY
YgV3X9pggOGrIH1PgAmj4tNoKL7YFEHvLqeJw3bvU89YwdxNESkwKqkw0PhBOb3ld4B5ar6E6AYo
6luL1g6IprE2TXy5hpAz66qK4bOrvGfJTt34TvsgqtczjRAvEVxcrI9M4tWuWNpgywFUCfrPJ2CR
6lXB9TsCsGThcVmHfLcMt6UEuYJOOgE4XZYOvx67I24O+Ux9QVgXPWmPlrJ8KuuLvKKU18J54A/V
BfS8rmd9ZjkDWVm4IfJny1oKITHnf4XOgMAHKAf/AhdgVAtUUdwXabNTr7oCExuIE1Z2rfGDwfIX
Gell3JKUCEmq3tPowKaeGqyo5zWSGC64jASb6BkhHdWBem3D5VWGC3lcKc3fnu8WgC15Fgeoy21N
2GmTUU2n2/Yci+QFGpUbUMxgtGPQfSBXLDozyaxNC3C9x2tte0bD65TjhrNUVKkasj13I2WFaYke
J5t3b5ULPZwpyZXyhKJOWjMY6NtVr72cGrUCVA5EPu/FS1CwiwLsUK9NwW7bhnH7JSPx6KzHVE33
50BhzttqOo1Z4b3YI/F9pgo+bcvNjGTN0C0UPu8CmeSxbg3zmsoMUPE6Mq+pcub1JcOIb3eu/0Kz
YuNRtTyoiDsyUU9CNq8RbAkrb75EpN9SjGsh/28jFJ8v9KkuWYwaYs+xVZI77/kZChT1MAHMNSQp
hnOAg8gF7PAMRP3H4ceJR15aFmblBu6AC5fLoEq48htPu1eDmCCPl8J9SXxnIZHPkhts7BF2YWBU
Q7ZtSiv6Bl2Hi1fnKWRFIoORPsolDGLn6TZyuAvcAUOiUPGNGgpadsc/hrHFBly5grWtXo4qeUKR
wZosAgMkjtis+cN1pRz/yOPUFw5Zwft00hPezknB3cJqJhcysON2y/AUVWFdm3HGzpTTfSW3WU+4
6sI311cNvq/JoUygG9EYXzFqqSeC5V5waJd2JBjAnZvzzjorCJ/GHgV4lgdoF7vWTPfY1TBGztzB
pBx4pyOGYBwBlkUATsd4T96Zt1LkaXjpTbAdW2gmF423XL4cgMKf2fFFZzVfMquGsx7zVQn32wOF
Ib5qamN9V7CR8x4GQtAQ/cWTgbDkdpxi70UGkEFyECXl1k5ng5y9YMZLqbiT80h04S6riyFlCRAW
Mfr2h12AS0uYug3HyB6OQb18oKyFnbSz66g9lBLIJXKKMVx1HEcxPvY6giIqacRA9hCXD/iBYh2R
ZdajDcedpvaMY4g7BhaGEMBFV449Wf2KdT4kh52GCza/YaK31kA+fHlCdiJiZOWxAkmaevfnA+88
GM2XGYboYx9zRE1Zus3VwJH2kWyk9VjT4eJsuyVKm4PF2uIHOH/ZNqfZZEQ1hYEPQZDw7LNo6Ay3
A5QG2i43kgrk/fmtUTsbw002WMW8kcvtJB5PkafUXxrdMV+rxSUDDDXTap7QhvnO7Ow0HtS4Z6uY
5SjNmVz00rI6JkpigJ0w5OFD5dF4j7Ge51DFB8M7pbiRbgX95OJ+lMNSZR9cDBAMaYqXv30J6BN9
qkaqtHC43WPe1ka9pWlwKE5l7/HThU7s9gE2zkDEHuW8aCBm1nWande+0c6MfR1bLPKEIvFyJHcp
gWIFy5g4v4Afa9FycO+prn85L6wy9tlxzmM3ike2tbFr5GHE2fmbZBu6O49P19bRPiMRsMfGy82v
fB0wRAIToBnW4P0piScZ/D0gyqEM3hqf/OwaUKo8UD8BkzY14gU9hgWgjFHhjfkCNLUjC4o1Ohur
raxrUCdMnVwhJVuDCrYAZImzZ8VM9xcKEJIQYEJwcUiXB/oBzwQcAjjPRW6HojbicMLZ07qmsioP
DDnrUSQezXn48jGz/Khlh0F67eBMz6DB7J7V3kmtG/qJ5jtO6gxq01gqB6D65eG8Arp5BzSzjnxe
Nin0ZfvGRiheOf6wJIPYgBDCxA7yswbfIbWqY9lHO0qjlIErvdxtpun53zrtxHXjZhrv0dBLb0Vd
I3wKMRJ/ikXMcyOyo/eO1GxnbDJXjtZKEgvND70VpOOBRokquaHdyKyPuKVZ19LsuQtBUYuKXVoz
2k0rmuVjJzRBSGzk4ZM5IDCpmnF5Xj+k+Kht/4E6RHlDtzIeapFBZ1mmDqJozZVPmepiyOPsLXYU
5gA2BDLH40i97mt8O50R5xRKXOxIi8Bq3ZHyDIlQJu8pzybec9rwQWsxzOPe0BmSp4pWkFXc1vTp
4tJ0TBv81h1XWdaaXbM8crIfD4snAQSbpqmuotqp38KxIF7wbFBL9EAwwpCQdsEWTVJnnoDKYQyS
IRCf1yEo+OsSfSQnmKIqjkZtk4Uhy6bpH8U+4SHObD6PRP1Ipiq0eEmOQDBBBhCCJIZ6BwcmIyKV
nhinXEK6NgmoKFOjpDG8Nda6HZgzy0E5hyOLzC5kqoZJi0zTlNxehPHlU27XxAfYNXCn43kziRLW
7Vmkdf69JsZkdwEyv8XawTnihhA9RUBWcCpezs6xCR8OGljWsOR1rGm1NyJFJp8GFBlPmMsUQ9Tj
0ITW9dmBxaLm8GrP2Kx7zuIMwXBydpVns39KiL4HXcasVrNHtavnyriQskSi8F/qYmyY26mlGgAk
nkW9iVASlBLL5U3UkL4aRrf5ci781x3rnmyZQl3B4EkjIz8Ztdihq+G+57lmB+JslxxskaTf3Z4a
34VoNDOuM6gxibwNL5F/LhFGW1/opTRX5lXgHn0kZ/6RA9vYLZgQMNhay0V1qndULeyAswp2MWY+
o1AJrPpiFCGrEnkeXomfGWwbUWRzkig9NhYPljPqN9PbnC1ZGgpH13KO2Yx+hMwCu1MPujhit6o0
cU4rUS96U2fvuHLymCBD/gQLcL5MICh9AmSfbxQzhNWZ0868wz+H/kTfK017PbmNcSspRI7rpZ0q
2DrSGQ92LIy/dOOI1yzU8/eCqPKtLkZFuD1A/Causi8swGuXFkHZviC58rw0l8uNjiKMcVtYi+0W
YV57Es6YXgMSDTZx5qWfy6aLH6ia9eNal8UElFIsFtliug6dJvqUGH7+F6o3fpOgKqWIlFGu3lJg
58QKRhm+FhgyvHZl2HtfzmmF/6/wfFDhWfiBNM783xWe/ff/Zu88luRG0mz9LnePMmixuJtA6IiM
VEy5gSXJTEgHHFo8/XyeVX2bZPWtsur12Jj1tFmTDAU43M9/zncqesrIB/xeqXj4/n//zx9/59+U
ETQtgCGMWdESbVVF9i/KiPMbAi7mU4+pgyJS8D/9q6UMseoPaK+l/0ak1YYmoniGpGn/yUgH6Baq
1r/lIQfZBfGCf4yhjm1zolKq2A+Z9sCsSp+TVLG3/PhlzJNp1bVMmomBPZeae98M2r5Uzl5fGM+Y
VgDPefMWcCBKC/cRvi3zYI1ihmwcAKc1RucQKN8wlYVy7SkvMUOb5mOGnLSulNOYQxuRPOU+JjSo
32mfjmTlTQa4hTPJT9NtpJXTBlrtHe3V/s24pFQid+JUjunIv9YrU2Bdb1rNNNez8kNjWw7rQVzP
rUkThfJMg2g/NMpF7XAEWoNn8kLIsf0XMw1ylix814lyYNtYsUflyW67+Mm1Rcr+Fb82TQ3JVac8
3Jlyc+vK1224LXZaza1vMGttbMzfPSbwXrnBZ+ULFxjEqR+iuYZ0w7pR7vFU+chz5Si3lLdcFjUm
EOU3b5TzfFQe9NHGB1tgS++UP51HcoSVEM86tpU3k5GTMmIf8QKILe1oI4ZCdkcLT9sNv+pqVD54
UbfbDmM8c5XrSDnle62e9tLCdT15lXEXKEd9p7z1JK+3IhhvKaQWdznC/jkt/Aa2GZlF+PKQjRpJ
oc3G9MGS1lT3PPd4Am+JYqJqt1oXWhaa9ErGQ3NfW1p0b9qGc7LzGdeCJhxO051bM1eW6aWpivE5
ChAbONFzKhJWXnKc7LHmVviak4HVtR15btUkQm9BmzHJLix2MIU5OPvO8uWLl2Z4EJAli8cyL50T
T/tgp/PEAuL66ekw1OYg1mVzZjPor2VqUQeTBmZv4CjEIdqasjw2LSI3hUt6eay1BR9S7ZdeDZ8s
H7WVUYn0oiNLnWYiLVtz9LJXz+SsuJ6imLY4k7NURh3VvW9FYjOJtLo3wPpfgDfBW1QzfgxN2auU
ERs29BpMCfSKGVuRaSgv6iAyO0NK8V1OQ2cf2/D0UzSjZRRsOCg0okACwMe6Ub1wtW4VwOdm/WvD
ju2gWVafhTF9q3uQF/wZdk03fIGwjKeZ7QvtpRyD6JE6Th3/JDuduV/rZTzfAB4uHp0+mvM9xFE+
fD3H851XKAFGVOw0IAThIaJcNA+tmd9B+gX/ICXlSU0vSFpu5kHM689ZQML9t0tdhkFALvA0RqgV
7oqhbPEojTK9zDVW0LRehp3RW/KdYjK2Qn0lrz/fWQZ/xd8OvdpuFabp3cYL8x+MDIBArSjxb9n7
o43TuPBRKCtO6ZT9lzazx5AnJrm3VH3wTysiKb3uwZsEf7CIMvPgUJzYrgGxzBs9aAFCjHb2+nml
IazyagtAg35lzDjS0gnlxbeD6pq9E04WxBpc7FhoHzHkmE9QlTFZdML2bhuHDValjmkwL8kcN/jO
EHI9ey8Hhdvs7fKowcykiysaoSePovveeUl6KfXKvQa9Pp/g9pp3kZ75d2OtiU3CFQk2L3Ci18DE
CT06IsFAHE38Q4PPK3oz268iTrR7JuvDbnHxNdUxfjuaStDk1K/F8am6T+MZkaDNo7ILDTgbYUUL
7XlmanI26hYIq0vVy0B8gn++H4kuesXEVb/wH6R8XnxM3aFZQzWDEXdpS3Tcer5hkv9lqHFjDU71
WqZ4lgU85MC/Mrse52Z8kww6YLQO8SNrPpwxOAU0qKw6PE+l6d1NrYU/LNmBn3yMm9ZdO/pEGRkR
DuIBlEZDZzPlTGuUWVZ3Hc+xfmUqco6RGu4d/paH1sjU3o01PDf8eO160goND75FKuZLyil8nGCq
RtXRKj2FUNama4Mz7davYvI4o+8mO7fKVdPcYG9mmWObJTm4HwYK7zs/r5O11hjfy3gKh9p8r+kt
OgF6lKds6dtNaQrjYJnOt8ZgAuI7tzwmQW4PvYXzKI5etNh8bjX/G/MYgbOnFdtiKOBrz1RWasKa
11gjMQqazAhC6brVfc8oKxySbPkuBgdDDpMhlSzdwrq8L7Negu3OsXp2CR1DCz9w6hrbqYYnmY1z
DrXLeHBntszYkg75NIuDjo68H1mE17rfw39FP1jpQY/hEKacVlUvtd4j5peVfp5z3Ts2XPjkUyg5
coboRTcEfRKg8Xpj/rBmeSdT33tPTVzO9ljrrx627LWR51/ga2dv86xZFFUN7Sq1aj/UewqHIqIM
RzuIbIYky8J6YA3FntoRC3sSjRMQIddmEN3Xov1OXV60UQe8C3G5EUxXTNgGxqGpz6tyaejoHszy
XBnupWDNv+WyYnbmRsaNtcz2ZjSh7+NmUoS8Mpdru9Xo6TNM+d46Zr5ZhHlAdAZFLeVbX1TmuvZb
FBpjeNajZaDyj6d9gFsM1Ef/jVHiC504O32uo4fRQHm3rHxYOTjYQ5rUtavGdh4i+DYoCtGEd66M
n1H5aFpprXXHZP080oK+YZPgf7c9Z7jzcNE95Gjh7CG8gBO+7c7HsYtGPOcmYGyyytlDRrXjyqa6
4L2NvOwdR3RxDBpBXVHcRutq0DCduva4zVv+biw4fC2dfvEof7oFoEiQPKnZWakpyCgb/yIHOb6W
+ly8jqZhXdwOGpjDDmtF596yps0TRJPoUvIBSekwwyFRFazcKYvPA2EY49iio1Dw1i7uxQzqfusj
qOvcEvEjQ2bt2jUYX+Wct2t+xEoPoybWqKvJ+rPnNDZXTBlxZqkdqeprRh6DU19dKt/wjkAdo01U
O2ITtXX0GEDjuMNBTJ/a0tYl+kxQapcu9p0DO4V8Z+hVvUknSgGL0anoGmumj1KY5rXBaPBhbNJx
LxOvfnJr1RHIWrjG+Id70RvbtWZLznvecsgFuzByAtpRr1jApGHW+woSQSibLiPNM0ckmwyft1UQ
dLWLr8y7/FXbRON1ji3jqonKZsuYodnVJgH+fsyjkD3D1UTuEkTJjq5EnI7+8pI1TSXXNF8RUYSR
yYE5N1Zp0hZbYetdSMmZvcMAdTWlybxrlIkFEYwi3qIdbpacPV4+VC1PLmCn80ies2bGSSIt116s
LrgYpWzfRy9lA8LJcxtIN972RSRXmlVz4G9SOmYbeMwgc0yVUrnjCVpdlx7KoQz6GbPR6DxactpN
4xSvW2u5n3HBXKbUNFZEiLIdDIydi4kwLIxmUw1V/F5P887qeOQNdUWDH6rgZtKn6ZgORhv2WRsd
xjo6p3F9ZwPmXHuRnx3mxZ1OUeZTFwYlJMmNDcb9uyBndTVOHgf4VJHcksKQu1yMWQzlP6vX3MLt
GKuhrj0giGlazCMhrnX8jIEez1hBaSiaDhP73+XssFXJwWuK3NnMbTasJ1+aGLnx6GRYJoa+r9bC
Tcm3t/GgWOS5T9ZkRQFTZe55Gj7hlrzV9GDYijJQpt5+vI+8ZdkY89Je4sypttng2FdYR59r6P6b
Rbp3aVDBL1+67o56XHNdBA7Tb086X1tIxGFmlstXozW6q1F42jY1hvcmnolbOeZw5Q8DLQM+Vmx7
4vSDORNhfCzMM5ba+i5mq7IxI0z1s+a9YpkBiC767G3s4CqnpKlgg0fRUWipyziIIo2cWqZwGFIE
BBykPCplAbHLxi3gB18CrVM9I/ZpsdhoIwZ998xxWNm1aC5UpIVFZdNLZbakLtLgOMeLW24yQ236
EVy7rzp28O9e7mTncSxb9vGtvUe0I76ZBfc62DQm2+xlKLcYuvywLJHfskmwZ4xdjXYrsfQ9FY1e
XLWJ+MYBNBabyqx7bKqdcuGWUQUMN/lWC8FTX6vFd29w1ZoVdd22L9Nh2xh688L2xWV8xmiDdmDU
Zsu4syirvbayJW4ZsRbWUbeDeu3NFFROfTk+uv3Yn2ppleelgGgd1nNXXOdl7dGL7VvJVyK/OuPe
LJ22wkh4FOhBQ6aIoyH1aiPlot/9WGfhoJHVuCNN4j91DbPTxRL0vCfE7AhgWDbDstILyrDXx/JL
qQKbjopuRirEiYNx2vjGckhVwFOqqGelQp+pin8yZzfWDJTIhDoKjd1k2VghbldcQjGbkuwzP1qq
KCm2bGV96/5ImbJ7VqHT6fcIqqXiqPiAh49ERVQ9FVZl0CX3E/nVXAVZWxVpJTdxzptecM5q/DtU
p+EmTjp5Z6kwbK5isYsKyDoqKtuo0Gym4rO8sQcOfswjgqTaahkh2+Izb/u/qk/Zpd38N6qPCXgG
4sH/X/W5emvbt29J3753Xfuj9vPH3/xD+3GD3yDEuzS8OrjVwCUgJf2h/XjWb0gw2H1Biv3LxPsv
f6/5G/x6jEL8NR2DkmKv/qEFUeBkqnIxnYgYaTScuf9EDPrZAOXwTxsQJz3MdPx33t0vbrrAml0t
lxpJ6rT4SKo42Gk+ZDBwd39XAvCfXkkpaRbUDYtdzC+vVJR2aS+TwSuZUNyFLl9lWU2sJUn/jxyC
v38mXgNTF5AkG/viz/JW3GnMQSTxanhwPSqHft0OgmKXenn84Qf/D37l//CRcGBCknF4OZ3X+vmF
Bq8wgqpZ5H5u84+8yD9QBT4y/v9/8zLKZ44RPPjTbwTkcGkTh0xapClPgcrCtiRfaLSBZf3PXwpY
rO2D6weG/GsXTCzpA6wSPtEQieY86exyeQj756b8O/TQz16/zx+JwhBAh8qo/mcmkDfgx+kC1sJE
SUFuP9/N8fRoaPOjVCOZv/5YyqD6o+DJVe4jr7qYdU3sV7/aqzXDqbg3K7kPaobnHgUp+8xnvlVp
6ZuueqMgXlioB1H333yfMPYx4yHfAj79+Qpxm6o3KSeXe1kjJZEJsVZOoOWPWsZ/++vPqC62P31G
5pSsChjouat/fqmlz/o5rYTcaz1nYtHLeZOZenT/16/yny5594dXIXfwo3SMldIetJ4+ag2b5Mls
psdBAJ4vSeb/N1/dD6/0y1c3ktWiQphXSoqe2M2UvSkfOdj8v7299D9/qMBnJeTK8JDizV9ZZ1Uk
HF9UUiD7mBX5b9WDNHOMv1ls2sqDSOfkHDTGtkaf3zP9q9affjy8RuVxqEl1ENtmwutPdAwQwBu/
oRGxBc4i60DYQcnn+cdnIhhcznAlIbCsGrkoA0VAC10l+SNzgt6o57Qb9Dwx9t5Uk8BrAvOJOujq
4EQZuSyBcjgKaszY/ObQAspgR7s0Fi1vcmmomlVKC5uCv0bjsQ9dl5QbZPly05leed9pmY09chm/
gXYLdriPee8u1TVzZjPe9Nshg8/oJxWNd4X+9dO4nba8n89pnoj40Owh5ZbovqS4FzGgI4bihoOl
5Fajp40Y32UXwAto5BaD9rShhdZHkaEZATqn4FzPwiUyr2NEVZoheneONof66Lo8Ajj4EP5KZEXu
kajM0SZjuMsajF8Geu3aF4QEaRXEB1CQ+4wTUKJTbGSvsV8Vj0Rwsd+3lnypXWE+sT1F6cf5JV+k
sPuF9zQg4iWehOdvWTP3OuEv1FHNborHdvSdk6+14hbHWfca8dWckqyW126ffegGv2mfueaT8NOP
qR2je+Sv6jCqpTFpMfnOlKrBsS10NY0PgiK5yVK8mNmEw5cVnTKtAaPSEBPQZBtAyJDhYnlMY0ay
K7uP00tsyeA6c+kRhGHIILXK+BIxiZRrUxt9Hymby75oY/tI7hclnZn8Joea+UT0PgsXO5lDUcv4
i7+YfKTYS/PXYOEwIZhgryOgcVi1iCOSvlwat9ilJTmaK6MfZLB2wcg8J5HE6AQwCsGxrHLEVFcH
L6SxH37CteV8QYkiBMhI+shnnDfgPDm16n69tzNsQZWJp8MqK64fBycLu2WbkmQoRgkpus+0YUMJ
EZNYk5+gi4hirCZTohlqMa4OPWNY0FJQsZa2vqB12zziljnwd50lUXQdzJTJY0eUftj1fpm9IeFq
26DkPnKZdeBLDwboRwMa7sjM8xnsTb5jIA1fc9QaM91mDGmXzZIhD2ImiMce3SQ3vi6BVMN07i1b
UyEV9Ir2YfAoBY6JRGPApalVTBVvtqGC8givkNoMe0w1INP8Ek4S5691bCLGq7lBM1G1lDfZh8k5
+kxpmgUoAQXZiNHVtRlUzToRbnKJabhmykWJDPMCWn0QqfgPft7Ex+SJUSu6z4amz9eJnJL3knr6
Pc5bHKSuGlZDsHwmuDjsLFGRRwzA/m8W2mI+exfbSCkNWqeHUKh2QRO/d33jrZMWMbI29101fO2T
mTokHAObPpLuiUehd/s5NyGGP210oxiuBtjOmzjnPrd9uk1M6eVPviGXE91hW7EgmGLxlF1It2RL
aDoFcmR1BRf1pyciKeS8xvMSXFtsKvHAcNeTx5nXAz4+gP7ZvFkaVjdsbswP1HNX2nxuuBNvZCH9
a5905BtTdP8WNp9xqRhnf8nsyDpOPVdUzoL62itng676LYeSj++0nBdXwgcV1dH18o0gEonguGXN
ATbt3xouIrytF2+Ow0L5GXRwmaHfLumkpFxYxzjOsXQ4Vu/fRlXenI2xV7lXtdPqg6beFTqVfhn2
3lCY6BTuyEs3WNz30B660DSM8VvilBBiinIVB63OFUz8skmLa0tyzkxGixRuK+Q1fgj21ZVJNzy9
vKzkdQLUVhjQnT2+HZxfIypIb2w+V90xSV+63Dfe9ZHValDXCMFRHIToAPikpng7zNDNvJGdxErT
OueSQXpooW5g12nM0FH0BVQ2pPDFrR7SiW9o8aIS4JMHpl9rx7DnF1ZufywujPHKLwNtixTZlCXc
WPLfbc/ao8WsHmPATZ8Pgu88qPqtlTkKxsKYy4rIawdG350GVW6XV/21n7fFvnV1JjRYWHYiiLWr
rkmvrdQanjW4B9fzlHRXUbY8pbo1Pvk5fhZ/xpBGztfZL0G6bChxF9dSa6KbIn/x6kasUyv5qOIo
Du0ufeB+fmwGPd5zINcAOKJ7M3mT1zazYKg8c7xjcf+qORXjB4+HXq5sNFqaFI81aWB4a6w4usCD
BjRCVhhmxln+vsi6NkCNhd9gy9lrpKN+8kKe26g3swoJC9Oxm12ZgJ03EvAZXRvAHKAVnsUs45BX
c4lkgQiNWM8PJaJ7sPKlx/gnbwQW8qFemlUhrVSsrLju9JUTjTWHfmE+tMIUx7G2xLHCviHDyu/r
o1W0/brHckzlBsa1ynNP82hOYuHhU1A/5VKjBOjFZES+JhGdaDubGEdyZEppDdPKFNHgH+2hp2cy
cnuSVCF78aan8Rox5aOdM8gA/pCLd+m4MQGV2KNByZNGSLyF6iKrdvRNzdQ/4zvw8hmLYNN1N6Xr
oV5mdo8SBzoq23QyaWwqA3tjEKw97SuEixz1dCrux8yaIDwYLnZpNtc2GClVB0r2Il+nUv9q+/1e
ZlkG6dISK8T6ZGuqDlEWjuGW5iDtyiDFkK07T0w8q2nG4z41rRWUCubwhd/tEau6zVRHb3ni5Bsc
eTmAxQrHgVcbz6Izp0vPM9rAnNXoa7LUTFMhJSwXbtf4W1x4Rr/KVatQ4U0BW0tNO6QTQSEC/IL1
DeoKiz6xDFzqng19xA5AcUo+8D7vR/yAPtPe3V9vsH+FpaomZUKoKgPrWNRcqHDxjzvsdlkQOFu9
2Nc8QNcuaiAVg4Q1MI2xT/gcP86WhshrLuwr8qCpTtzwzomxKVANI/i7g9rP8UoOaur9oBDQKEl3
A+fpn9+Ph1zOPcD7aYTx2OvzqcnVYNOj/rbo76KZx9xffwN/OhkGOlYok1ciCozOoQ5zP7hTWntw
RDzKYj/UbMLIqEZwYngc01KH6RPT/uGvX+9XJKv6hIbuOaqzJ7As69d0XNmwwaFWtWBBqfEIsEog
e7YlOLysEW8deUNmmwn7Qccfbz4fO2MFlGCXkB3YJgZNcxE1L/QhM9CdWp7rf/3+rD8dT3h/joEl
04VTgpKkvrAfvhA5pZXm232+TwTYgH5oxUfFDAElFGO8LijDYrMNX4MbKcmM7oJTmMMshbnXjOxN
hurija1MefRNiB6zycmzTSUG/4Ih+8nGH3MuG4ohcpeW4W6ocdF1FOntY8hzO2vi4LqxPRHdk7y1
38D7k2ihH3nY+Zrh3c4RIdVVNE+QEdM0e/18KpalHvjhuOT0aP31d/Er4Pzzt3LYUYJZdJ0Ax8rP
3wXqbIQW2qrqB/yIjoZTtWMOFo6W/Ux7hLbX2DauYFyZW6cJnBB02t/U5f7pnB1YZOJJ/Or8JFym
v7yDbnZHV6ZGumdIk+4cLca8b49/twz8SbHgVRAqTEY6NvzYX3/zPu2HyC2rdA8ey1q5MQtXKV0q
HkFrkgzLK/ozMg4PSc6m96+/Y1MpBT8pCZQKcrWh/wSGoQqEfv6OZyO3h6YYk73NjCfaFzZeVC2K
4H70bI1biKzzdaA5ONXt+TEPZhBc0hk3HbjCOISDgCWB9RZ4RV30+E7jTrKdtMnesP+GPVKVeOYj
I+oOWtRycP189//rUvwbvRqAsmH98EP/iUNx+P6WVD/q1H/8jT90asMwfkOc5f8MJFrXVc+dP3Rq
tGskZ6gEFBS5ZKD/n0PRVhQKneeD6UJWsl11N/5bpebyDVx1IXGferr1T1RqXwEwfrwmUVh1S93z
BDp4JP5pjc6NqO4dL3IvkFK0Q0wSsD6VULfgOfpgANmTTKbILc5jeuAW90sqneArgIz3BAr/ve3l
lhMalfWFAMKEpqKlJ9T6CWKK6YNwkqXrC7hTbVCtNTwK3R3AqrhGnhjH+kEv60hbseEtLHHKg7Td
4TjJsotHERtPwrrwt0DxyoOIZpDEGSFLMRvxuhSFTS7Od7awg01zg1P4NkeBaFaZPkbnAnvDue3N
bje7Q300g2b8vhjFqy06nAicJF4KVKWdLlP52ohcD5nFu2Dw2jec6xx8gY9iivHMJjktczLtdVnZ
bJ987VJmWgRYzxu2CZnnJgrRkXDwhR4+bTFsnZY6wpWZjtk12wjzaSDxZfeWXNNvI8M2TfS7mTKT
u66vyzWM9KfCSYOHyZnm66mcrJ00gydymHTR6nMYWYO4tTMNMaBvzEsjRHPgpmfinqXpWQzVeHDc
JL0KtOIt6GosQTC4Nw6cxVMt8mBXVNpAZagXHebIsbZ5aRTvokgbdWI33kGcsKv226baB2b63vdm
s4GTNT07hj9y3kp5BtTSj8NaFP6rafaUQXhZwndTPdHF/lRrvDQxQ4jbyTi8RJ3mbDAq8EDLUy90
pCdKjlAlNpgCD4+xsmiWvveWiYoDyGDyoK7Ih3po3S2ENU65OCbzvWf2dYqY5FEhVw3emhTogP8E
qt5M4GhSCkNuxHd2buQ389wu19GY6GGy2PU5sUwNy40+ObyKRbQH1XhnZwVAZqFZ6f3otsXZAe98
Thj2X6Ge0y6TROPN2NTNtmzb6Vvn25w04WB0YZ9r8iNo26xfxaNt7ISXjWcsBel+csr23EU+FtTJ
HePvCWFqlbJw9pSnlUSEe+nhT2dwuEo7T79gTNVXbhMsxapBHirD2h2CVey3/aM1zXS4wH4yYabm
NbNN3UvXJgLcdkhMOKua0LJVJczgNAiB/ayTtMpiwKqabTBO57TmTXlkfY/tMrcPMXNcsRrYGXxU
eE03vl8EeyQr99w42nd3cagoSRJ1JIhi8HiNNpqraUEpsKQlt16mB08YKPPV0HgnGWHShYuSYKhz
9K+omcXWxGv2La+j5bhMYkhCd6BZe2wYWmP7Gp+DyrZutDzyyKn70bbvkDPDMh/nUzVqdhf6+KKP
pMxGSdevlmxmwOE3wI2rzVIzSXZdulS6yYKHDBDsrgCguCPo2T/CX60gPJcQ3bMo1zB1xelJk4D8
HBH4HBQCPpJb4RZYmQQb6ZAZwaQ2w7wxliHDDhDNm3T0l4dhqqfVMNZsLDmHrJNg5ifp7Ogq8cvm
xnVr4At+8yXNiTcGVr9vSmu5Hplwc+Dyjk7PbY0T2pwOaSQwo4xuRRbY1DbGaLQTx1F/vueELq9E
O5hfTLNmx6ZTsajR64uPsCH7N6dJdGAD591PWU3ZLhYXa5L6FT4JLF/VeBvbdXOeM5mFLJ5kUXt+
bmypCQH51GJRqIN1bI36YamN73jD3Yu06/KAvmgeRMvxMzVacvmlNHP1I+8amsvWUSq/aJ6cYaCb
VnePKWh+Z0RITl3z5v2cYQChqlyk/Iq4HnHMJKGROvnOo+N6nUYs5Lq5dKc0IdhBjNTe1rKMQ9cf
3Ct9KjWMyCxEAd1B6wiI5otV6cl+hpsealNBSZLdzWSuWsd94SG4QIUNtHcjqzUgRwnZbtfuP7JI
qy42wZ67tnYNhCtBFLLW3+JFxJvaKIq1WQ1sigckqFBGdfJiLnF3bkRx1+LiPcIhKEOraeQJrGZH
YgPXyjj5y41upMF1mzTok2y7l40du82OKRyRQgstv839Yd17if0eKyciRKJvPc7PMGfNJBOTj0nY
gCg8Jxq+vYp92JME0B7aiHZ3NO4F2Gkr94VSD+4Ny5Xgt33AsGk+XZVJr7FgxZxrndR+zQt6yX2w
ERcjKsvdolfG2yhiG1/w8oDdJQrNcTb3zuBKQUgucu7T1JiYliz+QQTF3aIbB3YP+ipoGPgBOpn5
gUv20WsvHW5HmcdP2uTQ7dGLFkGzRCcv2rlcaXU8PuqxWx8Dq/aOMTFKnxU0Cvasm0ArO/3cepp1
tyz9DXK52lXCroYwnIcO196XbEY7UR2G3BKk3QIDfO0SJwcK7e9y3M54u5rKxxWo5KMy9vfp5Pbb
2O+KTWv1ItT96AxoLt9VwC0OysqLhRHM6cjo4MANlWx7wUEo7vpsZWJogvodiXPsNCzfYzS+Jaku
dxr4m9MytN43wyuKrw0C5MVpm9vWEs49mP0HfbbbSx5QAj2OZJSbTlt2fu/1m9rxBvSfpD86rnjL
SFofkoxOkjpPVe8hnu5+KcB2T1rcHlN8RwQRYvuujcvqZlFQa58n10Cl0y1IV/MFAO94BjA50AFv
RMOTkabavlgG5yxkmh3N1NlWtDWHQDlwy9mPkzbaKx1u/SYtrWjlxUPxJfBjueuhJV+DzDTCqZWk
+eronQ5tlsA4SXb4MfEI4ZTbtxQLkqKyx5N08vh5CFqgfi3ChVzgp9qus3xQdfAlEWUZmnnm3ecR
b6EzUIh4fwAsM+tqYFXdyMR4jVpsLqKyAWDL6lzQcwI7djpzxrQfijrH0A8nemNrzbCj6TDYIuJG
r00/Tzt7SptXXDVYroI+wA1nDgdvzMiWue3riPaEfV5At8BalSuXEznaN613cNnPlDh6frYcg4BW
hDwuTlN38ioq81Z2JYaLXdC8k/g6XFDdKx4yiujv2VTlp7L2edQ7BgaedMz97LqqOmNHLaG8wM3d
CteSO3/SmyuOplRATI62SzJbbPXEjM+eisQ2ZtZzys5SnKWg228wYE6HxC6wCfs9gmGWOaRFxtcW
CFEIbdyRu3E0lmtJaiHMYU8dmeiUW1SJ6a33Ix/IVg33Ospb11nlRVyXKxe//tqplulbiR7w6tL5
xQywfRNxEK15Ix+iF/U2w1dXhTMhssPc6uAgslzbx0uTu6Ruc6wThp2XV3IyyQ+glBBnFnUSQr/9
DgvYhFm5jDzSXE58nJqJG+TZNfvesEt1pjCAHrd6JHmCjpFxXFgH8OWy20yQY/aRpekfPjU9kDkK
8uEdI6vK7eINvRzNiq1HA04jv3UYeKJa6DNWxQiNvS5NaIn81K90YSEET1G08cpeAmDAikEEpG9D
PPbtuh7JUa9qL/Keobw0wdboPdWsoN8idA7mCud8Biy/M75N0iuuKfZgQRjMgrRCbm6jcqH8496f
oj6jGnNgOvot7Uli2yvxO2NkSnKAI9EnfaSb/KD6Ms4D3xp0kklhSoJPYknWwPOAX1IYwEzAIDhr
IP25t54V8URDhe8oPoODIj+JKAHvkD2C88zfqV41WPTb2RzkAePr1KwMRVfRFWelH/z6qpb86ap1
qxeLO8/K52bL3pzGFIAB6x5L4y71HAm7RU7l9ybSjatKoV1A/S3cwRzmLvDtvixg4lc1KY3vdiGZ
Ti/eIk+0do4bnOvNXSPQjDJXNKQhpLjVxyQhg4rSvqqSsd/bReer1YA5T41bu7LZwphjizAVp/ne
bQp7A1vWPOllC91W0ZBSRwenUCTT2nFnYa08jdfTc1lRWTrYTy0Y00mJVBiqW0MDt6MXeajzzd0x
TnHCtOjml9GJruOMWtWVzuz5ntBHvB6QRKIQbJ5+NcvYDLOubdeNRaB31Tq+28MzlYyZeAoT2sKL
D/gW2viqRQ07TiLLvsR+0b10bD05M7XDZS6X+F44S7v11ZcdiSTbaUHH6csxRXJBph4boK7TsHF7
qR/mrK3vo0hAsUgr/mhPEOSQt01518UBY6naqB+bpDGeDYjiz2UVP0bC08+2Cb2VyIGu7S1TAoUv
AxyM/aCfiKTKe+j6bbmOIll6V8Bk7VvmI2/eAgJkJZcpphws0ZfQp3UjDVPEY7jeMF2v82IunjKd
2AVwoWjnm4EBlKw3zB1Hoe4Bw+H4faCbIpRQlk+tiOWad1Ruswaz43pqygX3eefgQWcCs+pqStnW
dMyOXxd2fez4NQeOSzUpxIqfJ+syKNK7JobnrTPnIEIAZmHTohFuTI+KH5Jf6SFZluz8P+ydSXPc
SLal/0uvH2RwzGh73YuYyAiSwWBQokRuYNSEeXCMDvz6/jyU1ZWispRWb12LylKakkQAATiu33vO
d8g3S/clgpkjvGE2sMrjZjKNz0VQLx8SepnuyhMeJ4eJod6abj5/zFkqLO78yVwvmb/cG3ONKp7A
RQjXY3GudJ1kM9wGgY41QEiT6EML9zCjFdxHKIGvqywS4LnJIWP/qQtZ4ba3rk1xDZ1dU3cX/HWz
nHwYwCQmyU91PwXlvcizzgZd4LEZk4K3AMiULgnWAyAsBHK0RJavBt6C6SRC3AwexCl+4WjMH/tK
Neo9/AqMSivGc/TuToMJnoTh6+BbfrMK7VZNN1ySNiCqI5YJFqlO1MgK/quEHpaAAVDHJVZXkeFL
eBClevpT++f0o6H354Qq8abHaAYmiDWXHFiqMro7b1VRjVQTOhYxHcmadjdGSLdWWCPfSLk3iFWK
4hertDUo4mDn7g6txM5NxDbwo7tmWLZd3W851atwyQiKSP9mDPKm5/3js0H0FIQPost5K60rxSgr
ExbJsWnao99QK0bX6Xj8/RX4q4PggHUA4kFS9d9eADfrFZvecTqmFknO/M8zil3l17vLYf7Tkvzb
lmSghzf/WkK7hzpED7v7uSt5+aE/upKB/w4bFnpX4eKmpPvI7/ujKxkK1LPAoXTcbGjpbvU/+5KW
FtYyOSKTEzgeMtD/35e0Ae0yRtFiL89i8OP9W1Zq7wIX/alXTg8RljVdUMxBNkloP/fKUy+lfSO6
5KAkblDcPLW7cjFl3TTSp9UzK+GQJoUYv8klIR46Po/e2Bi4eIA6NpDXrSjJjUXE5B2WxXeibYFU
h9myaaoHHGalcwWkZzYeAHW0HyWIdXc9NnbMUDYqYOmNVjdSKaOAWBURu5XVUJoLZmISBG/DDInM
qpvaZb+IpXdWFbyTLbsJu92OIlPJ2p5qcpg6GBArJzDk5zCb/S8XY2EfhMD7FxO4SdIUfccM2LXc
jaDRZN2GVp9surD07iZAjqtyHM4doTs7vyMnlIH4aNq82EX6yHB3flCJ2R/b2CrP2iVbbX1VG2Ql
oJZzV5ULPo1NQHMu3AZNSDxJOiL1fB2TWn6wmja9Ydm9wvTSkphSp/XOrRCdWV0COL5n3Cs2ygX/
7/S+9bEIsZCkgKcehUXEW5g4L/E4N/dAAsMNIVD2abCydj/Ws7NJhAXoZ+nAKHj+1pgxa6jGKE62
bxRHu5rOrklN6xYFQTYNdNkvRFc0V45PkBkdrPxGlCVZFZ6S57FlUYcQlcZ3lJ3OcUoqcCnUIMOt
OW2lVdfHqGnL79nohbuR5PNd5xLRTCOsOyNW/eJGuCwE85C1ZyRy5XX8A37/xxCnOgSYslo3hXsY
J2CGPuFKj1nb2WdbherGbvzplHYmyT158jmz7OTVrb1pw0vjhtbUvHEJFlh5RFHxJm+Mh7FW5WPR
5iUdr6I7WjYowp4rso7C/KEtsv5oKATTKU/sB9wJYBM7Bugz8VqbRrnWVrh8UnRL8cYco/j9EvgI
DotAwlzJqpqddpVl+PyaRtzYiTQPszl8Lfjv7+PBKR58xJzJBh9+ePYJEHtg1AyVqUXZiO9hWY6O
QUsza3ij5KaqrxZjqM6mxR3te0N/a8GY1VK7VdPazo7Svburlb080wckkNJA8HdwskSgIssLyWZ/
dDYyz6crCvd4Z8jhBr14dzAT724cO0k+gFcBf6mDbB1kirqrKlAYddyDCGTIlBoizO/e0j8ZvBHw
1Z2JwzR3kX/jwHZlm1Xh3huyU2K390ZP/gVSzU1YOGdqj2JbBc2XrvH9fZnVT7OONcbA81L6bbGD
BN8j10utG9eh+4RV9aaYvxoxtrBakJa8DOZHpBWoduYwum6m0bib8AJso6GJN5npPLMYdvdWU6qd
QVcciljs7mcMwU+OZ0yEyvkdjcsWnj+mMi8zDj4lG/BS6xlWn9wOftleAZWzKHwPS5/e9mUPjaQH
aIC3u4rYQgChWGFiKjf0csvtBEFol0+ZWjuUQucgsouHJnDjPSHHpJyxK9sTL68eSlUsV1WfEzXI
C/tqyZV357Qj2Rf2tG9nJ8rhMnXTw+T0TxhUGdPK2T3StE4qHrC6cyYTz6zhFOFGCvbFpzma7PIW
+v6xbIPPECZdZKJL+D6jKtw5VoX4Mkij02wH6T3+rNfKaejWSPyvSypevWZ0wQ61Zv/Sob25Msuk
2bRNYd3ERcUW3HK5pc24WI+lU1DfJcVpZtldJYr1rqjRd639an5ZBuiWY8T6jEetv01nNb+EsyKt
pUxN+ShbtHWmhxgqqMp7uJkO+YQhdekpdiO8xg17IqYlDsVe4Y4m6RJZvW9yuJQUiX2xqZsqPPeZ
/72p6d/GFgLYKQkKmgqBQMxHElywaryqrKO1k5YDTOF6cGn2N6ln7MRCXlpg9SXSYQIqWNxpZ6rh
CdxlJ5zreax6tH4m2hVUUvJLbmT1vEqcjNBNlbApv8/bAIVUVqsAMQsNkFsFlOpB8cJ+tNuIRySf
uPXoVI3up06k7SFZyhnmHeyMzz13f7oWg4zpwxqR76yYiftnSYwjmwQ8YYfaMoODnCNj1yOSiq8j
2e9n0j7vUXMXjyRu2f4Kzoh/leRo7dbokpNnglm77Wg55TVipOQ1oOoP0fbhvoLf0Tu3sd0KuktO
QztsmYZoPzbsdCd7HMcVUA78bCzt39FyUJqTLD3d9WPXnWZlSXPjk+fQrhZMmbgWXRgeKzKzh49m
ZMtX2ZrpM+9kkA2EJdxhtSzvo9ENv5sqGYgjLCL7bEAz+2jkxXIswRgxr2dMVdreV7cK3RTTqC0H
gJMjtjySJfduPe5LVlsUUsKaN4hJ9Xgx4irSqEuCp2Gc3VtaU8VXIzMzzIIDlM4VsoLpIZKO98R7
JNw2zD12AAzZw+BEbiKUpyKJ922q1JecXY3DYgSlk4DRUSdkY5gr58Q4pZnXAeWzy/aZ8ML8aBdN
HHMX946/tkLUY+Eg869OL/MztrfHoisQeadLFe0ZWJVYxBMe1qbu5f0ibRIzuqkL5pVFlmW5na3Q
vGuKZHp2p3n6FgWJfAkcEnZQabHBNeIwDldKzsahFdl4qlzWG3SfrfHFMWekfyTloAMlCwu0GsFx
174xNS9hrKpgPS/RsG9Eb4M8STNJ68Qvs48ySB1nFdR2f0YICgbGULbEH90Ue545sjUGxMwzkCZ2
+HzycGv7rfkchVCstlVq5mojkCZewYRPz1HYmFcMsvx1xcgCSkbgYKK1Exq+rtau2bnl385TLw8i
6b2NhyAZ0d7Q4b/mhvOLZlkruApbOKhyTThdvyVUNXRWomtAz3f9pmMSflsYI04+H5PhRvlZs+98
p61WZVG1zwiEe5qF8dCJNaHb9ad8Bliy7clokQTByeUbCbL2XWQyfbIt7zPKs/CDn1Tlax139c5O
ABJsWOKjcjWPOfZWIl9ZERnMmvvUN/27cHH8l9FtC1zWDUwIKFULAkV7tj/7E3PiPhL2U4hBOF0F
pa1ojLWMPis0qdfkg/DHfBny4Jpso/kc5JEc18pKxOsYjqQ3VW7zwu68f3BDXN/rTFnm87BQQG5j
cxq4l8wOqFfli6+hZK60jUovNg54JqNPGCWrDzjgvW5nV4m6GbphZl9pGERZtQDFSpyWewDMJ3MZ
0k+y8o/xPIIOKsc1OVZbDPoMl+Y+fHD60DwO+FQ3cVgyhnRB3dyTAWSsAhH7VxLna7Ny29H5HPqL
RXZ63cRapeIzlisnmsvCsMW8Fl1qEnAVx8eut5btRFjz3soKcByO22+Wxi52A7z7W8EE0Bva8luS
WQPZxoPnf/NArWGwBqmxyb2+/RCjSvjsOXW0G2sTwyjf5qKt6s5wl1gq38eUWbAVIpeWTtoiLicP
1cm+NtiZK03pwnwKoJSlxZ7uQG0mH4tIFe9pkCWgll2D/UE03LbMdOjC5l5wg5Y0XMcmNWI5xYeA
kL1uV7VywMAHyJqBS5x/QthNlB1zY6YASerCamgay9syFV1uckM0hwn5xy1nWNxaTpp+iZa0hzbU
9wRiynEXh3a1l0Vsb6x8+QiwcBrWQBXb15gBzcmWkuGYmbY/ZHj/2SX/zS4ZibgOj/jXu+S79Aub
h9ef4mP++KF/7JKtd46wEEuSmRL6xNDhlfrHLtl85yDyCF0H1xuWVg8W2D88psE7wQ4YTU9oeyYO
UD4FDd8++T//C4+pxoPZvvYc/tD8/N///qL+d/yt/qOx1L35958aTW/EO1jShI2yyPf0XtwxbQ70
ZwGjVIbqZdGJm6pxdLDJGJcQLVtISVdRYpIvSx8Z4gdjOGFMaNVJhlXEwjXtijmT+8r8sLLEBsSs
1jW7mbfMZE06hZORtQqbnTdrhShOVh0Q0D9d6b/okelP9qftvYWwFQMpl9ZE8ecyIP35kyOAmIqo
XdqbC56WatWAy6GTnkatmjDYg/+NwBFF7S+HdEyhxbZIbz2+zTd6WwOVUWMMdXyDGOq27qH2r4sR
UehV5sDoBbAgEduI1gQVPslQwgl0RohFoYdicOfGiaj3kZ/iBFpGxllkckYYoKzeIyy0SiGDEhAH
4xYZ2PvCwuh+5URVfUMfHAYyZizEnSKPaKXKVoLZhAQCryieyIP8kWJRLGhIGR64ryTaA0LOZMCh
QnxE8baFb4JbgNqXwYpnYCcCoKaXdyCPwy7qGOfNmk7ZCpubYLLRzLY2GubZMWClLn0DxDHAgLQm
3JKU8ykNId/jxoLayVSs3cgktt4LYeBQSv2Oc+vaTD5fIL6xR1LjSllpAGjVhWxrjWBKgGVb5Iqq
pOQThZq1jFo5UR9a6SaY76VhgStm19jdWDVW4uOST8AgPH/2mk+WPVTJoW+hfvtxB0TXsDQdhoGb
9d6wUVh8bAKhjBfb6rlyaaf4PPDuSV5rmwBp+EiM17KOPGiyiP41qrXh3aq2VjYivVWLNMeVYVIN
niLoHN6qBrmd4DCyOf8M+tlrhvbyaZgxK4xDy4+TVY8TQqbeQ4I7DERdB+Zr+4Mi7zl41D8lKJma
a2chg2XLdQSM7qYaqEswCQYk5fYShshCivB6tFxL3MBegad6AYb6+uJAd6EAnHQSRigNndxT9Ia/
XsZxukMJtzwQ0g4rEGebAtfsiGBD6Inot11LtjMjK5xRNBoA7wHAsYqtE/kxkHAJIM+a1PyeKAU6
DG6IqaLMIgcQBYG9r3HWu3cz5OonY/TFcRobmjBw4V6tyUmvsb45Acjryn+tYirwxiZfh70Pt2wy
meo0MsoI1kmmxfglQOT5QOeHDEgXmucT5L6uf/hBwXaJeyXEvdWoY9jXXntv9grBWQd6tyqAEUlb
sAsG4rzY2H0cw/qC1ZLvLrVR936f4YI3z/yxzL43AFmI24XGlnkaq05x5r52VkUbBMuLeI/uga+n
yA3pIXCZ+G5zUlPwP/rEJHBleLgY//JQMu9itteZRtN9umDbkeHzIBiLzwVOLV7ZVxf2rAtbqllF
qsOoQ1JpTuAlbHpcx/IaMDnqPbvScRF+PXCUH2BlwdMGRZ4tPF2jUIN0BwQLN1WSW+37fFkM48kY
/EXe9jTWWvZISBl2Bb6C6cNS4v/4kDpmmZ+jkaAtVRotzKERhO0yavX3MpdcS8wgXEtlTujFwzDm
QjQmvuqoCAqF3Dfi6aEHCn33ciMT4s0XV8NxbTceYyfiCFuH36ImmzX0EvWVDnoahZM78T6pIhis
+4xCHvlfDILvi29PBMt6hEmugqLkmAaoYnXtR3GbvbSinWIqvyEmjSUK+vxjywpBLiIRCG7L1rxC
4Iko2YhCRpExFHw6h/wmNKfZgXYQ33mv02UydrfqYzBEMv/m+hX6qJUzAwfbwuSAYlTy/lnkyhqy
2NtHwMRLC2WRZ5r7xGL+xDZCG3OJjDVfUrUg9Evj4FjZZvjJHQcSWhfx6I+xmtairIcPcz0b27zv
kg03BiKrAdGKXTCXx1FLKGhJevtKUK66m8Qv3WssW950WzvIklL8r3hECPZ1PTYyNbop2hYNzQXS
DZ/oYllruzRfDCSrq77S6aZz1bNJRW90LXIr/lxArfqmYgQflWir+77wbhF/yXmbF616ANgYv7j2
WG1LXlIb9Nr2Gbd89SKcpNxZlYlPzF9Kd2X2fgu9HbgPyeeMiK0lL+7SJi4+WFnnI7no+t2iATfG
qNS6aglYxy0OK7BYylsXa9J2mPzigWW9eUEdmzyOTnGafFNlV1BTEHHNTJJNBONXI03JR+jwxYep
dLp41/ZVdRvyAtsUuVwOhRGSMmFjMBolHBzsPPTi09Gu3/PSaT5VSCoTSJpdtQtSs/6YeJ6+tGWK
QYvUcEQt6MiOjadsJKVjuYkjv/uetuTaox5wrq0li3fwf6yjG7Od2ySmSyixmikHNh04OJyUZY0O
UM7anm7Xe5889B1omocsqpsr3UXY0P9uPmV528DotEZvXyFqGbdz6Q9HibzvMWzQKZIWku9cI/TW
RmYswY6UXu9IXr28YcGer82qmveTIcL90ucTKKW2pX/rQLwe5uw6qTrv/ZiOy1fTLLIbhibLTVu1
YbH5fUn0SzHn+AQLgUvQ5hwb08zPJZGsCc/NiiYCQ8kOPiceYW1OOtQDXU5AjxLoXsRTfv37o75x
XVCI+QBUIN+yM7F85y1IwYmWxE8mNzwQbEnShZOyMDQ9UQj/HnXgchzP5yh4L2D3aPDvn0vVMam9
oQvj6OBgcGVNNVvWbGa5z67S4O7fn9Sb+ePlYBi9BJcTSXv4NlxR8AwbMUXg4RIWUtdQVy9gDyNF
w/T7Q/1ayNIsA3pJLW4KNPxvClkZh35jKNM7oFIWx2qg9IbvWNCggqTf+Vjm/u3jCfYhJAsyY3Pg
A/58HQX7fsJuSxcZbhI9/XgFVQlJqGukyVQjP6KKfn9Mfef9XKxzckwPeak4fHlvi/UZsWIftj0a
E6+iuvINDUBlQeUNXOEOYJ4BmMZeGyVhVygYM14fv/8Av96kOPhdrrPp+5bFUPDnk64rR5qqyL3D
8CNshPAJJcDI/w+O4jMQxavgWuxMfj5KwVS8iqCyHuIeIyJpIsBgg/nvXGd/dS5sKPF1aGCK+/Yx
93rbkq7BuVyQKV6K9dtSUMp/fy5/cVu6oWObqHYcIMpvb5Ochn3aEAdwsCIyP+is8MzBQAamcclL
6Rs1Ln+zpft1/WJNZzXhtBybP725fFDLonkiDwisfeR9EkMQw1UYKUVATYbMbjST80c8zu9P9deH
nTE1rBvB2TKvfnuqIT5dMq1d65APPN0RwL6bHnTgZskIQPr9of7iFLk5YBJRg2tquN5i/skw6BdT
y6FK66DapFzPJTj9peub58LRzlW9g6PN/28qNljMAjoFQKTAIeHNe8t3Gk0EpIicxaHw4M9UpUMo
txkkV2x0+FJ/f4IX+9vPj3pId8LV2o0QdeAvT5rmJZisJ2AWujBYZaJ0keP4ZnGGdtce6wzoDq5E
ymTUv+wqqLU6ELijikBAdg6bixrSQAytWiQdqQkBee/JKcg92Hy//6i/3uEhtioSU1mRwHW9FbJU
qTsRKxZxh5P9ZK9TlO7PTBx5X44ZNrxVFlLW//6Q4tdnFzULT5X2EKKP8N8s9jFKbot4M27xwKDW
VSD18HQq1RPaSETbOmkifb9nqThC45bP4+gCvMP8QgpGZ8niSsYDMbBUSelVPwvGtr//gH91TTTy
LOBh4Lu7GBD/dH+askuWMeCpL5eAotskFF7EUDa6wq7QUEjz79o4vzx7THf100Arh1sU2v7PD4RM
O130z8thdIi36MwM8+wlDoM3O7vx35/dXx2MvpE20YUsNW/vTTAsIDDJKDsoWOGnrMrDW/Sa7HJo
AbNL+v3BfvmqOTMGYY4wMT2wnL151Evdzu0icz54kcvGEn08dxYPIrvE3x/oTVow+AKP5VIXD4DI
eKW/rYwKO0E4j+KACqJNupN5iclhlNPnH7BGLN1Nk410QpzYgVEzJTj2i8a3W+T6+jVYk7yT4Fph
gjOxWVqju4TX6MOeuGRmhnS9EJkDhGd7LnM2xxO281OPrABJ3e/P5Nfvh8jjEEM17zWobW9LobSa
oTKUXXe4ZKlMuL1vSnAbV7FJbtTvD/XLje65gnvAwcNLS+8X12Ifm1Y/qqRF9UoQSkA8kxYdkMpm
WAqefKX+tn+o315/Whgx67IeWjz66KEgB779lqqltAVCXufgSeV88zxrPLQOoVKXhojnd3R15FK4
H2qlrL9Z6ay3twg6OvzKaCE5snaru/bPj5lTACeBkZMdBAaTknDQDCtVh79xGWxrPako+OyBoHY2
qChFd7zkflV2G6fXqCKgsFwi+MyhpIu45LpfI1tfbyyGlj8vmED2bel1DP34/Scfzw7+xHpK3esQ
lpCej8CHf3DhdD+1+vYqDF4GV3PfMvH4Ec9neZ06uZOiNdZFgB+IaiipBVM5xv4miNET3bmmkbcb
k1How0S34YgG1rhSTuqd6llg2qhR/6zoYiOPNRFSwOImOK9ad747hMzX24Z0X6y6YKqaZdrUs1zY
QC/pYQpSsXbGwmWIOYgEN9kKG6Hb0/s2Efe82gsaGp4ZsjqX9dCIQnyd2oCUv8xA2bMOVaOboXOc
JycMm/yZoA04VF5NixLcTxgl196Ysyuq5MLfLpJIgUvxOeYRnZew0HWNbLzmOalI7vtOt5xoDRSx
LRv3uVUho6rAUGemzmVygjBEqnIey7F/6AD3lBtQQDzdtSib/FwvJu+LduiF3IFyQPFvwgiMgaLn
Z78RJELDr1jo8Gbu8s32qsG5ayWKKU0F5mtWxGzIHafuvrrwzpfHBiIhjAUrc27/iCFsBnpzKclb
auc12L829EHoXPVLQiM8KDFHbgGP8RsH7JHQnCY9sVLZYDyqOuXQMl94a4UmyA8mZYXdWffVhCbk
LFKDSNqc2yU5sV+t2zUZs1OzvoRNjmPb+flm6EdjveBTJbvCYgl3l5g7qMImCrHNn1KfdN9ITPtE
GXiHeyVA4dRtQU8raIZuuVIFe1gMtiFdxngwVfteVAxlr4IUvDm2K7iIRyMlOOFHHUDPnrtviT1a
DYSV0TdD1WjPNxGNEGR9y1yr72G/RKdgIRHiRwvOLQY+jJ0o8d7JLPc1jZIk2nZDN8E41HF6UJ5Y
W0z9zJBJmgWvlZvqcDSXqC6hRAK+gLeiXFs9UBTtIOMukoGnQVWFy3W1Ot0zt7Nu+AxVcBp3CrHb
6cdoRhBegVlXFxKxQ20X1L7zWopMd2Jb2vPMslPahoIwJ4RhvP5QcNFkTOhd+beMSwfI2Waqsl0N
Kqa7gRHEY1o2hk5GmB0urBONjr3LcC2nD10l+SDCpHeyQ8DTnatFSPUyKN+GGl/4bp6fgzpUw52r
CvHeyzLyBIY2SudvBL5yywJ6tBwS2RtCPpKZ2tjm+ZvIe1m5jAFwwCa0K7hXHKY5qIqc3vY/Upjn
PSL/ticnblWkY4NSPYoArqxZwt3sULRYttB10JTc0UFbAloSCBQOpYndsF/RIe8DGmTLMGbTjzf+
f+akfzMnpXjTs7J/PSfdV19hzry+ERPrn/nHmNR5B9aUbabGW1CTUxj8MSUNgncmMjpqRPagWhTM
X/1jSire+QxVTbb0lA3UrFRgf0xJbf8dQBZT/9gfEuR/h3HA1uXNuzugm8unYPLKViH4hSwyoGpN
FxaVfWQvamPLAmxZFoHmH1LTIltywdW2mrt5WXeDQYB3Hlvi1kva8m4hNV2tBdFu28hMx68+Rv/7
hdSRl5B8Z9w/QEOATQOI3Kg6YtZfLdVL6cKnhDdj3bfp5BGghJL1DgJBsKzzjMTlbRcWHlkwwaPP
LOvcAmG7N8fXsm7RFiDAfepHs31mXqdXy7GoGGiYjXqFLkDtB89tXlAhxsQbqRCHBpw4P863jSfz
zwlqBwIU21KX4VYbbWtrTgnBkAqlRBEOd5ihAO0PxD3gXmvZem6LGlzyurXDTJBelNlXkrRGjP5J
lNzamT+Syzb7KalEVeHZmNKZGDRdQ++uNxcYULO5HuBp3UBom77gmKyeIYmBLEP0Nd9g35MPc5Mx
c0osJj6ZVQNPHMixKZu1N1gmPO9gOi6uqk+uPdfEMAVKtqu5nHzCAtP8GNilenAAS+2aud/MHS1g
fxoYSSOnHauhXXnOTEWb+ichu5BNn11+UV0hkK2VwYkiEndXn/WPpEh2oIe6butMs30dLdQBpEzj
fHR73hHZvAw3gZrSaL90Qh5GXnKw0WM3hIPoSjK+zdKq1q0xF0922QyPA9QV4ifFxG4vH8Wn1M+j
T72BzbCZXLmtqtC4nRZY/H2FALomnENXacstL7zhY5HPjVy7ISDgKWrlDYa98TuVxpLhsusNIvPo
J9yPTlVsG8qZbFNNIZZDCuHxDtlvK4hQH/JXeYHVd4q8jjgFXLiysql7yTKARespAvHERNuOT1UA
1PGaUjc9J01uf7TQCDyEi8vRKOLbR0FkwG6QiXMjGKGaBD7VCbCfHsL8TIoDdba8nsiYPcdJWay9
MlPPRhW3B9ssw28Y2/1255l0COn7U4ptJynDMwL5ZcJhHNfGpyy2vVPikHdJGANpZKuQZvwXp6nt
EHE3XLHYXMpN6GKIlaWo3vM95uSNdMnJV1l314k5OfgMA8KtqCdID1Hl4Kqf43LD7Vq/D2xp3gMj
qgm6kPy9qGPnTo7OUG8xDTXHDNtJ2qE/5Cn/pCqROaD5YlpYXB6F4Yo0mTE1+b+6EnHPGyYc58zD
Wh4qs7itfrx2LCK7lutyAtgQjcBCz8TQ2/MhgQF6LSfvJALAa43jL2tCTxlXO234qAqenm2nhuIZ
xM+8EkWEyswfIJCs88aqdey9+zgMLqkAM9Pedc9EbJ0grjs6yJBve/AeV47M3FVXdzAAc4bSYTTm
24AB+rrleTlHHcwIxjFj8UFdZL0Ius3s5KcE6oQbp0H0/OgsHRlZBWLvyj1aQhrX09A+OUgNH4w8
CHMMaSiJbSTFJAF7d7VWGZdab1xo5XEzlPMDam5rP2hdcq0VysHcFQ9Ta4Np+EO/TMqcHRZbv+GL
BLS9KrXeWcjkqPOZB62ENpFEj9kBOx6/yTbk1aBV0yHyaU/rqF0E1VmG2F/W5koEouPXaNW11l8n
kHX2kdZkC63OJpm4u08RbIdauU3gHKZkrebOFhHh+WW1ngfzY6U135FWf+fz17Ybb/qFaxj15k12
EYqLMDd3Zpd8UBcVOXLywJ/RlSMwR5lRbPFFnE2tPY8QoSOPvfemLDv1yNOx0WHCnG98rVsvzfpx
TEHslQoe7aQF7uaUjxvronoHoRAQOErYBK58Nic/9PGJd8dwvzu0dnfTaxE9TNbxyrIR1otuBlbg
0Jre+GGeHAgQdlJOr1mesSp2d6GanJ1HcIbFbYSMBem0GbcWLXct6VeyvjLcClohisB1j5XvOF9c
AHD6IHeh4HuQ8xyeGahiK6ShUTzk2kTghe1Xv6bll6exuFnKUG4ZicLWaFwl9DJL/tYKnGT8nqFN
vHFhfm+kti0s2sAQe/F8LLSpYR5F+2HJwfoaLp58K0wf3NaQPBLYIVrcASjOsUgAbigfxyKKHlxt
oGAPSmJJbc4bm68JJPS0yS0MF4WKXhNtwWB/NJ0sbctIW+alnrZqDNq00dveodM2DjVw62SG+dHV
Fg9gh+xMMhWtQ49PauX+lwkJ5jkwQiQXg5p39ryEOz0g/e51UXVcJup7TCVT7+AvabXVhDXGuM36
FP+JTEp5JjCv2EhtT7G1UcXVlpVQdckX5+JjCeuuW/v5cOYmLI5hbRanzNV2S22BSbUZRgjz5BNr
tNG2kH2pLTNFYIcbY9A2mkm8uGOLjlAY+WOpzTZuj+2mx/C76y5eHJZD7csZTW8NfarazSnygpVr
e1dCW3mMkVmX200z+Vup2ns9r0iVL97eKIQnfjQZ/1Mn/22dHAZUlr+pk+vpTZF8+YE/iuTQfCdc
gHM6pvRPFXLovQN5gPHW0oNfC43hPyvkS4yFnjQww9QF8j8rZMd8Z3u65jZx7tGb4qfe6AZ/pyN0
7DfBpRrPSCqHR/Uemvju7DcNprns+7Hy0+BgylLdGFnXbKbcys/KdvOvZTWCRr3o3LGbo3nPL/L3
ixD+oolnqm+c0AmjlEcePaKg6aOnfOHxvpFaVJ/08KT29UX1HlWs/2t5keALVCOIcv2n2e2nh4HI
TJzPM3KjA9rx4us4IuYf5RA8JarOMBlc1P79RflPS0evAPQKtC1g1AaBLNFeAe/iG6i0hYAcweJb
hasgLrAXZKEaP/apdM4YI3AfDKCTv/fakhAb410OuAJFd5Vmz4u2LjhRPH5UsWTDPnfJdzIk8TeE
sQtpvVX+qfGI3dyo2e540mN1R8NVTABanPm7XxrGQ11lEDHIYoiPo2FFe+/irYhxLdCGr23n1kqy
PFubLBjo+iegGUsTV9eFF3Vbd4ySZzHbpO3ZQRlc0QHD0xGW0NdQRiT3VAz4IBAyXqdEIl8hNgsO
Lp6vK7OGB75ZytJ7LJMYTPFSJYW/mmf00rigLNoDSU6VA6+1Dr/OwoRKNgetD0OrGDFyMeJdW1Eu
D0OUZ1uUi96ywmVHppdU4U27YOTSDsyK0KAmOMILDXnxj/5wHv1SXhNeXV/nhtmxC0EptA7TsqjX
zuI1j7KY+oPwA/wWluLihAX5fwao2HsBQMJcBfGS3acAasmgcv3xUzEQd+cNTh9gUqyxjmsxFuzo
2A8pO72o38QkZm2Lrmrvge0gIFcpxgYoPJBRJkXrgQTn/tBnpZ2svETFp6BvvjMbmYdrs19kujFo
aH6f4rxwVjYasmmVOkv/pWopO64jgB9P0aCy/WhXcruEc2aDofbGV9ppbCqmFgk9qv1daNitz5ZD
2jtRh2y8VCqm+6Xv4uxJmqRfjg+LEaQkhgnEOv2VTz/rPM1+cgLqxfTnK98uYrx1UrYp11Y5FWSN
W3NpoTYfTQ806DHugD4xZqRR4/QjaIbJo/4S1oc44BhExxGYsDw63f9j78yW4zayLfor9wfgQGLG
K2pkcS4OEvWCoEQb85iYv/6uBO1uifaVou9zvyjssKliAYlEnnP2XntC1VnSPt50QgzlMST+nWRD
/Aw4B4kS8A33hNEn28siK3i8zXYz06Gro2wMXJRKgeVD4pJ6XWyaToT7NM7mQHM7Y0d4JElLkQnq
PhOXRufDudCFG0yVdcb7fcxH3b5aaivczHqLA0ov5yPmTa57P03wjAZrDrel17ICrbLRkSlWs7OV
sjdhNoWQZtKlY4LXFrsEi+wF9svxqgexvR2h2B0aG3sYDLSluXRk05/guhTnWZB4A/DbsQ9OWkIU
9OX9EvNgZlX6B9TyJ6GxDeRexlCusrYpKQhBlaTyUSMy5CYfkUnS+4oDgMTiobUydi2v4Hzm4w0K
dAdLHoiSOEBd56HnhHsw9NkdqJlnn1ADMO082FplHtMuOjvQlsgWFekmJLRvkyb6AISf1LxjuziI
UTNHXe1qfGTIFG91vIcXbmUtOyN3IFoZqXF2aGxu2Z4y0iFa+4LJLEpDuI8T8FlJ641z6o7+K6we
aBmfzNyyPqNZS7dxxpl+qmNqo75zH+mx9Jf16OQks0eSPYVjCs6oxA61b/oyVTQ5smi51TOeXoIa
U7qd7I0Z0I5jtdAe7TWfpDNB9sguktG0D42l33SlXmxGhJwbcCPNTaG0LW5bKKuE8ao71DRgo2hg
hsUCn6bpdrDPiDmlLx3fjxTQu3DB/gnYKOdqG2bKg8ohzP+WIELmmpsDXjz6edMmpiy8SnAb3pK6
ATxDt0lRLDN6lwRf7nSvLrep5fb7VnrFZ6oR7y7uItxJEbf/cwoH0rB7sFDZVN6KoU9oH0b6I4Pj
HBi31b24IrIe3GYq7xuUzrsZL+k+B6Z3PSydd4H5EyI1qlIQh56Rs+nGSf+QWCa8OkbYr6ZkSZtm
M17hdyuvgfbL46TZ4lZKO9ugv+95qsb5IRIFUshCE8lNN/iczCnWrqQNXkGP7XQzpDKD4OKxZebR
rfBlekxINYKZ17segYeeixfPjLbkmtIqCbt4Oel5He8LWkZgFHIi6qEBxUFR2/ILxz+EjIs2JFfG
kMkjMZUNsl8xfS26PtssZr08mgOjoTpMXdjoeULT1W3kE0gw42rBwHKFwYiAwdzRU9ZbE59t6OwP
0CwN0q/TmizwBj8t+Yrxp7qpJfmidKljWdE0Y2NqjrzRp9c4g0BlxpYrgx78J6ZWE5qMYdGdZlWe
6PLedz3BhNTnpui6z3rjqMMtoF+R6Z9ngsvLI3S9NvlkUQsQyNshEuNNlOlQn5YqhiNUQhLb9QI8
34xGlIRlfVrevG5wdmiSKYNb1ISBEt0PQduOYRDFc38Y9eJxnKbmkGRMbFik4QW3Mt/2ZZnfm6qT
ZJfuqY+0ets47Z+T4/+ej39xPmZAqXq4//f5+FMiv6FpTX4w3Pz5U391kp3fONIa1JAIedaO8b9a
yb5KbuOYrNRFfx55/9VKdukymwayB/4LUGfzu4MyDh7fJIkNVQTOWJR6/8lB+cexMzoc3+awxQqG
xm0QNqL++3f6CkPocdbbsXO5joLgtjPDEmV7XOaZkczqafjuAv3SJvP+gRQFQDAY/RJ2xxf7/gOZ
u6JWrwv7Eu+FtwXUw6HOx2bC602duKT4j8Atf34eZBh6777JWOCDnkP17Wijuhagtth5RUJDQnua
ikepLEU//2o/DtTXj+JWc68RwukubqAfv1qLlCHqM2Fdkn7KnM1FEG934IXhKkTiplsW/9nNUpwr
NFzOP//oH4UK7x8tgMorMD1F10cGODqIYdbx4l9KJqMXUAUYhNE58bYFPbBfqVYEuJTvlAPrp7EC
BdI0h7A0yrUfv+hU5bJwCS26HCtmAoFbt2gox1RHsjJ0LtrX0iQH9lRME4O/mXR6+dkSFZOzKScV
RzdK/xcqtr9/fZTznuNgX3MdFBQfhHqpiDH80iq79EaLr+urBCiG8/zx//ssGtO2yaRZ6Ys/LKgo
NfU8nmfr0pTYDHo0Ym8uY4wzLZv65ed3VV3Hfys01HV2oBp5+Ltc4Ev6R8VOgmpacyoaY9RPf0gD
5n5vEGv18w/5p2vHJiTWD2OX+nAzdbRlHItzYmUzibvLGxCAeTBANmLJGND+/MOEujofv5JJYwD1
BxkR4qNWFCqEGBbMG5cp73t6qwOfKUKNCTVz0vrFazL71VK641ViNsedeRER0PpuIP3BdviDzfDv
K9hBaoecTD2q5Lh9WDChIYwwdMjSnbxOMatKQZhD6HtXtSZZoY2PLyrDAOMArugRwqwPr11LcsZ+
LcL7pztg0cGgJOFOMyb88XHKcrAYRVbz8KpsKl3XwawqqZFVk7D08+v/Tx+F6sbDXsKrBevWjx9F
+7atWrcxLxPMVed3L46W01gjzYc78fMP+/HdwvaNgRN1oY+Kjo/72/Kt467KGdpopxDhCxM+ra1f
AN4g5mIoRjrG/EtJ/kdOmZLJM7TFNgqziRv8UbBVZ4vqTFFU6yEiYcsrUVFhLJzOmP5wYkl0IJj+
Fg5+Xmo8JhGPVDEha3c1JeHwEqc5Lg2vv3UHobwEEzkv2MKCMNbQsSSi+tVFooP5wyOBvpi2F/0z
xNPUTA6vxh/vSelNqTUVpoWmUQc4omAdlcJ2REJmPZKfYgbnQWRHC9yDg+zsQNexnfu21fBwMTHj
dwyLkL03tPE0EWwMUBLktIPVcg0OxPZKpQYInqh7MSLCEIAnXpvYm86r/haJY/e2qs5c/GjtViIi
uhgN/JLd4FaXXmSZpzblAgZzls53UZIjFEUe7z+jscFyShRZI46C2gGbpRu3ZFP5sUMedZuEuGT6
hJ5uXjZ8hjIQAC2a75rGI//bGiyq0j7BzCnjihVSW6J+mck1Wg7ksvrOaTUYMnRTmUitQO6S5XH3
ljG4eXHr0qhPhUjmM+OV6U4zOkQeihmafBEz2VABVi0nyxjAjuHzagUBOuO8gtVhta9KmJma5U2S
sMUbGl3razFnxrd6CQ3iZNzmjJyrwPngNsCUIgBE7L/UwqNv84YRsxB4Oxse0snzroDWaBsoCVzR
MAmfZ5JSDqFpSgY1nbfVKsyj3WJwffDOuWcpo+XZGGz5VlOAO0HhjP6zmFr5lhURpZJDNuJukRAY
SA1q/ee+nvm/yJ4zL97ty0WKNGc1wVo93s73N2rJm3pf43tCo1XEbXqMrKnLgxkeyLi1YscCHF/O
i3uK1cFES93pjmYggtPUQJVFD4NgGF1D+WKXOWLfpGHVZKaOp9VRQX8gZglzGyqPGmXQQ9c51Wq/
xInZyIO0BqTAxmTwy5AWkhW7tuO96FQxz19Fynu0W/W7sVagLJrtAv1PWBGhs3VnSwmOsxAJkihN
1jKwB/9Z6pR/B68jFXLSzOmuFso73HUuKq951Ux1pY3WDbzZQqsyXyIg34jEhqqxX8mIZHBOKw1D
EyKm9iEyF+O4oHVzodE71pdyGEoyEJP5Om+YYDZyIvcJtY7w9iKBSJMA66fFSlcqkDl2tLFcqn6r
y9ABrriATaeHzfDXpXd4g8lEvyysmIYEIQX+JrGluZlszQKSu8yPZNzbO+bPdX3K9JmAL9ZkHCy6
LO+7WnolDPi++L2isPzDsxDp4eLobxjzMBCdpzTEsp2xM20whUJY0pmMBJ2yqQG9bOVe2rPzbVpc
sZXK5FZJpll7DBQujdu+TrZi9cPRWL3x00GMm3KR8ZfIhHAPdbbGYY2RrMFedinmzm1ANY/OS50U
3X4u6+WLE43VybSKCAPbaC1fSrjKO5zvaErEwG30QluxxcfyC4B3t9uWg5LL6a17UIdRCRwShfga
pLdrOAPSdDKKPf3BTm1M2Akrps59JrWLMmvqi7SN5X62+/n3MKrGXawl2v2Movdzkg0W+UNIpeqS
FkHaKGx01r66DLc2XkJgfQhgddMPpK4WGBvTllwLC5Ic278ZVlWQtSa0L8fFbtdtssYn4TrAe+xF
DP0kWskrTrre0TCVfRLLxxhYq6kSwFS4tZTT0lOeS8B2IEiUD9NQjsw6c5qaSaLc92BHN/gLvuUu
nBbQpshCfDHtpRaaW/jr4EPCrrjnrYThEzVkfOVYzQjITOeOEpmVXmFALu/0DhhUDmQE1xEq4e51
dbVoRsojAXYPo3KFiS29dFZzmWHSpkFJym4YtTobUrUoOzFaS2anNGueW2yK0c7rJ5LZsiSeyhVB
PwQFKPhlY9ha9QIqe7qDd0tOKtShYyd93sdeb4c4oQyCXt91irqYannIko4tCLs3B7O6YredqKOI
k+AI5wyLeBxqi0e/j/EZW5OFW8oWWf1S1yxbiERoeAPSZfMXo2oiznMxqgNhwpLhmY9lXXyxIR3V
f8z1YAWSZE3Ihm4nd2Vqjb8X3thEGzvT7E++EwKZin15zAEKAzCZoqRXMtj4qxy617S2zZ0N8jza
wD9u5OccMJz2kCwIM46eEXs3Q5smGydPsl08js0RQPeyn72yflr8CH6w71rj02C3xdmJ6j+MfPk8
GZa4zTqjO7KvKluT3wJV72vjDUNV9LYkyfgQ9S53jic+3TXYV/zAilxENAMS9hlFu3RPjp1IMLlj
TjNaOuzjm6wnXvTYIci4tJpqvsZ8zhx4mRItaIusF4HDXUg3HHawppcDJMRJdPn11LbW7ZIs+W2D
IfBcJCSetJWQ36xBy3cVjuSvle8gDXDqhYlraKDUkZ6ZbLIYEM0IggclQ5OzXfihvU0Lzzoh+/hK
qOv4MHZRdi/6Xr9uk8j+ko0O9O02j33elSUznoZW3o1vzcl1ixn+pPmj7wTxEMlXIxnrS7g8OKIS
erYCQi/+uU4CUxNseXs48z2sPHJtkE/j9J/2cV4Sr5PVZIeTSfFQEyNxpc/9ct/FehX4QzS+9Dlt
yJ0upZWckEhONmwy5P+BF45eduPgJWdeHffyqPQBV5B+qyc4M4a/oftIUouhuTo4fBbPzcgb/g8x
NPK6r+FGTrwIL8tUwmQk1CSUjJEoLxA6N4fMAru1qTlZaJtocIf7CDSEycAhBBUk2fJesqkzmefl
9hVyCrZREx8AQVv1UI5Ek7YYt3MQSdedOy92MPuN8EBXk9uCoGr8vTKcPmTE0iz7qCZn0rIaY2fm
znKUvZucUdE2TwDv5LOHtHWHfZy2JwCFIAP8EVh6HJNNCNN4CyzOhaiGzfVNLzreQ50Oqz2kdZpv
LS7V3bBQp5Q5E7yNXYXJraG705Pejtq1nXQMdRI13/HWUU+ppj4N8zhCQYzEl4eetftHCG4bZoXZ
fYPQ4b6h+HOSvV5jd92gREMLl1Y5TdhQjZyWdfrUrpMol5mUrYZTqMCZl6Cm6E7mOr2qqrLZxutM
y8LJscnUoEtDbbMz1umXrwZh0ToT09f5mL3OyjI1NtMsBmjxOktz1VhNXydsMK7zW0jSzN1KNYKL
NYawvLMV0a5459tN8Uq7W4ua//ZCf9ELNUziBL+r//4WGoZuvYv/Z/PaVpB6f1AN/PmjfzZEXfs3
et90aTA8YX1d5QF/aWut30yakBY+51U+a1KW/6mtBcaLsZRuKH0Q0+DHqKL+0taavyFAQA5rmL5N
9wsvyX+gHKCz8qEe84VlmEDF8SR7eKXcD8oBjpgN8jKmGQizOZsirIrR3MuI06oxtMyTuqFmm8LZ
G4N2MGYe5ZI2EwibRXJsM0YGbntkuUW2q2xo3Uctr8TYBuwShU66FGVBkdgeWRWYuKHniZvKzglh
twCuo3Gl7sprLEBDIjgTg93mCJ2RFRUUjMWv2LKql1J6vFz1Bck6QxjKl7EU3pWIDeu1bAdxUxB+
TtBOic0i6CvDqw9GTmG2k5mmfmR1Q2RpMt8ZTUd5gREVCk+tLNCdpCqMJgL7ChJbzq0qBcNMGV9M
0LZ4FMBpVieOq5V3wl5E+UQ/8hFQpiorFfJIlCvew5qnO4JwMc9kKoY5eC90DCPCxIW0+VGnO/zq
KsdEVWn9kQwS82ntCpQmjgRp6pwYnIIzxju1qXYB3LwjVODIcCJy/VQCzISf9pa2CVfgHQtCXNGL
GWIjDSaz5X+zJvysRWXbr3PEzzHd4xd4L4LHnB6Ejuj4MQ2RVaL5dWLizP2Jb20p85mXkRGfpzrf
nShXWCb9qJs3DnhN2ChufGPCybzycHcELTFj12mYDBdmhTcGdBI/824pfz+tFXBRnC3rmiv8fkNz
PaLSZozjPxu9usPDTA+cWyrlZ3Y6QC1jrbLGJ5wuBZVHniX3WmHwFSrypbFNDByQA09SjkAe7in+
RzAQA1RS5TMZgdLYG1cDjnRo8M4MxzorYv1T60jMEnmxaFUwsM/TNeW+6UPpP8/5eEZRaHP0p1Tc
rGXsYsgUFi9tq2A9JtaiMB5LiwUIFlStWpSz+2yyeKsRocDfROnMny7DT0LP1CLqdGq3eAUuud3A
ajBapJ/w7DvoUitlCbsilh8gHArSENGoiTSDwjMcDB493DbdG4QHRl66Qj7FY6NKRo5NAyQTBfoH
PU3rMEvrcj6VqY8lMOOVUOwGlqgTCNX9rWqUSEcCwc0LLR04Xs+YjaZ9Aj9woWSj42bqEVajcixY
MaHo8SRNFh9ZLhqt7EGtkxlP1UuvbhEvRfOisHtalULyl3WNnhwARACLsfBJzwOq3rWNQW5E+Lwu
4UQDMDSr5qqKfblJ1SINnYEUerPnkqzuxdX/WSwG/YQYH8zegDrxTIuFC6l8JRS6TP9bwp10MsFL
R60A9Uj0eZ0cnGTm4s1EhGOgZuNIIMK+8PJvj6TEYD1xmGQ+WtAXnyGIDlpQS/K2qaNISsvhcOWE
jeFmJKohOeSENtDJTwq+jp5YF++sqkZX8DI6NiwwjZTljcwGrk/YAgYbjI5vvdYdTKtMeCaVD4s3
96+WxlGVfTKzJKpa0N4B+doSiODK2LxLVx+d1sqZ/RTBz5bRsHvEW4SINYeaZkOC25qkOhHtUqk+
tDm10bhf5NzHO7LueMKMtlCEIZMdqzCqMSaKcKqvoxTLfDIzADBR2Jwzn+2ZYh3EUUH8roIWk9WU
MZ3epl1lPOp6SG/GrklinAv6NzX1UBIYzIFfMnoQR5/QmAOza+PRVVQhon+hH3lx2i4PktmadZx6
tkgTdfLVlKk+CdkI3CgQ5+Ix1JelPkWVS/FmEvHIRIQEn0OqI2TqLdWGGkbuUp4oozF5Te2OmCPW
VIirFveGs3BbWwn6TAe/AT+ppOcEvwWYlD2P8xa8IwhiBLusFyFpGa3wkdEfeCIKpxE3iUJMFYXg
90kLEtt3g69Wjison0Bgt/z1RhTKtygjtCqJbVa3z0cwKaR+TGyR0oHu22MvXL3Zr2veMoDBbihV
+S0NqnuTu+kwBEmoOG16znxPXb1GhlE03f1A5tS0R7jE/rY2wvLYVOvRV43fulG1DWK18M8tDXVW
AmrZHXkZ2aHXkrjiSXLVUL6P7a4Wmriz0KiRXgzfftOPXF7SWvbrE1cMnvU8lt1EBFVjt/F+3Vmh
pGABhJPcPIvELMvnMQJA9MlewWm5pXapdf5oxZ396uejv0v7prgXcW9Akirf4I9Sb9aw3gOvIeI3
mMOIHdjPFzABi81GlnN+UNRk5m34S+JSxLfGHM9Hth+zGEHg9xwhgqgqKwFgbvEvi1KiHTfccIJ/
JhM/v1/S/PdUT3LXo8WggSAtSL8tO7vgFpWqbZ71E3stz2S7jdliKlzRBuoLs2mdt6osnqtItCc/
nHrGBjP5TpxDzPaR0fJFBRc3DCRK7Uf0KfUl7xjvTpSuHvLsDua+bUzqOiG6G1s3QbswQlMul/gp
cRubzmEZfmkQTGlU7VeSefSm7dyN7qY8A2jgRaFRwnYzHJq+vnRTvy1CRd+rNr7ffSoRkdS1bPYa
3e+7mvZpWrjn0LBs/dPs5LXGe6IqnPBCiKpgV015wi3H2S6m3kMGR7e1NRxjKTeu7GwUGo2VburK
gPcsIElTR9YeqVKZigHFSBHgAN7r/TSe6CRk2UZzyVYKjLKO5/3szLl79FmW7SaSvdK6u7F/2ZnW
cutNnXuSqc9rLpmaYzJpdRcUo3iyxFBda7pT3iZL5p1cI/S2uQBE58RetUOqVuMAIOUqSDO3v2yn
Qb924T4SPKXZ0ysxyOnT7BZPuBib/CpH9H/fZHEJfB4ZOgpC0qW8wRwQ87T+15h8OaIXaFmSi2fs
GhtardeSzjRDSj7qQzOAwu+KHVJ+chgsK82CHp/ttdfG6XzN9XLe8FOW+4XAa97jiQ6ccXzy/bSG
Ie+2BzccvzBYgvCXul+jZprPsT2XW5E3xt7MXJB7nU38nM5ldfzS2dlTMX1Le9iF8IMDMSLT95J4
uS+W2aaZ0xd7umDWIfQH96r2E2sXNfKx8Xt8j63DyWgni6a6xoXKFoW1GwpmXO8izg2nviCIzIDx
fLQRmF9kfm9dVeaiI6+nxTFkjf0wOXTspqbxdppPvyxlxwpYIdkdvhHgZ95JWzJxy0tg5sg3lITz
ac5F3przfYSM3SzN8khuanvw1BsCADyNB7K/jnbGDQMkpL3IcEJiyGTteknt+z4pjC29U/0Mcdm7
qua8e6KNrSFOq3GHaJ7Lz4006b92Q+5zLjGM5dRNZXNIwSd8JnsOGRLBaNDTyM7MHnGoYZAYTQ21
Y4ORjK7fNvOsPVFi8x4eX3Ex4h581bLi86Q1CODJAFQASJq5msuyoV0/6oycuv6gh5gMbC9rNmz+
EWGMKGPDKO4uhtJ+q7HT7oyOnq6o9VztVuJiTlvzFaA/ktGwktNnqzJ2nK5bToKJXm7nTM92Hcjw
x7BhR2HnVxLFitaOlhjuUZfk9RYg4bfSmGduWi7GK2IfXRHUJqkkPRuJ13LtOls/Q8zMxS6ySaPl
LN4sU3pOQjH1gSB+Mz+6ixyiNzb/aA8OudmC7qi3NCjKmqi1EPpdBU/u0DmxxsbUJs7Ry/rxWcuk
4fHaCw1Sv/C9b9u6owKJm53rtNV1InkuErMbn2uHXMrFmWPkyXO2X2hB7PpY519TN9k7Rq4/jdHk
scTxplvaKaE3h/CKxlDif0MlEl0x+LiJh05+0mK/vyxa79rJSrh6nAYeAKzrn/1ROm3QU7t0J9JY
5uSTRNeoXxSZ43cnrRGLAUbZTP29SbRqM+5SoXFyiijcwtuwA7e6gTBPGUIKqPcSNrTrj2GajjXt
jHFGSMcorl3Mg5umhE5vGL9rehBJTR+RJtp6b754ccFbF37g7NDlJrts746hXVw2iFKbfVZx5Nrq
6yBloO3V7uyeMyhtPk5b5Sg5iDgYo0noaOp8Pulimc6zMTKzciF5Fc3IsdzXOJ99V/H/g7jnRwUM
4GBh2RT2BgU0M/6/6TD6mDFkjZDuGKKIbrdFVcFIXKylRwAyL3BiLLwgLZQDG/RVMGaIf37+Cwg1
wP63vmD9DTwTZgeeEZREKKh+HKaOsSOqxeiioz2RTRmEpYySbe+L0LgRmkQr2WGhOiRmEkeXXR0u
pElimbmJyk48enovbqwq41T589/qHy4L2iP4NRzb6d27H6buKP5CMt6s6FhqHP1oStGanxIIl5zI
YOJ1aB+LbV9AU9hqQ/QrFclHApK6GHw86GZoAaR3fVSslDNGHgwPXJMZmNUxFc1cqwBIr0i5IfFs
a5yiR898zNxQuxDq+P2OTB6spjZukWMMGQgLbO7xsVMVdN1EZfrHyiFFo81G+/PL9Q83UdlKbFrG
hq674uP1GkhEppvn5ccyHEgFIEeDziMjZQwLLUpiwBV1UYIvlc1rYWXzGYU3OCKF/E2qqT0XZfML
jYxQPZ8flxV0HozgqFZcU/Aa/nFZaXajLT3nhmObgn8IHA2SRUdL6lnS4pGBB1QkCkYDSJQF3OWi
HqgvypEJykHQLk42UtaqBuPK/vxSrTaWj7+YYynAm0djfQVzfy+ncwdmgkXbxMfaiTihMjqrSAXx
x7F1J05FSH0f6jj3rIuZ9FX6CdAXsxNz9+HcWySw0sFn9qzrM9WytZ6LBf7ew0oVjCyyWfarRiIP
oesGcLTEI4GDPNlaEdItyVyc3tfo7ru396I0KeDd9uuku5zr6RyHCb7tIUVwoc5xr1hmWVuL9JjL
24BAl1/cJ+OjL96Hd4EmC1kaBCfnb5jEWGhNAnBbO5ixzR5oVBhGTl6vSp1y4rdfJ96z4Q3aQ2ks
NE+mIubXmpN+eZh8h6sVmQp7ZS+aAnRa/CMXiz8nN2eIvbaHEDCqm92mdGl6rNugh5H9FpvErSFb
R0Oj1JMKewvCg+aNk83EJXgUBG/rvf9vJ/oXnWgaxIqI93+rci9/L7v+Wzb/gHd4/6G/RLnit+8R
+HSA/+pA+7/ZvLiAX66wOPGdd830f+ON5gv0V8iLEMbiOPurA+0gyfVAqIF94ClUP/UfdKA/Mtl4
f+oI8jwbCxsQPMP4IAhiE4pbbwmj0yDoPOA2Fe79KKJlb1LiHpKGUcmgf021cbqoG4sQz7Ty/DPH
je5ICNhwMBvRHPAn6/ovHi/aVh/2Qc/gy6Hb5U3G6FP/qJubUBzYmeE5F+5AVOyt72f6rbc4zHNT
wHVZIPrqIRGWZu2SFt5NhCNeqwcSfzHdhG9eWYp7KWyvoaCnPnI/LRSCN6QSjd3GiqV4KWLyVFqC
7eplj6FDo+qyU/KnMZZ7UttaEJa845iFy9bSs5JoOZGPFtEtMNmz9imehwj5vVZAUvHtvCGESnKg
Rc2PoRk0AvTUthcKIZHuptZ/bEgLYaDr8+67W4TTP/kVL8YRnP1AlU/4Oj3ftPlazIV+tkKzYiuz
6Ottkhh3Lw1i3MT7ITTi/NSZVZ7tk2HOcyAKJsGrDVqIkY5V2YbPUxhpB8BU7amJUnHoKd++JXrc
3voF4X5OKi9JGz3VpIo/umUy3Ql/mg+u7DsijOPhNGmDtk1AcON7QM9801jmfFVG8V5LSCMHbyCq
s2b5LzoMHg7zZMjDxMrjz0gcazfQe3u81uAW3JPYQlyYG89yNybDdBW5y4PeR/ltO/cQ8Re/JEN3
dES09zLN+gq3Jg38OpacYom6p0OuJ85Z97L6PABw3BShV9zZw+ISMU/cUnaNNUaaT2nErHmC7XPL
gW+HWcrYNzRXECfoU1DG0Jdgw9kHurTlvna7ONuI1gGyhQ1ut5AJc5zMsN65i68FlIZkqOuIOqyl
o9RpIueeq95cwgpr96mb66dImP6Jt4J3ioWeR9uw1PPPdSfkY+VinmpGlLzMIDQsexyKieszpitz
0N23iOnNnoyaZge/IwlaY+hQmQzgvpOqc9D7DdZ+4ZxM3A6142vGsg9Mo502aJAwbjK/P+sueaC+
YQ2X9ij7HcFBPniDON+R2M4IekxMvhCD/bgrWggljOSjNolZ0i0qjP2IzWXeLBRkn23+ko025Roj
Vb/fEaYsXo0ojYHfz/PvBlTx64bIsK03Te3RopkybjpccC9UaguRfBjyL4zBSTlYj+Ycb5aORLLD
UMFIQ6MkpRcYTeEa8DmQwQW66c/bPMojSgQZao/2JEEuWFreXfhTKy792iZBbeI6XgxEB8uAvml8
FeGzuqTtz9Wj34+AblB+yiHe5zPdqKD0QusbsTkjpRtIUdJs6xLoNsnSQb002bUNnWbPdCTc0GZW
TxdNOeJtaMINB3xbZr7FiDfeuyVBNgc3q5yLrGuf/HhcvrrDMu1g41sXvpMSh+bM+FRpB1Y37ITj
yxBj+Axqz5n1oIiWUmyzpM3IvSHdfiYurnW/lKHr91ubDDYA6KSNDzcQT8gNETiGggLHMzy4oYuL
KyU9VOkPw3BRRU5lbzE74ZdNsU+SDFlREQ5JZNwCMxnvnXYQGJTKmJyRuZT5rcWDAbiF3jB+2KHS
9q0UtB9qfHM3DtvBZRFTyBMXmBfPYVc256Q3u2o35YZ5HSrOh9Yo5Ier6B+J4oC4laHlW9En1lZX
nBCHNUoSvKKHDIvdXo9GHN8lxpg91Yoy4ineSDT3xPHVI0KtFUdiyyz7hr4TSAkgbLQCTP2dOxoh
ufZZaecUkQK6icHxP6Hlr6AnUd067R6mv/87FWpzggk7vkReDAFHMVOEoqdgv9sumkNzPlJsFX3F
rHSKuBL7Q0qlOrQPtlkBZAmFE9+jOjc+VUORnN15KsRRtjK6A9haE0o6dxm6GjeWX6oZIVNgkbtm
H1pFggkVEwb8XSOolqfhuoPGA6BIjHZMUpVH9yTDzXVLYgyEGXsgMw8OSjf8wf4OsEWLx33jOvKL
A/Edl6OvL1dk2gELm830os2MadeMkG3YG6aLVNFuyG0T/MGiY5/nIc/gPAQz/XVIFyhdN/6KzElt
6DliBemgl1VQHQlfB5AFniwSa/rLDqPCetuOmhdfFnqrIXI1+ZKDcHdAu7/hIBi3o2fVqNEm8xlS
CvK32nXvfIRqfGrxjd467UDfzsxbWpJXacjWTwPoKpq9EBpQdeHThkMkpE0bTHra1tPLelfXVnoz
Q288WJVW8wPLBMqOB53IPQUlokOgbwyD9io1H2SSlj8ST9e+pApq1CIpu7TsxgL0XcdAj2x/+DYo
EFKGonPbklHHobr1vuYKmMQqtc0NaVlwlGhywlSaFV5JVgM5UrxOScHxFKLJNmNYTEIurrXrZ400
VdAtvrmfWy1BErX0+rOTdl25axTsyeoU92n2FQMqshQPKpWKDdWtnCgvdsdXRt8K4rKSpIg9b18S
hZdCRMDtil81Kx1uNd3KzrPuPGRTaB/SlU9lWi0om5LJ0zUsQwhWQCSM2zAjPogjVvVlVqirTkGv
oEBxv8KVhaWZafnFtJuCvxNUlqGgWchVILIwTS+uvUaKK8l2xlOkUFvRSt3i3AWBK/eIhg9oBWSv
+HVepCYQ1s7ChJqU+vUphRvkBjx1GnZtCFboF/NwpEFcNcV5jEnBrVQeLoVOAnZnICRX5b1R/jJY
2vdSniN/5GVNYvd1bFcYayoesasE7bu9BeMBvINIFKZDdmHB2MnjYRuqvF7oNs1Xz0ewRP655p8A
eIzqgGkb7Y4EUn83r+G/7UgOsLdGAvsqHbhbg4LrJCdidSJzpCGVJB2u6IIhjEKjTcRwu8YNczxp
PxlrCPGActQ69Lz073lqFzSzrIFw56v0YqJCeBMQJ1Y2x6zheiKOC+OQV6vF+avKTe9hmkhDrtZg
ZIsW2KXXZmy0sW/WB69y8vS6jeeMoIjQLQAiedMzTbDmDLDJ/dKEXnr4X/bOZDluJNu2X4Q09A6f
BhAtGexJNRMYKZHoO0ePr38LzHy3JGZeydLutCZlWSYpgEAADj/n7L125UJQ2mRgZL/Z+EsIlxNN
uW9aBWRBiwo69bGx8MpoRNzvk6I2bkyCJIuTVycSEqOo32Sp24nPoF4/1qQY6H5ZMTxtrd7Vgwm6
lNVduN5sAhP4b1lXdkk3/66sWwMHflXWXVZ90v4N2/fnv/r/dZ33B22QHwyV9Gn+quyk/YdOT1B3
hOfifAGp8R9tkfUHlYypwySHWQJ5na7CX5WdyQfSRYCRa4JiZmtk/JvKbnVt/thGMgwecIgktLao
FMXfvFY0u8e+Sgx1dLhxmUCnmnGnx81y9oak3lVN6nUbpxb6S6uJ8IExlTrORRmeNKwUpzU/BFas
MC4rBlOoFZdhfafkoIzYrz94dcHuIa7JOK70TvoGxKBro9T611QB/5viKH8Ccdpt68JL6MMXIdwD
O56C0hRDwCwQvmmESnDfFdpyYB1y73vyv35jx/xgduEK2Dalo8NlWMPaPxp0UjZrFKp1fWSriekz
bOWePYsELtqt34vz/uEWufmzE/aj0+uDmOv9eBKMvm2jyRfGxwQExvD6FGVZTRiKsoj1yV9W3AFs
da7Br4/0ofW0HkmgXsNXReVuoHn7uUW4MOtBXu/mcGWo/UyW7zVHTNsjQk/uCbmy93Ochne/Pug/
fD30L4J+ATcTCoz1z3+w76a6CQuN3ecRuO3M7m5FT7XwcJwA5beaN//+aA4dDpprno1C/oNrLpLe
mJRFmh8NfXTA0yLA2E0unJjrPpcPvz7WB6egs15PNHgcRFirWfhj+MKURXlcAH89NvGUM9pDq4tV
oykqhqPkb8VzPF33lPOXI3KUA1H1Xb0l6qL9198ZLLsn8HnSERKYtX6+wrnRirno2TE2PRqqgBd9
G7hRGD5Itwbt9usv/fd7CAHjuhtG5vgP8HlFoWwhtE+PtbEst5Wn2qDTeILJaM3i49wmcDJEKTPv
N8f9+23k6Ag1DArlNUfwIwqceKwxidw6PZZjM7Ap59dEnDSOmzLp0393LHsNl7Tl2kfj5zX+5pK2
E200hlgm6JSaKGAcLbJNrav5IkKY9fjr6/lhvX0/FvR2LqUndPtv3fG06KhR2Lsdl3kZjaBit3DK
E2swgl8f52Nb7D0w03K9tQ2/3q7mzzdJ7+atcqspOYa6M6TsZqgnNvZcgr0YLOc+TjDVbCaQjkQt
rsKwLZVWfP71OXy4d9bvik+FhW5tgbtYW38+B4qzLGmcjnMY2ogCeWjoNyxadA6tuThVkUc561rz
b9bzvw+XkMmyBK2mUgIq9Y9e8CFy2d2RInmM8fZ+widYnBiizFd1WsZ7ZdVEbHVahf9kxMYo/HDs
5+E4uuX0HZZVo77VYKdOWViCOtS14oR9jv9ZUu3211fnn86TuB22BkRRgQT76LLMHCsc4cJrBxS/
7ss897byMa1RZoW5O7qM5ijBcLlpQrALH7MzMW5zvrHKMDz2WWVfEGUcHqG7WldSc1uxcwmASkke
lmLY//pc/37XonFe84notVIrfjxVXZY0AvIxORZSJzAti7wpo3Zpu+2vj/PhqeeO8fA+r4sbVFAe
kA/LeaKZXBStTY4MjZZbLJNMtpD3Ohd5azv3vz7Wx+X8/WAC6j9vR4de+cdMm9lrndaeUpbzSmVB
5IXDKvnrfZiiGXCeOvIJS5wvDGjdX7SijPaUNN1vLqyhvxucf5qXAXW2gDOseQ4AnD82sHNVayZP
RngQ/ajmo8hNFlOMOFZ9jPqa3ErL1V8c5lZ+kiBX2cx1nEb8d6Y8BMm6c9FiRz/JvidxAggVqogG
MYnf5B0p9yZyl3Met9Deksa8W3IrfBuAbz55c45NMVeouCW6rRXdk8GI8pyLQeksuG0xmndOn7n3
aCb1A5NF4zImjBrTYZ1oDO1J1Jyj0MLtRMPpulB695zjqn5ZGMSdW62mSJZTGb4VnubAny8IZN2Q
8BkegP/aLa3SuI83lkAuAemJ1PtN2SAWx7lrfCv7wnococE1m4lxK+rOKbTf8qGzMfJ2k4Wex0vj
c2TxZNsOS4uhhuSlj1m8qzZy3ugseyboV7aNlGO6FxGaKaN+p6Mj3o82CS5BKab2uyd6E0tXIzD5
E1dwB2NqVQrKIsqQM0gOD6hVu/VMuPr0VHrxZYFMigJaRmex/tuWQhfcs2ORq56M7ch4M9ceZGXN
Z94z+RMyjfH6/fKG7thtTTx5t7XVxNmpwiEaH0Mjcq2TqRfxGZtW0W+bJU7pNL+vVhhvLlS3sEJh
Jta+lhXDZr/SJ0PHem0sB1zKXLvZ8ZLWV7oeP9jwLz71Ss81RJR6ebNGwq9QJz6HhJD4TPB8FLSN
SF6ULkcShpSao70kR3XZQEZw7qEIW49eiXpjo5lc28Iyk5c8KsydAeTrmTYTI1cemhyjTVIstw4O
dnhCGWEAaMKma+JcB/IgbSP5mrsdSxOkzidj1u18a633YYHil9En0C+0wV6XBMtksIEhT3LZlUPO
vSSKbjlH44xiPKT0mlH/D8i8HI3B0VKwz+kx581+yhegC5yOS+i33GBbKLP1czxGOrMWj7vXyTAS
qhCkISGjVAxASrUHF+DaCpy253Ok5ekp8/KtXGjUTcqerhknN7supdsfjUu1bdAS+LNWqVt8dclR
91R5wfDE9iHuJSQrtPrZsMrl1CNwPljCCR+iTmwre2VGu2W2Olkzn+B0cV0s2E+x/PlNGU7Eoqco
acBgYy0voAnOQPqy3gp0bcIESc3nG26pdnLCAGAr4i99rqr5JJPhOomQlKeG3MUxbil4htWJeR3T
Fq0HwVvgpGsKvlaeecpHcpgH89D1G7O1GXs59hfFzOkMl/pa4SLZDIM1BcPsIazHxbJzmuTRDV3c
+21tXuQYqvQ+c/y6K8d9Jgvdz8geBhGou4GsbSKMZXyHbf5F1uZz3WvtNtUKK5hdoHEmPaejpnuf
m5X8uhmsOvfnyeOthkvx60oVQCBtbAYzIRE1gUSL/msYwouqFNHnribSPrbn6RTnBQuwve6RCnO+
chPLQsHXNrdGkrcnbXCyYFncy0w0JOJsiLYVMK3XRSRqXwED1ofZqNJ+g14jbDZzZJHrUtmYqkMt
Epe9k3NCVQ6Qg36vuTw6CzYE/JBhj5fGRIuJqPOajZIdB6O7Ds5I53pU9Rw90rIc7+cKeSCt/BpB
DzEt8znD2r8NC1fs7KzzvqcFCfNT7k5HmsUFB2UXfVaRfuc543iHFHTeWkvfb9f3DzC7CvOEn9RN
cdN2NAUFT1p+ZGTJVsDMYCyomb1I5jGsykq39UH9JCxF5UhLMuSNICIpDnVK6dNz/wUF27ydXHR6
XeNAS1fVZnHd6t0TpvQmMBi0XdnN4qV40yovDTqgI+mOmSYYvbrNdmWaOTcoV1uypPvoU5dG44XV
T0GXhOMpHXu925jeKL9iWWgRjZVmC2OHdfJYShWfYLgB5zZHrz0sQ8GNmbJ3oETItdt8VmJbzOpz
CeJ6h1Fw+NLbpffW2RO+VLc0zAezcMSnaVzkstcdwDxzP4KkrHr2YyVq2Bpg0RUqRVATOZMqq6rI
PukacaCClgc5GTi5a6NXr7Xpedt6TOdT01lnUdj6WYZqzH2USZf0kUu2MKXAWpjL2zxsQtqrVmhR
/KexTZtCoUpLNLoPXS5P/KiAxh1opryEV2+fNthY3PX2VgCjP05k0QRe1ZiBR65LCC0R1HgYOXvS
uPOdC0ZtyyTDfswA699EXWtB7jbSY5g25pkrmARWMfgNpp394Djc2LI8o5vS/bCQJjiE3DnQ3bcu
ZQQrXtWLcx86jRFgI632ub7UuxztynPf8ZVYaEinbxny+WAt8OVnoePtY+LUwPCPjIaiNkTNrU/W
Va971TVuLbb90qqwUbdaWm7nTKtsEgSGfJ9npfjiZC5NHAzSF5PmeFUQhnZ+nDU5v3aU45edNfa3
na1NHlYsNP4YXUve6Zhj1NqZdK6o2Ot9VghBAWBUpxxPP08XNv8xLfKb2nW6a6+diONuWky9CZb3
YlrUcfRKbYPQwLsgdys8p33p7e1oKF6ykunJNqtl88mGErtz3TR7k06RhKtFtjpC6KaXlObqSbT1
14KP3qqmYnwgncVkiBAuw7POSALAPEydY1T37GUx3OGXjUsnsFMCCvA7JL5eMY13+mSbFSRpa7IO
kr4mXwV9BB5wJPtnxnfVizDK4YTSlGmH5B1IA5bAJgcWJ4O37sbQh/YlVaR6p03OW4NFgCR0gBW2
ACn02Ol9KdpvLpJFe6OTphW/xRpw+o64NwT6dldSJnXaG56V8jw5tXmVjE7/qEXh8GKrxPsS9VKV
mzUFIQ8mffFofDtzkQtkP2VRHrDskyduphLQhTt8mjuYiXpWNIHmDWQ3pM06uRwzw2cXheDBnAUp
0g1dDbMJQd/ilOOsuulgl6l+JhcrB0468s5glDVj0+l712V3WcWrwraZDka44mcVuQ0BoTwVy9m8
RPfoUc3ZnxwTmq6ceI0YdIe4L+nKo3xfENvmUt/JrOJ346Wwt/S6O9VL0n+rqY3W6UgelFrBVVBe
8jU011uZjpJ+jkVtlhvB9Pvg6hYic8e0njWz1t5MpB+XoQdJ3SmX1DcqPhYMinw0ICmQfu2or2Ft
J2wndekzgX9kYxxuu9AllSFr7lzrKWJmi+CZ5TXMQ26q4onIZGySnnYnhgkFuCgJsBfezmbguFEl
DEcAp8VmYnMSCBHHYEMU7E1qbOAaq/tgSl6y3IxLXAAoiXsoRLwqowMmYXPXu+MrNnm5p5a3/Yah
wS4DV+1nhYswvXCgiAzGBq/Lzosk2AHP1AIRcjuTJW9cAC7Z94sB2ZgPjqve25tzQ/x2Med7QkKm
+8Y1Y98kJ/SclsObVjNmaBbs6O4wmKeExu62pZt1StAE4kigPWBOA5TfWvV7aEn6S9YBOqXG563D
RuhE5IO9bWWC+2bs4Oh2U3qZGdM+c9HqW2y4fIpqN+jG6XpElkQi0eQeHNSAvl4MHqVJTSo1BhQi
LMObyWh1Jmm4Aryufe2UVm1rwvj2hounpGjkVzVrxU7NtYswlt7BwuAjHdvb3tKeE9feVWE8s0+R
V6Q8nAqt+TIWy3WfhScQl4+1Cs8suTSMAHNeuGp5w1/2BHPsTpjlvmY37Zdp/iz1ZNwvSO03opMv
AAJbf1FRH0jNcB7xFautXpkvkzTYWGkRi3xsHnNXdQFC0V2KzWRiBoiL0/1WDLLemAVd7Y2jURFE
Y99/Wqzl2zQkRxf3ArPfnNSyWc7RJ72GuANN08tO6HewVs0ztN3E2hukjDfJ52mY2kPfxbjOHnVv
6BEGEbwXt8k9po4YPb/MfNUM/WfNVN52GhFaDdQwl32PlQFVwfqYz/rJsRLxGYtlyUCpcb2gjUd1
TBqX9uiYruWEkPG0r0aDLTQaBRu8qbtcdoOjqR0hiHe4puV3KMmzdtLqnIbOJgPJoe/NwRytC6bf
ADc2DYKDm9xU6+eZTZY+A/MmonxO0YodI/CykvF7xviXrqaddmSi5+ROtRGWv4z90EFYvdCuOhC7
SdBqVYrJAd0jUpCRkjOTia96M/ziRVmIwNflAeSojBhwZFGImB6FVGB6FWVRxG3fBxXLC32mdaYx
V334pceQsQ1XxgEgBIdsimW6anjHPZEKP58126FKToS27ebG1a9SzUmGbSdnyo5esCyNbWr5pbFW
J0YyDa/pYo7XqTsbl8TsLTsi6LJTnI3hl6jQaHJHtjDuIE91W5yDVCJMYPWXqhpd59zFw1ryyq6a
/Rhy26eGULbAyzVX39eGpY7s7flozS01YlUo0BnPIrFDjUx9xYT4q5tjDUkU278NiKIbR5F1BIn6
WNaMOxde+Ucza3mRtlZ4Qm1KU6ClyPd6QY9gndS8H2+obW07oxw5hq7FzCbLgZoLu/j8/lekVxDK
4VL2VyKVexhhCxyarH5ui44abFImXQLPGq/HhW2PRrHJrGcp3XuZcTETRc6IHncN4Wg0iut8Yowy
Ec/dwwYK8iKp9U2SxHKvSU6xiMfshKWw3LuF036qALoczSTlE1lHFlR5mFvJfTM+F8TQsbUH5HMM
x0kdlVNON9nEfnfRYv2wkLh5nup57vxJ53vZBb3w2qHsayAHVr4zp82erRq1fd9DiQgIFRyzTQLP
CpgQz0a92txDnSSSyh6c5piFelFw/+uLdimrqH6m+Qe4MUvpKHrLhVSqhRWey46WTMOwflNGS7Xr
snG0cVZ1+hV+bucCfBgTssWheRUu2en9vtOSctmBN9TY/nf5U67y5Tbu8MNthmlVcfeE275pDI9p
ilBm3eb9ek3ynimbwf/lt5qugNdw2WhS+rDJlrNZGuW+WltxWP2Xs5hD8Oj56AVVhQPNtbkDOnt1
QMph/cA8de8jXLxbGSMIr3P0PZ0gGXvChPe50PknKBDUUZTrn1YdV8twJ25YwxLzeeCDtgi8pBM0
o6Z/jg3HTgOCDuUeL4xxF2tsrw1Bn5VIEAp+Ayz/24JD42JIuZushQ9dYwOfaSWWFgku5vDYmZNx
KY0xPA2ABJ7DWMfcjNat3mgxjzCOEWaTYxeewtqonjPRIgrDiQtSDP6JjmogD407igO+YYlEtIdg
H2XsgNEu7GWZmJfULepTJ9fLW+h5dupJtDwDeTTvxqwjDWp9YM02i7/jdqifG4+8PF7l7XDKuzk8
drRci03vae3zMuOE0enIdQ3/Tqoku2DxfemddvBjI6H06OpvJXxcsPyht28HFZ70jl+n60Ie9okn
MOxnSceilPtODd02qlzscrTAz3UxhF/UiJbVX9zFuCDd2biGzBWenNzizFfaIywolsO9bjk0PxiL
eoGz3gVjTWvOqR1aCkROw7/yEPcBheu5S8Siv0R6WkMS97QKjUjNM10pJwwqqlMUgKyP0uZKkTCj
PSwUBG8iBJG0kd16D6oV4yKcOjwhMsNU4ZHqctAECDThCco+z42HV8+lTvYpMKbPbZVMXyfCkfVN
y4Zc0Uqto23MtoI3Y50SHNUOJZ75rn9I9NH7XpNo/IZBAvWwg89rE428mexkbHazI2bYdGDzj4Ns
wi+p6zjlplXw7PHc0eAO8JlX85/t5//q138ndCB7mSni/65fPzyPz0nyk3r9z3/yl8qB5xymtKB/
bdEoZEjAuOkvlQPq8z9MPEbo0MHG8ldAtvxFUDHNP2CYCRNGilhn8N5/9OuG94ekI46qm9Y447J/
p3JwfrY7oYSH0kK/32UKtU4xvXXu8MNQGo5+jrcyMu9xvdQ9AtCC3uJgcJ4rx05e1nakbuMkZ/gj
MvMhjjPtDvXOvCejaK79PPEcP2+nNZYjzEei0QyfFaXGmDrUX1pd53NcdofRRhuq5CZVU70u4I51
rOIpoytjmlt4A/LS1FjdYgmbCZ30vKeWyu6W1FqIPYXvjlekf4XxgB0xtkcbGWESX0/sX/NN3Hbj
s4zq+VlY8ZwEUcxlI8F0YG1QmWKXkOvNyZm1+qUn9uS5i8b5RsvgdZheOn+ZFapcCRFD+DzC3eug
IgKuahgvEcr/2yh2b41Oo16Bo2w+9hakp9/MI6114PifMcf7T7COIvlVGbOiSOA2+PEnKEhAQJDf
uveLsuTRsXpnW5uTggmKPJ5AA3QgxKyZhbypqO0uy9Hkq+GrrBw/yfRhT2d83hLBgNKQYNLzEjrx
ldnb1XfSmjXM3U57F8/atMVTnJ57lKcxFdj6js1Zi6NY1YjUrOra89Rjl1t0VVbMXjTSc4rNPbqW
7ymCv5cfHpJ/kHqsMp2fvzQz+vUGhoHNWNn5qBhAA+xFoV6X93ZVhF+M9dePqsr4bJj0pwGCKSLf
2PjRye62dlwWJtkG3bJrrZQdTT/pL3WGbB3ZJfUUfuXsRK4NHaCZ/2pgEr2adWVcwCcZr2PEHpdW
1LBl8sInQJvmXiZJ/pSRHOzDiNAPSck6D71Cg/1lucHqkdouesE9bXX6cKEv1vfSJaELac6h60Pn
gDCm7UAPWkEyzRkNkdHc6hDKdk4CD0imJ9uuxm84DwiZpRf0jYoL2sYMuE91kF0J9R38euh3XYIF
i4cyuxKDxsPUZskhsyCFJSnZkqFyaa+mi3Ph2fA/eHNOfZAkbbN534GS1GKyP19fOWU53eFzdps1
8DE9F7HVXM5ebtLbKOtXD120os+lYE046MoPK4VyV8ZtS2OwTi7yrtPPFIzTjVcaw9nJGr6cafWg
WZp4SQ8z3nXpL2g877Skm65bWsCXDEAiuCzechid9dnUMsqCYWw/YQ1pXiQWu0ubHEJfj6bfyZI+
rFmrxMPEa6NbFn4BfkuJEu3HB4aYCNJTMY4h1tfZc8i+3GtGmz/NE29+YIrs/+R676hq+YbIGwZm
t85G7HGOv+MCn65qUpTpf+rNJ9HY1N1xrpOSXH+epJ0FTe8Wj/gMpJ8NCrRCSg7PPl9lWRUOD4iN
0cJ4K5q2c8FOadLX4lDABqAlq81nex1HslzNuwGy1rqgVtlJObgctk6nkWij9w2fSRV7pTImue+3
LRsAihPU8mfVOOwT6yp8q3JP/+xpRftJpkb7CTdqc4XkjnK8qGNmQ5ZVJi+lTkpNpTSQSJh2KKFo
Pu1x72Zim3mxd+3pEAt/M4l+Fyf8Z71aL7/Fe4cRNM4qh5yE9dH+4ZUxNkarRYsK7yhsXS3oDGGQ
NN5o9ylhRWdl4AHymQxoD+mcoDB2plrW50lB6Nh7AEboofAMMn7JG2Ze2VA/Z4OL/Ek24zpYNhTb
PaapXGkzN45N0mu7X689//QFkLRxWqvFVjA4//kLlMDTlRFHAqTy0m2n1KAeqqNo17ghdXNbss4g
8me9MFcESxmTBwNDlq0iipELY3TDN549i4V5Jt99QuPnjhOlrlkDV2pyL3zIRcOeMEbP/Tvxz/v7
+MPFtwUbb8Nc1Y8MH38+dxTZiVrs0bmr+nXfB/AhfONuhmSgWsVMEeLk2jyfrnMxsL9mBAghpyzJ
baqT4VStckLoFeqYO/Q70NlqD51byL0c6YnRN+nL68Vrk0th8v3HAmMVg8axfRt4TfATJfZLiyrk
CCzHYz8NTOCmt8es3IsBgGFNLvxmMhXLUN+Hn8zYSJHVa96pZcK+DT3h7jAdReR9x9MX5ZIsrMYh
PCYzuDPcRKXnd6Y5vRoROEr6RbY2IG83jS2BMnj3q+zFKOCN4UpqNhTe9TEnr/1LKXjU2RNMN++P
Xii16LsKtXjYMr3h9Eq6XgvV+R0h4/RAitQafGk28Bjrdtmlesw+vxmHVzsv1hVkvTSgNE499ejZ
ps6FQgTo+a5OFKwHs8gedAZx0cZu3IQspPSbVRXVEczJdMxGk3nz2k7Q7Ny8jCdCfx2RT1epsfAu
+fVNzCaRX/qnO0FaaGPku0Zj3Q5+2DawVhc9arrmLs4NWC8YMuJp8742EzLV7KGqxpQ173ivJQY1
rFf1s2t2y+1isCZto6I9xlojCIZP81PD6JDGFGVu5g9amhSbKCp3XYPtacOTpL/MI2M+lv/uxRzt
4bVPhK0FsI8LQevMg0lUsh07D8BwtoXQkTiQJ0aeJW6hMN/lRkjhI5cCDkOkTcG81OI42cXjNFaA
szGUzLmvweGWjavdWjxYY9BSgn0HSsQSmVE1q6qpyJ5f2r29UjjpF65bzvV3JdW1+9RO2cHRsmEO
JgjwW2nNn4ya4Car8qwN5xMXmzblgYAwxc2aMvr1ycoQ3wgVLwI10DdA4kDDROazBtN7afZLY8bV
2URfIf26z+In3gPJE9MgXINLPVoeqV5F+qn1bAktK2voWsfsWya/gKKZbRi7x9/J/DTutIEWmKGp
qTrp3sSrqi3cQBFnR1R23DP3mein8HUzljyaDmuFOCr+O+zeNS2xySgf4L9tB5jCy4eISRnSNfu9
JZlaLzGSVbKoDLfOLoh5W7c/EsBKB7Jgu0SN/kIOHutq1xReMLOyA3ApF+MycmgxzdwIHrUloHzN
JkDPdwzL+gyUISEKRIfxmpYypLsnUkB77C0PeJPIpG7bZWGakHlHr1+0bd5D2iCGAs0GxTd5pvZA
8e21bhL7rgrFZlRriyFp2GWi6lVBh1mG+NA61GGELPmbEONdVzEK8iGJViDxMlH6+ZgVV0IU8Y1Z
iNHnZSC5Mmv38f1B+m9l+7vKljCiXzqzzzj8X38qbP/8F38Vtq77h6TStQkPQPlGZwVl3F+FrTD+
wHWM0BBhMDv8NW70r7rWFvBEPSRsVDs0Q3n9/o9630bY71ClUCsbEqkbFcO/8GWvZesPiyMSUnIa
KKjW6oq9orvK9n7Yo8ysnVY3r9r4EI/S1pnPZHr9egX++yGwL7D/YTDCKeMR+PkQvAbXsYdcDkSe
bLLF22hzyVPAJf2fbsI/FEq/O8r65z98EUIK4SnHHEWUX1vtazW9do7/fzvEB9W0SCqboTSH4IEX
+i01dLP8ptxjc75+yk+/iIdbc+WpmNwZbF8+XK421+r0nbfgaKX6ViFsHtkMUzgxsVkOTpjlsB0L
+oJ5T/O51fvd1FrTFj6rsZ+nYdwntVJPZrxYhk+DOg0AnN2aTjE4AVOW8VIquMcVSKXA6qZhZ1Aj
3OPuYiEVRZ8+zKtIRKQivWjdAeFYxRjcqwlx99otyNfh0KcQmGUT68xY8H9lmojPec2mJ2v6auMm
ijgM1dPo1nNxoeOjR/koSuZ4zhyf9UZz6UzmeIR1JD+x5gD2jop+IuW9ywPM3P1lL4vlkRdoHvBq
MMmoa765LG2oaAtr62mQw1qxFHsIFpd2ZnaPUznbt2PYG3sNNca2slRKA5+Ew7w37F2beTi7pto4
e8yutyl7arZe03BnCZIwbFqdl2KhL1AtnklDB9TyOQxpp1SMvf2o6uPbMB3Gb7IjYX1YLJgtbjgJ
Xwx43rVkeR1LN/wc13gUSAjJl0dkt45F4LnxqhTcUh+BaPemNbD7/SnNuydpJl6MwaCzbwcs275Y
LzD+hHPFABpOW1fUvjs7LobXsLskadbqcLlGxTYkDI8g2Jaccumwj+nzVLtKI/u1a/HbjXPXf0+X
6dFezFdJuO6XySQR0u615HOXEZKqz0iaNipujH052q/rrEdu4rFZDmmDh53EFX4EJ1y6p17n86C7
1n46iexUSKd9SrRZ+PBSxUXh9TG95jEkckZh+8drR4qkmR6j0hoCqWq1o5TUaUyZoM4c1418Cbl+
603k5dAq8yJ6TDbJFbyI/dRcXL9p0m4/Fl52SJ10uKfY6++hGPGXlWy5MYhEv82jGZN3HmYn+nSA
w7Wq3w5ooq89yeXcNJYRBgUqpYBwJHHVjTJNjykCRLbQhH7AXoM77PeKPj9G7wjZaaLfp2WfTRt2
Rc41BVS6j6NI3xu2Cl9C4cB4gJgWXpmjRD0FLFn0q4u3J9oitK/ZiJvBHEGxIiAZ3nytmssGqtid
Ab3z6MravQmB/ewxnVo3wiiiy9F2nsKioQpnE4e10hl0dIWNax4bBSmv7yciLck0CF86tLUbWY9V
t7FA/e8rhI5v8PG8N4Qbnd8S+n6hSHd4iaUOrqxvbGOzJqhttbaTKJ3kej1CIkQD+FjfwfRxJdth
yrdxhArXaI35UICdvsyjyH5gKrZsw9mj2UKChrH3RKn2Dpb3z54ZDpjMnfhWLxr9MJBt6QZ2PzGw
EsmABIlm7TcjA4begIq7ouE3Pitq7XPZR/KaDaj1wHgLtSRWfW07NYZz8Q6FtcAugYpX3k2aqPJ5
jp3xVs30VKY07q6mtnEvjYlBEYm6zkVW01IwGiI5SIN072sM0qRWzcuB2RF1FWwqDtAQmcyO0Ay7
W7XoooQ4GGZiU7quE6Bsr6BZjPqbnZB8s4nzKr5v1JB+dxa3PRgDi1BG72DPrYEs15XOrp6Jhuiq
MSqCtk7agLcKNl/dbi7y0cWNHVdN/LAwy4g20YCHl4cmdoNUCjAAyDpOnG30YLI3PM3Z3Fygipv9
nOSDxk9d2Je4V1N59Ngx7HDDumhdI3qZrWT6x5SM4MyVqhFnFBalCwrUR/9Ca1bq3RaekTr+OS+N
G2/eYS7VtiLsQayaei79gY0wkIpqAQbJ/O+mzFXzMjZdxzI2ZLd5ZSPlSvXZ71gFviaJXLbVIMSB
AI7hVeiMFU38FBfv08CxSijJPewDz21WGS/AFyhwcqZSb61E+z23E7JkQ2eUuw4PzdJ1CLNm6ocf
ghbk4oh1votXr/VQbA0eUTxb7uGFq0t2kG1Eq+ZwPSSqVjbo7NoHv59NplJWvkpGsq79JKauDZjq
8FdtZWnb977P+6DabCk00Tsx1CGj5mlIimL/3t1i1hxuk8XQIbesobgNAh19WsdYVf8M66Y7Ult7
GQb/1CHqJdMP2MRJU5rVcCWRUzGHXZsYypAJ8Dzc+YbWEX6BDnQ6QDabYTMzZj8q0yKUFVFFcUpb
gyJGVG7Xr+qv5UAjkRPWJ2ovmTAENyBRfH7XICf2qjl4Nyo6tUd1Na5dk6XuOSwJqOFpoqOwMRSj
2vd+Q524mJW0iZ/es6hEqrWA73Mr/v4+68zWOWyhXOciJNaa8VuLQa8hh4SnX/P27EbV0aq17GmU
IDxKup73a9VImAgtOK9jZh69KyPWl10r0fZBxqSV4aJjIM5O+pVEaBijlrix1Gw/G2RsbElWWE54
xbPT8v/YO5PdyLEs2/7KQ82ZIHnZPqAm1tJMpr5z9wkhl8vZX/bt19eiIuvBZbIng9e4BplABEKi
SF7e5py912ZEL7EnkSZsqPItZg3foWiuH+rEIgcqcIIbSIjBdRO37r2MEShaBrbIqCrk1qmE9a1h
Q9osWgjBh7SXwfhPT1P3leGGwxmHb0Xt3jrpK4+ZXfhoE5pYW8HF/Pd7SprB/z2q/LGDIfqNakDS
ptOvPAQEzt7AOEAzl+rtGghn9F22tXPr5t2wUQDHPIt2NJ67SjGeY7MYr1iprE1YhspqjCJlRdcc
dYzv55dToFR3eQiVTa9ktlYSMVy9P3VAtiE+Ace51hPQzlLmLHx1fAFBXluUOedD2UKhyBmIm8HM
1QsbdeBaunGzy8ZGrIsyg+lbqQYfse2O+5YO8bXvaMEOMTuCwvexDF8S/4piEHfJeeNicqLhyq6l
v0agRzAUOeMlVWqZXKtlnO0sNFPfXB/ySMOZ11w4EYuhOhm8/gkrLqBueukAGECIuCJbYsEJmQK1
ueGOmD8ZqbKG5bjTC19e29U0raLcbAM65MX4pOJaMRfEGsfriZxg5CQAz1J3jBctpNVrkYTY9wWy
DqMlAhVJPbAfu0cxUxXDdWnXLN12COTJLnOa7sOU2clKp3wJ610LwQXCAti5FQLchW/USDubVGpL
ylz5Q4vHatMy4bAHQup4oRl6c10iiEHQY3X4fZEmjL1W7EvcERuMrArpNIlUHv5pqIHWYMdsCJjG
HfoW9b1eBhc7BnUzuw6drkTLRoTBlh57+qQiIlpnZKXthRtpP99l/kaGdNvoewo7rkMxFsKhWCjG
7IZBD72O8D1SNcPJUiU2oTi9Ma6dZqxIf9cRAYixwwKSEV8zLJoOj8pC1mK6VS2EflBLQFYvff7h
wVDKgAQpNAuHtiF9zuc/vYkFaIZFPpW+V2uxsY1UMYGP9qE/AwKf7+jaDgd9SVs/vKKeSVGtjbJ7
fUiqNapsuZ6KUNk2Zt5UC2GO+o9Rjg5gXFnei05gA0si5QIt6E0LtmqRA/lZwtt/c+iibTRDfqOx
oS3SePQP3EayStWcmdMM6mpDB6xf5wgMtoRKdWhX/OYCW0uF8alUbQKayDtHZ5wtG2LxdLrsRKNY
2astlVfULNeDXouNPvTZvG8rdyAwiFudooc+D6clQVcgJWW55UF0S6yWchWgUEfh6XxTJH7uJka0
vaC7468c2NegRZDSqU6DetwsDEKWCu4X3IrBrgp0JTM24tfCvyxkGNCpCGAsEoVGn1J07XaaYsLD
2s70kkHDxAINv1sPzpTfF3SbqVcFWH0WmR5ehLFV3EiZFN/AIpJwpo8ZAIwCmWln433SMICsUqdI
dm03Tns9chMKcGHrKSFErRWJGcaN4VTTTRxY1X1BUvsabbuNsnWowOlNlrUe7Mpf+lUYblN3ijdd
mXAkJ352D15rpLjU0C6qpuxCcxWBYik13WrVA53tET+2cNovavmT7b32nSazc6m5baMuK93Mb7sy
rhSwgW1/409jvmtG9FOxQjRZ4yD217NMxf0BWwYUR8VbXIEY+WmEBHotOyJwrg2tiW+l2eSbFrP/
d6tif7UYSOa4Gh23+Q6Vy94ngHie/dFW/UUpW/GkziukpWUFYi4n9AYp24swcozLMKsBaTe0Twn7
6vepGXQXvTImr41BZgUNbF5u3jb+TWcX2a+sttVlZ2mw5Os4hx4D/GuvJbpxqBqEYhZOeGQ8nTQ4
69ZGux6VxngU0ibo1CetaxGBbrnKlfEt6Wznm57bErn65CyDIJ022JDiZdxlRMGZ4URVn3ZRu2iV
oV9ZY8VMFqexFxcdSR8WBUvUZ5W1HzlVYJAU06LXnFVQF9MKWsqDkqK4lE25CJjlFxRuQGW6KDIT
rXiuRCxWiYViCT20XUJtYme8JdQqewCenB+aKdV3VYU2mf18hvIfCE1SOK3ikcarZB7HJUt5G5sU
L0RfmTuttZynRinlgnOns+UU0y9odfuP6HyaA4tiesNWMX4ZiCN7jMuk/Fa0BJ1sCwVYyyLyyygB
pGX65iJJ2NIYSiNvyaLp5fJdfUPKpk4wSNXH+05v34LeQZ1KeecAfFZeCHa2r7JQreXo27jGleRq
yjsQXLVQ0m2DmWaJ3jE/0K/qgReXRXOFPj24itkMLWIjjeu145glVhYL5xVZLHd8/78aCemYdCSo
5y14GXTAzbQHp93eJGACVga2+aehIoRQHW1trcnMv60JbvsplOKHEdf9D/w+91NLuXpjoyhaKYiJ
tnE5MbMXiljyqaX3jmtD5MP5VN2ZalpnS9/CoBK26mbquhblU2jQhcmNbRha9kFPLORDSdXauxC+
rxfHevATcVWNGpigHFMoEOWCwX7gqMN6gvfuh09Bf1UE7jNpcf2FWmj6lt+iYwcvm3sjMn7ZqVNd
d3kzwmvwu02XYOvguY3xpetO/barbJ5Y7jhbiHpDRX2FhyJ8+9nuQuMh6nLwcG3EB1u58Igke6ox
tNyNqZjbRoT6DWeQpznl73ooJmtfYp5aNH1jrYtU+i+EuExEY/SOp5QiJmwMTDAqY04xesXuFghi
ST5YL+8gmQbscJXbLMuaXeOM2a0fKdaNXaoBWD8L5nDYid9aIEnjAf68rtoo2PsybK+lOYSH1EzM
e6PAtINHb/KV9nssYcCFSb3NmG7XXSHgbDWDeuv7reWlPX7ZvElyYkZEet8w4y7aAfKT63bqtkrb
h6AlWHGwVWsvgnzcNn31A/2L7cVByIrFRnDPRKp4mXC7A1s5e9/TiLoi2ihh/5vL320Td9EqbYqf
Alvr99ppWvTtAR7Kn7kax+qFRj/ygkDVeEW1hFjRoNYfWl0ZxiW5F6Z7hagn0EkeKsthIaq8IFxM
DhNHs7BCOD5W6YPMXEIrzNHdhtHsU6eE9YDB720YsM+pE1uVqhTVXp36V9vk1GCmOhGCpskhqUQr
P2kIQ+F4a9DnNE/BcrHn+zdpm1lPGV6RJfE0gceuMF1R7nitETOscnX0EfCzvo5977WD9WJzBBni
6WBW6i17KIvKGWUipXW0V8NN+wuD/Ia1VdJbgDJJ6pGveZ2r+L9DS5g3pqrot/Xg/i4HQ3kK+PQe
aaxW4cqs8xL5SDX4q9rR7IUizXyrukMLU7CUK6sJuoWD3faMBf9zFRQ0jU18MIHhmqMfEyosCHKy
I1rF6w3qd51CMS4qcsZkueU8np3xUH8qHiOUAIWhYU9HxmYdh9zbgzmwT7Irb8wD5Mc4gBcRYfDr
NCjS1V8WkbkUIBXbdUxEAUx9H+vUKsh1yo8aNxY6wcMQGywZcaddqk2XnGl9fpQOIRV6vxRAGtCv
Llc8qldriamOqeBSspLtIUmbxLMA/C59Bu+iDIZsm3cMrr+/P11DcUIdDtTq8UVNkPm6kke1R0SO
udBxWS2sipIdZ1LjzP0dAyrm++ODpoVhA8IxrKNHmTD5T0WhVF420txbpL5CG7104l2iU9FMKX/c
FKNGBTGdwss2HYYz158r8R8r9Vxf0PmEsTT3aI4q9WNgFKGaBLXnZKjG2HRRyCj7x6+f50fd4T8v
Eea76sx6EpW2wMfxQtZXMzYIEUgloXRr9yG7iMAW/lWqqxNMZn1YdC35bTnE7M3Xlz41foQOhGdW
28FbP4JvEAQ0aIEuqrlIMq4LYRILEc+FYGLAyJHARUIeZEiw6deXPfXpC0Nlb86bBe52pNwQtWvl
QL4rzy5puGtZ90i4zuQFRIkuXJvx+/XlTn37ILCgRhiO4WjvqsM/GkdBVaoaThcuB8z7odRLskV8
MIq+rZ6ZZT7hIuYBC09ZNziBM9Goxw+UUId/3qU1tf1r/T42R7/9NTSMTYUUSkgAODksZ1JfiJSg
mNRTiv/6dk8NWuE6FvmaArrSp4/GFg2Z0WqF4zwwbk1Il5dFwBT79VVOPVRe4dy+Uml8HnOjDNQA
rZEx9bzPAl3s04pwx2GhGXFx5v2duiEDSbxjIBymxTj/KX+8v2QgBmAEz+qRfgtxtc9/oPj88fXt
nLvG0UwamY1usVBXHvbgy8mqtoaT/dNefx3+b/CWn+hfnhwcjD+kegxFVM7Hg8ONHYSTDUEE7F0v
g1bV93ouaZR1ffQtVJhhMN+o10FFmwU6oboDTXNuRvv86ZEGAkwENx6CGQbqx2dpmAXGuBzlY6BV
KSFtjbXstaQ8pEqMp6Vw5epvnyvXI+/XZR8FZez42ys5VjkjOAsvkwMbFGu8Bftrn9lKfB6Lgh46
knJKuzoW0KMZ1A20ZqqSlCSkJgDJXOTRErf8Aa3GOVraiStxE445s/ohdthHw8Sto2gaRyf3mNrw
4yj1hRjth6KKn75+bCdek2YbyKp5V8xcxjxx/zHkrSJLhFvZuTeRi1SlL6RKLONEzlai/ddX+sxG
d1At/XGpozWWGpU1MwmAYHQuhXtpkAzU2w3gJ7cDNtLJ6XE02Y+Z9D+qVWlQ3Vcr3Bbo6PHDTXqz
JiKLBkFNGS2rBAXwjASGvenExb4RAxbqPpwu/ZRzoFFKgQ2SbhHnqmad6k3c7O0OXVift1SwR4hU
S8psoIitaDpzo8cqMTZLrOD09VQ+AA0qw9HnR+akIlzZ8kzrsHl2M6leaZ1zN1pW9JJNrb1vyWib
rULfKyhuGzsZqZkM1s6CeBGZdGa1skiwyT5mPgejxgoxsGdorhx05hSWsjwp1zX250UZCRtwSixw
GPak6VSdbu+VWGmXg5EbHr3tftU0jr7kOvGKEp59SAy0DHECXnRgvl65Qb+c7GBYGWxXXJ6WDtyV
1FD1J6lY8syidWKs6ZDqUHCwZrHlPxprftaV7D5Gnkus1IdOc8WOtz54QVxh/x580XtfD7nPGx50
a5g5cFsge4Gn+HFw47bvur7Ics91GnjWUY66GuzpwRJFs/WdoDmElF4f4JIHF19f+cTny25ORa2L
FufzmaMKxk5BBC/h4ozjt87qtR+InbUHEGzx29eXOnGTCDyYjah18L/jrSN9Uc6bYyu9rKvoioAq
QNlZtPghY1ntLPTtzrKmwT6Sv0LR/uuLn7hP9lUCUS9uLnbQR0PdTgKof7mUXu2jRyx7tHIzxQyX
R/XX2wBjnqTQPc7HK/MYjEkNqA7QC6YeMI3ncZwDxdHm8xUJ8dfDlO0GgimEUZw+PpHQCvIB2qBr
U3QFbb+aLAqvIr7ue9PaUHj69bcP0FAFN6YjNqWLfLxsBVFakCVUcltmJjxAVTKnh0hPp05Fco7V
+PkD5GJsbdgamDS0j5evEm1IaLUZd6YYD6FQngGv/IoH8YDV7cweZP6WPx5ouBTHUotbY85/54z9
sa4Qbx6NUkGIAXBnLaiVuoQ4L+y0m2DCw6lI9XO70dNXdNmKovDkozteXozCdkBtJV6pdfvELV7y
UXsQVVLiY7XwLLX6mWyhz2PfUNl446hh18EV56f9xy2acEThStmJp7Ttfkw7zzCS68hSz1zm84Zx
vgxHQzGjE/XjgkLnqEMU8au9TtFn1BlI7mJgRfx6HH6eRbiKprLZAFJofcLPwX4YZBxriVcJKlpU
enBLtr9tad3GZUNDHUeHGPMzs+S7Xvp4lMwTB85tE+bgMcnPzya87SHFBNdEvtyTIMhaR+zR5eDS
pZ8kTex6nAXxoGBI+yP0giTrWrW3zVAGu5Q+8qZnW0TwYnmHxRRuXlGwOZi3BeVsr0cWZz26OvhC
FLzmmb/+5IsBacmI06BhHL8YJAlhSmcj9ahOy3U84kFSBuqcX7+Yk6MMXSUlJUJ3Pm05MwNvjAxy
sr4aG/Z33nlqQhSb3ZzbtZz4YInJYm/LPEQ+1NFMjmheyKKUTERDIRCy+OFusNRh8/XdnJqBcF9S
hnM4lPPsPn4zE0DeIWiVBPEQrIbOZpkCbYNbvE5/4kT/+100Z0ZkoiwZM/33+IQK1c0ir4BPdEz8
X/OzI0zxNqv856/v6tTHgxvAwm9K/QZb58e7GupEou/n40nJrb9JRo0Wm2/+otmSb6rAdF77FHYs
1cL6zFJ1as5DEWuwr3ZPHHoonaqhMLrEC4jdaKQCGwCrR/xUxNM90/WZq50a8Bx78L8anCw/FcnA
/CEhBcrlFUGRbDPLtG97Hd7Q1w/zE4kUTyxuMyCtLEcCmfPRvOq2+tCalNw9h0T5pyhU842C4njh
YyNJ6c3Z/WOsOfmyzZvuuhxlcmWmttiGDprOCTwLjeW4WGkl9DTIA+gx2jY+d7rVTj55ezbD4anE
ynv0yiu/Vs0+y1htBoM2QVO+aI2bL1GV1bvIdp7bgeoE4ag0MSQehqTvcBC4+Y8QRcdkzVyhPjN2
VJHchYVPlsAX7uPrB3niW6OnzRbUnoMC2R9+HJWpzd+AVzL3ejn9Kiat2agFYko/Rb8yvnx9rROP
Q3vXGJtzoZZd98dr6XAVVQPOlzf52i+VgsMqM9UXLCbSs10Zgx+xmjM7jBMfnabRsWNHw4r1qazf
VelI5HnO7cXmtzAK4Eyi2qGPUU2zTax8LKueNFaoWN7f3yv0baK+2dlo4nimNBQXuaFT5x5ntSvo
NdhGq/SWanwAsyl4Gh3ymL++4qk3yZaNMoCucfo9Nu7yrYA3MjDjKGpADrvWoUqQorntwfl5mcVB
+uvrnVhzuEH2UIKFjc3i0ReYkVwfRjmPdujwXKZG1a8wNZYrgSL2f3IpLFVkb7JhxA3/ceAUthE1
meSIprm5vCFOCA6R3VgXUatpZ6avU2NU8EHNPoS50n80RjskcXKiMuDVWfsAr/LNNMsHLFjVIgrK
Wwdc218fjpjAMF3oILbp1Bx/gNpAr02vJ+lNs3tNxXFTtdWqoA5w5kInJmZK6qoJuZdtCASDo4c4
waFRfY6AaWA+Y/7dOlP5cGZICH7H0VbtwzWOxoSrxElsGFwDQb+2IJuk2Ndmbd7prQUeNe1rnqIK
9KOvilVtxcFjTsQmYiF6tS3hJBT/WtSQMqLTawwo4ISmgSKE8xWJptrjxw9vdTcgsWTEYOgXqtxm
NeIsTreELXeBvwtNjM+TOuAR1WZOL3kt2t3k4iBUpQYpMs+ItVa70nffUdrXRJKwO8xn7BmJV9fh
YIdbrapHbJhINDsRZpedUnVkK7vEoib1kiecbDJqRQAPEAp6iBOzRd5PxdpvQxOxcNIfckNg5ozi
dvP14z01NlnFbY1xIub8jY9vEOtu2YwWYxOZ8Es5NC9OWFwbQtmQ0Awuihyur6936gtnz81mj/I9
DaGj65nhKEsRjNIjlGquOV31erLrG3lm8/q5rTZnedDYopZJmc49ugwozVBUgys9ROS3BX5ONIPO
a5k80oS+RJCybE39R1DJM0cmcfq6VGl5ohyujzdkbgHguehNaiL5OH0LBxWXUGUotxhd1HSNZoYz
TmlmkPYwc65SYhdpbksm8lLvdiYqfzPulZ1Q8UFrjSGXPsJQBlyxpd9JB9uNf5oaUVv9gBQQ2Gqw
chvNovZiT6tA8+/1BEKdM5nlAqaPkcDLATwT8/cANSze8HxoN/F7TNMAXAZHF/8+I+UarEa8tqHy
PZXCPPcqTr1xSzDGXNpwvJD5kf1xWo3U2sxk0kkPNPZId2mBu3SbaM25LOdTc9Ef1zneGHVFh/kR
oLPnmHMmEPWGJaGV66+H76kF0YJDT1+Bfht5Gx9vRi1BTZQAiT2aTtgmZxiPSoJaQrYcvtYzprOT
F6NeyZnFxd12fIiwKiYjmfKtKKFFTCZIQDi2GxSgaKmb6MyHeWoisCj7s1pg2fu0+U3HUVgxKiqC
lKtbvbatJQzQ5zyt3nCX3mahdeZJaqfGxdzz5gCLhMA+7tNMdZHyfNmnxUMKJ3PStb0zVf1Opxa/
yoUSekZRwjIrXHEXqX7ojQGmhiCP5KUTOMnGzY3xEbcvXxRAV2DMX7/pk38eEyJlJOq3oCc+vul+
8GslCdnm9GXxJtzgKdS7+1SgI/kfXMfGOMyO0potcx+vU3fKGBbo8TxOogXVnOZFjkq/ytvqzEJ6
ats6h7ZQYpn/zz76DkXv4uBAe+k1eEbCGolrL2+r3CTyTLtO8/IhS90zhYpTA/iPSx5vWOPJSNHo
qZlHIu6WQMI310gRt1v7Ku/OnDnEqfE7R0xRiyZIilrSx+fYzLF902BnTDP6+KMJi9/Q7q0lkFdn
Sfk2WM7kO+JuVbmOytlroGizMrNC9Ae099mgqPLsl/CaWx3HAq42fEZhU90Hk0uwjUxTYlVrZzPY
vfPkmMyaoJprBFNKPRDqOpc2c/23Cq5nbUP6Gwr1R5y3V0hxijU5dm+R0/WLbBTRus1G/b5AdM1i
r5tnRtOpp+DOTl1KHIzb4wZsmhZ1LfEneFMx7aZm0haNajyDRbugZvrcRGN/5oKnXvHszHqHWpmf
6vBFrAVjyWbIi0poel3RQhh65+6JAGzsop416V9/MO/aiaMNIYoZqDA6nwvHzKM3HShjSpc0zTwr
m9xl2LfWvRFq3VKK0bwI8zR9gvQNYc9AOfluF3gHIGUt+I8GSd9W6YHGn3kMJ547m43ZAk3sGceJ
oyOva40OhE+ReoQiGOuwGq1LGbJtHOO8fo6JRSIAOvx55kFoDOnjBzHvbjj8cGb6dPYNBnMq/I4v
up58pKwiMDYIUsWm9qt6S5oQ1BILvBQY+7UbVOFypCeD88I4F7IjTsyVsy8cOQZpUDTa9I/fnoo0
wsqaKMO3HAMIffc1RAKoI9pqaV7wZOxdE6NGxmIFfzuliKwpGX1USJndTS96dTOOPiDF9+S0ZlK/
sS2G0tQzpHBMJRtEfeYWSf7biBibKbtbG1YcrtEKG6tKkY0XWqW9HsLWXjnBhZ4n4j4Rcrjms8WE
Bupreg6d1t2nqv1dBXd95mB+6v7pgOFBt+cO/XHhiHJbnNaN4P7TZLgngAMtqjVEz5GmhJuvX/qp
SyG8Rmsw03g+HVtpOpUlebWZR7xGuCpKZ3bzwVnbu2EaPH99rff3djzA5uqv4PTKMnh8/JeKlbZ9
FnE46MDMLghYHjF7TYa29Yu8Iz0k1S60XPVvmkHvr3RdCW71RoHIJNJiW0i4Xu9/0P/iG87gG9gC
WizX/w8lsHppXv7P23t249VL9vaf/3H19rPCxEjt7J9/u/v1n//x7x/6N8HBNf8lSPibO9LEfJnG
/Pv+G02oksA4i3XeyQ7iT4IDmAYV5RNHNTLWkJ8w+/87fxFtwV8QG9jCfpy75vWCtg/lXBt6AMvV
0UYajrCC+BevkGAS78JL2NNM+ojmjTIe5aGzI2Mssl3U+eFb2CqIu4gM7R9Mp7J29dT492nm+ETp
8OfPFCrrWod4dhhiMEqwtOGr6fDjAZ2LStlISOrfjDrLrioHPd6q0912A9ozutIHRywTs8K4RH7F
TCcMa0C5prjC0G8S4K2WG7UjTT1JSJJpWDjuXGmR3h2NQfJUoVreG0rlYKmCcPRNLXsf53mo6IvS
yd27lMrwHXKoJ+ya0w7l8bCFYhzcWKU53alaWt0NgSB9m+j468lvhrXSiwbVtDsth17A5rG0AR6e
ARMxSsr0oY3i4QVKCiqgOkf0bkwYG8uyqG9QyoXPZZa0gMBzatAi6PSNG9ravW2W4Z05WGjWVQM7
i6LK4VAB/DsQkvtIiAt6SOqNNv7UTuhLVRTTg2zaZKlqw88EYw9uVvLQPVXpokMZkYox+5LqHxCT
sEaUvMPHNImzK6cnclxpwmlf4arWFyHL0SrtILjHMnEcLOdKdIM3FnVrGlz3SUwYdTwQXhKaWLst
1/XUPu8Jw0TlKxUg/aGWWUw5WT/ej03ZbpIB1jchHfq1UwEFH/VSXiLn7w9GLUePnaF4iQ2R72NX
a+7ZH2I7zhIlWQNdbWZmgO7sssJoLyetVDelZisr6afyVmlUcd+MRvOdUnb6e9SRZehdS7ZNMsjr
rDaVK+Dhm8BUm288K8hy5SDdm7J2sm+iimBP4M1ayUZX171Mpm2v4r0ly3v4VYLrutaaIj/EaCOX
rug43scMHICuiuu+ChG35FNVWomNbhIyXXIOSljYZHgr6w7QgeUSCjrSq4TYm3cbpw6nBcvvS6d3
zoVsu2iLnLC4MiotWLYSr7CiTy2H+WDYDJqCnhbJeXwoKHFRnyscTyXQ/S2WQXwDv5Dc8SSYrhMz
Juw7Nn3l1cmFA3Q6qDUidHorHRbQXtoLGVk28xd2OLK2yF3L8BjESmp+i7RMfQayPhwsN1GJq6nb
y8guzGGRF2V3W8GN+16mBXtcJS2Gi8KMggeYe+a1UxqLyimCbdfZ8oYCQXOnd6G+TkwwLou2YzvN
mJT2wszLlkDJZjBJWWb1AZYklX4RgR/aiTj2dxS1wCKPcZ0unBI09MIfSrQZgIiyJ6aR4maU6eTJ
oFTXHb7OdQT5/xJ5HnE+bVfQJykjZ12FY3mdBVlwXYWGvrJKS/wANuoSFAjI6bn2QztYDE473ltW
IqDWyZQWcayFnomubN9OnZzPAXbvLzsF5/xGFqN6HfsUGpcK5tbsSkmc4ImYjLJY2FbuF0ujLH1m
kgjj1ZTlv1IN3fQCFOFwKSYbL1eUmHhkYrQ8T0FX1+46pjzvL2HQDCsRaTGtnJiMn80wlBN2bKcY
bvVU1Z4roobaZVAA6ys3qcXZa7ik8e4MsFPFjCjRN9DYg2y20I5AOdeD2tbqvV+P+mg9BnZWNHfY
cIA/ETPL176fCr1WpmXjxNlQrIxOT/r7Kh4C59UARE+UQwhxtTcfsy7u2YE5BVyuDbKEJv412kWh
JVvEf1X1T9Pnf/cB5/YBtLI4efz/9wGXLwRUvMhfH/YB//zQv/cBtjmnLc8CMZWyMk0ClvT/Jjm5
/6IKgf4Yic7c72fr+W+Sk3D/hdKLHa5rzCW8P0lOwv4XNQXKrDRdDXtmH//NvoCLfzjRAMW1aJcT
66wip/3kYZEqYJ4sTAAgBRp4Qb8z5AFd1/iYaQNW6cA8h0Oatxl/7nC5oE3aIDIh/vLPnWWCjcJG
mazRGwbKXixyePytPtr+8RJu/vl9f2Ydz6WVo6tgzJs9LCZHpE+H5AbFTlea4eCxkkXbXh/K2ySv
CDu2jWKtKn260GpaXWx9lLu6t4fHry9PyvGnP4B2pQ6NwHB03vFxObxtR3juo914hLynrA7oVTep
HYJEQTB5GPSw2jOPc2rED0lOV0EM1ByzFFExqVFb3ZNUBe8t9x2YJoTokeegYU12pj7ZjHrCf4sL
PMuWIlWmbjEUQEIgitRQ3LHejb/pMCR3InZY7bEle6EBC8W3rZJMKbP8BlVk3M75hnCOA22k81Fy
xlnQeJ08tRy0B7T5xVVFRs8DyCPICgJmVG/VxYuTZZGK37Mbf4esjZtOpt1T2spxW8eDPPga6CIc
+o627HNdHkJfpQ0ejcV34rT5wX6I3EMNkH5NZY7puCN2b9XVhZrveFQyg7On8rM+hzCxnTm04Obt
GoYVNvWHMR9h8Q55eG3i0KQ947I24ibHZ2tH1W2ediJAZoJZM25sEl8sFMKTGCIaElm/AuNX7ZNW
L28JlABZ2drD1iq1dFciN15roumeYpJinsp4su55O/oaZSwhjTqJdK01lK9jDs84sKl6RL0cHzGw
5N9bdeLNlJy7PGvGbNk95H3RSPdgQU/2yjIcf/f45B/Vih8Z1ap+tjBqHvwhMIBaNtpDS4rWc9z0
8jDkuXvIMooaKzcujXhhZLh4F1Y7qViR0mJdF3667GWnr8n8Su4KK8T1So4jOKS8ejV8/jFIMAos
A/hIgUc6FqZToy1fh5rP2VGacWtFbbrLHV4uS0W/GtqYCJNaYPRaqxbJ2QVwCjoYJNzZpGttFc1P
7gKk/KSJheUVyGlg5G7QvSXqSGwmwA16aKrKpKHlP6Kh7J6QPUyXbtnxq6CFb4uMM6w2cMdurxRX
fjJ/7CzY10qgdlg7uBfLiN1F44bZssNWnC26UHZvxPeO2zHSjevA4E34iMgXBmv8KiPfJoPA3/Jc
E/Ix7NQ12bn7MWlyAxkXWKx9/85S/fIVEdp0KftwfNQ5UG+JfgNGUJWslYlsfqmxpT1EEP9XZMET
pqLwbOuA9xi386Oeh2gqCV0ZK+5+wu8ckF7EmzAsvKSGxvivkKl+TwNYpnClv/dK3ZJ0WmXXgfOb
ZCDyISIls0IK5Zm+C2vzB9Ch8hsk2fYp0BmbWK+TaKtDR1gZRvrD8O2OcDO7ICzYZFDOmQ1DyIuy
bKUBl2sU1wUJhtdu05vX7ehrDzKqi++taeU/MK8zWm0wOZXu5z8EjtKLGC7T/eDMCYVKTDCEI/v8
JSA7Abm/gMHpVm6yer85J+QjqPNauRvGQjarIQIBTre2fi4ox9+NeaMR2khpkVA6DdpMGmdLq1cj
r8l1SPCDP0RbaCkA7FMY+IzapIWWGjrlN/jo7gFykI1/VBflVWMBeNGfacJqifW9y2XfvEZVa3yP
cGYngdeJSRrYLSZFrhHc9+3lyPHO3PeBaI072CxQOoxhfNSAAy1zqw3lQjMH7APlBPmWnjmZTjTn
iUccQAx3rbxqcxfALiOMM2Ny06i1cpur6Z1itldGVmQbPOTm7USqy8K0CaerzICQO/+KRCdyMen1
eYE+hbtMTx5rBEzrdk5pbI3xZ+QQmWp07a8k1LOdIoNXMpTDXTihC5FaWxxyWN3r1OwGst+CBlJ8
Xa6DqL4YmtLf4DrSoPYk7kobK/hothkgZgyiK2MyyAVyi25cVuBErNjZK0lRrqK0lNOicP1yh/4W
t5IyENil4pHMooTeZJamv4NiIlyTXiLhgrUxLl1D3o3SjtZ6prgXMRSvS1r1Pc51PljQL9pFNOJX
a10nIBGcF6lrnbpTyRj0MhvASNEIZ533ir4s5jNKJ2fUmYphQVcy9aI3I9drA+2es4m7oclSHzTp
inSt8+xf66LvraVJeZpz1MQ7pADZdB5ID6KitZ5EWZ/AqJooMamrLV4OV6Nb6lKLMH2rXI1+Dfa3
b7eBGbDmsYA7G4gS3SLUMXjE0irvkGlpC61J6v9i78yWI0eS7vxEGMMS2MxkugCQmcyNa5FF8gZW
rAV7ILAvT68P7G7NdI9mRr+ZdCEz3U1NVXUxM5ER7sePf2ePezudMeNoBKN487tH5nhAJz+f5byt
GJdF8ca2cu2GzuwskOlHgrBwtnkRGRC4TEdhUSFaeEJgcu/FYFvukXmjqUcLhwjtdkE5Hii+V1dR
dupM8Cv8K1M3j3gnu8hKU75V3Y7klyaQFP8BcXf2STnt/LxOVh62G8MIM8rNVEbWqNUk1TnrN1Xq
9hEUyPpFAUwHy9P5UONt/1gN8XKfFdYajfHQnAr659AxS7a+nWIMyikpdp2wxIPbMWqu4819mLQQ
UXTl7RttxGuxZepOtrVEMNrzV9dJwOXoy7QX8QKdwR+1fQPNjIWZ6qEkFiDsgEQes8yaLeSIMUq0
xH+Btmccyown3rHq9OiNc7zzp1hcayaApDtO2iNpyN6t0azLCVg/qAuiLeGdNU5b/RRJc8saonvx
Z/bfwMJPZNKV+Mcx66bFFSy0cQSxDvEhS532XK6x9Tbk7gLm3Z5Y0zGnsjunqD1emAMN/qkgCpSR
wJ88R3quj8e1AeeuKq09DEZpv03lkJHoW2T5RfRJ972ycoeM3E6MOHEMaST2G0wAnc3pogOlUUvc
qNosi72b2uNHnRt12JfTVheo5oHV+5J+dJT1zhur7KzN2/4OhJLc5fGr0iN7dO3Fb7pahIgidMFT
bWeASry4C/Ostu8WM85u1lSqD1MR3hO2hCVvnw103a1EynOLe2iLUc7tTl58k7Rf4Of9D4+UU0WT
iJS+14uOC4ctoOUXejp5SIsWPyrcB3wHyIe+uEQ7xFFib+EEaVaRIqnsuxUM1aNWK8XLzax0PyDf
gRrBERJWFHlpJJxZfcxqwOWSYroE/sPtzHpUc/qt+Goy0/gCNKb7oQB5epFpp7w+o9qmSvOymDvK
UOdpLhrKsq1gBHA1AvTPU7M8MsCXlxIC1I3QO8Ky64nDuM2TDadPrmOU2h2Xu1/V2qNM/OElM63k
DsGviKTtqNtk/fwp/ObV0ja8Wdw026FM8vKvHoYoqb8u5YnfNMY9x6D8YSkHNVxLQCR8hpA7CQdR
ULX8OBt76rAFmrykGalLgdFongz1ql0OSeUsZ30k6Jp+e4qSjQtRU2y9sW9Shd2ylb9sEb+5/VyC
JeMlMODBgF3Nyy8WDrPDvMY1ud2ZTyLbBNlusWOdNF9llSyP+83Dv28ijP9VD2FgjqVfwp/HCUSP
8Q8+jtYknzJJtP6GoI3mFDPK3cph4M1N3rSQ+bby3mq8aOSDee+WFnjMJHmzh97+Tw2N8ddZ9jYs
334SxGoSt/6JCjDUgNjJUehvREblH7KKbN+5Tm/ukh4G3SIoCFOfd7ZP9PneTVi/yjsb4FBfvyex
5MGUVnPqrHE5y0k1r8MgxB10yPl5ouL+DxObf5pXbj/stpON9w+X9j/RBJjiFO6oWd2Nlm05yx0x
cYvii6YbeXqnDTx1XEU8YMbIEw80kO1D7qkt6rf+livqZhco3/Xff5qf4/A/t6SWjecCnweeD1KH
/jKwTMCHmH7G3n9VWcSd4l3c2BhDc1knbTy0MMkjjuZ1tzBwAk8+UEHliuYVyDxfU5zfj/kkmhOr
laCEY7v+obLSffCcBOhJD5A11oC4B01v/yeXNjPVf2pmWbL1EC8Yg1mbiezPD6I9aKz2LCxLz0Bg
wsXNVL5rKn/Z1+Rr816yoeWnlvtrNJfxBnhmstcM8xvLml9h9FmYziiXNHtKooENvevYmuINLVBe
s9UqzrpeWe8mOx8zK+VKjmdYVh4ZgUYR6YJYuIyEvUPFUXKT+EBXdSMFHjNX1KtbgBIFJPmKs7Wc
8bFOERELODm2E8YEYvs4Jq3zpNnu8qvyEh2whBRCC6yOMxYyBHXvVJfHYeAAIwKOmp1mmb4kKfhD
q9iekBYuJaybrVaf5do8SPa3OFPA7UQCTuerT4BgIPSMgTiZCTt49uq2wGp7yQdyH0cDyQG24viS
rBo5pSz5l++tNRTOqS9Xd7w08ZTwJmUkV2tzxzzCTopUDwdlxSUcJ/Rq0GUAfrVORLwgab7UMeDW
rrFAhrnOWibHgpImislwKI4xBX0c6Yw9nDDOWPwY8cd75hmnUwdFyJqRQSdq+lZPc0mocsorTqRf
72YOYVioM6W8O4PB1BaKfNppHboBjUjnie6rDoIshDVlhyj0xE5VvmJ3p6Vx81KhPpZ8KPZt1meb
zMv3qZh4IolY7KOUcJ+XPivf3Zb+cZ0N9eZNpZVF7bIFgm/vnb8hjU7rypvPpaM9wneyjgYXx0OB
hn+I2euQoWf35bEnDvrbvJDkJxaD2tAsTTPga1vsrd5r7+lEvcvS6EDcJpp+p5TdV1nRy8xQrY76
zGnUb72dTP0yTAkCn0KxljMxqOU07I01qY4QGelaiL0IqJ3ch8pqhxfdGMwdoYH1N7trCWQUdFjK
oHuOWrlyA/S10X01cwSlBvn9ljxRkEyx4DTpY+lFltfTGcVCANap7ZXvSKcPsK1ng98kY6f5XsuZ
d6VaywBGaRfYmUBDZ8J+ahSTK0oirpzZ367QtOK4tBcGVGRyNq+sRHkXY0JmARrsXxJDtadsceXF
SXjj8B4tB6mbdlh7cnzBEkV7Py3ZwdsUIBxL6rYq0IfcjDYZc9L6y+Nbuu4yb1VvhVPdj7OrPghI
pd3W7eTOkAKs3ZTiVBP8R6W2Fc7bTz0LHxHLw0jehjX+n8tiTeXR2L6q83a+60UxRcQrq3ebacEe
eF0O1gvvzo6ZCsrI1rxms04Dn86iedBlyydT55Qin3exkomE1JKYy7lgdEpKdTuh61igqhBWeXWl
u5zXhICfeURd+3wMoeVQSCQSCvE8bMlBCYqH1S3Nw6fiIy0eH3bSy9CBJhmA1iyPACSzm1JQUJX4
nS5D7GDU3OQBLSHerGc9yw0RHHnrNyGPFIdlXygEoSlNf7XeulxXvm4ynJeEYmTaMN5egnqlq7l4
bBRWaNJTC3/DLttstIBNbZi83MC45CNOCAA5ztCFA/x7JiLOylcQcyUSXOykyH+FbhOUQVKxn/MI
ArQ1pp2EGx1C5AFFXYDSpeDRCdhxMFfh/UARBOTZvK6WQCiz+6n5DjLI3AGgXJ4Z+KHbmG151DZx
hc12jjU6eqJbN6Vmy/ANPEoNAtXXLQqkMhF7mpUjzjL45z/1m89Lci7QbmWdiqOmaz91fd3KZZdQ
jrCsKJaaDqP1b48mmd97JZCGZG3E2zBWXlRtEggFzebi9V3zWhtoaOTzoqmxxiMvE6uld6Og0woT
vedw18zuB7vr9TsxF0RR6Y1/mVzO2XpKeQtTu2m/6/DEwXsVg8HefIWU41Ce94SAXrbnuWFEtmky
dXcuuxJF0s9cat6i5a9ziS7nDFvtl3RTvalLtluABu3d8HgkxDp0P4aGpNDUiJM7d1DIRu32/AAx
hEqIDlk6vJx4U78+y1vPRyGF+lg8VtOIiiS4Jh1s4V8+7wajRwIevCS9czny0Z0QUUfNFnduotlc
FZPvXRqfMqRZCAacWgIx/QresVNTCQva4TB1cuOLcuCUZgMfJCie8riUurzAm5cX26SIrbbPIKU8
fOtYflD7dq0pzieD04xg+5dlokxWDIsvel2aX7RKcthyjr1CqVVvrNKSI4vRKPyUBMce0dID9XpK
ZDoRp0r52XGaqJA2p9gn5Hbum3qmOOlpdqptWNpbFiooUVuSvJOxfi9NDYF6QjO2sphWoadwtoAf
RSbi8o7Lnofn85idXd4NlKPl3NYi+UpXv6gtHmjrJ7oZFaq15vsW0eZZuVTt2johWYzdyJupc7yl
I9+jwre4tZxR0eNZPGuaHj/OE3oZg+oqO0phN6dJlYiI21HJ4ra5awurIKAJkmDpZDaqF5xvq/G5
H1IkE76TLeo0y5nLlRVONo4bd/jpyng+9PzogaTAs8JsCzkj3lZ9ELNEydF0a3kk6IUmRpGqCOz7
fRxt3rXV1ayj6aV8VcaC96AvdbqhcWpeqUpyEQwzbo0AaqBP3TLY2S3BtxyyU0M5UdcxFeRCHs84
8IEvuB2uhYmk/vnLzy/mUuVcMZoxtN/tiTuVYbA4yrWf7yHUL/sqzTPyt2u+0BlVZeLaHDJ4jpI7
lquxWq42SVfKWenIJnchLKL4NYi1dnZpRwP7KRS7HRRFaPeP01YFLHNDS0Z403BASOAVT0e3zGHM
eeKNYPM0WrdJDJFHajfY5MEGBaHxpz7uf993+P+jyv80qgQrQIf4b0aVmZQ/u7r/9qdZ5W9/6/dZ
pcdA0tt6PExLFsum/zCr9F0yUz2mlx5reGyTOPxbf8TO+H9jkkd3A7oNz4bt0h/8YVqymHD67Mpu
kDwbnJz9XxlWYoP5q4vJN5gdshy9GcQ3lMJfrKgWF2jFmoZ+lrpWp81AJUJIHpVUjHJszGpXkExT
B4s1EilBWrOB+IyWCVOxpGaq1kwGTA+6K18u4dfoGPn6dV5LIV4MHwxDNHXGBzVz8lzN3PZZ4thf
Rwq3K3Jrf79ij4z3WU2ia1CDWLkmE7+Ja2j21UHLU1bq+1yesdmsN9VM/kTbWx/ahPZ21pkpoI47
Zn8Zc8TZZ6uIB/fSgdmm3i+daaA6qKwtjQOehjS7GdBoTapXjrt3QVIhVW+JrFa3MABYwxubkBPC
58AU71pYGfdX07LJtC/4bJ9Q6ysntExJEJkq4+zZwHARJCkVXthm+egcmTpTW9EwPjliMI+d26cH
c84JfvCXHVEN2xSyyVjbHk3zkJvZl4Wj8d4hui2/4Y9YVxSxuGLowgHfs5/YBq2AE9kb2reZXDg0
x7yaqKVdLVwRhnfQYPw5HDnt8B+5jb1bhdY9GnppX0ffnndGP7jGcfD9pj73qx+/rJXnPinXjr+0
/YKTqI17S4vyTtklV7fomhDucf46cvZg/jHdsMBRx3ugxqABBHpy/Lo89wqXFZRJ4HfcMDGDtGWZ
ztSziRdqiUp3buasj41MRKYfYtIFbgoDFbrHZhaY/YSXmLR5IqeXMQWm2eR7b4njGyJVzVe1WlTj
K1aNL37plljgksnNboSme+VLhkFNPjNuwRawGyQVjLaDrel33cEc8kUnGi6xJVCjvLQz41vScUDy
yQHOtllY2lXEp5kUjLfg8icMIzHwaV8aWPNWsLexQ4S6KMOiqKc8zLDSBQLvCOWA32MERs0INioR
iFjbZAgBMhalkjmQ1NwvBb6eyjaPydBe7Q3rvU5rQELRrWjWhg0t6NMzIUFuIffSKbpnTUsfZqwI
Qcs/s0/WmaiZcXkz9Il0CTeL9/G4POnQeckjYfMHFS+/NJWmH5Utin0fN+bJxywcFJ3R7TqNnZ1K
zBnE97LeT8TanbVyWY96w1fTdErzmayEd9l7TDeMxA2I9tBCAYd1X0u3708YJfJjl00fbd2Wp5Z8
m3PjuEO0rhVAK1QCwhbCTqhhL1bF+6MxOqk0GSaN5msBOcgp7Pf0p82lRpvLwCCuFXtgOrWfaJGb
sXUgZAxLcgFJy54Rg+sD3ctTn2kkLNSZEYymHYeizY17fvr8nJN73OKA6tURsuXwk2piiTwoz3uX
L9sNjPiocJUF6nzFCNA0RznZT41VPpJOc1mN+OC3g77F2XzJHNDOeuefSAZ+7HzKk7UyI5T7XYLy
DPU4Db1RPHdNc/CW+ZozAkJNGOZ9q0qSMuIVk3csXojWyzbGbxcZVfmzFLQDppzIGYEp/pRp7PE0
WKT8nvIIoYhDMPOuQpE8gdloJprCJ5wZP8MDmRZyVxEqGrr+OPFsKdYK+Dycg9lVXailPlGDbfl9
dbEnMy3xT7DpgV21ADWBO+W3qd/nXP0YpvlWbDnPzcMIw1nzeFFrLW9nT+Tfyu00K4bYVYGXd9pZ
KVM8ZmbjnGrVpyEfWLtXbCO9uU36SvATExBz/pX2lXGTuB1QtoysV2QOtka12D8NS2btOo71hx66
eYCm7B+L3H2MnfZhGnt9zzHhnetcm9yQvIn+K+fKEJmjG4+Bsvr8NjeHMWz6oj/ofFB7HS/crZ3Y
6aM1z/61nfXHtdV6AjtguCcmGVP+cLfM1R7ELwkquXLh3XSPnUPSppZuEp6e75H7LX68WnxLRYY0
lHI7NBC5CgOAU95/KWXh7M1qjZ+mYroqrWnDGXD6s6vlzzaCV1Bq47du9V+dhJkT816e40Exd8cs
mJrTnrL+WDv5wTfzmHexEbemkTSHyWu/S2y1O7tdsZL25hcFvoYHuEC5qtJyPNvNpGP5tB4HX13K
Ln3B6InSgACps+YVcNLuHM1/F/7UhZaww2I7S5Xm3XuddejwxT7OfHRY4Ub21DlGvfciTozXEoRl
1FouXzVNxIHpjld3GXdg6U+uZ/Z7e2zMc8toM2hGRboNjoE0LJbSO5TzsB7Tur/pFQjxLC4OVMRZ
mPggEzLmVlxmZbjGvht4E3ID0QOD+E4EAl7THhjQ7bLq4iEl1jRY3ba5MhXSwmUaCcfJ7fQDjo4I
J3O4zFnDnTCVz4YYbyRzPX9cuVhz39+Zbf9ElNdtk7nV93GWsMSW19wtyt3I63Hmoi5CGIzZeVyQ
p9rK2JOJCnKNdnG9nWmh0dviRkXDmhpnO7OT/aJZS9ANifUW14Migc0gBEBre0DVXsHJNFaWvE+0
sWOa1yKr0AWHCn8JRGGCJgzDUHs5qOFion+EmWmqG3/QGY9Y2nOqTdv1jKhaO36gefbtpLNOqslS
3umJGudILKVg/Les+fAoc807+l2xnubRehazrj5YiCYzIa7Is9oTvEMbaZUGG/KEa6NQcc+au7H3
v1faeG+kbhb2YuofO1ve4wjVwqYA9b1A7y7Yuuhaq90Ps1OfGMV/9Tp2zuaMkB/N6HcGLy8y0U3f
OV7FzWQs8bd8NdrdxG7cEZafucvrMT04tFyBRxQCJmLBi+3GNz9h8VLqnnYFMV68KMwPAZtj3i8H
aEg02MoM7NQqv9Weuzy5k+YExeC9WYWtQnw07gutYRZpsaOHppvmXxCR9GCe9G1Th00Yy5rraBbb
l4gPLA8YgdLAeogCGJrbXdJ21a7Kf6i2+Fh0zX30fTl+tbqRKIAhvaVZs6OFXTdS75SBCJoBUghX
1YpA6W15JsOzpqkfBDWCTK6GWd70RVxgT3VpgAa/fvTQ75CWvXR4wG/g3ayu03zVVv8GdO/8ZezY
LSJQyM9Cn9nmBbfNj6bwvnM6l/uGoUdELtnwnOXG2ZGWf1B+u0T2pGW7WDlcEGziRaxHoRIA6pWh
VufmraQdD2ElNZfc6Eip6LvlUonJvyEmdmaS2HwvE3BkhIplzNnUaDxxQHbzzhosYp2cfkrLg5BJ
txeVKLi8Ok2+NQRFnlHe7H1JLfiiT621oDaWHmhasVjEO1nGhyxt54OoB+bp65aMFKcNnWlJwTDw
npugoOg3GfOJajy5ZJ4iaOiRtMy7mEbF4nsrWxxoaLZRReURpljrkjSsYgMt8twOk7svqjF5IuGi
b40rhVZYIXe2/np0zOlHHTvOoaGrjapeYXlA0TjGkliIdbb9gEvywKd2snNBlko2klde1zmK5vA+
9qIPzVUNGPAJo7dLwlPbuOH+K2o8dRJJIlbsMXhGeWP1rEGkbT6eJMmLcWvd5mluPWcC7GupHO+c
pVV9zns65cL1n5Y13ZcjmQKsY4mDbnwMONH3fY5ck1fxs5G0VVA2ZhRrworQ/wAt2G3ggcQ9tc4i
d27D+iMRxWHFFBqLummEtSZVmIkx8kjc4zhBwADkOzIswAexFun75INDpMDfE6+oES+jnueaOTcU
PoXiXJ0nJ1sicDtVRKuS83iQsww0WnEnlvWxrsWjD8jmwKz1eymH51otGLkcsukq+hSzt1EJJslY
XPWRIu42sJTdXvFzj8hOmvmC7YVkgbIilrgnRgFcPVfdAqk4N8gZsWpgpKRoIQDlNTkQhDlWjZr3
GJPIbq/j7EfRGhEZb2Q8YZLczaUTLDrUBmf24mfXKC9NOojbVvh9ODTyF8UvElDa7Yx8rcNUK0w+
0vFuZnjJtuRQPbciB+8vBnLJhfR3ghVzim4PNjUZxFfMZdvafFHt8e82t44Xf+hdy/I/8M5DOhXz
Q7O42t7vHCNcSpeqx1D+na7yWzkvwy2+rrCqSUJZu7YIUqEvtyYuJA0WF0igmkzmcRwDNoCmi2e5
P2r6DdwYb6a3fkuUw85KN1xocxfejGI/lesxJsl9t2raoUx/sZoDdMrp9IvR5eqmKdp76KAYXlKO
x7TxQqQ3fa8U7e1ottYBb+PBrG0jwMB/ZmzKBZrrJ73wntFh2FjM1m+zO3yPh+Sjrguen9p6GPqr
W8fP9biStjXL5F3TGAQNKIxIXWuYWO5l9b1XT9VR6/v1oeByDLB3YfJDQAT3rxsXIdRDjoch1Lpc
D/uB9CRiGRP9tojrifJMu8d7MHpBUc0rV0Ie83K5CZpA11S6B1zQHVue4PelTX9amE4ItZiWILXM
rg0mgaMIxbd6K+scbkbGagRsKJOFhLm2Sgq8unUjfJzyYerNHqDe3MALcopDnmkJWeomQ7CwLnr1
Zk5GhodwtGlyVPM8DV55HJnZHamqi6NPBtVB+FLs1bIm50kfnD1c/C9Li7uEreY73xvye5lpxi87
64bzmmbOCctUe2OWS3EaMOns7Um0X4Rc2GpuzW/08Pm1kIIGP9Hv1jUZUS7r5GLNrhUOmMSvUC7w
0qzAXaya+WpOTsp+xJG571kZi1qGhbEl5WGUloiSGedTRfIH2Ub9liGBuU9aAJ8FXD9H5dbOTMv4
zjF6h13J5QPnmo+a76J6lrxjFLVEL4IEgPB/BJYCkmcab42qpqzoUpe72H/H0U1mredaUV6lY6Ap
W1IGtWvEThEFtz8RkUmTRTYIj2uF1chkush+Ylhj8d6nOO6O1I1Ht5J5WJYVazVoSDtOc3JuKlvu
SoarOQwUminvccg1caAVRnGx5vxtLHxSS2KhF1euam6hiW7hdun8M6vgXqAA1UQmwZtkirGMM9J+
1IbZnN2l05nfldlNVxDy07aEdzHn18990fSnrrZ+NSv2Qr8kT5DewlyzW4PTfUcuZ3Wft3yMdcGA
yi+wBpflFGqTZgROnfVR0XjaeRL5fWaSWFjU1TVx3Jfa87sD9XUDPIHHv5vnvTT0A5TikQgRm14G
DMvmyOE/5Q1mkGX9z7VWD07dXxdFJFq7xNHKqByVYUuJsmRYocYHU5/y8tD7UflDPZ05lW09vkmB
ROwYxtgULctp4psaDptLRx96zkjbaPETjh+jm39gc4A81twz+ZyPGUsnES3kmSP6hT1mieFt3tFq
8SQbAPr7sZvIJ8r0W3Co5sGbJ2SUlUsXof7YKuNxybWjlw+7dXSKEDOO9Gl0Vvm1ERqyyTRN3t4s
jS+cnY8mOae8orHfFZ8Za94UJi3tYK/p7LMy4EERiIw4m04pxhdidOSH7Gv/IU80PkjPPjQI3ZEz
W+uzZ4h7cJBYU5VhMsLT930HnEoQVsQOdo3fwWH+h4Xezb9ULC96RnPbrea58JxvlmES5vqtN6rD
0Hu/2m2OoHvZsoPixxZc5UdNLkMjV3m0NuMv1YMvKrXiPW20dNcIcyN/a2FhEi9Vrh5ayZr7SSQl
WkBqrJQteQx1IL9vUw7osBtaZw4V6yB3zD/Mk0ZNr8hkh2o5jTTlY7O0/CFucjWyceXrqtnJbpZt
lPbkuDfOWWHMZGoQkstcUYgV5bBHxUmAqA7kLq2G23BDL81wgU0CTx4Ppc+CEwmaWdnE9x6nWh/U
ndHaBIwSTuiRYbs6/RdNOFW3r7wO5b/ViqkNLSNFanPoERaOD3PI9rnwjYZhOu+RHSs0B6am+mVg
I/qjK2a36LH3+x2KRfApQv+f1usPP+tt87b7b9t/+DvFBedc2v/3P/+y++3XsPO3hd0//WL3ubz7
MPxsl8efHdl/fyzTbn/yf/c3f1/2/U9KPOI4TK1/rcTf/5QEn5bjN5n9WYz/7S/+sTgk/saol3Qc
9vyZCfO//ufikKf/zd6odGzsgFqyeYr/Lsabf+P/2nZ6TMg/EBJYjfldjN+WisDoMGPklgfICUvn
jzfh/jenEu/fv4we+I11+Y+OJg8bE8MCQwcLATnur2iesrK6tVL6cmO7sliiYZPIqJIn69aM59rf
oUmwjsDKSFvtp95p/ICruz0KrybhcoXZl4dpqVPfNV1fkjPOHrUWdHCmqSkIyOvju8nBsVcthh6J
bJiNAFWYOgYCSMd+3iIgNpcmDnerM4CAAITsAzMlSWbX5unK+oJZv0ABa09L3qS3EPF1kEvr+hyb
mzwqmOLvWr6D+S6tq+YpKVpafmbKOOqMWXcBbFqODAujpjmsQRBM2GxxzbPTh8UulTcZ7eVPzTCS
79OqZdeZv/NqL3U+RGybiktalXEeGC5ejwBqI1ZKulaWN7TJvsd1XZ5H1pDvsjrtr+PUaQcjzldy
HWOKbmiXM7CYuNjnLjN70sCLhMi/aUA7QLqjhvaR/xSC9lja1rPX8jYbGkJFMJipfpJOMuwkx8KN
SYu5w5noQ3ETxmkCG3Lfa5ZDavBaPTCsr+9zkG13yBjCBMFSyJPtmiRseyvx1VPq0pyZek+8YnWV
Lks8u8V12EJuC8XxKW39K6Cz/jLU4rWzk/4J1Kv0SGqNadVMLU8Uc2CvONC+WS9zWZgkkVneoVJJ
zjBgjeOrqIssWiydrr+W69W2x+6RhU0PjKSD9d/SyGDuNEfuRGU8uuM9Yeky6vDBHUSi34thICWy
q03r1mAB481YVPLcVtZ8N3a5zbzcId7a60ObveTARTg8gKgoT1z78cVXuXxgx1hcC2F+zSZBKH3N
BHZxhgVFL4mflsFu0MBsgERs+uq10aMp5/kjzmz9btA6N4pnMR0Th/I3xy1PKz2FBMPV2LHqCnbY
WMc3uR/be/ZMi1/+NH03Yl/b1wJYIDu2pfHIQ55s1ULDhr3BOKFkVGLgwYkKUlgiR9oPNU9bCAPl
DPQhDSqvcSIiGF/XivYO+I62T8nCCdDy+Sm71A6TIYkDYzCyUzmm2iuLiclRlWnzaJdKXRd82uhw
HbeIli671mDHD+ZjemuNDc8Nj+0U4JM3D2pJ42CQaRblukC2UEguO491i8dl6rfJeCbq5OCIakmM
Zy8u52zf+cZk0Ukaq3CGKJ/SJPUeJyK5SGxfNMrkJ9Ms7OnJ7jZaQmA3RWq8GIJnYafbeXZ2Wt19
6JlvpF9nsVb0HSDgrT3+NHw8iEML//6Y3aLJmV99Itp0UkY3f10bW2m7E0at2a+wpGV+ZPeM+XJZ
rzmvJifOVh7aGrnraYSuPT31RYZ2FOCszS0UWQzBbyRHt0x61rGQ7mYk6cwQuqyPDb8zZ042suqS
t8rIkq1JxfsbFVpd8XhiO9B387IauEqMbObleziyWMPPpedhkbR69lrIrhZvw+e6i/vb7gvvkT+g
Zg99fcoYn7HALeOiJ5hFOnFxzHWKGmIaKefiL7IYHBgDjYWX3uzZ8OGLBaTg/8odfM2+t3VX/+r/
fOt+Xhp/v5L/X7qpKYa5Ov/1TX3NOi7PNvvzyPzzL/19ZK77tg+vFbCtyQbv77u94D+wScNMYmX/
75ez/jcH1ZbNUAzdpv55b/9xOTuQP1jfcfkDOozj/9rlbP+VzgUYB4IsoHd0Mwts8V89uy3pE83Q
JCmZ2zp6UFlilu8D0lJNSmVHjG96Urm3mm3Xj5la5O06MSNrvErH4eIP+c5wM/0pJ1ObY8Kci7vU
6yFROJpkbua2h9nPrFMvB27jMWNHyfYAe7CS4gvatQJFbknt9DyWU33RE4b6QW2WF5W2xb0L9OBQ
6X56iN3YPYiiRGVLKg03NMbYw5ql7ZEhvnMduq0pIlhFC61hYcRcTZhZ2QCd3guc/EU0uwREbbvz
xNJuPT57RY+wAjnDMvBnx2FLhF/rb9yLxKkUVmwFDEJ7pJ4p2U0M7fdFPDt3Uzyzlm84PgzDzQV8
RKEWN8BRtO9T3Ta/XJX5dxZf6GNNovDPZDbjBu+oMu4zglQ3j1P7KDoxnfLC1YmVLfKFvdzc/MnX
GC3ZzlndKlkxwlWbOLeJLpMz8a/ad27plsxXVZu32trI45I1r6M/N9i8TedQpN74nKq+f/L9Hucg
e77tB1uCySv1e+Ezq0UdcpwkHxg6+WswePKIJu0y6daz9pjafuGisRntt2ahcAhNMX2llqT/G2T5
AYSkv/HXrN8b4F2/r/pQXjK9vdPWxD4Vba9OLUFiZzZOgXzZLuHdbJOaUcspnAb6Mpgtn+f/YO9M
liPVsm37K/kDhAGbsovjpVyFSwoV0cEUFZsaNjVf/wY6RUbEyXvypdl7nWt5G3kbcSSXXA6sPdec
Y8bZC/o0qy/epZ7vxli2M1uRX82GG21UVTj8opPPcdiI+rOR2BqZF13upybKH6vSks9Zl0hwsWVN
q81MAHZLPJm+di2yqRaW5tqKQUQgY7kMRqS3KKvBN6mLLJiNIdpJpi5MoazTN2NbyjBfBJFp25/G
7wmrPESeSZQgYfN22dephHvhcKO1EO7OsaqWECduT40po01Ne/aZodCYN1kxskFiA8aJ0q7q+Cly
F9MJ/D62PjfTaOFbqm0UuhzNsqoB7YF9i90QeQbFxCuNm6Ww/UsczZSM0klE0AkJfh5CR9k0gvrD
F5zF2VFXLHqozdYkT5ieRGkppyt63qiWTf2u/OhXafRCfjTWTuzQm3TrM33BN9HbnsfC2N8PON6i
7TBnxmvn5xHyS9n0F6Mvm09q1s2NX4/GW8ZaBnFp7uY14557BzzqIylzzwdobc4teRwx0bHY4RAM
+sgQT2LQ5VWjS+sz0hwkVcPiQ7uh2Z3mg7j0PqXwCK5ppp71I3AY/5EHZsWWDVvI6m3Nh5wi27Yi
V1kWb3Ys/Y8s6T9r+liHTq3EtcGj7JtdK8worWFU5TbyovIljREDKJklts0fq1SvnYsYG+AwqWkr
qzpSv6BEgo5eifMaAQw5pV+MFnQCrUhcz5yXIWUDfd16eb1sELecYBnWugGrTkKLXfV2gdp+yirD
Pdl6624WIVlA0i+Z7qu+547G0oLOUx9m+oD/FzYK5bhVomdTqPldZG0tV+mvJnBKfCvcTAdTB0vj
l0WS7t2uzo/xTL6VtVWf08QrunvlJRZvrFukz+TSGoKrBjtpbmZRf4xi0mJ4Jsf60+DOtcIzAgOx
0X0GN1uf21urVdqXynZZy9PgPtzNzaxxc1mwKVda6ivcCtYAJ182n5xxHr81uRxfZ6s0rkWbRMW2
G1tvxtI7UwzuR6K5lbMfZSHWTSrD5Qhe2dRGc2PoNWeetg4J5I6sZBWsxjxrmDrdk1XPBPNBoV58
MmAh4150TDNum5XB6D3pxWNc2v0ehEIUrJZZtgwqgQGtZXOJvWBwto0+LV8XMcB/HgxCnZXoCzbL
cjCxNHrp7YQBeOiv6MNxgHFbaqyTZzISKJGza5WZ/uLNGRtpVirC6DryQnOb3kZTRCP5Cm8y0jHa
LSvQySGCfu+skCdui+CeVvDTEI9PKErlfcO5+r432sgM9CSNnsYVGiXe+VGlW6I9rVAp750v1a6o
KS+pyzu9n4o7KFrNjlgYftUks278GNsDajjLynd2lbFirKZiTm76FW2FOgrlSqzAq9TX+XGdDJzw
Ow+rXdFY4zsly1AAs5oVnYWRxuSwU8LTUitay1ohW3Rdj9QWI+8HcoVwiUWbb0st7os9td0VFd1z
dOMT8HvAG+IeY37xL6zQl+NI7fieaDHG+qhZPmWQNcHVNNpCIV8+I+xQ142pgOK1jgBzxqZmCPvE
WK7MbqGnOqGnoBjTuybvFWO5KW6jCosVN9kMb+cSrf4CE/tDFVe4wS3S3V5f3cWLC1iD9/NRVZNx
xqlMz6GlufsUk/VtRtQf6dkcMcH5i/wadZikkwkdNVDNVPM6uNBPM/6Ri5mpce/Pvn8cjL59UlFF
7sCwhwPXkzNj36oUqySXjX874tQN6MrTQ2x2Et1Z+M1lFDqHrTYVpNyhBZJtTLBTN7l1iyYcXS+u
Px1bHozALkDmYcT9oleJ/8VohUkhdwsPAyqC/KRz3CYHr9X7UkgNt+7ArYaPn+QhbeXC3hBJd3fJ
kGZ3eBbGTxiPOQbAgn41q8S7NeeSK0+uN02wr2ayX2iRWrYKxlr1UM7+S2KWMXdsau3rq6ZtemOj
l54psQCM/muiRdkDik/b3DmqpQaXXt4GIwP4I9KbKQCts+mweWHNa5R6Q8oYT/fqrOOdr8xlflBN
HHL4IZEgpOPuat9xN7LkNLFJ4/GyoISkV52ivhx3tiZf7FrYyZvpcIlvwIno9laNeNBYoIO6WJxr
w5imAUdSnCV6f+Ijayr8G0PpaCDLo+WVsXd6xmBVfkmHyXzyce89Gk1cn5omeWxKd96ScSuObtNC
fOqHYuNW072TL6/cAL+TIHxLO+fV7cf+s6haJgiL6H3Q2v2rC3z+4LhefgebY0slt3bmj2OC9Cbf
VGZd810s9lAGXd1kKM7szROWxUl+UNXcXYQ9ZvOGpTtLpFphH3j0nF5tC6D8F7kw7+AUGe1C+/+j
YP7vOz0JfQWT/s+np5tvw9vXnxXO377k97OTYcBBhNEDFAncIqeVf6KRjDU/+Ye/2ORotIZg4c+u
wNcVaP7Hqcnmn+x3gpFlrnWdzn8iadKo/XPSkVIsPJmOibkYgdSkSfznpKPsrGkoVS2u3ah1yUdY
9nEWhsb9aslhAsiiaVhDVCfH8BuDXVODHWTBpTKCx933ZtuciQT35ostl+ymYkpknMJxg5+zbvBe
9sqaGbKs4aXLChV2MVVYsp5NYHWDByuwprwynBwYKPt+nI37nqjiazlEw+2i/IjueK1EBMwWhUrR
RGrcJTgxDi6UAXZw2YDQyIN77/j8iEEtof1BcKqsNNRm8hLWjHi3k5M3xgffMhZ637NU/wzxhCgz
y8rsa+NqzW0S20PBMqeYbiOCMuyGsBPrIbyMtYkBX497rGZlLTx++6nes1PiX0WLG2eNs8x3DTmc
+RjT+J6GRTFP2snjB6yurGiBZ4NTtRAX06OV3bfS+H5Js+G2yceAzHnehaMkqLmJIAzt01G5h1Xv
azapVQHjSID63eGszcpQsxSmy2uRmR+7uu7cpQ5HWENdc4gMO+n3RWSyot57sOAo3VSJvuiU3Beq
1DdZ6U03wl0KigA6cG9HqzWqPoOE1GDASlHNyzIjAZdrOSS6OrdacY8sBNBQOAb6DlXlw3STNYPl
R6B9E+UHIBxQuGuv9uKgFxxdYxx/Mo1uI2PWdkNEOnDc2G0niJIS+UIwbeFeyRBI3tqRSmDeiK5M
xZ42bKx2WD84hFqWKbWJnk3UaLMndUjNnLqu72saRsl2dALLddsOIzS6bDSxrb/EkTTN5RXy3Fyq
r+S9uoItULYseXT5r1z0vh76d4udlTf89ze88R+Ht6JuQf18+0kz+u0r/9jsvMtAxHC54/0gGbnm
Bxt5naT1qtmsWYt/3gKBya6NfTRVr1BZNj5/3gItkzWRzX++rmLWSr//iAf3K54NTzrfiF0OCyQg
47+m1FnkTjHT7HLIStbWYqHxxXTipx/elN9XST/S2XhI1D8vjngR2sTh3vF7suT6+S7bVYNW+z7B
0z4zm2By2yWU7uBuaiprt3//Ur+C4Nbfx+JtcenmdXX711KBqogIoMZiod8o6YIkT7Ir08QmYFQ1
okqcdAf6xjXIDkjSSMvVv3n5v7ydLK/JLzJ3rqVOpGZ+/k2x06LmO2ZzIA/1aBbus5e04d//huu3
+OnNXF/CpjDQ1/m7/bal+5ESobS51yOjOdjG+DjZ4gkhnsY0E82NaDGf0j+f3//iL0cR5V9fDpXS
sy2oPgSGdT6IP0IpRNzAESHJcLBGiA5xVhg1OVWtOGU2aM4ck7oVjQ1yQNx0emAL7DlBwxkA+S5T
PPPg6CaBa8aGH3AIz46493zC5tXgY55ApaQdoPXTMjAbo4bfz6FXcXg64iwRn8103EPn7L6Xlof2
ozrdfMILUm+02e8LRPlS3Mim9+HyZCLs9Xl6mlNYQ4kTjzFNYa6CgkKR1qNjg+4mJ10hgShxiWLA
LXZHUtOxsdMMFu67Pu7imx7uURAXfoS201MVg9IAWGpZjviYrrGqDDtRFN8tN7+vEusLJuhLh+61
GS2vONX69CkeECN9ws7gD/ieoGmWkNVZs88aO9moknVpm47flPSbowubgsIoLUz8in2GCTNhrEbn
ZsKXuvE1JzrxTHtygbKdUpl0LE3xzSfD8E3g036cypZFmpGmN4vfxI+dQ0KE1dtG94c4dCu0hWmM
BkLLebRN9Ulely0hZJY8euSRibFj3cm2I/b2eQWVxv4RACnxgqRy/cfGHbxQMnxtTC9xz7WepuSv
aiMyIC8o5Xy0Sld7ltmgbsn28n28aTIfKUkcrnKV9AemSIQ8pbqCvyqqcFQ06rqCgUSmHiAbByA+
IkXDCbQixpmOpYGy1Zu7Icn1JzaEHkbbZsJqkpj9a5/ohEM2+mycNeqsHxPZLNsyqYwgcgorlI2D
mXpMDP+4aKz5oByoS72U6q5Q7TkiuvRKE273aOE8PWDyMK6NSTg0yfNZ4OST7PqunPZlIV4lqWAc
SgkOwdQV08FqE/+io7juoWGo6yXWqrs+n0MTAe86niDworrl+o61dvNaOTbU4cSpQRBNNkl83+qv
IPwQjl6kc5cgqUYRSBXENyq2fCP+BD9BctK2nyliO1lFtM6Z4wV40EfMuuAhhlTbW9har7oWr00i
hzYYes52WjQae1Nw5kXQyQ8ztsGjXbfN1czGEGBMbFe3xcxzg0+0Cd9Zw3V2EVEzv7Ua+nTORXMe
4lS76mLH3IvJx3WTA9HF7AUjKYsaN2z0hleLM4ELxtc0sangXOyiWs6nSfOiVy/r6E3yYio+omi8
mtI05cDXjxvH1+S+HXTQPBmnLtPSySpFPZxomxy8cPLxtJjSOK8n112UOj7B1irFdAYIwHHlG5L9
s2+wgYi7Tr+n4FA/mIMAJBGdKa+PH1jYWmzYeacxMZ46q+o3Q5Qpcu/ENCJC19jWjBVWk15rbYMb
EeU5LJvlaxJ7xKSkns2BF8XDMUJloSBBv2De3HUoHQea1dn6I6PuF4KqGypUmo+KHTsqRDtqYd2o
ateblXhrB0LLlaydbTvtmjoWj7Zd+5vSyFR5LN2hveu1WnDW1r1jUowCs68EPL3Sl6XEtYX1qV5u
ojzrTAyO9fyxMrz8zA1pORqTz1xs2q+qQrYFNqoFI4LoJq8jdHxdnqEN7KVCiS4GneVOvHIH8sIo
b9rCO+aD+TErJNbcyEAf9tTJUp6GBsmmJco07zqOMgqq/BSpqN26vWm99TokD1b0w21t4Y0K7Jxr
j1uCc5vM6XT2HSAJTmGqA8fuLKQvbXyp4KYHK/iQO4mfzvMmd7iAMIBO6XcfaPWzMTb6IyK6dRFL
6oQi942NkRdpG9ASLRDSZbd1Sj5fxuRMXzkwIB7RTcvbjPdCuemTLSn3mv0Eg3Cj8jXwCf0uZfO1
zb2GQ9fiWmdwImODSrQMAMQ97YDP1sGg5n5xDRF3weDzd28iO8W95rmPeTsZ+xLLM5stUHnuMCcH
erzw+jm+pMa9qq6qqbcPNpLzrZNQ9iq1OIYtty1iwJT5LHn7Bzl9NLhzheBfPTjsc/4o4KZtbN2o
80DrMvPBapytQ3PoMzRW69M0OPLGAf/23JYixPdAKjGtlbrpjbrDwE7RXIfmfWAhpth38yHj4fm9
BAUGDksBrImj9sjzcTwOqeCe0UyV61zhbOMAFpp52/82V/y/9mX9L1Q1kBh+mIr+RfXD+I/TN9V+
m3+e8N+/7I8JX3ygDdJh9sQh9Vvu+Y/FMDxoxjUGK3a96waY4fgPncP4wBkS1pe5jnMuwsifQ77w
PuD1ojGCf9EtA77Vf6JzcDL4ZYrDtQ4YxTNWX5lr/aUC2mwUjziMiAeIgInYlErAvY8rlV3JaLCv
Jl01w0Nst9Gp0hPZH4ek7C6yBjGI18WYMyy1Axka0tjJxo16QdhNge6rpxjFIbKSCzkdHUdsKYLY
b7jFIP3egKeVImS9Gj1OZmm/cNm/5ezcYr7VI22ONtaMarm0yn9k84ZZuORAEFRgKOC8YKTiCA4P
o0eUoeOPDq37Fis9UmCnv/gZsnqgaYl5X5ZjdmoVztOq8BI80HzhCEZ1S3RruimmCt8prq37aKE5
qiBe8L01FW6SuhITNVTFoo7xgFYQUGlYv4mBDNMytv5msQAHvr9R2YJFbG0X4u+fbDSt5atHmlqP
dqYW7E80P1abtOiPC/bkDWltvrC1RxaoJhDbNHAKv/Cfh3Rp4k2Ze/oLGOTl2qkHf2ObIFAKdicH
tjjqOGgUZi+GRz8WCa551yadTyclyxT8Q74i4ZEk0CrGlgOOSj1mYLOOtde+hyDNvp7zv9ML40yF
ra/vR9vIn+Ysx0M+xL3xoop1iM4mne+WF3K69epc+77I0d9MoolOELnkV42b5U2NyWD//vO160/F
J1uREOR/jybu5jJ459C4DhuVna76cs+2ZiAEBCElqXiTWUd125KVnAzcLjF5bLEIlEHfQQU6O2Yk
5SHKDRjkTtspsZO2iyNcLOu4kSIakVyustNiVcdBWTwlCQRzq0xiQtikrZ2dUc8eGZ4MZlLfFXwW
CJGd0r5tQ16d+FTb2gkbPHLxFayiJ6WJ/EGyhHxpatmePdJTj+kyeDuSBcoJGUTFieVWfAV1Vz7T
BCmC3KfniiNrsvGcFGM4K5SEIwu/ZLpQPmEvJt1Jts5CMrMbQmoksZ01EIreXY7zHnyWv89zU3wf
HZKpm0gVRRUYYpnQgEzWPjs/1Tt5k+UV38uHQLxzKpJL5sZCK2RxMajKTbcd27r7COwa3LQx24jV
Ord0enRdOEWCny4evT3N1MZO5VJA5cZ4V3iTViHqr9GpqUsKb58ZevvQ4deDpkXGxNaf0cNmoG5D
g68vJXy1bIcsvy5i6F2b1nCcHTQoQs+rLbBfDYLxu1cwWW2DSEvVXbtaCdvVVDjOc3EHZsQ49WDF
Aoz48bZYbYhE27qt6VvLSVoNLsXMHMVmXK2LE16ZwC5m4mLRam0cV5OjtdodS7NMhg0VD9muXO2Q
ZtWt/MPVJNmvdsmmFu01CyBWiR4UOVoq7LtuNVgS3ejeQYn4LtmR4cH0VjsmRaBJH46rSXNY7ZrR
atycVZrS71Md1cyfflntneW70zN9d33O7w5Qna95W959oVq6ekShGzYPzbtzdBwMue3lgJ8UrvTy
cbIxhC2r3XTgkHBa9Lp60hx73puNC04c9HJFSD+udW1bYhsDuZJ3JBhkCWimL/G2jtwojKDPRz0c
VvPrSO/TRU5L++zz+4sjKuqUHsHouW3oLDEIoYhYuzY7/YIOyCQeFEw2/P5N329ALVTGxi1rtVG5
KR8dN9ZpuskxuZsguK4GLD1wc1SCqSM1yV8Kp4ZY6g/TXupxuRnn4q1a9GarktnE/tK4N9Xca48Z
QHJOyCZ8I3+cUuJMZd6xj6JNEoE2Y1VUcmKELrNc2DFxV2qdPnp9v7M0WRd996ciO+UVV6hpLAYm
mfUqgmRkP0zsdJ8g2nqho2GfYdNOIihwZ54wqnLK/RRze6YOxLS4HEbznj0hLwRKaQphZvCT5AMo
nFEfBwwko+aXN8Iw5htSWNUcVhWFdPhflmuFlfG35sX/jkv/ThO1TMGq5k8R6S/j0i394T8NSr99
wR/2udXJjoykMw2x4HwXNn930HnWB8zv6GZ45f7YDv1zUvJdnOwwYNjWrA74HyelteIKNzeOSL6c
YsBfTO1/Z3L/S2eq6/sG85jNQYHn9mqZ/0nuikYNfmNp28eBzDTey3TJ7iUHsJONCWND/yEXJlPJ
rlagKg06TE8el8Kr3+rTR7v06ldq88BQCUCE8cQd4Id38l/Icb9SWfnpTJ1fnx/QFI6zehl/FON8
bsIRhxDrmA4WcEJpwZTTZbnyK3i0N2wC9phaCKbUFZPU3782ONVfhkhIQYyQoGIcHRXXEr9gQVk3
kGztkwZLS/RSNCCp2Ogm/nXmc63i+LHdM0piCYlmdtwrGIGAaIDXfZqWcvnq9gRTYQLO4hTnbNAy
p89J/Ks+26qmci6u9PDYQJWwj9FYdGejFvXO0msC1YSBWUQVHCStoS1upTnrrJmNgZW612C2GZmx
8ewCPwxoMNQ4GHbOFAypY75yYua03qYkd1qvunJbix19lff33IFLcKZWScCtE5Tdxg3JM/wzMt1A
yNKfNc7ZhPbdx35aVA4Orsliojd1SeZ0irea1MaBe5QYDrNWYJ6nYCpIl66fwRGMA/QdMH6bWpbk
lrEUv5SpV1DThFZ7tsc0wh82d89Y/hlWwRaDHkYmgDvGH8A58Hybd4SvHVyXDDSaZY4rJtBs7v1e
Sy96S/oxTNkmEYbUnRBYiq7AkEz+duyFSnaDoAkgSLiU7idkGh61TePkqCSyezT6SpKOccf+6Ht+
TrbJLLv7ice73BhibPH3OKQ1CrwgHiblLlst3k5N3sKKlzV0qnSynHFijqRt/T5I1UIEuSbFd7AH
09TIVzvENW37xU1nD3OGU95lpZrw1jS4CHsWpWz/sXMEgIONHdKi2qmOZ/kMLG6/mF78tZHmsMv0
hAI5COVcqT6xbre4X6DNMv5XfXpaUi8NPbtz3yR+rAM8mGXr53V3mBOcfjsSoDHZrZTKpQ2Lu6nb
DE3Z7pmQjatI86aT7xnRE55NqCajhB0Ck19+s0Z9uDWIxttBUrrFNw5Sa8h1aUSAegu+B9mOcuJ5
WGxgoS5Qi5Br70G++8rJ+q0mcyBJzvgAKwKKbdC4ZUUPC+JbvEmnCGnZoynta5lKKlMCcNlrH8T4
Fe8MnLchwzoog7qsB/26bXyVvKGH5hAgSpCIt21L1cjSLwLXp0iHF8ovY/882zBKgf90PWCNflJc
FY3WfSmjd1YphEPEMIa/ZNsR2dS27/Uyw2yU86bV3Y6Gg0FbkodZVPN8YCIk/qZFJdJOVaoiDkEU
x/VKBIEniWzI4M9cDCIyHjNwmHiNeRR05VnJMakRDUX11lbuSsqYcz7q09rykrXZveFy04zpnTPY
ZCflbbr07o3ZV1DdNdPn1dT6uxFAsB9woYK5bDiHtniirPa5SxzQeCoZ+OmnmDXVO3EwqUYIhzCR
X8eBxjvIOAPoHTlyIYO77Cct6PWp/6yT7NRBIyhbv/GjUfSbmnLxN9XSIhLWGqDP91s5XD3eJyuF
+Qp8fD0iad1wMyXm8pS3QiNxko0CHNd+ishm4iO1LGN+s/te6fXJI3vN/8ti38crms9GTJVLZSzj
8FLGgBVaDql2+YafueCjA5zlqlKLc9O0Bj8xW5BK2419B3mLJjToQ56Z386lHKY1fUqiHUPgdCGN
YN5aVcWFlURefqvsHP5TSRDFDmFVDUeUIc5JSIKyOMPJd6lE4Cfgs0ufwLE0AAMDfFKkSRdhR31Y
tsr9pA0cVWjLU5iL8xi2ACsPBwpoL7FWBrJxx9fK0Kob6cyIXpyDqiDydOsYm/B0s7GtPrdG95Ej
tHMcfD+116PIeOmdXOShhpVr2HuUgiDXAtOkJbKiXM2y02hncKi4lmKIMEhr9FBKOAGPZgZNhMRO
b3/B7eOwkiGvCOYz21J2QztaThLlbOW4Cii0lIQUFwVboPFAqDZeTVJlUsaV0PLu6LMSp9aujZha
ec4s/Mr+Wo4A0iAwmsI1N5DQ0IL7yiS4O3creLIcBfZdY3BSxU5pYZsf2xbeOm74bQFU8v05+t/B
8d8OjpR0/DBy/HVwxExflT+Pju9f8qd7yPlgQXc3YAG6whEm88fvoyOT2gfbEfSn2aivOv/VP0U2
h3wk/jQ26X/qb7+biSzjg89lifLGNEPPte7/J6Mj4+bP8xEpJmE7jKk2UUwbauEvrMKs7Zds7P3k
Ls24sfhkbtckhooz59aPasu6WE6j2j2bsFKxDqIX2CYnnDibLBqqcbpp3h0nbtZQw4gLtRP38jdb
iu0NWqZDnmWnWA9lduB61ce7Lm/0r4Vec/wJaPpJvI0ypMcCgGQmAaVKmpk30HhgcSwHaHpaCaHf
BTRX1jpt433WzAwSAiWFAOCsJqiqmMNix3LTZjDZxwueeeHnOubOhOdYKZy+D3iIFxnBtRoxCtKw
9tHVtc8eFqawWFepiCvujSOH5Ag2Ij1PsHKP7mD3n8b19so45zuBKh15rzDu0kVVTfMdC9bIhyQ6
Fmoran5jpril404OWzv0dYmlClEAK2i84QzofE7GofvYoq6nN0BvtbBNavc2UTqr1zmZZMJKYu1F
c+XK5PInH7OyTi/7g2t3XRnyl5hformCy8SutCeHEMUPriUiP2irmejbzI9/TJxIXi3jNL2gxxg2
ybdJP8awhrfU1rCpoFkAHJTbOWTp3UTUz7Pi6RvHTdpuPHcoTlpb6lWg2V7dA65ZvFuPkEwPcmn1
k6f0m6WBC5xkCakFadV7ov2V4bFhV6j4ZG1MhoIp9HM5hVgywS7oyiEIm8rvrsrpP4+T7NAmVr8b
Y+GE9qp1MNm5lwbDOqVEMotDc+6qCxRk8rAVaC69aIyLZvtgpIfCOUWWCzpCKdv5OuIyDScumhsi
RmT15VxRERjEM2PSrim1+kz4Mp2v9bLX3frE6mT06o1vly2hN94IC/4Sh6b6Dvy0rI4LaXkr0AVF
rITavITHVg/i8Iy0A3A7YA7wPPxXBqSfsMBVLC59C6cvWIzBfSjqkridq0HYfMrV4LKEr9rViefj
TIHhwbZdTDhIQsqlWrpoqRbyz6xd5deiwV2/SXM3c4Pcm3GSDvShtiwqp+qm1SDwDWUnr5yoHN9o
diGon7Vjv6UEq5iPNCASpiRZWiq6VB1dwoLMzeoASh/kU2fMHRV3rIC7g64Kd1fGSXLHftIATtQM
a16YPlSu7MhzI9ZSM+AILHBsROuoHobzQj1yQ47PYpVKyk+E9VCsp5dSU0uQaqUf3zmlniDFFH3h
Xk9LMd7kra3vVQbuUMYiJhGI2Rr90QW2n2tucqNVNOBhNotyiViuOyoscm98MZO22nfEilgq6+09
xvN0uXBs+AJpquSa0pwKW6GdzvZNV5Hn3jEjFt0u7ufqZSINZQXe3MvHBSpytbeiWpVwCjHusQgG
SXXgTjSz5/Kn6mjaTgcJDp3T2ee6NOH/0sh6FFWtvo+a9dHuHe8MqbRdHobMHOrDSAAU5S2ap9Cr
NZ7XbatfL1FqXiBlcz1C8kupEYm5m9lQjoF3Nul+mYR3AmZG/MsbtWk6T8bIOU605RLySrSf0sSz
zY040oAh5Ua1oxkrDc3FEheNllgcG72k4sdPzSsEJX8rvFTzt1pSrw05cjIe68VKQl3kJn/nzIrT
z6px0zcEWu2jUPnwysl+UBwaLYtrDbtoqKWL2BaGo3VHFcfWhqZtUIcOrcDqiv/AAtajMV0G6Bn1
HAeOtxTyZLWabUJNRpeu9SAF1TbQx8cR0SQeS4rJUTHcSMbYA0hAUW0jepnZZFZUadDDVNa9F3jU
KT8aM6YQXIDPFh9hDE7txJTiw/w/ON7oXhz4omHcRTMwMInHhByRjhRPbws7ftJzrG+n+zJqrRvq
BIikFsotjOtRVdX10i1wBb2mEi9NN73EOMJp6nOSBcRIEuXeZhj0rg36IZ36a9yhRJ9mo70vwGFQ
AsDzK74QL46UGaQWlM/5UAi3c+metrAgRKeGyJx3Y3mZsfvvPPV/Y07EF7jSkP9nIe6h6jv5j80b
ekZSvv04V/3+pX/sLr0PNt/KdWisXTnPLCj/UOTEByYaW3eERfvs+7/8LsgJ+4Op26v9EPMg3Q8/
IKAF7m3chLZrM7whU7HV/A8EOfadP09VFsIfy0vmM3b44Jv1X6aqnoVXqajawtHncjj0sXqNG4gs
/l5S97xzSopSOAyl3oWIKo1ZZlLCTneA/Q3Uw7O4E73xmEaJeHZaOd+xaCkfhtaJPuEjnO7g+o71
wR0X+0BijcMoDjj7KtGGKmSbyb1ynHiEgrGZcDBIYhrizITC7ob8Odh4nJvUUzd5s23o+iHdA3DY
gHHq8NxehhQuWdFTb+D6s7XLtNa6lRzo7jIZWSD6pkHb6o0mCF+SJkFcskus20KaEvWxZVdQzc61
iaup3nQmt9a+EAKmgyeO/pToJUy0hlgvlxlUmyLqvvEqJLMUeDM6VfuyFegNDVq/6+TzlqO7OCJC
OAp0cgcomsysfUhgwLpbsejF94Q/+MGO7IlnEa0gW2NJoq+LY9MUmxlj+0yGldpAzNDts1Vzoi9H
Pbunlny6oxJS3o59VD7WiGy3HcvY+Yqa8NgOrd7UmcIkDAJ2jrkR8Rxr0PkXWXsXcDczHXI1b2Rq
RBG1dtQEkNhMJxfo20IRQ+x5d1HOYiFAhNONEBqoxQhHynjnegVb4sU9TnVR34Ji8u9sbLrynFq+
fWh5/3YDEsMZkkCzX6Qcz7L3zd0kB2p0E7usHgyj8S6axaclRXsBr+/ZmENpBisiZTxGKKjHBKDn
SaMa74gwWd1mbMm1hwUKwtZxU4ObOgQICoJ6K0w4FrQHHO/wYntD7EiiNp8xazeviqPmM9QUHv7+
0tgUJbJn/2pohbdVnWRxCELAv0yMMME8W/6DCQgHCPOCyOhPClqKjQUKwEoL94+buBl2SI9vEP68
DZhl/1zXwo13/azzxJ/Skp4Ul8YTWo5mc94nUa+dzWjt5xjR0LZCnzywjC17tI7QMHwGmkjq/h6R
zc7OEjvYXe1phggM5TgfS5gr17Il0EnuOod1zRo+rRZwRYZaxD7GoOVHFI6mYz0HGm+EOsx2Unmv
DcoGuqo/kpxmzxPx91nlUiD0fTNu6evydrEyFvS3qMKDeOqcutePOWJu8mzWrQ/7mf9bWd4m2/Io
/j/sncmS3MqZZt+l97jmmIFFbyICMWVG5JzJ5AaWA4kZcMAxOPD0dUBJZaVu667SXjtJ1yjmJSMA
9///vnOMJ2xUikNxfPGrarzJxl69pW11jUM7uQXvR8Er5/5B29Cyq8YxzkklfFDedBVeXJtZYras
TWbecbAaEfQJj//a26DK2oXyYNZbkEPDtLkwKm4jJfvHfDBTTJzSYi6RWzhRCz5Dr1BKEu/I19sA
L2rHh6brSLoOrl1JhtGm3NFEplJZaJRYvaWSb7fmZzjOItMD+T1r2M291jcGvPRTMwiQomH92CzB
bZ8rKpejqbZh0OjzlIHd8on2Rw5tXcBz+sCZyvh2F540ZdxtaWUddICkE22uuYGE41/VrJ/6RRH/
TKZ11um+mt26tx+4tlF9bu6mQDzCrQb8gm50nUWzjnZgko4l/KdAesk+rtVW5W59I2qpfuWzfxWL
Fb8TR5qOemrLp9obg7t8bNSWiBOT3FJBix1iGxMIJ54Jr9DB8ZZr1gbkphxIMil90j3NQuxHBr/K
LMiSEA1t5A4R0XsDym3lKd4tsrv0UxEzoUvHLcnD7tDG3JJz1oKXrounO3zFlPQYOzHKaQ9cMYIo
i+d43zBM3taxS12TBfRxaRougONIg7bKzBtwV2gw/eTnOk3bJSa3w8Kf6x0lTghffdO9kd6cjqJK
+pd86Ho+GJNxSDr9e+i88jCn+Rz13WQ+j6YV/wQ1S6VFx6lzYixZwT0knn8aPAZVR7ty3Ju6zeQ+
DDuGiDJpsoMcCuccxJiBtGH4DwPOpkO28GrKK4Ucw3UqPhXe4kO4a+uaGfCS5VHQZv0jF/T4NWxd
vrJuFUdczlKSvkH7CRa54QJOL+eHBGvLPG0ESZ5hM61UHx6aZZTvknLMW9glRtSjxd02eACulA+b
GwS7HeeyKniw+QcYYrVxp4Lk1U/aSmzpOA174PTeFeyIiWxA94V5dnWe3IZFFeCbrmlel32GKQH1
ScPGiePhzplYvLikMbejZdpXmwgu4KZUc5PiMneAVhccfOkX4NESDFoyYYpgDMZrL4V64xNXg20f
JnkjACt4cd48aFIOVzun9xMQbmVPxMfAIWqiLbXVZrpijroYzZ9jcJvw81+2cqpfQ9WtdWe7WraQ
pCbojo43n2vqAvY2n1t3tx6NXxroEY9pWATfOhiSSAJ/Qspm/TTC4XeW1ckPto+kGWeKQ8pxX5DG
GBe+U+zPbYSsI9ETvkpt/JJ0zkHb+c/YG0D0tu5hacDJIotlR5jNPzC1hAheGmvn+xAZ6Fkz0RQn
EjZsu0xL/krwP2+K3Gh2VmDnx9Ea6gb07OzA1I/N+1J5XcT1tHioTe9aJ0zZySkNUdVbAmoms5Ae
C1U34Tsyq+WazH0cyQpfUZ7iTd9xlOJ8gW2PfIE9lkcfKOpudVe2DH54uJJaWQ8zoEN7h0EqVFY7
SuuYhmhRPBuW1+xsUpw/UwvDAWVX/1dndo/DaP4myU01E4x3aPjvdQmnq3VRwOlC+Odwjhey4gNe
V5tAdLIgsgiH81QXMc9OKaOR8PcuSEb7mOu5OmHsOJGe4LrgmS/ZNBdQydt4U7N/2psdCRoLei5w
vfxA9Eyem14/OUuqsLYhgi7HNc2eL989589tbw/NE/d8XO3Yd8hcVwhxaUWNEb7sfjPXqtrrgfR1
ZwRfMUEiuqvxu2hd+455VbmFMvbQmj2fK/ersirMC8ugYDlk8gZBYXMztNYvv5oI8pjfKmDIsRv4
kbZmraZjIEmcICFwoqxlEDCiKztwYvEfTVAKO6bb+Z6rpL6zaj++p+x87vhLh+d4yFJ47DPqBwjR
fETNIGHKoYFumLl5tWX+QhzNe4x1OhzklLl0/fB7PA7pQNZMgbeidO96SbNxeKXfGq3ySF0srz2a
n/WwCazxjq1AsnWm8Iatx29mIcfWqspNaoi7eFJ3SwlNI+0ZOijUC7L62ZW4tBelnyc13Euzv+sR
CHBaww3iLQR9ewqJ8zwUnAGHBAgEX3M3KCFeutzy6Rugi7llzRncelVbb3H9bqyZ1Q9BmWq5t7q6
+HcCg+xR1s//zSDdtsV6R/t/X/yewQ3+UurXr3+68/3tV/0jhmH+5bm+bxJwsFde0d8vfKH4i9KS
TcaCJIb9NwThP2583l84VimI0QZaA6lrtYm3Tp/+7/9lO3+Fa2QjBFvo/ssoI8f/v3IGFgpXM3SE
aTOTJ7L6zykHf+5sI53cGlcdJ1x5wNgAFS+KjWkiDVhxzgKH7FvTbW8RQK9UO+9MpcmW81Q9thXK
aqzu0Ny5tppX1TreMw+oIvK4MyEB9ijCTB0TnMTTPypYbBjIbdf+CBOUK5YU9GhCl2N9mjgRwKLv
oZb9abRVcmAJnOw8vv9bE0XlFn7LcJhRTXO9s51ms4Ra7aFwohOsA1JvOSM1R7bBR92p6jQQZdoj
v9wPirSCwJm2HfMMx2IXB8d6zspni60Y2T+F1Zruktf8SM2hPcAmWc6UDtbDmuV5n4wYJfaJSpYt
05skuTQkCV6KvA9udb6Ix2HqrF2NKXYczPAicrvdBRVp9hIS9ibkLUY6b8BTkvGsjXPRHTo/Rlee
OaTv7fmhkY1/6ggF7D3gHpuFp/5d7Yc44Iqd2+jingIID5+YFKo5T0FElAO7OPWmp47QSzS1jthC
YHMARGh1GtRiIKpduCoVqXEuFSIEKoBMTRmi7cBEN5fWS+EyQtllezBNw7OZ8Si1CAndJnHlHhxg
+3urhccgFrU8yNFSFx98Auh/69nTlf6auW1HaiLigfFCPSwFz+Np9sq9NzTwXKSeH50s9z8HHl+y
nn9Cj1AHU/LWHcaEBoyFfWhEZbnP89hDy+0V84W7U35JwAgySZY6hcXYV1FQleMuY6Rw5O3c7VuP
O8MsoE8GpHU2SUAKkVhh+Bl09fSbUlW4X0StA47qVR3xvWH/M0+qvJ1z+ZIOZv7CYHr+MIhbMPlb
XHEh9jreBAavxIatTooFG5+mpLqyITRLI4sr3zkWXn1nm2NzKSfzJdUGDEzDdtojjI7iQTct9WvW
FHdW1YU3TptxmqHTzIQu48bpHwdjyEDCIoYYN+HgFMV2GVbsL2GmvLYY+C2o9vYIXoOtxUtyvXlY
1XEeAs7YSwi0gWELeoHSIuRnT8to7fIWHBKnkGyjraW6Z9t9DGH9bVLYRJfOsz6asvXjWyw4Or2R
ZvnmAY55rBr3QBLDNPD7DE5sHcqeA59Pc2Oqw6/FmdssAqq03C3MG+7VYAXVV1jbnDCcGjx/0A8v
LrintR6eci4qyek4sYKb1CGChCoTnqfGt4hsxIrKlmTa/yi1UeXTNpvH5Cgdv+herHJyQP64pFzh
Ltd0s/0zNblAGSyzckvc8aDkz70aCTbHXs7oJKJYJwg2tlO/FdJIrsClKHkK5mRtFyl3Nh9qHQ7x
d75qA1DqhRuecKCDHcOJBIcUPrluAb+/GugJdo5Z0AwqGRCJPsw/fSOejWNQjyQn3KaEnUILcShw
/nUMedeTgHOZaCe+VrN0PwrCcHxSKMYlJzPtxbip20nfk+1xvhk29MWBoQFjd38mh7Ij9h8iTmHM
Eka1W/BbIhPuWCkB5nm22fXhKVAlWHEBmefAs4/fEYEFfSUCFozKacLk9mbMwrq580EyNqCYhza1
+5uinFxB1nI0Nomv/SQiFOPd0X7Re3clrwlRjhCXXP6MmRvE83O5Yt060CIdPO2uhZBfhdMhp0d/
qUOnxXAc8r3Xbrxz/7DirIFq/2Ba6YF6VXBoVqhcDV1u+cOZ60y3udUrfC6W0icz0EOkKx3w5YzT
V1LdsELresJgK5fgAGgxX7+rsO3MxMuiLmlsYy9W+J1fgob1LMicW3tyjZV9V1/JJKDuGH3vCtB2
fCfBAE/PssOb2YZ/V7ZICgrtJIe+45oA6XoocWGqZf5q5/aTd1R3ZbhKVNpf9xNkRQJ4ba14SrBB
7bXIgxfXSdQDluqYl0ONkzbx1V3TB8a+BMd8HmsRfwEkIx8Vmzvle8mJR2d8BMInfhS+me3obQXv
o0k7aNPHCGNyjLs3/uIvF8e1gk3SavSN05xzmre5zCFtvDqJ3nO2czYaGXHO6TklmJxDrYhyzvD3
7EpA5BbhQVHIeFn8pj/NpHoPJvLjA6wIlwWmyeBrUSykprJBwsnILd912kJ7YfOID9mP7xinwsbh
93/SoYPS0mQSmRD+v2cpggJzSYvIAa598PgX2EtVjOXGnJyUR+Pi/LDttuNd6IbyY0QjdDH9xfzF
/KTZuz3bl4IuKu2B1n4zNL8f/QtQ+NQm93nGRaOr+/JaiKl9HfgeXrjWd/cuYdTbwKcZx/Uhv+Um
lh1aOx2vBc07ahildyyX8WcbONnt7KTpW8x4BrmBGfJ/ojxOAqv3eAioUDaVLa5KszbbZnzz793c
1/iYvO4jQFvNQbzY2VxhHzrlAvJzqsA7VVy7WMWmy42ZF83nRBhuIzUWs4LW5ons9VvMVpwLBbfw
kjvrGo3Bow4qKSAYaPzQdSwihxz5xc0yQdJFEfnm7U9plHLqzuFSjMKEPI5hDX2wY5/KtNDxdRQa
zE7VqD2gyzSEtowQMHjViUWfuKIq5G1E4ZnJGiCfgsUO+FLTpNnR2XY/LM1ZHgo/QENf5DwJOrJC
Fd8qZmf+k03/JOGVl1Rwu5+VN8vs4d+Lnf/Z+d50/pvzvf5Q/3y2//Mr/n62D+2/6J7wDDKhPhFu
WWtlfz/fc37/i+CM5XNGpj/KAf8/czI24RoQOJZveY4jHCI2/3m+t9y/AhvzTuDAiPgbp+Jf2Oiw
x/8/VjrmykiwWCxYXCR4/FkrxOG/IAy4Dxsj3W9xmoiTvI2G4294TX8F2ipRERhtlBomY4mqKR79
KbgoJQk8jnn7JBvjqRWdOg+kNKCXrk+5ZjBOM27w+DA2eXrPscP4GHyfjAs+zfboBLHPRdUlLnBf
++5s87DNCo4GmLNM/7SYXWBdqaqI5kVh4KEFbAARtekXQZq5BLITfr4VbFy1RjE89hWcv5ie1x6T
h2CII6eua19QHvfAJv2aHQfiIu1ZJGXisI/8VDhqn5aOJSks80Vj3lEXwDg4Ls1zGGX43c2z38zW
qzMnioPT0pgN8RUHTOmBb+jsnmioYoFgH575+TNHBIPFrekXY7tLG7f5yOs4+E68nHMYxSStqG+k
jRi9baDW1xqbk1yyNIBsg7alsW4CYa9gTbqvN3FuMrGaWNOq/UgWF+cMFvYAJUx+rJJGvus6o8Vf
YvykIa2DaIIU8T6PwDMCO0mPmcqeEkKq/GUN+aVlQHHMrek1bzL7kPcIy8wqTI6ABEn9tlWSvmU6
40gwkw/yA31pnO4mnYbhDfBejRVV3duVJlFTjyHbr8T76nU84bic3hdiMuh6wm2h7VOii1c99iAj
QzM/BwgLkgyEgh0Xw9MSDIrTtIH/gT9Sw65hvvm0upUP3Dyw6gN3T2ia2Ssk+d8sTvubRWGnCYvk
yrEOAcrQvzeVOldjUx/hlcodAZUdiQxro0BE30gpKFy1y32a0OkqrOJVCiMD9ISpHSnVLy+rPQpa
S3w/hY1H8ogwajgQYFd2vCuYnhyc0WEYTnPZom20wwukt4kZkzCfSDZClOwuQT9Z0Qo4OflNlsFc
wM88IDLnjUtqKxus8VCRbfmECKlRY89zJFvXeEzk7FAbTH6ROG7uXKN/Yjann4i3lAchOaDXmcyO
+Ae9DVAFb0Pql1MO1bd9T6zuxHMh3cOvC/dQEJlKpUZ4GL3pV+MW1YlFFZhznh0bcP0Z7X+dfTZc
ercjXtMoSZCShgLjRdPYNOZrqBLugp/NFWNJzx4RUGDpZ9NFyNaVxatRxqeFqhwnJUnApzfe3DkW
G7vQ+TltXXLB0sl+r33Vn8PiMxvrN9AoHWJxY+thyp5FcVuNxXDjeT3f+KEL2p3tLMbvpkeOxgyO
us+mQSxMhjlH97edK21Q+RbDIxvSyX8qnULeQ21GuQJWK7tKOCt7BtpBtDKKWVOUQ847jTd8L8wl
OWR5Y53rAezTdrZ7fjc+WMWyiaf+ayhbeyvicbwH3GQSkuBjkYSrKA4qxvzdSh6qUeI785mYb320
MKhP4QHpJBU+alxCb1t+2rWkMPW/zbalJZ5QAtsj2BzS33OuaBkGU9iybBGtnK5A0dS74mTNrivF
C783x0rcpHVYHaaMWBYmE+sgLPI0bUEkZ86B16YNTwlNv7AR7ARcZv+ElPAZCdnaUYzy5cA8FJJw
sPzQlHde/Uzqa5kbABmKN2Q5Ak5rAa0Xlw5kSueaC8T3NMxyanjZd6yCbpdZMnutupyYLUWQ7GJ1
8wgrmsD6bjEr854F9UtbEkjcoI9maemUzdkM+73t2+PtyI780bFD46lwlE86y812SQEghpsBNeMh
SfkaT9qyorip9Z6ljrh4ZPgidOJsdfq+Jy6VNhH/P5Q6DDEz1OBbuwIlH6pltPdxi3OYBWUKf2C8
L1FzRtmsjpNJbgkkB2KXNlgC9G4e/ih7fgdC6R6dsQq/Oks9+ByCJkQVdD3soP/hzSBuSH0bEb69
E5mjYFew8qWaQLH/d0xQKMqN3riZKTvsA8Ywu1osYSQbTQI8CdiyOSbPg2C+ZhT47hZDjJc5g5tc
z4O/y2oNvVPlfLV8a4h6x0oOaYhiWUxWsOVoPmyk2R1mrFY8g/tLOPDUWux53gAn55PY6/pEjsnd
eBMRzcScHodgwVwUsPJvHCYa/LuFx1brgzG34akTY8zmTDPE8sLqa5YNhDsKBdvBNMBeKACx+LZw
DYWBpZ7DLAe2EyD/aJ0y3Km+PeG+SJiry9+69V+qzG+iJZyGvVAyo08YLtRXnIbtgk73w1Dps1G0
32tnj3HycGNCAMJJvG6VLL++sziZ3NKWabBAzvl+ynpxWoiZHLEohptW0uWBYEkrN2G8RiZsZvKU
c0OtCp53rfdzWdiO1Jzyub70P62mKG5cGQN/mgFMxDZ5d+rY5i2fAYXSFH/jVKC598pwr+XyM5Fr
VXVhb8bozo0vcNzgyFIN508vTD4hgE9bUXKXiAsr3qbsaq+TE4y83C20wiIhL+/+ZqP0y+mzcl+6
HBhG7bxV1ChAnKj2tUQBuVk6Bx0Qq7Xf3eDglFV5sXNWObSvpvQeRkb+EFqNPInAWm7HouePwS9+
DlUsdjxMG57a2fgWzNAxnN5+yjKUJWPCcjnXAc91Lys/rbq3KB3NzWlwKm+fQx3e1sT39ipfqlvL
xBLdzwsac3v+VCkWthESwWYK+RmmtCgiwVLsVQlruS/AEfIHyuDH26Q+Xjj+wCQ//tgX+Ttf+6Jn
aVsHz62PfwguK1zSIT55pUZ7VYYJuc5yunf7OH/3c+/J9bxp25TJ1bEaiKfAA0HqprmMSOvzB012
w3khhTBtNWk4ovlB5CyxZ3Gj8hP+pscJwVTLqjHzRgIuSWOxXNc1K3T+nkERmM3daC4ENNFkHH3t
Bj+nQol3miBfuYz7u0XYRh6tprdjLnv7zq28kZBLjvmZXDJ2OZRd25AZGINE1+UTIarHNgjdx2kW
Smx5ahocMSxpbV1Hlb9VZwfcoFWe8HcKyAEHvd95BylNl69MTcTmyBJrGbYDTb4dqb0nmc3D1u/F
LRy2/IfyQvFZJ+25nNKYGHCTJts2sb9L5tOs2TPry4TSU4Eh8BjcGNmgT3JiXLLJihTlDMVj/SXK
AAJ3M6inZeqo5fHwvGABKQ9h7d0vXn0TswICVs7rQB9NY8n5OHuj/x0nPo5nS/l3Ye9mbxC6HVjd
mbvrqqmMXPLMW9lITGBEIauo6e3msbMdgNGgeNVVF1ZAliJuXOr9ckh2Sxf01Y5BHfjiICsPidnl
+9ifoM0zoookPxfzEc84AMePq0Prl9kbT7PijVfc8KOko/3E/Do+itzPTsKdOPHGrXdu65GZMC7u
GAA8PMTXxMry+WY0ZuZ6S9qhGrf4QqSCmoiEtX5mBgd8vdJmgfuxhkE+IrBZhOoeenKwb2gwh29X
TuMxUA2ClTzv75wk7V4a28Xa6KsGGKeNcAVLHT4RTlfLawjEqsm5PihQzeiZSOO4DsCxJZS2R/xB
4jrOcr4PNwgeKmbEcem9THGweD+Sgg3sbgw0b9ZgcEK+iB2EYYrnJHucwvGYDBXp++hPWJAaf3gq
l3pmxpPWxqWsdfbO+Lvesx2AclUtuiTRU4sdxbcEcaoD0Gejqql6E0CyHxjK1Edd8XjtqvCJ+iQ2
87odPuuqbvDH+Pne67EZdjVH0rIe2541ylg9m+mEthON8GEKquI2h827nytmoU3SlltpLCURq066
+8mspwfCbl23cxeCWvmYFdGYmxAF6oUCPwbA4+Dr5N6Sdjw/Bn7eNXc6SUGghtRgW/RxAUsnDgsV
EYh57d8MFkGfb46bGYv4TeG3k/PUwKQqFI+xGcVvp5DppFCJppzK3U2pHWPrqdxEcS8xqNkq5Tmq
kZ9ydPLsY5/C0oJXVuGHnxLpH7uC7+Invo54JxiZJbfZOGaglGfR5RE9w4kI+TDijTd81kopILfb
sTfkcaCj+ajbnrsAZbrD4tJtGHuQ7GQn5KnjM7kbeju7RTOdbWNr8H9XhIO/RL0GYqCi9/mB7cyz
KsI4e4eIS/6fCh0pAg+KCZpgkgjk5n+By0iO3kBrYmOS6Nq2jMVfMdiIKPN4OkcIpIq9Yhr5IThY
30yMfDcl9+PGl+IAln0ApdX2D1Jm8keqnepxmkz3vGCT3lok8ncurm+5MdPKjpJCkSQW9HVFu9bY
CrLnyPSaq+O0jPH5GV8Up8iIZBLYk9rMo4R3HYfzdo601fXRUPonshzjruHi/tgnWbjvCmF9uKSd
j2D+JAoQnkxlIwPaEE16yBJ73HWNuwbAsRqQtE+nzzI0xgNN/jtbp+E3HZi7kZ/kD9WP2I81H0FA
txylhuS24EqrN6wI17CY1+5lqN2oJXIEGwQw78bMszSa4iql9clrPNYo/BRneghefnU0Muy9Bn71
bT0hZyc2x5bbEMZMyc+2903sMMUKfeOut5f5UU4woIgiXvCb14TzakiryWSUEdyn9JfEnXKJ4yzj
Qduiz24owhaKB/8ggWiUoL1oBwOWKvqRl840PzCJD6+jTqiuEWU4Fl4G9o58/EaoBvuPMO+DgEKc
Ugpo+yCTD+WT+qzBWa+diDa4Fn+c8BULS7OMseXiiHr/M+mmnVsTTszS6t2Q6r21fbYsDMQdV5sC
OcX4LTQv1gD67Wmu6GyaXDzXIWo/bFC6lkS2yH7lfkJXeyk/YBal0cjf1saq9Q8ZcIlIIO8tLQXV
8ofKEaSy5hFNBCGPHqy27QguMzj/LIRImCk2EAoFaJWA3uLMDNZhhYCVMLZ455GDb2/hyNd8WpR/
MDGVbK2O2WqZJMU98wchdoOjhyAa6atfVc95Oxesk9p1/KMDJU9h25aQeEao9nkgfk01V7QcFswR
PSVgD6O1HjBIMBGQ3Vef6v7so2fYCCrbCD9pTaQzOgnptbyADdzkfjWyG0yTfZK1n9zXOIrNNQJk
Z8mrE9L1EXbyqOY3wkOUrcfpYpMGfuUo9ZwZbbv1u96/ST2ix61eODg2KTX1ZY3RDEa3q8fhZ2i2
l8mcbTCX1muNIHNLSR+NrNcF28m1gzfKBljIITFRagrGrTXE7jPeUZcUa2Hd1HN6myHY7qWvjrNK
nzqPshZPUjArnI7qRFI1bqx3hvUl2Zna+VZu2e1E0lEnMapXDVXht5SVsewxd1ANYOrB4VtLKDyL
Vz3C5KFn0CT4VnoZxD9HMZBo0uMITi6cp8fWNBcicUFMWosBxLR3lTOjA6uIwzildg8F8JXHmgcW
BmzbZf+TjzGNpqBLe5QgfAc8UXRnYi6backonc9JvJpEJQKR3JV3I9ZK4IiItKhUF/g0PWsp62gM
SlNFg0jl1UI5eOI/8I+ANv+2EuvRyRseHkGWnsEaFOfZ5eVKS/0rLiSr8cIokkh7a+LIzytMhPq8
ZD7OdWG+drySqI32mEetdRYoayIr4eBvfNMjyOX2nPLWYpflchJOlMUjwdPdOB2p7Rz9sf2ZBMuZ
bhzz+EyS3EqMSxySrVxKJHF565+lOfb7yS78yC+88ixdxn8wYtQWglu75WRqbWOnve2S8SHM1Tdb
Zz7x8ewS6q0fWkfWOwYz/ql2kF74Rp8euLswQMSqczdZzhsVKnXTxwagayw826S0Qf8JmURZU5lH
jUpm17mDOtV9Iphc9A2DfPeb4F/4MEBSOebxlG3TZv5ZJGRKrX6296w8IdD19mfsjubTFLjFztPk
arf50Ey/XOWPTzz7rI3nuRTJAcqcO7idAVU38g6GcynBCTJngUAVdaIojqFXX5y+pGG12M6ws7IJ
84qfmBVxIpEW5xV5aoZLsy+yWX5A3W7eXeIoK7d1Wb4KzI16C1rM+GjoqN35osQXxAsP+4Pv62NQ
5N0tvURrS+okT3f03YlOUWW0q3n+5JzFVyuR1UdGcuqumWzMD306fBmZ95to8SxRYxvq3DKGfli0
E7OM9ad6KzMxsXd3h3vLSp3l2umgkZvJr5oDU9CKhETPPmVZQjBT2C19oryZppuYUXsnQiz3GQFV
7guxcTXplaNq5GVwBBH+PCfuCycE96mFLgtNYu6PfA8IineKFF4YvE4BHE+AENZTIgiPqdS+CzCV
fFS6NqCHxcGW4iuRgpJLOsphekH2LQs4tWn7Mb3hDNHrfeJ1zZYyhDecnZrnz8br8VmC4Zz0OiSi
CjYxC+NMU3nmZlXecrybGulucSx2r5102pu2DQJM2nBe6Xoj4zzMMo+3M8+Fd6phoX0layaeaQia
3i5oh+VtKNjy8DWOGRoxoGaJV8/qYg9yuPX59KDZllN/mNo6u12klN2OFxbFoW5IODFhD4QL1WP3
6/r1JMRT5r0qPP8nEkLo6cWQ90cZUEhtEXZzaA3AsW8SAw2VE9j6yR0kUOFakIQj0yEC/iaM8LX8
E6xOkxx6RYJeZ8dMbX6cixH+/SoHiZZWs+XyFRdvjQ57yxG0krvRlr9xJtYRK4IHwEzU4elenSV1
iJ0rB1DDWdw+6GS03vKcEzhF/9XR2LnmvWobmovULYJH5Xa8T3mWNfflYoxvhpMNZ5t67bCp2K5d
utno3wpIZVdRTXCgJFA+Lq/KfiBZ4D+G7PjJISKGvMEGZX3OEKrPvQpGbIk2w1CNyCqDv8BjdVO5
QY0KQ6UE0eEG86WcHN5YmALootj4LvIrE/610xp2aLhy05pdTJ+Ty990lVMh65Ic5r+6x1jAfpAV
nUXBttHPApDuOScDAY4unX+XlLneY1NxUFs81odMOrprGlJo2SR51r4NntvsJ4O3btI4vMz4SO24
7GSRSFR+kAa58g2j0Zsu1v5pnEQfSZagt9LEisvJ3hS3zdJML0A/ergGOqt2NBicrdc5MY+T3niQ
RSuvLnGiY5WaSaTGRR4mRYbVlgWfEqOb+kuAfvYH01uDl9gknwXnu9uuaaf90HP6Z5zpM6Ux0kci
2+M2CBPqdewytolU1WXowy9jNEmGmFV89FK3x5CwmJdw5KsBBiQlu2mfmtQM7mvtaQQ77nj2DH8B
7QZJ1IEbwocm9LfMm7uzgntygbJQ3II6/wSnBr44nsU+D+aPZK6o9Dn0quMgZ6xoxhWzsm5+hboY
73362ZG0WGAbfNAP6Qh9a+xAbRWqYWbTFDXmHjjpu9TW5o5gkL/p3YazrFi696yEXcpVYTnSNfbY
yZrENAO/YQ5shiWcW9cay0ft4vCcU142ubsGxQn6FLcGGunJZX3DjNXkpNGke5P4/SZslivCAP53
ET8o3OJ3U49BzRqL11BZP+yEhzWBiShz7GXHpOQjrImMhAkLjwnf504ZqCBgQTd7yyyc4+RUBwqU
j0sA26JxXIysg1igxSx3dpqRlsjbN0jF+T2+WlJhFlXHtj+MAGR+Gpo1iGUbP2wBfUYsnJB1axCg
h2mxIar9UYU56p+hfaBNg8JaNAGvdnO9CKalcUcoccalS3GqpQp564zGt2P4w+VPn7fj+b/JWIMx
6AmdH8BmVlCcvh2l1KeubP/Nd/ifxVIdsvH/v1jqS/+R/tPW+m+/4O9ba1OEfwlXBKuEwHT/1Ab/
c2u9amM8YYX0mP/gHVhN/wMMRtkQDqsZrCHWf8RRfRwxQtj0E33XZ9Ht/isFxD/Er//C2xcBrSRb
2Kgb1k21Z6/Uh/+yrG4IQHOOCuZLyFpxYZBB2Wneg/khh1U59qnQuqBzkCTyhrUMza55JhFP8A6R
W90du5a+MgFsjXl5CCNKKfoxnWf3nqesIvnX4NKN6cPbkxi461SVB0//0fBnjQhlQBPzH+ydyZLc
SJZlf6Wk90iBQjG2SC3aZnPzmU7SyQ2EwQHzpBgVX99HnYwu0qOSkdnrEsnKEiadbmYwQPXpe/ee
G7lvqZSiis5EBTUAtP3EJmyXsXUXVcworhqV02lEryea8JtsAw2CfcbVuUznJCAZOD7HwWLlV1EQ
AnltJy7yG6tGHrdv3RSwXpLPCmEKA0cqEiIytzYvyzbfMiNMKgepSuKuenhUlUvszFxmt3FVpbTx
WMgIc/TJrK2ADa74yU98qIZgxtH6Y06r7CnMXQoErNY50kQc5wtdyhUl+iFt4vFTJGyg/n2FYDOj
Nt36qFW3UTNhCNpGy4re/SrH6uAF7EsF45/9PNtTd3EokglzIaFzuU2TgkiXBXC+3pFPleg3lhYj
6S92UuRm0tJ6TnB0wEKMx+l7Yoywk1gY+QwD9MKkVJGfedOCP0C0y5brONV0/h8hy78kZAGEgvTj
nwvV331VxHwPvywK3//Nj0UhEP9AHk40E8v+C/YPgMwPKUsg/+FiS7bhicIMRY7OK/25KBASxRLi
oI74fwL3H2sD4SnQY8Ags/ugZvfc4N9ZGwwM8KelgQUJ1RjBu5KQn8CoZn5dGkIBugS7o3cKQzps
VZqGG7BscvPTNfkXoH+hL4hU9Fn5yM3iSrySw8cjYC6J8PQ05jUMrcmOaGnBavhoOKn3lR/ABINO
p3bgLtsPv39t8339/BFd8+Lw/kIERYB3uNi/fsTUL8tFFmF0StyoKahg+plOP8bpCtnsIyVn8ylh
bQKeUjNxRfiYfV2soa459/hyV2Ly3OgRT8rAQX8rO6u7GgsUg32Ym1NPGaN00QobE0XCDcr4+LEi
JWD3//EhAhZv4cHB5kZ6dQVt5bYS5DJjz5VVZCFd6lBZFfbeYNZvOwkwMRZFQFVWgfgF2tN+4Cgb
ondPDEgmi4wl2lnuG/q2tIZWHDYRg/cJkf8ZvEzBkHcWT1U2DgcNawEFUYXv7fefge3sL98DrU7g
lOhZaJW/csH3rhxHHczRieHMvFM2YkSwFBp3Xf7t969k9rOfbuqXb5xNWKL38kLvL+4LegO9GXVG
p0kmNmHmHV+eH3ZXapDdg+3hj/796716iF5eLwIo6SIwMSNqcwf+tL86oq/rinHhidRR9cCKgox2
hG33+1f5b64ffhJXUhDga2E3//VVInIZQxTV4Uk5c3ZE3/StlVF2Kvrw6fcvZCR0r6+f5wgC7Hjw
0N69XhTyBOXdzD14cmDbntegJ/iBKMKj1nxxuoIpQlce9HHTDMUjUqrwui2RjLpY4B8Rza+XyvO6
B0UyTLbxJ/xTrchs4z2E+Z0YEmlTwizLuDffTgn4MkKbbCKM2cVxIrsJL7K0LtkGoZOdesfv38/+
mp1+/yFlaK7XL3cJEjXB0hA4AaecyKMk+/lbMyS8MV3VcppNOAFaMbQmJrCA5nVxaEyIgU+aAehh
Yg1MwAE3b34iBmI8TKgkDjRt1W37kokwkI7Q+bX9XoCjuvUwr30MZkIUGOjvlZidNyKqOsSnc8nU
guPYk2MXEWHQZIbQGFnepkmN4cUENZD9Rn5u8pHlrDj5A2EOyeh4J3rcVGDI3ahOYk7AyL5PMHf0
tjGREFRA4tjLJnxSJjAit+gk1qJLB5OD9zll48FhVCRnUjumu7Yk3mIzmQiKyoRRTLHv7dvJ4TDr
AnrysQKX20EkzalQTfFugBRVmnALWn3WHWJm/UVrcphxzQ1MZQZ59GKXs3zup852pcmx48zpPnip
tJ/asa/eB0lafGtF2qA9tCPMTpHCp7mZCcWmR5AuzwF8011gIjq8KCrPuc6Xa9DV/p1vojyGMIPL
LatsvqOJj3c4L71PNukf4JVyws+Lr5YJBkEJae3QJkI1DdQVFSjv2hcdTp3ovExWfdvELbFgS00z
J1H0i62gRlGWX5vriZcxb7ekf1nws+CUikp+8FJ/3rhLCjKrqKprMEL6rfWSeCIgdd6K0UJNrE0k
is3+QvOLmBQIgeF5BNvzScV+f0+0SI+QhVJ02wW9fCrcQ50SuoIXtNiMnZSfGhPJUqSOtZOMAUka
hN30ltbUyDl6mflq4B0yY0lOMxkvaSofnJiIJda26YwzV2+0tQyEQqfOF6TM1Y52e/ugVXmTxQSh
QSvAd5GUULUYbW3Qeo9bZdMsckAh2YnLXCZakjeo7W4AAnxMTVRNakJrYkF8Ta7898xzEDLVNf3b
Pt9aJuxm8OLwIJVCgbKMM9B5QnHIGCYex5YkCeYkwA4mPIdQ1JQlCnyUqGr4OXljiAFJdGTgQn6r
ieCxTBhPa2J5gLy5W5gowPOV3ZGrwmYU7NiGikOWhD65PnOGPjEh7Ef1vXXxcMhfDyYKSKEh+JTT
ZwEw2QfQXl9Sg2wnb+/Wlywh0QtihbRwz8h3ypMwoUNBw+PiW8jWCyJJ6OSPe8D1KfIQMljpwMZb
XA31ZzW5yXMei/GLH/T6WU5qvqpoPJ6LKSKfJWnda2WTvdvhMdniTJ7OI0rUO0szwyNkCbkEhPKg
F2c4L8Ha7UTnV/vKTnDfW+vy1p3s+oDhMT3bRdLuEZMREaNRWUZyzI7C7+rrjFkYnUM6j17DH/N6
LKAz+Ev3MkrY+c2oj5aPt6rr7YIwokl/mwY1N7e2xqUeM5XarpNGr9igdWsdCOVZws4hVri4jj22
e2ZEzp5PrK4CH77SDFYCsLutL7jX+/eIoNw7hwf1VhNgNe6KGFYcgrtm+goTeYZhYtPIgX77OWVu
Dv8/C9690FRrTItPlk19wTg1hb03U51MlHwglmxOf1HOuytxLW5GAV96IcfrsUzc7jnPZbEr7HXe
Qa9Z7i2vBcFQCHmeYfDTK4/Gd83QA7ygl/hltVL7VOYuaw/58UirKL/8sgExixT6pLVsb2W6xlcB
Od9HPUvIL+DaC2Qqxt6hJj55AfQFzee880bp7EGOwPfDzHK3Bi0TNIbh/BsnKkG/MlDYjkryToqR
XIppGvhI+N5wGBHMCdWPAdFeRql3J1gYmEDDRmgHZ0UQ4pfbKBjjK2oVD5iaHyHuLNXV5HO/Cknv
khp4epdNinW9cbqrXBNKv6G2cZg5Vt0xri3vwmjfetS8QLqD7UZ5ASGFtw3x7eMce0ylYj8dHu2A
8C6Yn+MjAL5uR96HeEbtfOmJGjkyEWqOfe7QEaRelBdvsY9Dx6Ig1Chh/3dMI1DjnqvC8bdTmQMv
lXG6b2oMjXS6kFgPGdmcs7dHko0NvIZKyDByOqp20umRyx8Un5Ubduk1B+IO0JtmzoaWD570UCl7
pyTMg+sITUjLyqpJCAPo4Ka3qDqXav2fA+u/1sKirqac++cH1vdf++E/3mUqgSH1K1Hr+7/889ga
cMoEpxWhnTCtLENK/3FsDUnv9LBeuBicxY840D+PrTbeDNqbQRhw4A39gEr4v1panFl9U1RCHKQL
9W+RSv3wL9Ww9OmZEYADbp/2FulCv1RviXbnkr0rPfdVMF6asIZoXaPHuUiN2qh0B9ZO5r3isRfW
RlcJ9iCU+7vSFvOpSBU6ujgeg4Mik+YNkEgmyOR8vcuwwKJVpUMvszEyoVrEJ46oqHE5Fql37uM1
UIcxH2McV5Y700oOPVDRbuEhhI9YP722Wk5d7F7Ri8HkoDQi16QKk7egFiANTZ6Kt5GfP0fz/E70
ZYwEK+7123WYVvTzpSav3SIsHpbzQzI34mpoalxnZCUieYTCwpJuxd2jh7v0mn8Crgd3x3TEVfKQ
xW3e71LSd09KdtDwZl2j7pP2+5Xoo0uOuPGJMkYetOrTezyRPiwNvCobAouLfu9UfrbLRI7rOIBg
TBaFrt4kKTpCRy5QKXv+mpGquEQiewvBBWVuOEw3oas5PJbD1ursZpdATQI5nLnDm4J45HsEqGRV
ujCbNg3DEnEgjMOIzkJr3WEyjTaQRvFK09FjttOV6J64hLIf3K3bYNRyLIxk8SKZ4BXtCfvddeBq
1sUxvWO4jcsLjr5b7gLqsK3rzWhr4CW71AZqQp6MgnET+usATGM44cod3ro9+9WmBQi4tyZHUZdo
ySirJ9kpoqd+vYbOacjtDyCQSL7ms+zZ9N7FNTbGaFZvdaFdIFt2/ZHERH0l0jbYEASTcj4g8E8M
3q7Mk+Sxd2uJXTVoypswr7rbsiaEm6tcpcGGGBSfmr73UaaSaoewbfoQq9h50F2T7z0M/dd6bb8O
DsBMypnV38ddltyvc95fLRFniNyXW3IfFqhgUElK4cfYQ634QcjhGSM78p8hKM6pr+LkMg8YVx+W
KGm6T/js+48YCoHE5JN48KvWu5hOz5vCN2nbXj1ee33f+duBPKlhM7eVugFd9XGGBnlrMbSkSLK/
unXF0WYGg4RcryPWDVRkmUn7joan6HeV0uGHMEnHp9UykI8pLvc+CYbkulRIp0+2O3roKv2mLjEJ
zvPHFNuuvRMa9Txgz67nkJArscE97ey9AMd6VveT/TA1a7kt7NS+bjvAyiB0NIrB1rknIOrD2kcf
bDVSO8porwLmpMz1MwINXQo6dUQR4xztxPHfU7s+JXH71Ua3AlQKs+ye/co+ecCWwjvcRS2aKvK3
8tR3TglrziO/ATguOj0YDNmFU+R8XnA4cvLFabKgEepn56aPevwVYbyohBqh/VBlVssOTDIeb6k/
5NYYAwhG/q+6or0hAGDagf5dDqPN5NqV6blgwtU9OCQHVKcxxm+0DUedXwpp5zDuerJjNpDovZve
k/E+kOh20ioW+64dGO4FyChE64fvSYDV3mZYL7UdWKdk6NNjQeIklYFjHbwYiFRk6/lQuzn2jKUs
nhcPxEwFO+oSZsHBrXFJtTGtZ8a1+FQKlXsPsGoRpvqobHya4dtwolDPu4oipWCc1owjZAtCRreT
qJKbeYK5tx3zdX3qSts7e0Oobhaccu9mKDJjeRmpdEG8klC+yZIm3GP8rA55e/H18ozRmxgI1Tvn
BQTR3uOnLqUHXEGUksQCz7UWhZO/c2yKNU8G58In/8oPVPcgGR0/0QjCm+2Dlk09NKFbTUwH9nzU
w9uoLArcVyQ9uEtAbqwraG+p6SPHyxz12Zgu+KsidYAG++Jqui3XRH+jNYDGYAoCwr0St0QU2I7g
8/vPODLAowUQmDapb5jzlNJnZqQlBFET3FuOH9lY8EsP5XSq127mKUVztyJAmGdO4lU2fHZqdpt9
4Ab9Nbmp0WFKxJskoOEiLZwwGXUcSbthfiwDYF30KE494raNYIPdk/rKDLW2phM8Gvtsa2rUOCKI
1Z/dBaYfIjh/oMxmxw4PfcsocYSMd1nqIEMJWT7GBoQT9ElwnNsIFSveoW8AFWCJaRpcm6pl7Z3F
VO5oc3XnLgLOREcYD4VtWAXENAN9dIw3ytU3aZtktxnwnm1Rtiio1iLaeU4mrmi5xYQCdBcEvd0e
OXv/xWsULrGqnfc5brvrQXJeXEc3Pas1+iOMhuqceOpLF5FqOhbzH8ylxr0tNFPrke1GqPQcqj45
MbyRO5QmtxO9JpoTwLoqB1XqOHkPSAuqg7J6YFL542j31sOc5vcL1/UqXuBbKLu8RTa+Hha/gBOE
HMfjOAJI8+CtAKxdLBL1xpvGYauoT9+6Be6MeeS6PnZjlvhEdgx6vNG9nTR7Qu8EdKBsQaE62FLD
mXDnhiQt1JqrvU/jqF3fIJiKrOe5xw+yywhRXI0IwsGKWdTBulkKUcLBDgYh9AnD0RsP9X0Oc3Ol
lOnhBtxOhSC3pfGAGTok1CKQIpbjq37J97DHtbtzyKpLiS5R63uJIeN91djLVWAyQsaOtJBOW1Ae
pipYMGYjLrnipDWz9Jc112BKyRoxqSOiYsUMC8v/pJFmAzQnnYQO/SjB/wao7tYxu6qMM45snX0Q
RPNBv2ScOKN17BlF3/c67A5z2Ak6AyYWpapZXotOcoFg5S0HzOEJ1tAYI2JuZDRtAfwpqiSqI8Xk
fGevjLPnZkSwy+7G+aSh2X1R7Yg4dnAUQ0YwTCPnR3Yu++D17G0gnlOAHn2AOnQtyvRK9wKyzRr2
04gAT4+XMi0sWnkmNcaOEQpumI9Gd8Kz/GHbDGuXHQqvi/ZNSM43YoURzXzS2djS8hSSeG7nD2Gq
usc8or2wiXydbRsAk3hu4uWgGACf1pe0G+ZvE8k3WgX9JgBj876E17+LEWBfVy95OSVf/vMqM/eA
K+IosQzhfwC7Q9APoQ043LIYaDe+rASaKcTJrEcfBufj1tX4YU0FhI69gnZ0dk2mD2Q6owix43Sb
jNiYDjgmCQDqi8EGSjgMzyzeK8C93r80kfgDgQzOg8CzIZNSbyFwLoxGL1IF4uNhzDXWVM/ZDoO/
tlvXT6u7uutDTspFinHLS29abwYHiBz/eh4D7+ynJuKolqH30L8EH/VeXR5dwxWJ+NKusK52066s
Xf2F3J70Y0TN/dYxWUqxC1PDoEuC696mNNvFiUiim8r25NbRwfNgYiqA10ObToiuKE2IhbN49lk5
elUgHXP/g2xdKKA9jmZmCAHrQOlENyV9tq8OgOYtfX7xifU0u8pmS+w12KTnCf6ShgtUBfHBgiRL
RxEe5CbhRMqkY5CPBA3IvefP9abRQbGH9h8dCXsb9x7C0ssaTDNkw2R+7NEe4nuely2qFKAlRZt+
gkUICt9pGvcgMoybm1a0at8507CtjFVOxkO3t/zUPziTHXxxmMBct3223obd2r5pZwbWW9bzHNOn
wJlW2+VzImwSjTydR1cN8tOrLCjtK2K8OrSPXnexu8QnlXiAhUoj5uyYpDtrNQL8wG33ug4Etb8N
Vo2QlC3OmbRgaa7qw+y33jEvrfq82NTiLfzZp0aV8mDZaj+0XX6XJci18ryabvMgcC4sEtOOB5CH
JUDT3JNufiPNhDu1OgBIJh9eoy0jWGbSHbAfQ0JRbn5pEQntywrXehIN5ee08L31RGLyjD5p9OlP
kRbk45AOt20ZLTfkLS3yMCu3Obwcav8nouRvyGooH5hz/PPj//8pP/XFL+f+7//iTwmLE/0DqAGV
LHQZQkgMuOz7sV8Ezj8YBaFxcTj8v5zf/xxWM+KWaBltN6CHJUFqcxb/cer3+CuPFNFQSsbLNo2E
f2dYLZmV/zSyMW9HwM1ikkz8r2uHr4UsHBZ1VY22+zW11zb/VlZrLG2EXI7VDbthIC3rXV4m2XDo
tSyrbd9rz/u8xGVbX0MkoHo8tBYLBJtTCKmKaj9mIWWWAUvlrbLJptBs/a2/+qQUoaK0MBhOnQnN
K0eNDRiibe/cMWNuAw710JPmt+kwxmpf5mOC6tAl8xtA5QoVNzyCW8s6jyoj9yK1xSJG0/tQT7lx
lSKOp633N1NI8etACxOdTU2Gwpz/Q+iCJ+/XlggeIkF7dPW+tv08cVaskiBl1KBcKYubKPEiXnIR
xIB963yV6ScXnQFvzUlHxeepxZwsb3+6t+6/D9P+A8H8fZPVQ/+f/+tlpvtfMzbeEvUAoDOXMSz9
oOh1lwbsMAiMXiVfBCeC4gZPfGJycceO/mhq+dmMXiXIIIobvmY4cvpbWhhaOYtb8anBjkeTOBjB
Il+V9kR+/H6NkxV7VLnwVewHbM/ru5SRmkXpuxadf7uuxMWm+ypyeyA/qDtHbLe//1C/TnvRa3CR
yeghpAfpBLk8r6a9cVosmVWU9Vd7xv3+xqszq3kktbVZ73//QoYh8tPF44WoqFyQJp5g4svr/fp9
YkjootVf4i+058DS7tsyLlyycWye8EUGuXs3940ngW77XmkN21YkwfRYQAb/u4H6r80285Glx8gZ
SUoIMCx6LaEgkR5M9pL7XyaM8v4tffl8oJCrLHbhqwS2Ju7a33/2168INzFg4ub53DQOA3bWoZ+H
s16XZw4OlPZTlIZy1KdYhzkNszUYKKAhWIP6+ZtXfH21BRMAVAmOx2uivHkZiv80xFddL8OEq/kJ
SRl+czrXkFjvx2z0p8fEoYeiYbf7CZ971Pz5K3ZvW90tBJZ533vXn5f/nXxt/pun5vUNxgKLKsc2
CzABo+K1WoZG1TLNUSI/pvYg9AUPVwZZBoQhX/W/d5UdwOF8WvyRvJr8SxMVj30XSmCtH2lPBMXN
0Jbme80Ambknemod1Offv6CZqf98SzseT0yIpEl6LAYs4r9+rUMerk04a/VR1dxS6V7Bw+MRp6Gn
+V5j1ZWLwEZNlE20peBJE73//Rsw5KBf34EPHjxCG8J5K+Cjv3p6NXbZUrRB/bFj0JXUe277tSCo
qU4jolqyVK33k0oV65PvMrbEsA2WXk9HC2oXz2DlIy9Oz/P3i1MBGucaUYBp19829KmROq+QdFpz
gpubsN8BOLDCeZOJYkA7GczexL1FNUVu3i6NbYN6kw7bbb4bgjHRn8WsFgAaU8HcdB8uReYM54xd
iMNjU1gTL9NPGO711lJOEJN3nXUl35nfZu70xJhZ8euxMJDewinftnkw+6CEQropCmftciTeg42M
mAVliMj1zgEKcjaiwuX6h0mu5HTlTMtUJAA5Ciwwv7/8rx9rAicdRgZIWKA7/fXWHuu4Bd676g9N
2slKnZIW0HWzi9ahH8h3igezI/z+Jc1K8cstFyAJRzTFfUfZEJji5OeVhDYf3Yg+nD9EiY8cZE/c
q1/cYGRwCuvW7vHNxzSkYVC0h0UAYaIZWsIhj//mbby+7zjH8KQZMq15siHf/Po2LJFYNIQD+bkc
mfqjqNet+Va4G2I9/81rmY/080e2qbVCV4BspZQD//zqHsfqUxYtcQ5fFpHQi//q0J1Ncfu1ZK9e
0Qw2e0ZJ/jY35O+v9V8/JJuib/4Dw4Xr/WrVRhjUqygv+s8Lp01uRC5+OD3GuKa5RX//Uq9ijs2e
FAnJsItZFFtkZL+6oHnTCAbLTvWlx9UNFxRPZ/22dAaKLpLTMNW0d0u0xnZ13WSQ6ey9N6XF+i7v
g5ansyqp8LjjcPNHD5wtYZDBwzBMxmJKVKhpNLkuN+jv3/RfvhgUmx5xfQjg4A//RYgtoLY7i2PX
n2s9KN4F2RhF/m0S2vKem6byWT1isE1/e/OJv34xL08AKy67KTLqVw9BbBlJoPKsP1iqhLMykfay
sd8GYZsqqPlER/UlXXO3CD7ptEzA+3dKKRaIylqc6Smr1plFIw2BAv4BZDiPSAfxHX3xKu324e5v
rtKr4Z7LSI8Z08tjApMFkeur79Yj0ENVo2r+IHuNtuwGX8qw3sP6N6vbjwU56rHo3Foyznia+tp1
qW5rH288jmpCsPRnbsAq/+Z/XwSz2C3oLE3C5bj9vaJE00O55C0IS557wk9ZTGmVFdypjLN6vp1a
AcwcdrXEJxkjoIlNzWnhZeIFHb2U4UOctsPyYdXmTLTBVQtQhLxtgMUdQR2Zz3LruB2uoE2XzhlJ
PYxaqq/+jKJdkPAcU1/w+Efec53BYnqncPvwHkWbRxBiBdDPZ1w1bY7dy1/K9d2K1mB6mlRHRdLn
/C8zSXS52U/SFOMbIP6UhAuYylhV2CBy2ZLEs4lBRfBhGthoWIc1XZja2wAbdvhJH2k9P5KhcKn8
ozct6fAwYCVk99MdDk22Fw71bMJ5EvHSFv5Ifpy8IfNqSNVb/1ZGcJg/dGHmTafYnbrspnRrojNm
gdLnAspJj1fjMhKGt13C2Kx8MESpasIJQz07z/clvwtjh6etDTtT3zWgL3Bn/vgAXo5jaN4QA2Z2
SRvjIhfUs2tuv35JzCJWVkQ4Vvuuj33+Xxa0uqI32DJK+vN3dG1nqT3ZPF6WbrnlGtyGqENMMtBI
2gEvvbAx5Vea7Df/Nvl+VWELz1w5E4DID8wz3ZSrmq4XW6tII/OK0go4hmpUHVyWVgcdH4+F3twu
TTRQhssC/US/B8ucV4/w9RrmCRj4ze3SwuflmZrqiDY8YGyoYgghF0Rp3/BMizg4DMlQhIT3uAv1
X1ctIOW2zTLlvL7HwijiN2Fp+6ZlHIwoQ8+gnyZsWyRrmsNoLhazmWn0huZD5FHrLzedjKc62Tck
MvGOA2diFdirFTAMkBQnNvcvs2OXPyWh7KgFop6SI9815C/yKIw5Q382yGQI2LuU05gaAuSUeaF5
zM17caMUWuzWDyDefKYxDK9vJ1ffp6D0SQVnulZloTmIxpONWLJ34dM8Z6PLH7aR1AFvi/gjc427
iRLoG2znkcu5YhPjN5Wcad1TPmCHDQ7Y9s0tanoF01Mb1vx3JyAlYBzPB9YGzsKmZHPnjOdcK72a
xSPFUvYp7+hU80gjCOeXkrsJGHZD9hIR04xphKSSArDIVcBk2vb6NC12n1c3U+maCqJTveL9YUkc
zV2NnVgNu7ZgIuCdoHl4i9rl9hNioCyadmgYArMypSUU0oNvM4tjztDKw1DoxGXSn64lXPTJbtd7
T+vFlGE9LDfwGZBsyHnp9NwAWvG8yaj4bJOYygEol9ldQxYMOiWaD+YbrjO0XuIACKnHT5L1dpnp
DW4VhBDbpUQ3N1+KuA94j7HV8910LsRw71NN45wPU8e5Tpo36FRjF7UkdBmmOr6dIUnYsxCz3OwH
mZBCQvMZ+hZ+UMr7ZdrEDvy6Uyzz0UuSDd4bt/A/rzPaiNQstprPHOW4i9AwqHRJU8AYBJiIACMN
QFluHnBc5k7E/0oBVujY3Jf2uPTcQ7HMSKy/4Lxc+TvaqqMisc+TLJXU61ylXVXwfTDJsS0xdrf9
7DumwgUbw7dUC5fgrn2jq5nfFaFO4CKNXHzuXDsDpzSRakEPVkKB6Tv+blCxWZcKe6qWh2iArTNw
h4xEhW9ad/G5fkBOWB0mriLPgnCGnhtq6pSEU8W332nvEuqEOz0s+9UU0Is18tKuQOvWHlgu2Y4m
3Qbs8lWMXbffh25pNtlhGDtux4V8l8ZiU1aa9QFdgeXeLYwWEHWxRHnuqe2Gmo8UNqpR5NM4psQy
LlL9GSkv7ZUfjRVWfXNx5qaTDYpLxaoa7ZM0n6V1NuNZYCch7MtdF891jHGSucCbuGOmfskaNn+9
n/Qc8I6DHMfsdCBJNeDBzvEkcfOE6GK4gj9ua3S55u+0SxAn+l8sirxzvzHZp9veCtm0BAxorrEM
VKRm5jhlYvN8Wkw7BgzSMVJBkF0igJ2Qsezu+qhQA3T+VWj/o1XPpXpjV0v5FHFGwgquVJd1V34N
6wLB4TS2n3FmddZFJRX2fmgqiAPQ92Xdx4w1dz0U5NeXX9y8XBXAdkz6n2Yk7fPdGuH73IBIGZpL
K5lxMELM68hrtx1n355M2pmc0FvV4VsDB8j4S1zLkm11H4cD7JmO74gpVLPQyWeIXE9MDPFoF4wb
0FarWZcbwmkZT2xaZenhQ+SI0X3jlwPnTyboMNuN7MbRcUMvns8fc5/GyQCkkp2Mk9tazisKmaxc
bXKW0ew1l4WHY9z4Q3Ez27YgGi4KErnzKNDWpwQDcMPG5w+QQwg4CTfSHRyxRfgaoROma9FHO6tx
DAeW7j4xv16ZnAJHDjui7Ob1EjN8sI9iFqlziFs0Dij3gnKl3R9Lz7pvi6Zy3zLbAblztPHntd0+
Yta4PC3DAsHP6ofaenQttye+peauhrnk+wry9pQgfCgHBvXtEWhBsi7YTwJk4rjjyuIYZ0O+HEge
CmFORkUjnXQbqBdIqGB+Vn9J8R1Oyw6Du+6+ktGOh2Q7BiQ8bBzZewMSxrjuPHjRhe2V/jGurMK/
xQZkFcVx8lvK2vRrSpzAAG+tQZHlNDvhwY7z974cJPh7xkuMP+5/VN+2RpElHkHUN+jHZkB1bEst
cVOt9xZLddu6uzaeVTxRT+HPK07MszyqsRhlTXtQaKi5/8nEzamglMTewrZCTp15uLvQlI+KDZzH
IXV9s8LhQDIVZmaBRo8PKD9ndGp8sHYOL2uXWJSkpHFMbD1eWuXsMkPtJc561EHA7zyMXmOqP78v
zMkhyAWKVvJZp6qMjmNXZf4zAcdGiipaK4CGnlgDzdN27GivMUftqezN3Ld1juRjUgXPNrWbhcJp
blnL8jAzmwaZJeaILivSfPeTqP1VniLXKSmJaofGoXUm8de0FKhLQhronocKiAWR4Rx79ExoBKUJ
GMWBC9TWgdk5Q+ZmvFOVpAGvPYJ6b9Y3E80o/q4h75pfZhOLzLPUIxvg/fdRbtbJwqWVUW6dXES8
I3oJvVCfIhWZejWKJ1YbZxiV/8cMyqE5+E4e1NdJw9BYHIYWH768qtvAlCwpegOuEdo6fxDfRqvX
KBdwZ0xjuWE/pBEKewZ6Mf5yW3lcftZwbUqkl/61j9+TXerHDuaKhutYNMA/hi0KIfPuhYwtLmSb
gIdvyLcDwPatHC0urIkfNO9g7C1Ahac/r8Ta8QhtxlaablhQp/zGphp8lIyFqHUIth3pH5css6kD
Hr1qib1nnGk0079/jWyYQrzj+DcOT2EXL3xiSVQ639HYTwEshBqXKXBGdGR2HH2YClJtixNuhKSa
zy7l6PS0ogflU5GebbrpSo0Tfa7WRvsm2CjzjBJ8doiFNpo6ppDPFQMIsWyz2VYBiZGFQ5UCHN80
cKYGb4x3gvXST+E9AnOnya79GGkW6Yor0sZ+LyVSf3woyASmp5LAGB4RhEWmg1/nHT8QT64p1AR5
kc9ZJ156VvGYdc6xcwLMD7vk++6aTlPCpgn/xfTGpGRE/ORLZerNwTf3Y1zmpl1mcwXyb8g3a/7A
/25++nu7by7DgO1SwCRkD0tTOElMiPzRdHwFKVa8me+PRzHAJ3gqx7nhS1U9C191LReJXWcKZ5xf
J9zcRcBT3XEvlMy6qQnyg6tcc++WtRPVN9UsEmSLScmQHebGUFWSohbhCN/taE0Vr1Wvio9gt1Nm
mhX0yfNdNDWmCR1Emfo0qTFDs9gXYwsij7OlK6/dWQwF6dOew31W2Y45BOatx4nNFtCqeYxc5Cj3
HDz5ngftrfoiZ4fzk0/e6jIdF0d2xacpFQsXJf5e+fSJPVFr9E2o+LTZAl5a73+ciMO1jigMliTB
3LKHACn5U8KZRe1Be1vLZ/C88KVti2ShrUzblOPIlKqkJxrEb+X4BLxLjhYWFUI47y2kVKZmx6FH
FaYWcOagISJlCvmkRRrxFPdxwrdm8qQp1xfEoxFiB7jN1CiR16zvuOpmxV1Fx5n33AVtPffm/MDt
5Hu8PLMKcu34tS1rsn9qA4++PVKqhVv/JEKRclQpYMJ+/v7o1VNpSqvSqgxRFGUmsW44tSbTFSzq
2fSPrFhqHnQJpn6u72x3wevOBVnNiduLrIELyXjfPOKclpP2xvcL18RNz3lyjPGijA/+Eqz9ORwX
UZ7+L3fn1tymtcXxr5LpuzSIOw/tg2U7TmLn6jhNXjSypQgkbuIm0Kc/vw0oEdhV0uzMOcyhnXZS
uxvYrL2u//VfdqoSU2DYYJplTmmZwUt1Sf9TxDKOniXoqvU2FJ4oGAK0OD3rddTI5Gx6GF5sQXSi
pHD4c9LDZK5U/wL6EBEFNoGFP4PXhhzAvtxVcHRugbMAW7L3RLx6YYssN0GSgvTv3DDkk3ok5Hn0
PCyxhBd0ns+yjI4rmJ5urJjkCL8Ik9D+baVuhMLK+IwjiGo2KQMIz+j6S/eUOl0IpudaBEOmc1E1
moPxUsLRDSa0zf0oz9tPLZMzouUT6mUq1JRN+glWJhHZUEf5u/tylok4s4BF1DXORwzi8entZYQG
n/R0oqqfVRO3JDzVRTpPtXGcujndKg5DW8nM7N4wd6Ic3YgG4GaR2f23twLtjo8LtFedUGvvZVZV
dxXTy6NF954+E/oJAKrGWL8SZY3uOn2vOht4nD8GSEiaWgPexcSax2X2VAGYvvM32n2pBTmBTO4G
KpJoUKzgGLpJwCAmpjxGKI2c+ZIpSZTC39IdTcsLcTdZCFGqdQh5he5pNHNbzA2TlQgRGGOQYhMg
Rtzxp9OP/+irUOChTxbqBXrOJ4x6636VMgHuvdpZxjyDqILnwECJsBDjSgh1+lZ9mdM0U1e4EU3N
/MPutzSHdGntKNC4nzcA8YKXXpBkwUd1s1OTazXNXp++Wf+9NHSZpRFYmdDy0vnQkza4dFaeG6fp
l2Ibr/d3xtoSinK9joUiOn0rtVenY3U6tcE+mxaJarhDegnYFYS2Piyr6scwzeCsmhHtZ/AOknXA
MfTWOzbzjIJ3wL8s4husXWlozh2+jcG8F5oZsWmv8BBE/T7eMTgLt3uvC7vmrTDotNqRgXAZdiGi
wHIkvGY7o4OMseG2KbIqm4Bk4m3BHGdebrQx+HSr1UgkVqH5FEVY7Oem3L6Agcqr/MsQWnj95vQm
9PabPWDiDR14Kgl7RgP298AwVpkTmHn5MQ/WQpBnEZk9eIx3EY7m6VuJbprjio34plQk6ZeBzJU0
WL9IBcEZKYiJPru19ai+V26QadhA78Gr5tRv8e+b2rsPSIddgDZaJBXaPyUF9J8e9lRhcw3dEuE/
rlOMYleDdIYDPtqs89H+OqX+RhOfFweb3fNKy/EvLmAqxZv0GMqOFW/z5CRXRc515K9V/I+9zdjp
gmHkIEW1s72x5i5g3LEeVuPJFxMSBjBSGa74kusJh3x3ZhVUc6PzLGEsO45Ek3GmzIbsrkkRYihn
4ONYsJpAMxb9oIhudz8fU2N0Cl8KbexQXECk0/98W96gsEHOPfiFZv29TiCXulSpJlyZGzvWSYm5
2eVKL51XFYTPs/NYZ4ZgoG78O5r4aVYP7Tx8Dl2iduaMKjG/zs22H2e4e+lbv0wLd+rahXoF5/27
gMz0QxHrjLs3kxEM3KQ+zTeFMYteuYqX3lBmdsXsEJd+3FG61j7tKbsUL2f0kBhMtnMU/Zwgm5ES
+1GGLWXIHBhHJ3mrU2reXOr+SLuxqqQ4z+Jqe0EJyb9jILX+0vdVkmrrOCP6jTY7Mt7ZxP9CkdF4
VZXwW50BEGbevBYn1q2KbZzHLuzu4L1NF49/laZMpw3D252l5XeepjGi21YYJQ+tmBF/pssxXfij
OPlg6ozpJJTLGXmbry/JqlXxFDCQWU7LneONznI9KF76IZMMdk5BfOOu159yGyj+mT1j8lu2S6Lb
PfyM52jrkUtwPNKniqm807NKuVerLP3CZCwIgnIjn7qlGbzaWKl3AUuc1wxb/UdYRVdZIxBUYVBm
BuZBV6n+93RaRLRkbSHHXfC9yreOOgsZqOlHkF2YiWJ+PH2iuwe6uZkFUE7U7gFmaD1lPdvr4DUS
J1yYihWAESqV20lIOuIsCDY3ha4JXr9VFLwjow6H3el7P5L8+jXB6pDhRIn3cWC5kcJzQjvIgoHc
+HmaHwPCDjSI435gJuqVvjsK9Vvqqko526ETUGPcac/UMrZALSgtLya0CReACjAXZxH+gXdeur71
PlSD2XsvnY0YD+gbTnyuFdCcP4cQyTwv/QzYF2A9801iJs7LcMT0Bewtk1YIwzOYqXAz1SwM4jM1
m+jvlGIdfg3APF+HZDPeFWqlfnLEwPOzSTRR4ulqs3qjBXTI0tsfmAQ7G1LXkIAQhyZOtYCGNSPz
lieXk5WhzJUy06Z7vt8PAA49EB5bItwAsA3si4aN7rsEk5GVlrpd7Rd6Ljbf9TT3uRat/atyX85D
aO4+ayOnPM/VFTnCbTIyr3S61sPz0yJgiJ3vfBlLgDUh3FFpCsGM9wq+k80sINvmWotVTp6N6BN6
+NKmz+WcuWv77LzQaVO0goyxC7QrBSRHo4BB2aVzU8RmkZ351mr0Zj9Z6VcQTBNnJjPnC50roTFN
NqMbD6TxdaVVz0Mt0G5JGfhvohEfDa5BeCun+6wkSwkX+2xqxY71HixIAf0iA3Eqc+291izmM25I
rFzRBhS/gY7XF/Pa0vweNur8o2Kom3ej0MZAmOVkd6kxcAbizsRb3e6YIQvrw1bhBeAippU6W5Ex
s9bbNXlDbOIH3RjZ155b6Z+guYBnghwdrLanN7dbxecTs7c6zriFkQInq4rzd4QUy8mg8N2t2WLr
6cbr0VZb3wF7rqDvgrrv9WQnGjZP33HSBb7Wt8Q3UB3K9wxlBN3RvSVt8n4SYDqX63itvyTKpC9o
llejV8T10Csz0wNNb6ySRawp/h3cxdm15znKu1HhaJenn8V8LFq4mqjPmpzKnPTBgMkuMFJ7xfzm
VUk+jlpUNPsSJXumaDPawjjbMlmHgCCIIMjI6MWqzumnM65c4LDnhBWOM6U+wDjOJDKtvz2apESm
hIxTOErdG7jG0yuoMcrXZu6uaAmyVvoZRK8qw2sq5mcKSreAVr+JHU3tYG/Ez0dsy+V6k41uHHMi
ON921ujaTN3qbVXuMGdQ3MeXqx3WmwYOb3MdUBXBo9QC+lT9rR9SgaWX86KgRnBnFOQ48EXSDxlU
IXTZ+RCpJ4xHpU2oJLs6Zf5y+hbSnZAKBQAUmlpL0rAZDCArmjis+GZHTxXdgR6U2VP2L5q8oJa7
S54r5kr9RBO/93cOBclX3VM9MQpqzVyI01/nsf6ha8wBYwLSwxTkYT2VrKkUDiAP2SzpzlasM2fn
rO8pilYk2flkAKWsxT4VI07C0X1VrOl7qMwiDn70GE8IrC0gyJg+6P0A/HUFFmBBygxRy1/OArPK
mRfABzH3uevTIGdm0GMWzi084vklU/BmF7EzKz+7dlLEyMl+cvuDPXniwMLKTCoG1QE0qY/Ypfd0
VzD4eb1cWYr5YWtO0veqT9+kRR7kFXYxf80IrOxlTHfrC7jCJjdZaGHILD8r33qWawNIDncF3Oa5
9hXk/NY4s7fe5sMPnvKRy2DBGqkZHHEw0wSVvS0rAmh1na2eL0kSbVcf8SwM2mxVncExKQTzqlls
SMGme5PhdokRfXX3isWsPea57J5rVpTeGY6/ulas3eYjPPU5CUWswCXMij7bvVpbU0YljFp5+7/p
s2hf5HyezS9qwr93+TKp3i9TrFF6GAEpflpD2G8Zy5Qxvv7f/tLphZ79FHMDZ+QRc0P9UPXDnFrD
J5OR5Yvln3/oyhh8F/kheMia649nfgRzVPPjke2MuQ00J7CiHX5Or8jRJv3TNpx+w2Y/T//OqTdo
NujF4s8/6BdA7jv9K/96EyZjQ/j6RNSCRJViaHcTaGSxIFAjkUaEMLC3Bykj+faaPaY1wTDg2Hjy
7WGMHIsMgGZqQ3t7xFLnW8l9fGssMDgAjK1GwMlsHZ8A8oFjEP6cNRJbrXAMSwZoLlFUyV3QBEeo
IvDt7TGn2eF4F9ADJoBoZKQVkkbq/vt64CHKw0zoY8abhsckqqoA7v+MJPRW+K4LNYcZwgiCMPz1
hbwf74EDWbPQlIStzSY1N/zv78F8EUD056Ukwh6y4z0giBTu3c/sQm+No13QxjQ7UI8nQf3ULtjK
GP8MsCA5//r6X0lC7w2+WwSeu9FUTaLnm63+F2ZRHAcQhjT19LSBbY6ZCC3qBXS61Ve93QOSAXrK
ZVWipvOJSQKAKm3eEQPbOQg0doKlN6ATbkRkcGaRKVnNM0mIgD6uk3HkxJpN6EkC8j9GRGhPonlB
XM2uD0gSDL6erDKwxqqhm1SrqGa0L3ksCeiAsUmjL2Fjqw2GdhzAJUofB/Q+ptFURdayvrrHwTLG
NBpTPp1wasQ1uONA34u0WcBLVPACoeXuvT2TB0gcCPa25u0HZxUFrEhaBvCBNWrcFIaat+xpA4s4
id5AqhSNMlCGZxWpZMh6iao9NiiO0U3fbILQL8fqAKI/3abxiR6yRl0MLmLAmxflfTkPCTpDsrm2
AAw8pRRtWPp1nEicpIHuAtUGaVnAScBHBPWhtxLf85aBN4xJSUHfbw/OMk5oGJN1EXV9jMZjTuzB
8vWcpAkDXEzmSZL3Hpw9IKVjy+oCoiW8AtLGByew9/3xlMmYEFPjK9fXAHeBWoykLmC2hkJVh6BR
/3bWjzWioxFTKkz3gX2kvoZnF0zwYZK7QAoJfBH1JquNnFmwsws2Z4XYmej6m/UcVg6FopQo78vZ
BWsMAI4mZqr49dXTCLbBiaAyh/JtZGF4J8LBcsvugjKG/RaR/+Yk9GRhQnApkIl260kNzl+k/i2K
YFKyoBswHInw8Ejij0+E6Ywh3aHYBuiovga3C+T6pLWjSC1zJNiDrgxY5tiiasVMzPbtG6EbUOys
KhAiycqAOiY0JpkIzdJT+gAWLJgPSCa1+zyk1yewbyzVrydQcJBsUVomZnzy9VGHFtEUHkL788GZ
RpWshqybpJsoghrr1AYDfdOoj9E3GrFZc6cBCYFmmgIjKacHcYKB2ENl0p6BniagrmDBrkOqaqgR
I9UVaSFAD8JOhaPclpBEuebYGjjEzfgFFp5Yc1QG5xmoEwh4ZGWBTBEl1olDZFxfvYhBTMPEYk7A
UA/PGuLWSb8/ZWYypUzybiPmvhQ4YxwnCxhgW4YenkLUTIFdk9MI1FuBwZEVQC/UV/cs4DqSThUw
2PYsNNs+IL0IrZ3WHNBfN45Ez2D2dfzDp30DGoXIHpBQhPmnPiuDy6EAixZAPilZ0IiY6INyUI6N
KPQiJsseg45SmGDY/nx4fqLwYCR3QdfGEH0RLh3OfU8v4ifCPUeKHUeyvgbnKZBPnEjvAkgkkoW4
Cm1WtacdLTwJ4Ak0arVqY3g2AjpE2UwK+SSiIhWC1TZr1pcFYwwKg56YQ1VyeDZCRz/KnghMAOVl
PIWntSN1Bn4CVSikbvU1PL3AwKLmoSRsBDUnyA7ILjYv2YelOWhPEuwMSGq14/AspY6gysoCeBTq
amAQGblZXz1/ocZn4TiBUatvNSRPAciUrBSA0LQdKvBt+PgYnGiN4fq1Req12R5sKEZ5QLsAO5k8
GoOh2HUX6wGV1A+j8afQmezC99zrsHZBFYAi2bNAxogmAMdoS+0C+XocRwpPgWHJioCl1Nfg9KJA
qDUC+ut6kcQSXebI1EHvce6Pd0FEENggsi7thg/qLCgtiPjX318zwKAh5kobGvSzCVTeBL+3wOU0
hmN4sYNuqrLpRRFBkVzFL27NY89frPFZFnUGhhIOTiMC2G2c+F+XAk6BQr8of3HIj8UftLrJ9tIX
3gbYg0smkUWQblwgpQY+E9Q2ZYT66ikBYKomqRYiijacGJ4qNKEdkTUIhAsOBOl0jjZHvX8IFHxE
qE10zkizTT9/FH5Ca37rh5m6nr+4EJ0w3jJ9qhfmn37h0AHy+Odt94do8RDQ7s4v3lbxsrl3g/oV
f/6rgweu/Z+jHx78ofo+7f/evuDjW3fudXirw3+88pbJnAnFcBeJxp/2MV/PA7ppmJVyPw/mx5Bs
pA/J+/4kf/7Rec6j7/+DhZ8ewlI/g3ifX1w38eji6z5wDZ2VfuBkAxHoPD28uviMDTJZduXp3Pe+
RklvFm2DdZVeO/KjZL6Ijp/aqjts5FemV/Ih8x7yrLN43bwku/j50p/v5snyeOUG9yq9cttk8Cz6
+mwa+Xlw3x0B3ABLZe/CVO/EW3SlsEEryq78fBkxt7i7Mk4RfrjsylfsuOcd1qnFWwMJfvgPv34k
XyzmbkcAW7Ca7AO/8H0vjLzuiWw6CKWXDhfevKdFGoSZ9MrRrvvx4CfAZsou++qxbmpQUNILs0D+
sKkOj1jLRQMtkl36Osq99NE2N4Ad2bVv5l7Y0R4tBEZ+3aTy5+HieDtaXIn80mk6f3DzdJllHZlu
kRvS63sPTI2Zd1vMGlSE/NLYgjTKOpLdYg3k105Tj7/juKOb2hbB37F6lCf9pUV9XHrpKMx6OqSt
Ocuu/Hp5n/RH2IE+E+Vc+aWLeddutbVB+YV3z67mQZy6Xtess76oN/2O9V8uk3TZ0VRtGed3LH6z
LL2HjhlrMee/Y/HPUbI57EEdHzSFF+mloyRzn03nSYSl7B7OpoPk99zgfL7pn/2mrC67/BvX6+54
U4mRXnbj45F0oxr4sER5Q3rpZLnqd/HWFQPZhd8uwzCt/GLeCxMY/SIS8rLLv3ejxfLZi/SRbWty
vLLLf4jyfxDEtsH399zgsSC22VnZ5W/Z/SUkbx2XAk5IkfmUX7vsRpVtdUF23Y/Z3D08ndApoHdF
ilJ22btlEmDZDgvVKzfJP+mVPSKbnni3mAzZpT/NsTuMfOkezZZsQXrxZZo9u3vq4ZusoPT6XvoQ
QVHf8dxaKKP02lVE5/2q8zWbLN7plZ/KNH0r0T3OPx3IUZ7637rJNfEbD/5ynvz1HwAAAP//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2.svg"/><Relationship Id="rId18" Type="http://schemas.openxmlformats.org/officeDocument/2006/relationships/image" Target="../media/image5.png"/><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image" Target="../media/image1.png"/><Relationship Id="rId17" Type="http://schemas.openxmlformats.org/officeDocument/2006/relationships/hyperlink" Target="#dashboard!A1"/><Relationship Id="rId2" Type="http://schemas.openxmlformats.org/officeDocument/2006/relationships/chart" Target="../charts/chart2.xml"/><Relationship Id="rId16" Type="http://schemas.openxmlformats.org/officeDocument/2006/relationships/image" Target="../media/image4.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harts!A1"/><Relationship Id="rId5" Type="http://schemas.openxmlformats.org/officeDocument/2006/relationships/chart" Target="../charts/chart5.xml"/><Relationship Id="rId15" Type="http://schemas.openxmlformats.org/officeDocument/2006/relationships/image" Target="../media/image3.png"/><Relationship Id="rId10" Type="http://schemas.openxmlformats.org/officeDocument/2006/relationships/chart" Target="../charts/chart8.xml"/><Relationship Id="rId19" Type="http://schemas.openxmlformats.org/officeDocument/2006/relationships/image" Target="../media/image6.svg"/><Relationship Id="rId4" Type="http://schemas.openxmlformats.org/officeDocument/2006/relationships/chart" Target="../charts/chart4.xml"/><Relationship Id="rId9" Type="http://schemas.microsoft.com/office/2014/relationships/chartEx" Target="../charts/chartEx2.xml"/><Relationship Id="rId14" Type="http://schemas.openxmlformats.org/officeDocument/2006/relationships/hyperlink" Target="#Data!A1"/></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microsoft.com/office/2014/relationships/chartEx" Target="../charts/chartEx3.xml"/><Relationship Id="rId1" Type="http://schemas.openxmlformats.org/officeDocument/2006/relationships/chart" Target="../charts/chart9.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microsoft.com/office/2014/relationships/chartEx" Target="../charts/chartEx4.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oneCellAnchor>
    <xdr:from>
      <xdr:col>3</xdr:col>
      <xdr:colOff>386715</xdr:colOff>
      <xdr:row>0</xdr:row>
      <xdr:rowOff>12700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2164715" y="12700"/>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3</xdr:col>
      <xdr:colOff>335279</xdr:colOff>
      <xdr:row>10</xdr:row>
      <xdr:rowOff>89111</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2113279" y="1867111"/>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twoCellAnchor>
    <xdr:from>
      <xdr:col>3</xdr:col>
      <xdr:colOff>337609</xdr:colOff>
      <xdr:row>22</xdr:row>
      <xdr:rowOff>64558</xdr:rowOff>
    </xdr:from>
    <xdr:to>
      <xdr:col>23</xdr:col>
      <xdr:colOff>403861</xdr:colOff>
      <xdr:row>33</xdr:row>
      <xdr:rowOff>138006</xdr:rowOff>
    </xdr:to>
    <xdr:grpSp>
      <xdr:nvGrpSpPr>
        <xdr:cNvPr id="71" name="Group 70">
          <a:extLst>
            <a:ext uri="{FF2B5EF4-FFF2-40B4-BE49-F238E27FC236}">
              <a16:creationId xmlns:a16="http://schemas.microsoft.com/office/drawing/2014/main" id="{44054AE1-34BA-4EF9-9C77-CBE363DE3F7D}"/>
            </a:ext>
          </a:extLst>
        </xdr:cNvPr>
        <xdr:cNvGrpSpPr/>
      </xdr:nvGrpSpPr>
      <xdr:grpSpPr>
        <a:xfrm>
          <a:off x="2115609" y="3976158"/>
          <a:ext cx="11919585" cy="2029248"/>
          <a:chOff x="2107142" y="3967692"/>
          <a:chExt cx="11919585" cy="2029248"/>
        </a:xfrm>
      </xdr:grpSpPr>
      <xdr:sp macro="" textlink="">
        <xdr:nvSpPr>
          <xdr:cNvPr id="15" name="Shape 15">
            <a:extLst>
              <a:ext uri="{FF2B5EF4-FFF2-40B4-BE49-F238E27FC236}">
                <a16:creationId xmlns:a16="http://schemas.microsoft.com/office/drawing/2014/main" id="{00000000-0008-0000-0100-00000F000000}"/>
              </a:ext>
            </a:extLst>
          </xdr:cNvPr>
          <xdr:cNvSpPr/>
        </xdr:nvSpPr>
        <xdr:spPr>
          <a:xfrm>
            <a:off x="2107142" y="3967692"/>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00000000-0008-0000-0100-000010000000}"/>
              </a:ext>
            </a:extLst>
          </xdr:cNvPr>
          <xdr:cNvSpPr/>
        </xdr:nvSpPr>
        <xdr:spPr>
          <a:xfrm>
            <a:off x="2133600" y="404177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a:off x="7217833" y="3985683"/>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7320492" y="402378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a:off x="10683452" y="399669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0" name="Shape 20">
            <a:extLst>
              <a:ext uri="{FF2B5EF4-FFF2-40B4-BE49-F238E27FC236}">
                <a16:creationId xmlns:a16="http://schemas.microsoft.com/office/drawing/2014/main" id="{00000000-0008-0000-0100-000014000000}"/>
              </a:ext>
            </a:extLst>
          </xdr:cNvPr>
          <xdr:cNvSpPr/>
        </xdr:nvSpPr>
        <xdr:spPr>
          <a:xfrm>
            <a:off x="10734674" y="4040716"/>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clientData fLocksWithSheet="0"/>
  </xdr:twoCellAnchor>
  <xdr:oneCellAnchor>
    <xdr:from>
      <xdr:col>3</xdr:col>
      <xdr:colOff>368935</xdr:colOff>
      <xdr:row>2</xdr:row>
      <xdr:rowOff>5926</xdr:rowOff>
    </xdr:from>
    <xdr:ext cx="11809095" cy="1453515"/>
    <xdr:grpSp>
      <xdr:nvGrpSpPr>
        <xdr:cNvPr id="21" name="Shape 2">
          <a:extLst>
            <a:ext uri="{FF2B5EF4-FFF2-40B4-BE49-F238E27FC236}">
              <a16:creationId xmlns:a16="http://schemas.microsoft.com/office/drawing/2014/main" id="{00000000-0008-0000-0100-000015000000}"/>
            </a:ext>
          </a:extLst>
        </xdr:cNvPr>
        <xdr:cNvGrpSpPr/>
      </xdr:nvGrpSpPr>
      <xdr:grpSpPr>
        <a:xfrm>
          <a:off x="2146935" y="361526"/>
          <a:ext cx="11809095" cy="1453515"/>
          <a:chOff x="-6904" y="3060863"/>
          <a:chExt cx="10698904" cy="145351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6904" y="3060863"/>
            <a:ext cx="10698904" cy="1453515"/>
            <a:chOff x="144329" y="453254"/>
            <a:chExt cx="12506709" cy="139822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44329" y="453254"/>
              <a:ext cx="2507799" cy="1398227"/>
              <a:chOff x="143789" y="459938"/>
              <a:chExt cx="2675611" cy="1373740"/>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43789" y="728778"/>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3</xdr:col>
      <xdr:colOff>526626</xdr:colOff>
      <xdr:row>3</xdr:row>
      <xdr:rowOff>155786</xdr:rowOff>
    </xdr:from>
    <xdr:to>
      <xdr:col>7</xdr:col>
      <xdr:colOff>231139</xdr:colOff>
      <xdr:row>5</xdr:row>
      <xdr:rowOff>117686</xdr:rowOff>
    </xdr:to>
    <xdr:sp macro="" textlink="charts!B129">
      <xdr:nvSpPr>
        <xdr:cNvPr id="39" name="TextBox 38">
          <a:extLst>
            <a:ext uri="{FF2B5EF4-FFF2-40B4-BE49-F238E27FC236}">
              <a16:creationId xmlns:a16="http://schemas.microsoft.com/office/drawing/2014/main" id="{17920F84-08F5-4DB7-8390-6019B6C1996B}"/>
            </a:ext>
          </a:extLst>
        </xdr:cNvPr>
        <xdr:cNvSpPr txBox="1"/>
      </xdr:nvSpPr>
      <xdr:spPr>
        <a:xfrm>
          <a:off x="2304626" y="689186"/>
          <a:ext cx="207518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0610D2-9448-4047-87BE-87AEE38E1516}" type="TxLink">
            <a:rPr lang="en-US" sz="2400" b="1" i="0" u="none" strike="noStrike">
              <a:solidFill>
                <a:schemeClr val="bg1"/>
              </a:solidFill>
              <a:latin typeface="Calibri"/>
              <a:ea typeface="Calibri"/>
              <a:cs typeface="Calibri"/>
            </a:rPr>
            <a:pPr algn="ctr"/>
            <a:t> $2,297,200.86 </a:t>
          </a:fld>
          <a:endParaRPr lang="en-US" sz="2400" b="1">
            <a:solidFill>
              <a:schemeClr val="bg1"/>
            </a:solidFill>
          </a:endParaRPr>
        </a:p>
      </xdr:txBody>
    </xdr:sp>
    <xdr:clientData/>
  </xdr:twoCellAnchor>
  <xdr:twoCellAnchor>
    <xdr:from>
      <xdr:col>16</xdr:col>
      <xdr:colOff>157480</xdr:colOff>
      <xdr:row>3</xdr:row>
      <xdr:rowOff>94826</xdr:rowOff>
    </xdr:from>
    <xdr:to>
      <xdr:col>18</xdr:col>
      <xdr:colOff>513927</xdr:colOff>
      <xdr:row>5</xdr:row>
      <xdr:rowOff>102446</xdr:rowOff>
    </xdr:to>
    <xdr:sp macro="" textlink="charts!H129">
      <xdr:nvSpPr>
        <xdr:cNvPr id="40" name="TextBox 39">
          <a:extLst>
            <a:ext uri="{FF2B5EF4-FFF2-40B4-BE49-F238E27FC236}">
              <a16:creationId xmlns:a16="http://schemas.microsoft.com/office/drawing/2014/main" id="{090C504E-BE10-43E6-A8E1-725EA51D05D6}"/>
            </a:ext>
          </a:extLst>
        </xdr:cNvPr>
        <xdr:cNvSpPr txBox="1"/>
      </xdr:nvSpPr>
      <xdr:spPr>
        <a:xfrm>
          <a:off x="9640147" y="628226"/>
          <a:ext cx="1541780" cy="3632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CAD086-C925-4ABD-9691-D9D78B2FD07E}" type="TxLink">
            <a:rPr lang="en-US" sz="2400" b="1" i="0" u="none" strike="noStrike">
              <a:solidFill>
                <a:schemeClr val="bg1"/>
              </a:solidFill>
              <a:latin typeface="Calibri"/>
              <a:ea typeface="Calibri"/>
              <a:cs typeface="Calibri"/>
            </a:rPr>
            <a:pPr marL="0" indent="0" algn="ctr"/>
            <a:t># 9994</a:t>
          </a:fld>
          <a:endParaRPr lang="en-US" sz="2400" b="1" i="0" u="none" strike="noStrike">
            <a:solidFill>
              <a:schemeClr val="bg1"/>
            </a:solidFill>
            <a:latin typeface="Calibri"/>
            <a:ea typeface="Calibri"/>
            <a:cs typeface="Calibri"/>
          </a:endParaRPr>
        </a:p>
      </xdr:txBody>
    </xdr:sp>
    <xdr:clientData/>
  </xdr:twoCellAnchor>
  <xdr:twoCellAnchor>
    <xdr:from>
      <xdr:col>20</xdr:col>
      <xdr:colOff>237068</xdr:colOff>
      <xdr:row>3</xdr:row>
      <xdr:rowOff>110913</xdr:rowOff>
    </xdr:from>
    <xdr:to>
      <xdr:col>23</xdr:col>
      <xdr:colOff>848</xdr:colOff>
      <xdr:row>5</xdr:row>
      <xdr:rowOff>118533</xdr:rowOff>
    </xdr:to>
    <xdr:sp macro="" textlink="charts!K129">
      <xdr:nvSpPr>
        <xdr:cNvPr id="41" name="TextBox 40">
          <a:extLst>
            <a:ext uri="{FF2B5EF4-FFF2-40B4-BE49-F238E27FC236}">
              <a16:creationId xmlns:a16="http://schemas.microsoft.com/office/drawing/2014/main" id="{C7E76098-7556-4653-A181-F7B572445D79}"/>
            </a:ext>
          </a:extLst>
        </xdr:cNvPr>
        <xdr:cNvSpPr txBox="1"/>
      </xdr:nvSpPr>
      <xdr:spPr>
        <a:xfrm>
          <a:off x="12090401" y="644313"/>
          <a:ext cx="1541780" cy="3632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C089E7-F649-4BCE-8E78-CD0C66530B91}" type="TxLink">
            <a:rPr lang="en-US" sz="2400" b="1" i="0" u="none" strike="noStrike">
              <a:solidFill>
                <a:schemeClr val="bg1"/>
              </a:solidFill>
              <a:latin typeface="Calibri"/>
              <a:ea typeface="Calibri"/>
              <a:cs typeface="Calibri"/>
            </a:rPr>
            <a:pPr marL="0" indent="0" algn="ctr"/>
            <a:t>12.47%</a:t>
          </a:fld>
          <a:endParaRPr lang="en-US" sz="2400" b="1" i="0" u="none" strike="noStrike">
            <a:solidFill>
              <a:schemeClr val="bg1"/>
            </a:solidFill>
            <a:latin typeface="Calibri"/>
            <a:ea typeface="Calibri"/>
            <a:cs typeface="Calibri"/>
          </a:endParaRPr>
        </a:p>
      </xdr:txBody>
    </xdr:sp>
    <xdr:clientData/>
  </xdr:twoCellAnchor>
  <xdr:twoCellAnchor>
    <xdr:from>
      <xdr:col>12</xdr:col>
      <xdr:colOff>228599</xdr:colOff>
      <xdr:row>3</xdr:row>
      <xdr:rowOff>104140</xdr:rowOff>
    </xdr:from>
    <xdr:to>
      <xdr:col>14</xdr:col>
      <xdr:colOff>585046</xdr:colOff>
      <xdr:row>5</xdr:row>
      <xdr:rowOff>111760</xdr:rowOff>
    </xdr:to>
    <xdr:sp macro="" textlink="charts!N129">
      <xdr:nvSpPr>
        <xdr:cNvPr id="42" name="TextBox 41">
          <a:extLst>
            <a:ext uri="{FF2B5EF4-FFF2-40B4-BE49-F238E27FC236}">
              <a16:creationId xmlns:a16="http://schemas.microsoft.com/office/drawing/2014/main" id="{B2868BB9-36AA-4721-9CBF-993D9ED627F8}"/>
            </a:ext>
          </a:extLst>
        </xdr:cNvPr>
        <xdr:cNvSpPr txBox="1"/>
      </xdr:nvSpPr>
      <xdr:spPr>
        <a:xfrm>
          <a:off x="7340599" y="637540"/>
          <a:ext cx="1541780" cy="3632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ABDDDF-E440-491A-AFAB-5EE7252DC3D3}" type="TxLink">
            <a:rPr lang="en-US" sz="2400" b="1" i="0" u="none" strike="noStrike">
              <a:solidFill>
                <a:schemeClr val="bg1"/>
              </a:solidFill>
              <a:latin typeface="Calibri"/>
              <a:ea typeface="Calibri"/>
              <a:cs typeface="Calibri"/>
            </a:rPr>
            <a:pPr marL="0" indent="0" algn="ctr"/>
            <a:t># 37873</a:t>
          </a:fld>
          <a:endParaRPr lang="en-US" sz="2400" b="1" i="0" u="none" strike="noStrike">
            <a:solidFill>
              <a:schemeClr val="bg1"/>
            </a:solidFill>
            <a:latin typeface="Calibri"/>
            <a:ea typeface="Calibri"/>
            <a:cs typeface="Calibri"/>
          </a:endParaRPr>
        </a:p>
      </xdr:txBody>
    </xdr:sp>
    <xdr:clientData/>
  </xdr:twoCellAnchor>
  <xdr:twoCellAnchor>
    <xdr:from>
      <xdr:col>7</xdr:col>
      <xdr:colOff>516466</xdr:colOff>
      <xdr:row>3</xdr:row>
      <xdr:rowOff>93980</xdr:rowOff>
    </xdr:from>
    <xdr:to>
      <xdr:col>11</xdr:col>
      <xdr:colOff>182880</xdr:colOff>
      <xdr:row>5</xdr:row>
      <xdr:rowOff>101600</xdr:rowOff>
    </xdr:to>
    <xdr:sp macro="" textlink="charts!E129">
      <xdr:nvSpPr>
        <xdr:cNvPr id="43" name="TextBox 42">
          <a:extLst>
            <a:ext uri="{FF2B5EF4-FFF2-40B4-BE49-F238E27FC236}">
              <a16:creationId xmlns:a16="http://schemas.microsoft.com/office/drawing/2014/main" id="{E5BD24C5-12C4-4A17-8A12-B8A2B0FFFD0A}"/>
            </a:ext>
          </a:extLst>
        </xdr:cNvPr>
        <xdr:cNvSpPr txBox="1"/>
      </xdr:nvSpPr>
      <xdr:spPr>
        <a:xfrm>
          <a:off x="4665133" y="627380"/>
          <a:ext cx="2037080" cy="3632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540300-28CE-4C20-ACE8-14000649F477}" type="TxLink">
            <a:rPr lang="en-US" sz="2400" b="1" i="0" u="none" strike="noStrike">
              <a:solidFill>
                <a:schemeClr val="bg1"/>
              </a:solidFill>
              <a:latin typeface="Calibri"/>
              <a:ea typeface="Calibri"/>
              <a:cs typeface="Calibri"/>
            </a:rPr>
            <a:pPr marL="0" indent="0" algn="ctr"/>
            <a:t> $286,397.02 </a:t>
          </a:fld>
          <a:endParaRPr lang="en-US" sz="2400" b="1" i="0" u="none" strike="noStrike">
            <a:solidFill>
              <a:schemeClr val="bg1"/>
            </a:solidFill>
            <a:latin typeface="Calibri"/>
            <a:ea typeface="Calibri"/>
            <a:cs typeface="Calibri"/>
          </a:endParaRPr>
        </a:p>
      </xdr:txBody>
    </xdr:sp>
    <xdr:clientData/>
  </xdr:twoCellAnchor>
  <xdr:twoCellAnchor>
    <xdr:from>
      <xdr:col>3</xdr:col>
      <xdr:colOff>431800</xdr:colOff>
      <xdr:row>5</xdr:row>
      <xdr:rowOff>60114</xdr:rowOff>
    </xdr:from>
    <xdr:to>
      <xdr:col>7</xdr:col>
      <xdr:colOff>416560</xdr:colOff>
      <xdr:row>7</xdr:row>
      <xdr:rowOff>154094</xdr:rowOff>
    </xdr:to>
    <xdr:graphicFrame macro="">
      <xdr:nvGraphicFramePr>
        <xdr:cNvPr id="44" name="Chart 43">
          <a:extLst>
            <a:ext uri="{FF2B5EF4-FFF2-40B4-BE49-F238E27FC236}">
              <a16:creationId xmlns:a16="http://schemas.microsoft.com/office/drawing/2014/main" id="{9287BC6D-6816-4A81-88D8-DC592F74C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325120</xdr:colOff>
      <xdr:row>8</xdr:row>
      <xdr:rowOff>49107</xdr:rowOff>
    </xdr:from>
    <xdr:to>
      <xdr:col>6</xdr:col>
      <xdr:colOff>143933</xdr:colOff>
      <xdr:row>10</xdr:row>
      <xdr:rowOff>11007</xdr:rowOff>
    </xdr:to>
    <xdr:sp macro="" textlink="charts!B129">
      <xdr:nvSpPr>
        <xdr:cNvPr id="45" name="TextBox 44">
          <a:extLst>
            <a:ext uri="{FF2B5EF4-FFF2-40B4-BE49-F238E27FC236}">
              <a16:creationId xmlns:a16="http://schemas.microsoft.com/office/drawing/2014/main" id="{B4002DFE-A7E2-4C59-9633-6A225C575D56}"/>
            </a:ext>
          </a:extLst>
        </xdr:cNvPr>
        <xdr:cNvSpPr txBox="1"/>
      </xdr:nvSpPr>
      <xdr:spPr>
        <a:xfrm>
          <a:off x="2103120" y="1471507"/>
          <a:ext cx="1596813"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xdr:clientData/>
  </xdr:twoCellAnchor>
  <xdr:twoCellAnchor>
    <xdr:from>
      <xdr:col>7</xdr:col>
      <xdr:colOff>449580</xdr:colOff>
      <xdr:row>5</xdr:row>
      <xdr:rowOff>6773</xdr:rowOff>
    </xdr:from>
    <xdr:to>
      <xdr:col>11</xdr:col>
      <xdr:colOff>259080</xdr:colOff>
      <xdr:row>8</xdr:row>
      <xdr:rowOff>41486</xdr:rowOff>
    </xdr:to>
    <xdr:graphicFrame macro="">
      <xdr:nvGraphicFramePr>
        <xdr:cNvPr id="47" name="Chart 46">
          <a:extLst>
            <a:ext uri="{FF2B5EF4-FFF2-40B4-BE49-F238E27FC236}">
              <a16:creationId xmlns:a16="http://schemas.microsoft.com/office/drawing/2014/main" id="{26565328-722F-4531-AFD9-A2A05DCFB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375074</xdr:colOff>
      <xdr:row>8</xdr:row>
      <xdr:rowOff>47413</xdr:rowOff>
    </xdr:from>
    <xdr:to>
      <xdr:col>22</xdr:col>
      <xdr:colOff>193887</xdr:colOff>
      <xdr:row>10</xdr:row>
      <xdr:rowOff>9313</xdr:rowOff>
    </xdr:to>
    <xdr:sp macro="" textlink="charts!B129">
      <xdr:nvSpPr>
        <xdr:cNvPr id="51" name="TextBox 50">
          <a:extLst>
            <a:ext uri="{FF2B5EF4-FFF2-40B4-BE49-F238E27FC236}">
              <a16:creationId xmlns:a16="http://schemas.microsoft.com/office/drawing/2014/main" id="{79A30D31-FD7B-44DF-9E49-AE94A380A779}"/>
            </a:ext>
          </a:extLst>
        </xdr:cNvPr>
        <xdr:cNvSpPr txBox="1"/>
      </xdr:nvSpPr>
      <xdr:spPr>
        <a:xfrm>
          <a:off x="11635741" y="1469813"/>
          <a:ext cx="1596813"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xdr:clientData/>
  </xdr:twoCellAnchor>
  <xdr:twoCellAnchor>
    <xdr:from>
      <xdr:col>15</xdr:col>
      <xdr:colOff>435187</xdr:colOff>
      <xdr:row>8</xdr:row>
      <xdr:rowOff>65193</xdr:rowOff>
    </xdr:from>
    <xdr:to>
      <xdr:col>18</xdr:col>
      <xdr:colOff>252307</xdr:colOff>
      <xdr:row>10</xdr:row>
      <xdr:rowOff>27093</xdr:rowOff>
    </xdr:to>
    <xdr:sp macro="" textlink="charts!B129">
      <xdr:nvSpPr>
        <xdr:cNvPr id="52" name="TextBox 51">
          <a:extLst>
            <a:ext uri="{FF2B5EF4-FFF2-40B4-BE49-F238E27FC236}">
              <a16:creationId xmlns:a16="http://schemas.microsoft.com/office/drawing/2014/main" id="{99ED7BE9-6EF1-44C3-8B95-5A0B1C95333F}"/>
            </a:ext>
          </a:extLst>
        </xdr:cNvPr>
        <xdr:cNvSpPr txBox="1"/>
      </xdr:nvSpPr>
      <xdr:spPr>
        <a:xfrm>
          <a:off x="9325187" y="1487593"/>
          <a:ext cx="159512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xdr:clientData/>
  </xdr:twoCellAnchor>
  <xdr:twoCellAnchor>
    <xdr:from>
      <xdr:col>11</xdr:col>
      <xdr:colOff>466514</xdr:colOff>
      <xdr:row>8</xdr:row>
      <xdr:rowOff>58420</xdr:rowOff>
    </xdr:from>
    <xdr:to>
      <xdr:col>14</xdr:col>
      <xdr:colOff>283634</xdr:colOff>
      <xdr:row>10</xdr:row>
      <xdr:rowOff>20320</xdr:rowOff>
    </xdr:to>
    <xdr:sp macro="" textlink="charts!B129">
      <xdr:nvSpPr>
        <xdr:cNvPr id="53" name="TextBox 52">
          <a:extLst>
            <a:ext uri="{FF2B5EF4-FFF2-40B4-BE49-F238E27FC236}">
              <a16:creationId xmlns:a16="http://schemas.microsoft.com/office/drawing/2014/main" id="{72D3EF25-239E-4F40-9D78-1F9ABC26005E}"/>
            </a:ext>
          </a:extLst>
        </xdr:cNvPr>
        <xdr:cNvSpPr txBox="1"/>
      </xdr:nvSpPr>
      <xdr:spPr>
        <a:xfrm>
          <a:off x="6985847" y="1480820"/>
          <a:ext cx="159512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xdr:clientData/>
  </xdr:twoCellAnchor>
  <xdr:twoCellAnchor>
    <xdr:from>
      <xdr:col>7</xdr:col>
      <xdr:colOff>416560</xdr:colOff>
      <xdr:row>8</xdr:row>
      <xdr:rowOff>50800</xdr:rowOff>
    </xdr:from>
    <xdr:to>
      <xdr:col>10</xdr:col>
      <xdr:colOff>233680</xdr:colOff>
      <xdr:row>10</xdr:row>
      <xdr:rowOff>12700</xdr:rowOff>
    </xdr:to>
    <xdr:sp macro="" textlink="charts!B129">
      <xdr:nvSpPr>
        <xdr:cNvPr id="54" name="TextBox 53">
          <a:extLst>
            <a:ext uri="{FF2B5EF4-FFF2-40B4-BE49-F238E27FC236}">
              <a16:creationId xmlns:a16="http://schemas.microsoft.com/office/drawing/2014/main" id="{62C1469B-1862-448B-B606-24A0E758FB66}"/>
            </a:ext>
          </a:extLst>
        </xdr:cNvPr>
        <xdr:cNvSpPr txBox="1"/>
      </xdr:nvSpPr>
      <xdr:spPr>
        <a:xfrm>
          <a:off x="4565227" y="1473200"/>
          <a:ext cx="159512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xdr:clientData/>
  </xdr:twoCellAnchor>
  <xdr:twoCellAnchor>
    <xdr:from>
      <xdr:col>11</xdr:col>
      <xdr:colOff>546100</xdr:colOff>
      <xdr:row>4</xdr:row>
      <xdr:rowOff>100754</xdr:rowOff>
    </xdr:from>
    <xdr:to>
      <xdr:col>15</xdr:col>
      <xdr:colOff>408940</xdr:colOff>
      <xdr:row>8</xdr:row>
      <xdr:rowOff>32174</xdr:rowOff>
    </xdr:to>
    <xdr:graphicFrame macro="">
      <xdr:nvGraphicFramePr>
        <xdr:cNvPr id="55" name="Chart 54">
          <a:extLst>
            <a:ext uri="{FF2B5EF4-FFF2-40B4-BE49-F238E27FC236}">
              <a16:creationId xmlns:a16="http://schemas.microsoft.com/office/drawing/2014/main" id="{1C40F5CF-ECA0-40FA-9255-E3A9ED13F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403859</xdr:colOff>
      <xdr:row>5</xdr:row>
      <xdr:rowOff>6772</xdr:rowOff>
    </xdr:from>
    <xdr:to>
      <xdr:col>19</xdr:col>
      <xdr:colOff>251460</xdr:colOff>
      <xdr:row>8</xdr:row>
      <xdr:rowOff>60959</xdr:rowOff>
    </xdr:to>
    <xdr:graphicFrame macro="">
      <xdr:nvGraphicFramePr>
        <xdr:cNvPr id="56" name="Chart 55">
          <a:extLst>
            <a:ext uri="{FF2B5EF4-FFF2-40B4-BE49-F238E27FC236}">
              <a16:creationId xmlns:a16="http://schemas.microsoft.com/office/drawing/2014/main" id="{5CC5336D-13D5-4DEE-84C6-A5BAA8A4D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374227</xdr:colOff>
      <xdr:row>5</xdr:row>
      <xdr:rowOff>102448</xdr:rowOff>
    </xdr:from>
    <xdr:to>
      <xdr:col>23</xdr:col>
      <xdr:colOff>267547</xdr:colOff>
      <xdr:row>8</xdr:row>
      <xdr:rowOff>41488</xdr:rowOff>
    </xdr:to>
    <xdr:graphicFrame macro="">
      <xdr:nvGraphicFramePr>
        <xdr:cNvPr id="57" name="Chart 56">
          <a:extLst>
            <a:ext uri="{FF2B5EF4-FFF2-40B4-BE49-F238E27FC236}">
              <a16:creationId xmlns:a16="http://schemas.microsoft.com/office/drawing/2014/main" id="{67D64DCF-0FB1-460B-9A7D-4AE25795C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355599</xdr:colOff>
      <xdr:row>12</xdr:row>
      <xdr:rowOff>76200</xdr:rowOff>
    </xdr:from>
    <xdr:to>
      <xdr:col>11</xdr:col>
      <xdr:colOff>482599</xdr:colOff>
      <xdr:row>22</xdr:row>
      <xdr:rowOff>50800</xdr:rowOff>
    </xdr:to>
    <xdr:graphicFrame macro="">
      <xdr:nvGraphicFramePr>
        <xdr:cNvPr id="72" name="Chart 71">
          <a:extLst>
            <a:ext uri="{FF2B5EF4-FFF2-40B4-BE49-F238E27FC236}">
              <a16:creationId xmlns:a16="http://schemas.microsoft.com/office/drawing/2014/main" id="{A7C14F10-E98F-49B5-986B-DB27B5254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575734</xdr:colOff>
      <xdr:row>11</xdr:row>
      <xdr:rowOff>42333</xdr:rowOff>
    </xdr:from>
    <xdr:to>
      <xdr:col>18</xdr:col>
      <xdr:colOff>491067</xdr:colOff>
      <xdr:row>21</xdr:row>
      <xdr:rowOff>152400</xdr:rowOff>
    </xdr:to>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9FC04C0D-9499-4898-A7AB-981B54A778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95067" y="1998133"/>
              <a:ext cx="4064000" cy="188806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550334</xdr:colOff>
      <xdr:row>12</xdr:row>
      <xdr:rowOff>8468</xdr:rowOff>
    </xdr:from>
    <xdr:to>
      <xdr:col>23</xdr:col>
      <xdr:colOff>262467</xdr:colOff>
      <xdr:row>22</xdr:row>
      <xdr:rowOff>0</xdr:rowOff>
    </xdr:to>
    <xdr:graphicFrame macro="">
      <xdr:nvGraphicFramePr>
        <xdr:cNvPr id="75" name="Chart 74">
          <a:extLst>
            <a:ext uri="{FF2B5EF4-FFF2-40B4-BE49-F238E27FC236}">
              <a16:creationId xmlns:a16="http://schemas.microsoft.com/office/drawing/2014/main" id="{55344AC4-F14B-45E8-84B5-A905DE795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397933</xdr:colOff>
      <xdr:row>24</xdr:row>
      <xdr:rowOff>42333</xdr:rowOff>
    </xdr:from>
    <xdr:to>
      <xdr:col>11</xdr:col>
      <xdr:colOff>567267</xdr:colOff>
      <xdr:row>33</xdr:row>
      <xdr:rowOff>129541</xdr:rowOff>
    </xdr:to>
    <mc:AlternateContent xmlns:mc="http://schemas.openxmlformats.org/markup-compatibility/2006">
      <mc:Choice xmlns:cx4="http://schemas.microsoft.com/office/drawing/2016/5/10/chartex" Requires="cx4">
        <xdr:graphicFrame macro="">
          <xdr:nvGraphicFramePr>
            <xdr:cNvPr id="76" name="Chart 75">
              <a:extLst>
                <a:ext uri="{FF2B5EF4-FFF2-40B4-BE49-F238E27FC236}">
                  <a16:creationId xmlns:a16="http://schemas.microsoft.com/office/drawing/2014/main" id="{0F6442C9-7A19-4120-AF51-1B058AC3CC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175933" y="4309533"/>
              <a:ext cx="4910667" cy="16874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135467</xdr:colOff>
      <xdr:row>24</xdr:row>
      <xdr:rowOff>93132</xdr:rowOff>
    </xdr:from>
    <xdr:to>
      <xdr:col>17</xdr:col>
      <xdr:colOff>457200</xdr:colOff>
      <xdr:row>33</xdr:row>
      <xdr:rowOff>107525</xdr:rowOff>
    </xdr:to>
    <xdr:graphicFrame macro="">
      <xdr:nvGraphicFramePr>
        <xdr:cNvPr id="77" name="Chart 76">
          <a:extLst>
            <a:ext uri="{FF2B5EF4-FFF2-40B4-BE49-F238E27FC236}">
              <a16:creationId xmlns:a16="http://schemas.microsoft.com/office/drawing/2014/main" id="{4C77E753-C74C-4A10-83A3-59847C7A6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18</xdr:col>
      <xdr:colOff>59266</xdr:colOff>
      <xdr:row>24</xdr:row>
      <xdr:rowOff>67733</xdr:rowOff>
    </xdr:from>
    <xdr:to>
      <xdr:col>19</xdr:col>
      <xdr:colOff>423333</xdr:colOff>
      <xdr:row>32</xdr:row>
      <xdr:rowOff>101600</xdr:rowOff>
    </xdr:to>
    <mc:AlternateContent xmlns:mc="http://schemas.openxmlformats.org/markup-compatibility/2006">
      <mc:Choice xmlns:a14="http://schemas.microsoft.com/office/drawing/2010/main" Requires="a14">
        <xdr:graphicFrame macro="">
          <xdr:nvGraphicFramePr>
            <xdr:cNvPr id="78" name="Year 1">
              <a:extLst>
                <a:ext uri="{FF2B5EF4-FFF2-40B4-BE49-F238E27FC236}">
                  <a16:creationId xmlns:a16="http://schemas.microsoft.com/office/drawing/2014/main" id="{0D0790F2-B2C0-43F0-91D2-A89B110A6F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727266" y="4334933"/>
              <a:ext cx="956734" cy="1456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403859</xdr:colOff>
      <xdr:row>24</xdr:row>
      <xdr:rowOff>48260</xdr:rowOff>
    </xdr:from>
    <xdr:to>
      <xdr:col>23</xdr:col>
      <xdr:colOff>381000</xdr:colOff>
      <xdr:row>31</xdr:row>
      <xdr:rowOff>1</xdr:rowOff>
    </xdr:to>
    <mc:AlternateContent xmlns:mc="http://schemas.openxmlformats.org/markup-compatibility/2006">
      <mc:Choice xmlns:a14="http://schemas.microsoft.com/office/drawing/2010/main" Requires="a14">
        <xdr:graphicFrame macro="">
          <xdr:nvGraphicFramePr>
            <xdr:cNvPr id="79" name="Segment 1">
              <a:extLst>
                <a:ext uri="{FF2B5EF4-FFF2-40B4-BE49-F238E27FC236}">
                  <a16:creationId xmlns:a16="http://schemas.microsoft.com/office/drawing/2014/main" id="{3DF2C3E5-5762-4F59-A271-3DF4AB39530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849859" y="4315460"/>
              <a:ext cx="1162474" cy="1196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460587</xdr:colOff>
      <xdr:row>24</xdr:row>
      <xdr:rowOff>62651</xdr:rowOff>
    </xdr:from>
    <xdr:to>
      <xdr:col>21</xdr:col>
      <xdr:colOff>372534</xdr:colOff>
      <xdr:row>32</xdr:row>
      <xdr:rowOff>110066</xdr:rowOff>
    </xdr:to>
    <mc:AlternateContent xmlns:mc="http://schemas.openxmlformats.org/markup-compatibility/2006">
      <mc:Choice xmlns:a14="http://schemas.microsoft.com/office/drawing/2010/main" Requires="a14">
        <xdr:graphicFrame macro="">
          <xdr:nvGraphicFramePr>
            <xdr:cNvPr id="80" name="Region 1">
              <a:extLst>
                <a:ext uri="{FF2B5EF4-FFF2-40B4-BE49-F238E27FC236}">
                  <a16:creationId xmlns:a16="http://schemas.microsoft.com/office/drawing/2014/main" id="{87B032C4-48C1-4CC0-8BAC-C7826AA9FB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21254" y="4329851"/>
              <a:ext cx="1097280" cy="1469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93132</xdr:colOff>
      <xdr:row>8</xdr:row>
      <xdr:rowOff>67734</xdr:rowOff>
    </xdr:from>
    <xdr:to>
      <xdr:col>7</xdr:col>
      <xdr:colOff>414867</xdr:colOff>
      <xdr:row>10</xdr:row>
      <xdr:rowOff>16934</xdr:rowOff>
    </xdr:to>
    <xdr:sp macro="" textlink="charts!$B$144">
      <xdr:nvSpPr>
        <xdr:cNvPr id="81" name="TextBox 80">
          <a:extLst>
            <a:ext uri="{FF2B5EF4-FFF2-40B4-BE49-F238E27FC236}">
              <a16:creationId xmlns:a16="http://schemas.microsoft.com/office/drawing/2014/main" id="{86AF2736-E70D-4194-993E-1E4C7F3EAA79}"/>
            </a:ext>
          </a:extLst>
        </xdr:cNvPr>
        <xdr:cNvSpPr txBox="1"/>
      </xdr:nvSpPr>
      <xdr:spPr>
        <a:xfrm>
          <a:off x="3649132" y="1490134"/>
          <a:ext cx="91440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3CBB99-7938-4CE3-A3B1-25C530C3ADB2}" type="TxLink">
            <a:rPr lang="en-US" sz="1200" b="1" i="0" u="none" strike="noStrike">
              <a:solidFill>
                <a:schemeClr val="bg2"/>
              </a:solidFill>
              <a:latin typeface="Calibri"/>
              <a:ea typeface="Calibri"/>
              <a:cs typeface="Calibri"/>
            </a:rPr>
            <a:t>▲20.62%</a:t>
          </a:fld>
          <a:endParaRPr lang="en-US" sz="1200" b="1">
            <a:solidFill>
              <a:schemeClr val="bg2"/>
            </a:solidFill>
          </a:endParaRPr>
        </a:p>
      </xdr:txBody>
    </xdr:sp>
    <xdr:clientData/>
  </xdr:twoCellAnchor>
  <xdr:twoCellAnchor>
    <xdr:from>
      <xdr:col>22</xdr:col>
      <xdr:colOff>76198</xdr:colOff>
      <xdr:row>8</xdr:row>
      <xdr:rowOff>67734</xdr:rowOff>
    </xdr:from>
    <xdr:to>
      <xdr:col>23</xdr:col>
      <xdr:colOff>330199</xdr:colOff>
      <xdr:row>9</xdr:row>
      <xdr:rowOff>143934</xdr:rowOff>
    </xdr:to>
    <xdr:sp macro="" textlink="charts!$E$144">
      <xdr:nvSpPr>
        <xdr:cNvPr id="82" name="TextBox 81">
          <a:extLst>
            <a:ext uri="{FF2B5EF4-FFF2-40B4-BE49-F238E27FC236}">
              <a16:creationId xmlns:a16="http://schemas.microsoft.com/office/drawing/2014/main" id="{C2AACFB7-E295-465D-AF7C-69308464CBD9}"/>
            </a:ext>
          </a:extLst>
        </xdr:cNvPr>
        <xdr:cNvSpPr txBox="1"/>
      </xdr:nvSpPr>
      <xdr:spPr>
        <a:xfrm>
          <a:off x="13114865" y="1490134"/>
          <a:ext cx="84666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0DF4B5-5921-4AD4-8E8E-16C9AE7364ED}" type="TxLink">
            <a:rPr lang="en-US" sz="1200" b="1" i="0" u="none" strike="noStrike">
              <a:solidFill>
                <a:schemeClr val="bg2"/>
              </a:solidFill>
              <a:latin typeface="Calibri"/>
              <a:ea typeface="Calibri"/>
              <a:cs typeface="Calibri"/>
            </a:rPr>
            <a:pPr marL="0" indent="0"/>
            <a:t> ▼5.15%</a:t>
          </a:fld>
          <a:endParaRPr lang="en-US" sz="1200" b="1" i="0" u="none" strike="noStrike">
            <a:solidFill>
              <a:schemeClr val="bg2"/>
            </a:solidFill>
            <a:latin typeface="Calibri"/>
            <a:ea typeface="Calibri"/>
            <a:cs typeface="Calibri"/>
          </a:endParaRPr>
        </a:p>
      </xdr:txBody>
    </xdr:sp>
    <xdr:clientData/>
  </xdr:twoCellAnchor>
  <xdr:twoCellAnchor>
    <xdr:from>
      <xdr:col>18</xdr:col>
      <xdr:colOff>143931</xdr:colOff>
      <xdr:row>8</xdr:row>
      <xdr:rowOff>101600</xdr:rowOff>
    </xdr:from>
    <xdr:to>
      <xdr:col>19</xdr:col>
      <xdr:colOff>397931</xdr:colOff>
      <xdr:row>10</xdr:row>
      <xdr:rowOff>59267</xdr:rowOff>
    </xdr:to>
    <xdr:sp macro="" textlink="charts!$F$144">
      <xdr:nvSpPr>
        <xdr:cNvPr id="83" name="TextBox 82">
          <a:extLst>
            <a:ext uri="{FF2B5EF4-FFF2-40B4-BE49-F238E27FC236}">
              <a16:creationId xmlns:a16="http://schemas.microsoft.com/office/drawing/2014/main" id="{C4750F32-4D08-4C30-8A05-BB0CEA7FEA4E}"/>
            </a:ext>
          </a:extLst>
        </xdr:cNvPr>
        <xdr:cNvSpPr txBox="1"/>
      </xdr:nvSpPr>
      <xdr:spPr>
        <a:xfrm>
          <a:off x="10811931" y="1524000"/>
          <a:ext cx="8466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EFDCC0-393C-4D62-86CE-6B60CA1DD7E4}" type="TxLink">
            <a:rPr lang="en-US" sz="1200" b="1" i="0" u="none" strike="noStrike">
              <a:solidFill>
                <a:schemeClr val="bg2"/>
              </a:solidFill>
              <a:latin typeface="Calibri"/>
              <a:ea typeface="Calibri"/>
              <a:cs typeface="Calibri"/>
            </a:rPr>
            <a:pPr marL="0" indent="0"/>
            <a:t>▲28.64%</a:t>
          </a:fld>
          <a:endParaRPr lang="en-US" sz="1200" b="1" i="0" u="none" strike="noStrike">
            <a:solidFill>
              <a:schemeClr val="bg2"/>
            </a:solidFill>
            <a:latin typeface="Calibri"/>
            <a:ea typeface="Calibri"/>
            <a:cs typeface="Calibri"/>
          </a:endParaRPr>
        </a:p>
      </xdr:txBody>
    </xdr:sp>
    <xdr:clientData/>
  </xdr:twoCellAnchor>
  <xdr:twoCellAnchor>
    <xdr:from>
      <xdr:col>14</xdr:col>
      <xdr:colOff>203198</xdr:colOff>
      <xdr:row>8</xdr:row>
      <xdr:rowOff>84666</xdr:rowOff>
    </xdr:from>
    <xdr:to>
      <xdr:col>15</xdr:col>
      <xdr:colOff>457198</xdr:colOff>
      <xdr:row>10</xdr:row>
      <xdr:rowOff>33867</xdr:rowOff>
    </xdr:to>
    <xdr:sp macro="" textlink="charts!$D$144">
      <xdr:nvSpPr>
        <xdr:cNvPr id="84" name="TextBox 83">
          <a:extLst>
            <a:ext uri="{FF2B5EF4-FFF2-40B4-BE49-F238E27FC236}">
              <a16:creationId xmlns:a16="http://schemas.microsoft.com/office/drawing/2014/main" id="{0178FF60-F3B5-4BD1-9DEE-6A8B2BCCD36E}"/>
            </a:ext>
          </a:extLst>
        </xdr:cNvPr>
        <xdr:cNvSpPr txBox="1"/>
      </xdr:nvSpPr>
      <xdr:spPr>
        <a:xfrm>
          <a:off x="8500531" y="1507066"/>
          <a:ext cx="846667"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913285-1DBC-48A8-B7A7-750BC9BC3DB9}" type="TxLink">
            <a:rPr lang="en-US" sz="1200" b="1" i="0" u="none" strike="noStrike">
              <a:solidFill>
                <a:schemeClr val="bg2"/>
              </a:solidFill>
              <a:latin typeface="Calibri"/>
              <a:ea typeface="Calibri"/>
              <a:cs typeface="Calibri"/>
            </a:rPr>
            <a:pPr marL="0" indent="0"/>
            <a:t>▲27.45%</a:t>
          </a:fld>
          <a:endParaRPr lang="en-US" sz="1200" b="1" i="0" u="none" strike="noStrike">
            <a:solidFill>
              <a:schemeClr val="bg2"/>
            </a:solidFill>
            <a:latin typeface="Calibri"/>
            <a:ea typeface="Calibri"/>
            <a:cs typeface="Calibri"/>
          </a:endParaRPr>
        </a:p>
      </xdr:txBody>
    </xdr:sp>
    <xdr:clientData/>
  </xdr:twoCellAnchor>
  <xdr:twoCellAnchor>
    <xdr:from>
      <xdr:col>10</xdr:col>
      <xdr:colOff>152398</xdr:colOff>
      <xdr:row>8</xdr:row>
      <xdr:rowOff>76199</xdr:rowOff>
    </xdr:from>
    <xdr:to>
      <xdr:col>11</xdr:col>
      <xdr:colOff>406399</xdr:colOff>
      <xdr:row>10</xdr:row>
      <xdr:rowOff>25400</xdr:rowOff>
    </xdr:to>
    <xdr:sp macro="" textlink="charts!$C$144">
      <xdr:nvSpPr>
        <xdr:cNvPr id="85" name="TextBox 84">
          <a:extLst>
            <a:ext uri="{FF2B5EF4-FFF2-40B4-BE49-F238E27FC236}">
              <a16:creationId xmlns:a16="http://schemas.microsoft.com/office/drawing/2014/main" id="{D914BF17-AB71-4797-981E-3E8D249338FF}"/>
            </a:ext>
          </a:extLst>
        </xdr:cNvPr>
        <xdr:cNvSpPr txBox="1"/>
      </xdr:nvSpPr>
      <xdr:spPr>
        <a:xfrm>
          <a:off x="6079065" y="1498599"/>
          <a:ext cx="846667"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A86912-BCD8-421E-897F-2A42AA5FACF0}" type="TxLink">
            <a:rPr lang="en-US" sz="1200" b="1" i="0" u="none" strike="noStrike">
              <a:solidFill>
                <a:schemeClr val="bg2"/>
              </a:solidFill>
              <a:latin typeface="Calibri"/>
              <a:ea typeface="Calibri"/>
              <a:cs typeface="Calibri"/>
            </a:rPr>
            <a:pPr marL="0" indent="0"/>
            <a:t>▲14.41%</a:t>
          </a:fld>
          <a:endParaRPr lang="en-US" sz="1200" b="1" i="0" u="none" strike="noStrike">
            <a:solidFill>
              <a:schemeClr val="bg2"/>
            </a:solidFill>
            <a:latin typeface="Calibri"/>
            <a:ea typeface="Calibri"/>
            <a:cs typeface="Calibri"/>
          </a:endParaRPr>
        </a:p>
      </xdr:txBody>
    </xdr:sp>
    <xdr:clientData/>
  </xdr:twoCellAnchor>
  <xdr:twoCellAnchor editAs="oneCell">
    <xdr:from>
      <xdr:col>1</xdr:col>
      <xdr:colOff>482599</xdr:colOff>
      <xdr:row>10</xdr:row>
      <xdr:rowOff>42331</xdr:rowOff>
    </xdr:from>
    <xdr:to>
      <xdr:col>3</xdr:col>
      <xdr:colOff>237067</xdr:colOff>
      <xdr:row>18</xdr:row>
      <xdr:rowOff>93132</xdr:rowOff>
    </xdr:to>
    <xdr:pic>
      <xdr:nvPicPr>
        <xdr:cNvPr id="87" name="Graphic 86" descr="Presentation with pie chart with solid fill">
          <a:hlinkClick xmlns:r="http://schemas.openxmlformats.org/officeDocument/2006/relationships" r:id="rId11"/>
          <a:extLst>
            <a:ext uri="{FF2B5EF4-FFF2-40B4-BE49-F238E27FC236}">
              <a16:creationId xmlns:a16="http://schemas.microsoft.com/office/drawing/2014/main" id="{9A567833-8732-4020-9B4D-BC2BD00C2FA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75266" y="1820331"/>
          <a:ext cx="939801" cy="1473201"/>
        </a:xfrm>
        <a:prstGeom prst="rect">
          <a:avLst/>
        </a:prstGeom>
      </xdr:spPr>
    </xdr:pic>
    <xdr:clientData/>
  </xdr:twoCellAnchor>
  <xdr:twoCellAnchor editAs="oneCell">
    <xdr:from>
      <xdr:col>1</xdr:col>
      <xdr:colOff>448733</xdr:colOff>
      <xdr:row>20</xdr:row>
      <xdr:rowOff>107666</xdr:rowOff>
    </xdr:from>
    <xdr:to>
      <xdr:col>3</xdr:col>
      <xdr:colOff>234667</xdr:colOff>
      <xdr:row>28</xdr:row>
      <xdr:rowOff>160867</xdr:rowOff>
    </xdr:to>
    <xdr:pic>
      <xdr:nvPicPr>
        <xdr:cNvPr id="89" name="Graphic 88" descr="Database with solid fill">
          <a:hlinkClick xmlns:r="http://schemas.openxmlformats.org/officeDocument/2006/relationships" r:id="rId14"/>
          <a:extLst>
            <a:ext uri="{FF2B5EF4-FFF2-40B4-BE49-F238E27FC236}">
              <a16:creationId xmlns:a16="http://schemas.microsoft.com/office/drawing/2014/main" id="{7ABD8101-8388-43C4-815C-874C0526BF0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041400" y="3663666"/>
          <a:ext cx="971267" cy="1475601"/>
        </a:xfrm>
        <a:prstGeom prst="rect">
          <a:avLst/>
        </a:prstGeom>
      </xdr:spPr>
    </xdr:pic>
    <xdr:clientData/>
  </xdr:twoCellAnchor>
  <xdr:twoCellAnchor editAs="oneCell">
    <xdr:from>
      <xdr:col>1</xdr:col>
      <xdr:colOff>338666</xdr:colOff>
      <xdr:row>0</xdr:row>
      <xdr:rowOff>147599</xdr:rowOff>
    </xdr:from>
    <xdr:to>
      <xdr:col>3</xdr:col>
      <xdr:colOff>333867</xdr:colOff>
      <xdr:row>7</xdr:row>
      <xdr:rowOff>143933</xdr:rowOff>
    </xdr:to>
    <xdr:pic>
      <xdr:nvPicPr>
        <xdr:cNvPr id="91" name="Graphic 90" descr="Home with solid fill">
          <a:hlinkClick xmlns:r="http://schemas.openxmlformats.org/officeDocument/2006/relationships" r:id="rId17"/>
          <a:extLst>
            <a:ext uri="{FF2B5EF4-FFF2-40B4-BE49-F238E27FC236}">
              <a16:creationId xmlns:a16="http://schemas.microsoft.com/office/drawing/2014/main" id="{178DB098-6C15-40AB-9F4D-29DC059B220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931333" y="147599"/>
          <a:ext cx="1180534" cy="12409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350520</xdr:colOff>
      <xdr:row>2</xdr:row>
      <xdr:rowOff>91440</xdr:rowOff>
    </xdr:from>
    <xdr:to>
      <xdr:col>10</xdr:col>
      <xdr:colOff>45720</xdr:colOff>
      <xdr:row>11</xdr:row>
      <xdr:rowOff>167640</xdr:rowOff>
    </xdr:to>
    <xdr:graphicFrame macro="">
      <xdr:nvGraphicFramePr>
        <xdr:cNvPr id="2" name="Chart 1">
          <a:extLst>
            <a:ext uri="{FF2B5EF4-FFF2-40B4-BE49-F238E27FC236}">
              <a16:creationId xmlns:a16="http://schemas.microsoft.com/office/drawing/2014/main" id="{5B12F519-1F08-4EDD-935F-FF73FA7F9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13</xdr:row>
      <xdr:rowOff>33020</xdr:rowOff>
    </xdr:from>
    <xdr:to>
      <xdr:col>12</xdr:col>
      <xdr:colOff>533400</xdr:colOff>
      <xdr:row>24</xdr:row>
      <xdr:rowOff>40640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3AB7310-57A6-4D58-B241-8B04A343E0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71067" y="2454487"/>
              <a:ext cx="6646333" cy="20565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236220</xdr:colOff>
      <xdr:row>28</xdr:row>
      <xdr:rowOff>60960</xdr:rowOff>
    </xdr:from>
    <xdr:to>
      <xdr:col>6</xdr:col>
      <xdr:colOff>419100</xdr:colOff>
      <xdr:row>38</xdr:row>
      <xdr:rowOff>53340</xdr:rowOff>
    </xdr:to>
    <xdr:graphicFrame macro="">
      <xdr:nvGraphicFramePr>
        <xdr:cNvPr id="4" name="Chart 3">
          <a:extLst>
            <a:ext uri="{FF2B5EF4-FFF2-40B4-BE49-F238E27FC236}">
              <a16:creationId xmlns:a16="http://schemas.microsoft.com/office/drawing/2014/main" id="{AD848628-FE1B-4A87-9C54-266696F0D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335280</xdr:colOff>
      <xdr:row>41</xdr:row>
      <xdr:rowOff>38100</xdr:rowOff>
    </xdr:from>
    <xdr:to>
      <xdr:col>13</xdr:col>
      <xdr:colOff>30480</xdr:colOff>
      <xdr:row>52</xdr:row>
      <xdr:rowOff>167640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EEE77D3-69CB-4958-9F38-77648E7271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389120" y="7536180"/>
              <a:ext cx="4572000" cy="2141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259080</xdr:colOff>
      <xdr:row>94</xdr:row>
      <xdr:rowOff>38100</xdr:rowOff>
    </xdr:from>
    <xdr:to>
      <xdr:col>8</xdr:col>
      <xdr:colOff>342900</xdr:colOff>
      <xdr:row>104</xdr:row>
      <xdr:rowOff>60960</xdr:rowOff>
    </xdr:to>
    <xdr:graphicFrame macro="">
      <xdr:nvGraphicFramePr>
        <xdr:cNvPr id="6" name="Chart 5">
          <a:extLst>
            <a:ext uri="{FF2B5EF4-FFF2-40B4-BE49-F238E27FC236}">
              <a16:creationId xmlns:a16="http://schemas.microsoft.com/office/drawing/2014/main" id="{557E8D5E-6D85-4BAE-8985-C3A74EE81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xdr:colOff>
      <xdr:row>122</xdr:row>
      <xdr:rowOff>167640</xdr:rowOff>
    </xdr:from>
    <xdr:to>
      <xdr:col>1</xdr:col>
      <xdr:colOff>739140</xdr:colOff>
      <xdr:row>127</xdr:row>
      <xdr:rowOff>114300</xdr:rowOff>
    </xdr:to>
    <xdr:graphicFrame macro="">
      <xdr:nvGraphicFramePr>
        <xdr:cNvPr id="7" name="Chart 6">
          <a:extLst>
            <a:ext uri="{FF2B5EF4-FFF2-40B4-BE49-F238E27FC236}">
              <a16:creationId xmlns:a16="http://schemas.microsoft.com/office/drawing/2014/main" id="{EF51928A-BC8B-405A-853E-90FB43110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723900</xdr:colOff>
      <xdr:row>123</xdr:row>
      <xdr:rowOff>7620</xdr:rowOff>
    </xdr:from>
    <xdr:to>
      <xdr:col>5</xdr:col>
      <xdr:colOff>53340</xdr:colOff>
      <xdr:row>127</xdr:row>
      <xdr:rowOff>167640</xdr:rowOff>
    </xdr:to>
    <xdr:graphicFrame macro="">
      <xdr:nvGraphicFramePr>
        <xdr:cNvPr id="8" name="Chart 7">
          <a:extLst>
            <a:ext uri="{FF2B5EF4-FFF2-40B4-BE49-F238E27FC236}">
              <a16:creationId xmlns:a16="http://schemas.microsoft.com/office/drawing/2014/main" id="{103CFCF9-041E-4223-B74E-942B5CF40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601980</xdr:colOff>
      <xdr:row>123</xdr:row>
      <xdr:rowOff>0</xdr:rowOff>
    </xdr:from>
    <xdr:to>
      <xdr:col>8</xdr:col>
      <xdr:colOff>0</xdr:colOff>
      <xdr:row>127</xdr:row>
      <xdr:rowOff>175260</xdr:rowOff>
    </xdr:to>
    <xdr:graphicFrame macro="">
      <xdr:nvGraphicFramePr>
        <xdr:cNvPr id="9" name="Chart 8">
          <a:extLst>
            <a:ext uri="{FF2B5EF4-FFF2-40B4-BE49-F238E27FC236}">
              <a16:creationId xmlns:a16="http://schemas.microsoft.com/office/drawing/2014/main" id="{BA7E8ADA-EE72-4820-84E5-1CD0A14B0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13547</xdr:colOff>
      <xdr:row>123</xdr:row>
      <xdr:rowOff>74506</xdr:rowOff>
    </xdr:from>
    <xdr:to>
      <xdr:col>10</xdr:col>
      <xdr:colOff>958427</xdr:colOff>
      <xdr:row>128</xdr:row>
      <xdr:rowOff>40640</xdr:rowOff>
    </xdr:to>
    <xdr:graphicFrame macro="">
      <xdr:nvGraphicFramePr>
        <xdr:cNvPr id="10" name="Chart 9">
          <a:extLst>
            <a:ext uri="{FF2B5EF4-FFF2-40B4-BE49-F238E27FC236}">
              <a16:creationId xmlns:a16="http://schemas.microsoft.com/office/drawing/2014/main" id="{3576DF1F-716C-47C8-82EA-61106E9F2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25400</xdr:colOff>
      <xdr:row>122</xdr:row>
      <xdr:rowOff>114301</xdr:rowOff>
    </xdr:from>
    <xdr:to>
      <xdr:col>14</xdr:col>
      <xdr:colOff>8465</xdr:colOff>
      <xdr:row>127</xdr:row>
      <xdr:rowOff>110067</xdr:rowOff>
    </xdr:to>
    <xdr:graphicFrame macro="">
      <xdr:nvGraphicFramePr>
        <xdr:cNvPr id="11" name="Chart 10">
          <a:extLst>
            <a:ext uri="{FF2B5EF4-FFF2-40B4-BE49-F238E27FC236}">
              <a16:creationId xmlns:a16="http://schemas.microsoft.com/office/drawing/2014/main" id="{B14919CD-C2FB-47E0-AF98-389EF87B0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745913</xdr:colOff>
      <xdr:row>1</xdr:row>
      <xdr:rowOff>33867</xdr:rowOff>
    </xdr:from>
    <xdr:to>
      <xdr:col>12</xdr:col>
      <xdr:colOff>644313</xdr:colOff>
      <xdr:row>14</xdr:row>
      <xdr:rowOff>79376</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4E11E4E8-22D8-4ED9-9BC0-BB44B01F20D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12113" y="22013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57573</xdr:colOff>
      <xdr:row>17</xdr:row>
      <xdr:rowOff>107527</xdr:rowOff>
    </xdr:from>
    <xdr:to>
      <xdr:col>17</xdr:col>
      <xdr:colOff>57573</xdr:colOff>
      <xdr:row>30</xdr:row>
      <xdr:rowOff>153035</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07F17727-2B36-4DB6-BB94-CC7F212D86B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901506" y="3274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114301</xdr:colOff>
      <xdr:row>3</xdr:row>
      <xdr:rowOff>104986</xdr:rowOff>
    </xdr:from>
    <xdr:to>
      <xdr:col>15</xdr:col>
      <xdr:colOff>283635</xdr:colOff>
      <xdr:row>16</xdr:row>
      <xdr:rowOff>150494</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092D4893-9EFA-4F4A-8351-5997D9F776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08368" y="66378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refreshedDate="46272.411174189816" createdVersion="7" refreshedVersion="7" minRefreshableVersion="3" recordCount="9994" xr:uid="{44142A5A-A6A1-4724-B19E-ED22D5DFA8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2129688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C777D-808F-44F2-8E74-6CD6CE3CC5F6}" name="PivotTable13" cacheId="1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138:F142" firstHeaderRow="0"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Sum of profit margin" fld="24" baseField="0" baseItem="0" numFmtId="10"/>
    <dataField name="Count of Order ID" fld="1" subtotal="count" baseField="0" baseItem="0"/>
  </dataFields>
  <formats count="2">
    <format dxfId="444">
      <pivotArea outline="0" collapsedLevelsAreSubtotals="1" fieldPosition="0"/>
    </format>
    <format dxfId="443">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0311E7-4C9D-4F31-A714-47CF03F5F210}" name="PivotTable1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M109:N122"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6">
    <format dxfId="445">
      <pivotArea type="all" dataOnly="0" outline="0" fieldPosition="0"/>
    </format>
    <format dxfId="446">
      <pivotArea outline="0" collapsedLevelsAreSubtotals="1" fieldPosition="0"/>
    </format>
    <format dxfId="447">
      <pivotArea field="3" type="button" dataOnly="0" labelOnly="1" outline="0" axis="axisRow" fieldPosition="0"/>
    </format>
    <format dxfId="448">
      <pivotArea dataOnly="0" labelOnly="1" fieldPosition="0">
        <references count="1">
          <reference field="3" count="12">
            <x v="1"/>
            <x v="2"/>
            <x v="3"/>
            <x v="4"/>
            <x v="5"/>
            <x v="6"/>
            <x v="7"/>
            <x v="8"/>
            <x v="9"/>
            <x v="10"/>
            <x v="11"/>
            <x v="12"/>
          </reference>
        </references>
      </pivotArea>
    </format>
    <format dxfId="449">
      <pivotArea dataOnly="0" labelOnly="1" grandRow="1" outline="0" fieldPosition="0"/>
    </format>
    <format dxfId="45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45E85B-70BC-44E7-A512-7D82CBD849DF}" name="PivotTable1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J109:K122"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numFmtId="10"/>
  </dataFields>
  <formats count="2">
    <format dxfId="451">
      <pivotArea collapsedLevelsAreSubtotals="1" fieldPosition="0">
        <references count="1">
          <reference field="3" count="12">
            <x v="1"/>
            <x v="2"/>
            <x v="3"/>
            <x v="4"/>
            <x v="5"/>
            <x v="6"/>
            <x v="7"/>
            <x v="8"/>
            <x v="9"/>
            <x v="10"/>
            <x v="11"/>
            <x v="12"/>
          </reference>
        </references>
      </pivotArea>
    </format>
    <format dxfId="45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92E58-36D9-422D-85EC-239029DFABF5}" name="PivotTable10"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109:H122"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6">
    <format dxfId="458">
      <pivotArea type="all" dataOnly="0" outline="0" fieldPosition="0"/>
    </format>
    <format dxfId="457">
      <pivotArea outline="0" collapsedLevelsAreSubtotals="1" fieldPosition="0"/>
    </format>
    <format dxfId="456">
      <pivotArea field="3" type="button" dataOnly="0" labelOnly="1" outline="0" axis="axisRow" fieldPosition="0"/>
    </format>
    <format dxfId="455">
      <pivotArea dataOnly="0" labelOnly="1" fieldPosition="0">
        <references count="1">
          <reference field="3" count="12">
            <x v="1"/>
            <x v="2"/>
            <x v="3"/>
            <x v="4"/>
            <x v="5"/>
            <x v="6"/>
            <x v="7"/>
            <x v="8"/>
            <x v="9"/>
            <x v="10"/>
            <x v="11"/>
            <x v="12"/>
          </reference>
        </references>
      </pivotArea>
    </format>
    <format dxfId="454">
      <pivotArea dataOnly="0" labelOnly="1" grandRow="1" outline="0" fieldPosition="0"/>
    </format>
    <format dxfId="45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283303-218F-4BA8-869F-038AE1AFD10C}" name="PivotTable9"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09:E122"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45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62D8E-CCCE-48D4-9FE1-A7AD6F417FD5}" name="PivotTable8"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09:B122"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46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F33EBC-16AC-469E-A9F9-C6A195727312}" name="PivotTable7"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97:B10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46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B6369A-817D-4084-9C7E-B6C9951832D2}" name="PivotTable6"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3:B9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46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1F897D-516F-4D8D-A6CA-28709A7C8C53}" name="PivotTable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1:B35"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D00C48-174B-4067-A3C1-1CA6E105D573}"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B2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38772A-6BC9-4B28-A7BF-B2A3D67B9785}"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463">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80F831-DC15-461F-86AC-CF718E9764F2}" sourceName="Year">
  <pivotTables>
    <pivotTable tabId="4" name="PivotTable1"/>
    <pivotTable tabId="4" name="PivotTable10"/>
    <pivotTable tabId="4" name="PivotTable11"/>
    <pivotTable tabId="4" name="PivotTable12"/>
    <pivotTable tabId="4" name="PivotTable13"/>
    <pivotTable tabId="4" name="PivotTable2"/>
    <pivotTable tabId="4" name="PivotTable5"/>
    <pivotTable tabId="4" name="PivotTable6"/>
    <pivotTable tabId="4" name="PivotTable7"/>
    <pivotTable tabId="4" name="PivotTable8"/>
    <pivotTable tabId="4" name="PivotTable9"/>
  </pivotTables>
  <data>
    <tabular pivotCacheId="212968884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C6DEA86-54D3-4CE3-8E7C-AE053ED62D6D}" sourceName="Segment">
  <pivotTables>
    <pivotTable tabId="4" name="PivotTable1"/>
    <pivotTable tabId="4" name="PivotTable10"/>
    <pivotTable tabId="4" name="PivotTable11"/>
    <pivotTable tabId="4" name="PivotTable12"/>
    <pivotTable tabId="4" name="PivotTable13"/>
    <pivotTable tabId="4" name="PivotTable2"/>
    <pivotTable tabId="4" name="PivotTable5"/>
    <pivotTable tabId="4" name="PivotTable6"/>
    <pivotTable tabId="4" name="PivotTable7"/>
    <pivotTable tabId="4" name="PivotTable8"/>
    <pivotTable tabId="4" name="PivotTable9"/>
  </pivotTables>
  <data>
    <tabular pivotCacheId="212968884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348FFD-B165-4CF6-A2FA-40419B1E84F9}" sourceName="Region">
  <pivotTables>
    <pivotTable tabId="4" name="PivotTable1"/>
    <pivotTable tabId="4" name="PivotTable10"/>
    <pivotTable tabId="4" name="PivotTable11"/>
    <pivotTable tabId="4" name="PivotTable12"/>
    <pivotTable tabId="4" name="PivotTable13"/>
    <pivotTable tabId="4" name="PivotTable2"/>
    <pivotTable tabId="4" name="PivotTable5"/>
    <pivotTable tabId="4" name="PivotTable6"/>
    <pivotTable tabId="4" name="PivotTable7"/>
    <pivotTable tabId="4" name="PivotTable8"/>
    <pivotTable tabId="4" name="PivotTable9"/>
  </pivotTables>
  <data>
    <tabular pivotCacheId="212968884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9B80091-919C-4553-8581-4A6290BD1DF1}" cache="Slicer_Year" caption="Year" style="ab" rowHeight="234950"/>
  <slicer name="Segment 1" xr10:uid="{8B55F2BE-75D4-4503-8933-24F4CE0BF408}" cache="Slicer_Segment" caption="Segment" style="ab" rowHeight="234950"/>
  <slicer name="Region 1" xr10:uid="{FF060654-E0E1-4F66-A5AA-32BF89FD611B}" cache="Slicer_Region" caption="Region" style="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6D952B8-089A-4674-8068-14EEB09EFDD2}" cache="Slicer_Year" caption="Year" rowHeight="234950"/>
  <slicer name="Segment" xr10:uid="{C3EE0C45-395E-46DF-A81F-A3CE763D4684}" cache="Slicer_Segment" caption="Segment" rowHeight="234950"/>
  <slicer name="Region" xr10:uid="{5BBADAE4-120B-4F7D-A3F4-788599A152A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showGridLines="0" showRowColHeaders="0" tabSelected="1" zoomScale="90" zoomScaleNormal="90" workbookViewId="0">
      <selection activeCell="Y9" sqref="Y9"/>
    </sheetView>
  </sheetViews>
  <sheetFormatPr defaultColWidth="14.44140625" defaultRowHeight="15" customHeight="1" x14ac:dyDescent="0.3"/>
  <cols>
    <col min="1" max="26" width="8.6640625" style="49" customWidth="1"/>
    <col min="27" max="16384" width="14.44140625" style="49"/>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50" t="s">
        <v>10932</v>
      </c>
      <c r="B11" s="51" t="e">
        <f>#REF!</f>
        <v>#REF!</v>
      </c>
      <c r="Q11" s="50"/>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spans="18:18" ht="14.25" customHeight="1" x14ac:dyDescent="0.3">
      <c r="R17" s="49">
        <f>charts!$B$144</f>
        <v>0.20620967905883303</v>
      </c>
    </row>
    <row r="18" spans="18:18" ht="14.25" customHeight="1" x14ac:dyDescent="0.3"/>
    <row r="19" spans="18:18" ht="14.25" customHeight="1" x14ac:dyDescent="0.3"/>
    <row r="20" spans="18:18" ht="14.25" customHeight="1" x14ac:dyDescent="0.3"/>
    <row r="21" spans="18:18" ht="14.25" customHeight="1" x14ac:dyDescent="0.3"/>
    <row r="22" spans="18:18" ht="14.25" customHeight="1" x14ac:dyDescent="0.3"/>
    <row r="23" spans="18:18" ht="14.25" customHeight="1" x14ac:dyDescent="0.3"/>
    <row r="24" spans="18:18" ht="14.25" customHeight="1" x14ac:dyDescent="0.3"/>
    <row r="25" spans="18:18" ht="14.25" customHeight="1" x14ac:dyDescent="0.3"/>
    <row r="26" spans="18:18" ht="14.25" customHeight="1" x14ac:dyDescent="0.3"/>
    <row r="27" spans="18:18" ht="14.25" customHeight="1" x14ac:dyDescent="0.3"/>
    <row r="28" spans="18:18" ht="14.25" customHeight="1" x14ac:dyDescent="0.3"/>
    <row r="29" spans="18:18" ht="14.25" customHeight="1" x14ac:dyDescent="0.3"/>
    <row r="30" spans="18:18" ht="14.25" customHeight="1" x14ac:dyDescent="0.3"/>
    <row r="31" spans="18:18" ht="14.25" customHeight="1" x14ac:dyDescent="0.3"/>
    <row r="32" spans="18:18"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303D0-9C2B-4C14-BC30-9FB2AA8FB74B}">
  <dimension ref="A3:N144"/>
  <sheetViews>
    <sheetView zoomScale="90" zoomScaleNormal="90" workbookViewId="0"/>
  </sheetViews>
  <sheetFormatPr defaultRowHeight="14.4" x14ac:dyDescent="0.3"/>
  <cols>
    <col min="1" max="1" width="13.109375" bestFit="1" customWidth="1"/>
    <col min="2" max="2" width="12" bestFit="1" customWidth="1"/>
    <col min="3" max="3" width="12.44140625" bestFit="1" customWidth="1"/>
    <col min="4" max="4" width="13.109375" bestFit="1" customWidth="1"/>
    <col min="5" max="5" width="12.44140625" bestFit="1" customWidth="1"/>
    <col min="6" max="6" width="16.33203125" bestFit="1" customWidth="1"/>
    <col min="7" max="7" width="13.109375" bestFit="1" customWidth="1"/>
    <col min="8" max="8" width="16.33203125" bestFit="1" customWidth="1"/>
    <col min="10" max="10" width="13.109375" bestFit="1" customWidth="1"/>
    <col min="11" max="11" width="19.21875" bestFit="1" customWidth="1"/>
    <col min="13" max="13" width="13.109375" bestFit="1" customWidth="1"/>
    <col min="14" max="14" width="15.33203125" bestFit="1" customWidth="1"/>
  </cols>
  <sheetData>
    <row r="3" spans="1:3" x14ac:dyDescent="0.3">
      <c r="A3" s="5" t="s">
        <v>10933</v>
      </c>
      <c r="B3" s="4" t="s">
        <v>10951</v>
      </c>
      <c r="C3" s="12" t="s">
        <v>10952</v>
      </c>
    </row>
    <row r="4" spans="1:3" x14ac:dyDescent="0.3">
      <c r="A4" s="16" t="s">
        <v>10936</v>
      </c>
      <c r="B4" s="19">
        <v>95365.937600000019</v>
      </c>
      <c r="C4" s="20">
        <v>9199.2699999999986</v>
      </c>
    </row>
    <row r="5" spans="1:3" x14ac:dyDescent="0.3">
      <c r="A5" s="17" t="s">
        <v>10937</v>
      </c>
      <c r="B5" s="21">
        <v>60172.649400000024</v>
      </c>
      <c r="C5" s="22">
        <v>10288.898699999991</v>
      </c>
    </row>
    <row r="6" spans="1:3" x14ac:dyDescent="0.3">
      <c r="A6" s="17" t="s">
        <v>10938</v>
      </c>
      <c r="B6" s="21">
        <v>199252.98399999991</v>
      </c>
      <c r="C6" s="22">
        <v>26806.573700000015</v>
      </c>
    </row>
    <row r="7" spans="1:3" x14ac:dyDescent="0.3">
      <c r="A7" s="17" t="s">
        <v>10939</v>
      </c>
      <c r="B7" s="21">
        <v>141851.5674</v>
      </c>
      <c r="C7" s="22">
        <v>13437.806799999998</v>
      </c>
    </row>
    <row r="8" spans="1:3" x14ac:dyDescent="0.3">
      <c r="A8" s="17" t="s">
        <v>10940</v>
      </c>
      <c r="B8" s="21">
        <v>156122.28669999994</v>
      </c>
      <c r="C8" s="22">
        <v>22308.51279999999</v>
      </c>
    </row>
    <row r="9" spans="1:3" x14ac:dyDescent="0.3">
      <c r="A9" s="17" t="s">
        <v>10941</v>
      </c>
      <c r="B9" s="21">
        <v>147082.61130000011</v>
      </c>
      <c r="C9" s="22">
        <v>20899.334500000012</v>
      </c>
    </row>
    <row r="10" spans="1:3" x14ac:dyDescent="0.3">
      <c r="A10" s="17" t="s">
        <v>10942</v>
      </c>
      <c r="B10" s="21">
        <v>149580.83800000031</v>
      </c>
      <c r="C10" s="22">
        <v>13535.38299999998</v>
      </c>
    </row>
    <row r="11" spans="1:3" x14ac:dyDescent="0.3">
      <c r="A11" s="17" t="s">
        <v>10943</v>
      </c>
      <c r="B11" s="21">
        <v>159589.45099999988</v>
      </c>
      <c r="C11" s="22">
        <v>21896.715399999972</v>
      </c>
    </row>
    <row r="12" spans="1:3" x14ac:dyDescent="0.3">
      <c r="A12" s="17" t="s">
        <v>10944</v>
      </c>
      <c r="B12" s="21">
        <v>309770.09970000025</v>
      </c>
      <c r="C12" s="22">
        <v>37293.192500000034</v>
      </c>
    </row>
    <row r="13" spans="1:3" x14ac:dyDescent="0.3">
      <c r="A13" s="17" t="s">
        <v>10945</v>
      </c>
      <c r="B13" s="21">
        <v>197115.20170000009</v>
      </c>
      <c r="C13" s="22">
        <v>31469.663800000035</v>
      </c>
    </row>
    <row r="14" spans="1:3" x14ac:dyDescent="0.3">
      <c r="A14" s="17" t="s">
        <v>10946</v>
      </c>
      <c r="B14" s="21">
        <v>349120.07400000008</v>
      </c>
      <c r="C14" s="22">
        <v>35825.536599999927</v>
      </c>
    </row>
    <row r="15" spans="1:3" x14ac:dyDescent="0.3">
      <c r="A15" s="17" t="s">
        <v>10947</v>
      </c>
      <c r="B15" s="21">
        <v>332177.15950000001</v>
      </c>
      <c r="C15" s="22">
        <v>43436.13390000003</v>
      </c>
    </row>
    <row r="16" spans="1:3" x14ac:dyDescent="0.3">
      <c r="A16" s="18" t="s">
        <v>10934</v>
      </c>
      <c r="B16" s="13">
        <v>2297200.8603000008</v>
      </c>
      <c r="C16" s="14">
        <v>286397.02169999998</v>
      </c>
    </row>
    <row r="19" spans="1:5" x14ac:dyDescent="0.3">
      <c r="A19" s="5" t="s">
        <v>10933</v>
      </c>
      <c r="B19" s="6" t="s">
        <v>10952</v>
      </c>
      <c r="D19" s="23" t="s">
        <v>10953</v>
      </c>
      <c r="E19" s="24" t="s">
        <v>10954</v>
      </c>
    </row>
    <row r="20" spans="1:5" x14ac:dyDescent="0.3">
      <c r="A20" s="7" t="s">
        <v>32</v>
      </c>
      <c r="B20" s="8">
        <v>18451.272799999992</v>
      </c>
      <c r="D20" s="7" t="s">
        <v>32</v>
      </c>
      <c r="E20" s="25">
        <v>18451.272799999992</v>
      </c>
    </row>
    <row r="21" spans="1:5" x14ac:dyDescent="0.3">
      <c r="A21" s="15" t="s">
        <v>46</v>
      </c>
      <c r="B21" s="9">
        <v>122490.8008000001</v>
      </c>
      <c r="D21" s="15" t="s">
        <v>46</v>
      </c>
      <c r="E21" s="26">
        <v>122490.8008000001</v>
      </c>
    </row>
    <row r="22" spans="1:5" x14ac:dyDescent="0.3">
      <c r="A22" s="15" t="s">
        <v>71</v>
      </c>
      <c r="B22" s="9">
        <v>145454.9480999998</v>
      </c>
      <c r="D22" s="15" t="s">
        <v>71</v>
      </c>
      <c r="E22" s="26">
        <v>145454.9480999998</v>
      </c>
    </row>
    <row r="23" spans="1:5" x14ac:dyDescent="0.3">
      <c r="A23" s="10" t="s">
        <v>10934</v>
      </c>
      <c r="B23" s="11">
        <v>286397.02169999992</v>
      </c>
    </row>
    <row r="29" spans="1:5" x14ac:dyDescent="0.3">
      <c r="A29" s="4"/>
    </row>
    <row r="31" spans="1:5" x14ac:dyDescent="0.3">
      <c r="A31" s="5" t="s">
        <v>10933</v>
      </c>
      <c r="B31" s="6" t="s">
        <v>10951</v>
      </c>
    </row>
    <row r="32" spans="1:5" x14ac:dyDescent="0.3">
      <c r="A32" s="7" t="s">
        <v>32</v>
      </c>
      <c r="B32" s="27">
        <v>0.32300170530281774</v>
      </c>
    </row>
    <row r="33" spans="1:5" x14ac:dyDescent="0.3">
      <c r="A33" s="15" t="s">
        <v>46</v>
      </c>
      <c r="B33" s="28">
        <v>0.31301008302169103</v>
      </c>
    </row>
    <row r="34" spans="1:5" x14ac:dyDescent="0.3">
      <c r="A34" s="15" t="s">
        <v>71</v>
      </c>
      <c r="B34" s="28">
        <v>0.36398821167549117</v>
      </c>
    </row>
    <row r="35" spans="1:5" x14ac:dyDescent="0.3">
      <c r="A35" s="10" t="s">
        <v>10934</v>
      </c>
      <c r="B35" s="29">
        <v>1</v>
      </c>
    </row>
    <row r="42" spans="1:5" x14ac:dyDescent="0.3">
      <c r="D42" s="23" t="s">
        <v>10955</v>
      </c>
      <c r="E42" s="23" t="s">
        <v>10956</v>
      </c>
    </row>
    <row r="43" spans="1:5" x14ac:dyDescent="0.3">
      <c r="A43" s="5" t="s">
        <v>10933</v>
      </c>
      <c r="B43" s="6" t="s">
        <v>10951</v>
      </c>
      <c r="D43" s="7" t="s">
        <v>358</v>
      </c>
      <c r="E43" s="25">
        <v>19510.639999999992</v>
      </c>
    </row>
    <row r="44" spans="1:5" x14ac:dyDescent="0.3">
      <c r="A44" s="7" t="s">
        <v>358</v>
      </c>
      <c r="B44" s="25">
        <v>19510.639999999992</v>
      </c>
      <c r="D44" s="15" t="s">
        <v>310</v>
      </c>
      <c r="E44" s="26">
        <v>35282.000999999997</v>
      </c>
    </row>
    <row r="45" spans="1:5" x14ac:dyDescent="0.3">
      <c r="A45" s="15" t="s">
        <v>310</v>
      </c>
      <c r="B45" s="26">
        <v>35282.000999999997</v>
      </c>
      <c r="D45" s="15" t="s">
        <v>1707</v>
      </c>
      <c r="E45" s="26">
        <v>11678.129999999997</v>
      </c>
    </row>
    <row r="46" spans="1:5" x14ac:dyDescent="0.3">
      <c r="A46" s="15" t="s">
        <v>1707</v>
      </c>
      <c r="B46" s="26">
        <v>11678.129999999997</v>
      </c>
      <c r="D46" s="15" t="s">
        <v>43</v>
      </c>
      <c r="E46" s="26">
        <v>457687.63150000101</v>
      </c>
    </row>
    <row r="47" spans="1:5" x14ac:dyDescent="0.3">
      <c r="A47" s="15" t="s">
        <v>43</v>
      </c>
      <c r="B47" s="26">
        <v>457687.63150000101</v>
      </c>
      <c r="D47" s="15" t="s">
        <v>457</v>
      </c>
      <c r="E47" s="26">
        <v>32108.117999999995</v>
      </c>
    </row>
    <row r="48" spans="1:5" x14ac:dyDescent="0.3">
      <c r="A48" s="15" t="s">
        <v>457</v>
      </c>
      <c r="B48" s="26">
        <v>32108.117999999995</v>
      </c>
      <c r="D48" s="15" t="s">
        <v>747</v>
      </c>
      <c r="E48" s="26">
        <v>13384.356999999996</v>
      </c>
    </row>
    <row r="49" spans="1:5" x14ac:dyDescent="0.3">
      <c r="A49" s="15" t="s">
        <v>747</v>
      </c>
      <c r="B49" s="26">
        <v>13384.356999999996</v>
      </c>
      <c r="D49" s="15" t="s">
        <v>245</v>
      </c>
      <c r="E49" s="26">
        <v>27451.068999999992</v>
      </c>
    </row>
    <row r="50" spans="1:5" x14ac:dyDescent="0.3">
      <c r="A50" s="15" t="s">
        <v>245</v>
      </c>
      <c r="B50" s="26">
        <v>27451.068999999992</v>
      </c>
      <c r="D50" s="15" t="s">
        <v>3034</v>
      </c>
      <c r="E50" s="26">
        <v>2865.0199999999995</v>
      </c>
    </row>
    <row r="51" spans="1:5" x14ac:dyDescent="0.3">
      <c r="A51" s="15" t="s">
        <v>3034</v>
      </c>
      <c r="B51" s="26">
        <v>2865.0199999999995</v>
      </c>
      <c r="D51" s="15" t="s">
        <v>54</v>
      </c>
      <c r="E51" s="26">
        <v>89473.707999999999</v>
      </c>
    </row>
    <row r="52" spans="1:5" x14ac:dyDescent="0.3">
      <c r="A52" s="15" t="s">
        <v>54</v>
      </c>
      <c r="B52" s="26">
        <v>89473.707999999999</v>
      </c>
      <c r="D52" s="15" t="s">
        <v>1272</v>
      </c>
      <c r="E52" s="26">
        <v>49095.840000000004</v>
      </c>
    </row>
    <row r="53" spans="1:5" x14ac:dyDescent="0.3">
      <c r="A53" s="15" t="s">
        <v>1272</v>
      </c>
      <c r="B53" s="26">
        <v>49095.840000000004</v>
      </c>
      <c r="D53" s="15" t="s">
        <v>6260</v>
      </c>
      <c r="E53" s="26">
        <v>4382.4860000000017</v>
      </c>
    </row>
    <row r="54" spans="1:5" x14ac:dyDescent="0.3">
      <c r="A54" s="15" t="s">
        <v>6260</v>
      </c>
      <c r="B54" s="26">
        <v>4382.4860000000017</v>
      </c>
      <c r="D54" s="15" t="s">
        <v>211</v>
      </c>
      <c r="E54" s="26">
        <v>80166.10099999985</v>
      </c>
    </row>
    <row r="55" spans="1:5" x14ac:dyDescent="0.3">
      <c r="A55" s="15" t="s">
        <v>211</v>
      </c>
      <c r="B55" s="26">
        <v>80166.10099999985</v>
      </c>
      <c r="D55" s="15" t="s">
        <v>254</v>
      </c>
      <c r="E55" s="26">
        <v>53555.360000000001</v>
      </c>
    </row>
    <row r="56" spans="1:5" x14ac:dyDescent="0.3">
      <c r="A56" s="15" t="s">
        <v>254</v>
      </c>
      <c r="B56" s="26">
        <v>53555.360000000001</v>
      </c>
      <c r="D56" s="15" t="s">
        <v>489</v>
      </c>
      <c r="E56" s="26">
        <v>4579.7599999999993</v>
      </c>
    </row>
    <row r="57" spans="1:5" x14ac:dyDescent="0.3">
      <c r="A57" s="15" t="s">
        <v>489</v>
      </c>
      <c r="B57" s="26">
        <v>4579.7599999999993</v>
      </c>
      <c r="D57" s="15" t="s">
        <v>4530</v>
      </c>
      <c r="E57" s="26">
        <v>2914.31</v>
      </c>
    </row>
    <row r="58" spans="1:5" x14ac:dyDescent="0.3">
      <c r="A58" s="15" t="s">
        <v>4530</v>
      </c>
      <c r="B58" s="26">
        <v>2914.31</v>
      </c>
      <c r="D58" s="15" t="s">
        <v>29</v>
      </c>
      <c r="E58" s="26">
        <v>36591.749999999971</v>
      </c>
    </row>
    <row r="59" spans="1:5" x14ac:dyDescent="0.3">
      <c r="A59" s="15" t="s">
        <v>29</v>
      </c>
      <c r="B59" s="26">
        <v>36591.749999999971</v>
      </c>
      <c r="D59" s="15" t="s">
        <v>736</v>
      </c>
      <c r="E59" s="26">
        <v>9217.0299999999988</v>
      </c>
    </row>
    <row r="60" spans="1:5" x14ac:dyDescent="0.3">
      <c r="A60" s="15" t="s">
        <v>736</v>
      </c>
      <c r="B60" s="26">
        <v>9217.0299999999988</v>
      </c>
      <c r="D60" s="15" t="s">
        <v>5235</v>
      </c>
      <c r="E60" s="26">
        <v>1270.53</v>
      </c>
    </row>
    <row r="61" spans="1:5" x14ac:dyDescent="0.3">
      <c r="A61" s="15" t="s">
        <v>5235</v>
      </c>
      <c r="B61" s="26">
        <v>1270.53</v>
      </c>
      <c r="D61" s="15" t="s">
        <v>2735</v>
      </c>
      <c r="E61" s="26">
        <v>23705.523000000005</v>
      </c>
    </row>
    <row r="62" spans="1:5" x14ac:dyDescent="0.3">
      <c r="A62" s="15" t="s">
        <v>2735</v>
      </c>
      <c r="B62" s="26">
        <v>23705.523000000005</v>
      </c>
      <c r="D62" s="15" t="s">
        <v>1245</v>
      </c>
      <c r="E62" s="26">
        <v>28634.43399999999</v>
      </c>
    </row>
    <row r="63" spans="1:5" x14ac:dyDescent="0.3">
      <c r="A63" s="15" t="s">
        <v>1245</v>
      </c>
      <c r="B63" s="26">
        <v>28634.43399999999</v>
      </c>
      <c r="D63" s="15" t="s">
        <v>238</v>
      </c>
      <c r="E63" s="26">
        <v>76269.614000000016</v>
      </c>
    </row>
    <row r="64" spans="1:5" x14ac:dyDescent="0.3">
      <c r="A64" s="15" t="s">
        <v>238</v>
      </c>
      <c r="B64" s="26">
        <v>76269.614000000016</v>
      </c>
      <c r="D64" s="15" t="s">
        <v>229</v>
      </c>
      <c r="E64" s="26">
        <v>29863.149999999994</v>
      </c>
    </row>
    <row r="65" spans="1:5" x14ac:dyDescent="0.3">
      <c r="A65" s="15" t="s">
        <v>229</v>
      </c>
      <c r="B65" s="26">
        <v>29863.149999999994</v>
      </c>
      <c r="D65" s="15" t="s">
        <v>1487</v>
      </c>
      <c r="E65" s="26">
        <v>10771.34</v>
      </c>
    </row>
    <row r="66" spans="1:5" x14ac:dyDescent="0.3">
      <c r="A66" s="15" t="s">
        <v>1487</v>
      </c>
      <c r="B66" s="26">
        <v>10771.34</v>
      </c>
      <c r="D66" s="15" t="s">
        <v>596</v>
      </c>
      <c r="E66" s="26">
        <v>22205.149999999998</v>
      </c>
    </row>
    <row r="67" spans="1:5" x14ac:dyDescent="0.3">
      <c r="A67" s="15" t="s">
        <v>596</v>
      </c>
      <c r="B67" s="26">
        <v>22205.149999999998</v>
      </c>
      <c r="D67" s="15" t="s">
        <v>1762</v>
      </c>
      <c r="E67" s="26">
        <v>5589.3519999999971</v>
      </c>
    </row>
    <row r="68" spans="1:5" x14ac:dyDescent="0.3">
      <c r="A68" s="15" t="s">
        <v>1762</v>
      </c>
      <c r="B68" s="26">
        <v>5589.3519999999971</v>
      </c>
      <c r="D68" s="15" t="s">
        <v>138</v>
      </c>
      <c r="E68" s="26">
        <v>7464.9299999999985</v>
      </c>
    </row>
    <row r="69" spans="1:5" x14ac:dyDescent="0.3">
      <c r="A69" s="15" t="s">
        <v>138</v>
      </c>
      <c r="B69" s="26">
        <v>7464.9299999999985</v>
      </c>
      <c r="D69" s="15" t="s">
        <v>1392</v>
      </c>
      <c r="E69" s="26">
        <v>16729.101999999999</v>
      </c>
    </row>
    <row r="70" spans="1:5" x14ac:dyDescent="0.3">
      <c r="A70" s="15" t="s">
        <v>1392</v>
      </c>
      <c r="B70" s="26">
        <v>16729.101999999999</v>
      </c>
      <c r="D70" s="15" t="s">
        <v>2694</v>
      </c>
      <c r="E70" s="26">
        <v>7292.5239999999994</v>
      </c>
    </row>
    <row r="71" spans="1:5" x14ac:dyDescent="0.3">
      <c r="A71" s="15" t="s">
        <v>2694</v>
      </c>
      <c r="B71" s="26">
        <v>7292.5239999999994</v>
      </c>
      <c r="D71" s="15" t="s">
        <v>788</v>
      </c>
      <c r="E71" s="26">
        <v>35764.312000000013</v>
      </c>
    </row>
    <row r="72" spans="1:5" x14ac:dyDescent="0.3">
      <c r="A72" s="15" t="s">
        <v>788</v>
      </c>
      <c r="B72" s="26">
        <v>35764.312000000013</v>
      </c>
      <c r="D72" s="15" t="s">
        <v>668</v>
      </c>
      <c r="E72" s="26">
        <v>4783.5220000000008</v>
      </c>
    </row>
    <row r="73" spans="1:5" x14ac:dyDescent="0.3">
      <c r="A73" s="15" t="s">
        <v>668</v>
      </c>
      <c r="B73" s="26">
        <v>4783.5220000000008</v>
      </c>
      <c r="D73" s="15" t="s">
        <v>267</v>
      </c>
      <c r="E73" s="26">
        <v>310876.27099999978</v>
      </c>
    </row>
    <row r="74" spans="1:5" x14ac:dyDescent="0.3">
      <c r="A74" s="15" t="s">
        <v>267</v>
      </c>
      <c r="B74" s="26">
        <v>310876.27099999978</v>
      </c>
      <c r="D74" s="15" t="s">
        <v>88</v>
      </c>
      <c r="E74" s="26">
        <v>55603.163999999968</v>
      </c>
    </row>
    <row r="75" spans="1:5" x14ac:dyDescent="0.3">
      <c r="A75" s="15" t="s">
        <v>88</v>
      </c>
      <c r="B75" s="26">
        <v>55603.163999999968</v>
      </c>
      <c r="D75" s="15" t="s">
        <v>7449</v>
      </c>
      <c r="E75" s="26">
        <v>919.91</v>
      </c>
    </row>
    <row r="76" spans="1:5" x14ac:dyDescent="0.3">
      <c r="A76" s="15" t="s">
        <v>7449</v>
      </c>
      <c r="B76" s="26">
        <v>919.91</v>
      </c>
      <c r="D76" s="15" t="s">
        <v>498</v>
      </c>
      <c r="E76" s="26">
        <v>78258.135999999926</v>
      </c>
    </row>
    <row r="77" spans="1:5" x14ac:dyDescent="0.3">
      <c r="A77" s="15" t="s">
        <v>498</v>
      </c>
      <c r="B77" s="26">
        <v>78258.135999999926</v>
      </c>
      <c r="D77" s="15" t="s">
        <v>649</v>
      </c>
      <c r="E77" s="26">
        <v>19683.390000000003</v>
      </c>
    </row>
    <row r="78" spans="1:5" x14ac:dyDescent="0.3">
      <c r="A78" s="15" t="s">
        <v>649</v>
      </c>
      <c r="B78" s="26">
        <v>19683.390000000003</v>
      </c>
      <c r="D78" s="15" t="s">
        <v>420</v>
      </c>
      <c r="E78" s="26">
        <v>17431.149999999991</v>
      </c>
    </row>
    <row r="79" spans="1:5" x14ac:dyDescent="0.3">
      <c r="A79" s="15" t="s">
        <v>420</v>
      </c>
      <c r="B79" s="26">
        <v>17431.149999999991</v>
      </c>
      <c r="D79" s="15" t="s">
        <v>147</v>
      </c>
      <c r="E79" s="26">
        <v>116511.91400000003</v>
      </c>
    </row>
    <row r="80" spans="1:5" x14ac:dyDescent="0.3">
      <c r="A80" s="15" t="s">
        <v>147</v>
      </c>
      <c r="B80" s="26">
        <v>116511.91400000003</v>
      </c>
      <c r="D80" s="15" t="s">
        <v>1399</v>
      </c>
      <c r="E80" s="26">
        <v>22627.955999999995</v>
      </c>
    </row>
    <row r="81" spans="1:5" x14ac:dyDescent="0.3">
      <c r="A81" s="15" t="s">
        <v>1399</v>
      </c>
      <c r="B81" s="26">
        <v>22627.955999999995</v>
      </c>
      <c r="D81" s="15" t="s">
        <v>383</v>
      </c>
      <c r="E81" s="26">
        <v>8481.7099999999991</v>
      </c>
    </row>
    <row r="82" spans="1:5" x14ac:dyDescent="0.3">
      <c r="A82" s="15" t="s">
        <v>383</v>
      </c>
      <c r="B82" s="26">
        <v>8481.7099999999991</v>
      </c>
      <c r="D82" s="15" t="s">
        <v>5326</v>
      </c>
      <c r="E82" s="26">
        <v>1315.5600000000002</v>
      </c>
    </row>
    <row r="83" spans="1:5" x14ac:dyDescent="0.3">
      <c r="A83" s="15" t="s">
        <v>5326</v>
      </c>
      <c r="B83" s="26">
        <v>1315.5600000000002</v>
      </c>
      <c r="D83" s="15" t="s">
        <v>335</v>
      </c>
      <c r="E83" s="26">
        <v>30661.872999999981</v>
      </c>
    </row>
    <row r="84" spans="1:5" x14ac:dyDescent="0.3">
      <c r="A84" s="15" t="s">
        <v>335</v>
      </c>
      <c r="B84" s="26">
        <v>30661.872999999981</v>
      </c>
      <c r="D84" s="15" t="s">
        <v>104</v>
      </c>
      <c r="E84" s="26">
        <v>170188.04580000002</v>
      </c>
    </row>
    <row r="85" spans="1:5" x14ac:dyDescent="0.3">
      <c r="A85" s="15" t="s">
        <v>104</v>
      </c>
      <c r="B85" s="26">
        <v>170188.04580000002</v>
      </c>
      <c r="D85" s="15" t="s">
        <v>121</v>
      </c>
      <c r="E85" s="26">
        <v>11220.055999999999</v>
      </c>
    </row>
    <row r="86" spans="1:5" x14ac:dyDescent="0.3">
      <c r="A86" s="15" t="s">
        <v>121</v>
      </c>
      <c r="B86" s="26">
        <v>11220.055999999999</v>
      </c>
      <c r="D86" s="15" t="s">
        <v>5203</v>
      </c>
      <c r="E86" s="26">
        <v>8929.369999999999</v>
      </c>
    </row>
    <row r="87" spans="1:5" x14ac:dyDescent="0.3">
      <c r="A87" s="15" t="s">
        <v>5203</v>
      </c>
      <c r="B87" s="26">
        <v>8929.369999999999</v>
      </c>
      <c r="D87" s="15" t="s">
        <v>319</v>
      </c>
      <c r="E87" s="26">
        <v>70636.719999999987</v>
      </c>
    </row>
    <row r="88" spans="1:5" x14ac:dyDescent="0.3">
      <c r="A88" s="15" t="s">
        <v>319</v>
      </c>
      <c r="B88" s="26">
        <v>70636.719999999987</v>
      </c>
      <c r="D88" s="15" t="s">
        <v>96</v>
      </c>
      <c r="E88" s="26">
        <v>138641.26999999993</v>
      </c>
    </row>
    <row r="89" spans="1:5" x14ac:dyDescent="0.3">
      <c r="A89" s="15" t="s">
        <v>96</v>
      </c>
      <c r="B89" s="26">
        <v>138641.26999999993</v>
      </c>
      <c r="D89" s="15" t="s">
        <v>9726</v>
      </c>
      <c r="E89" s="26">
        <v>1209.8240000000001</v>
      </c>
    </row>
    <row r="90" spans="1:5" x14ac:dyDescent="0.3">
      <c r="A90" s="15" t="s">
        <v>9726</v>
      </c>
      <c r="B90" s="26">
        <v>1209.8240000000001</v>
      </c>
      <c r="D90" s="15" t="s">
        <v>114</v>
      </c>
      <c r="E90" s="26">
        <v>32114.610000000019</v>
      </c>
    </row>
    <row r="91" spans="1:5" x14ac:dyDescent="0.3">
      <c r="A91" s="15" t="s">
        <v>114</v>
      </c>
      <c r="B91" s="26">
        <v>32114.610000000019</v>
      </c>
      <c r="D91" s="15" t="s">
        <v>8542</v>
      </c>
      <c r="E91" s="26">
        <v>1603.1360000000002</v>
      </c>
    </row>
    <row r="92" spans="1:5" x14ac:dyDescent="0.3">
      <c r="A92" s="15" t="s">
        <v>8542</v>
      </c>
      <c r="B92" s="26">
        <v>1603.1360000000002</v>
      </c>
    </row>
    <row r="93" spans="1:5" x14ac:dyDescent="0.3">
      <c r="A93" s="10" t="s">
        <v>10934</v>
      </c>
      <c r="B93" s="30">
        <v>2297200.8603000003</v>
      </c>
    </row>
    <row r="97" spans="1:14" x14ac:dyDescent="0.3">
      <c r="A97" s="5" t="s">
        <v>10933</v>
      </c>
      <c r="B97" s="6" t="s">
        <v>10951</v>
      </c>
    </row>
    <row r="98" spans="1:14" x14ac:dyDescent="0.3">
      <c r="A98" s="7" t="s">
        <v>75</v>
      </c>
      <c r="B98" s="25">
        <v>203412.73300000009</v>
      </c>
    </row>
    <row r="99" spans="1:14" x14ac:dyDescent="0.3">
      <c r="A99" s="15" t="s">
        <v>56</v>
      </c>
      <c r="B99" s="26">
        <v>206965.53200000009</v>
      </c>
    </row>
    <row r="100" spans="1:14" x14ac:dyDescent="0.3">
      <c r="A100" s="15" t="s">
        <v>59</v>
      </c>
      <c r="B100" s="26">
        <v>223843.60800000012</v>
      </c>
    </row>
    <row r="101" spans="1:14" x14ac:dyDescent="0.3">
      <c r="A101" s="15" t="s">
        <v>36</v>
      </c>
      <c r="B101" s="26">
        <v>328449.1030000007</v>
      </c>
    </row>
    <row r="102" spans="1:14" x14ac:dyDescent="0.3">
      <c r="A102" s="15" t="s">
        <v>72</v>
      </c>
      <c r="B102" s="26">
        <v>330007.05400000012</v>
      </c>
    </row>
    <row r="103" spans="1:14" x14ac:dyDescent="0.3">
      <c r="A103" s="10" t="s">
        <v>10934</v>
      </c>
      <c r="B103" s="30">
        <v>1292678.0300000012</v>
      </c>
    </row>
    <row r="109" spans="1:14" x14ac:dyDescent="0.3">
      <c r="A109" s="5" t="s">
        <v>10933</v>
      </c>
      <c r="B109" s="6" t="s">
        <v>10951</v>
      </c>
      <c r="D109" s="5" t="s">
        <v>10933</v>
      </c>
      <c r="E109" s="6" t="s">
        <v>10952</v>
      </c>
      <c r="G109" s="31" t="s">
        <v>10933</v>
      </c>
      <c r="H109" s="8" t="s">
        <v>10957</v>
      </c>
      <c r="J109" s="5" t="s">
        <v>10933</v>
      </c>
      <c r="K109" s="6" t="s">
        <v>10958</v>
      </c>
      <c r="M109" s="31" t="s">
        <v>10933</v>
      </c>
      <c r="N109" s="8" t="s">
        <v>10959</v>
      </c>
    </row>
    <row r="110" spans="1:14" x14ac:dyDescent="0.3">
      <c r="A110" s="16" t="s">
        <v>10936</v>
      </c>
      <c r="B110" s="25">
        <v>95365.937600000019</v>
      </c>
      <c r="D110" s="16" t="s">
        <v>10936</v>
      </c>
      <c r="E110" s="25">
        <v>9199.2699999999986</v>
      </c>
      <c r="G110" s="32" t="s">
        <v>10936</v>
      </c>
      <c r="H110" s="8">
        <v>387</v>
      </c>
      <c r="J110" s="16" t="s">
        <v>10936</v>
      </c>
      <c r="K110" s="27">
        <v>9.6462848596792869E-2</v>
      </c>
      <c r="M110" s="32" t="s">
        <v>10936</v>
      </c>
      <c r="N110" s="8">
        <v>1500</v>
      </c>
    </row>
    <row r="111" spans="1:14" x14ac:dyDescent="0.3">
      <c r="A111" s="17" t="s">
        <v>10937</v>
      </c>
      <c r="B111" s="26">
        <v>60172.649400000024</v>
      </c>
      <c r="D111" s="17" t="s">
        <v>10937</v>
      </c>
      <c r="E111" s="26">
        <v>10288.898699999991</v>
      </c>
      <c r="G111" s="33" t="s">
        <v>10937</v>
      </c>
      <c r="H111" s="9">
        <v>301</v>
      </c>
      <c r="J111" s="17" t="s">
        <v>10937</v>
      </c>
      <c r="K111" s="28">
        <v>0.17098962406664425</v>
      </c>
      <c r="M111" s="33" t="s">
        <v>10937</v>
      </c>
      <c r="N111" s="9">
        <v>1068</v>
      </c>
    </row>
    <row r="112" spans="1:14" x14ac:dyDescent="0.3">
      <c r="A112" s="17" t="s">
        <v>10938</v>
      </c>
      <c r="B112" s="26">
        <v>199252.98399999991</v>
      </c>
      <c r="D112" s="17" t="s">
        <v>10938</v>
      </c>
      <c r="E112" s="26">
        <v>26806.573700000015</v>
      </c>
      <c r="G112" s="33" t="s">
        <v>10938</v>
      </c>
      <c r="H112" s="9">
        <v>680</v>
      </c>
      <c r="J112" s="17" t="s">
        <v>10938</v>
      </c>
      <c r="K112" s="28">
        <v>0.13453536886554246</v>
      </c>
      <c r="M112" s="33" t="s">
        <v>10938</v>
      </c>
      <c r="N112" s="9">
        <v>2491</v>
      </c>
    </row>
    <row r="113" spans="1:14" x14ac:dyDescent="0.3">
      <c r="A113" s="17" t="s">
        <v>10939</v>
      </c>
      <c r="B113" s="26">
        <v>141851.5674</v>
      </c>
      <c r="D113" s="17" t="s">
        <v>10939</v>
      </c>
      <c r="E113" s="26">
        <v>13437.806799999998</v>
      </c>
      <c r="G113" s="33" t="s">
        <v>10939</v>
      </c>
      <c r="H113" s="9">
        <v>663</v>
      </c>
      <c r="J113" s="17" t="s">
        <v>10939</v>
      </c>
      <c r="K113" s="28">
        <v>9.4731465053942004E-2</v>
      </c>
      <c r="M113" s="33" t="s">
        <v>10939</v>
      </c>
      <c r="N113" s="9">
        <v>2441</v>
      </c>
    </row>
    <row r="114" spans="1:14" x14ac:dyDescent="0.3">
      <c r="A114" s="17" t="s">
        <v>10940</v>
      </c>
      <c r="B114" s="26">
        <v>156122.28669999994</v>
      </c>
      <c r="D114" s="17" t="s">
        <v>10940</v>
      </c>
      <c r="E114" s="26">
        <v>22308.51279999999</v>
      </c>
      <c r="G114" s="33" t="s">
        <v>10940</v>
      </c>
      <c r="H114" s="9">
        <v>750</v>
      </c>
      <c r="J114" s="17" t="s">
        <v>10940</v>
      </c>
      <c r="K114" s="28">
        <v>0.14289127626517142</v>
      </c>
      <c r="M114" s="33" t="s">
        <v>10940</v>
      </c>
      <c r="N114" s="9">
        <v>2850</v>
      </c>
    </row>
    <row r="115" spans="1:14" x14ac:dyDescent="0.3">
      <c r="A115" s="17" t="s">
        <v>10941</v>
      </c>
      <c r="B115" s="26">
        <v>147082.61130000011</v>
      </c>
      <c r="D115" s="17" t="s">
        <v>10941</v>
      </c>
      <c r="E115" s="26">
        <v>20899.334500000012</v>
      </c>
      <c r="G115" s="33" t="s">
        <v>10941</v>
      </c>
      <c r="H115" s="9">
        <v>709</v>
      </c>
      <c r="J115" s="17" t="s">
        <v>10941</v>
      </c>
      <c r="K115" s="28">
        <v>0.1420924901678027</v>
      </c>
      <c r="M115" s="33" t="s">
        <v>10941</v>
      </c>
      <c r="N115" s="9">
        <v>2644</v>
      </c>
    </row>
    <row r="116" spans="1:14" x14ac:dyDescent="0.3">
      <c r="A116" s="17" t="s">
        <v>10942</v>
      </c>
      <c r="B116" s="26">
        <v>149580.83800000031</v>
      </c>
      <c r="D116" s="17" t="s">
        <v>10942</v>
      </c>
      <c r="E116" s="26">
        <v>13535.38299999998</v>
      </c>
      <c r="G116" s="33" t="s">
        <v>10942</v>
      </c>
      <c r="H116" s="9">
        <v>708</v>
      </c>
      <c r="J116" s="17" t="s">
        <v>10942</v>
      </c>
      <c r="K116" s="28">
        <v>9.0488749635163512E-2</v>
      </c>
      <c r="M116" s="33" t="s">
        <v>10942</v>
      </c>
      <c r="N116" s="9">
        <v>2705</v>
      </c>
    </row>
    <row r="117" spans="1:14" x14ac:dyDescent="0.3">
      <c r="A117" s="17" t="s">
        <v>10943</v>
      </c>
      <c r="B117" s="26">
        <v>159589.45099999988</v>
      </c>
      <c r="D117" s="17" t="s">
        <v>10943</v>
      </c>
      <c r="E117" s="26">
        <v>21896.715399999972</v>
      </c>
      <c r="G117" s="33" t="s">
        <v>10943</v>
      </c>
      <c r="H117" s="9">
        <v>710</v>
      </c>
      <c r="J117" s="17" t="s">
        <v>10943</v>
      </c>
      <c r="K117" s="28">
        <v>0.13720653378273723</v>
      </c>
      <c r="M117" s="33" t="s">
        <v>10943</v>
      </c>
      <c r="N117" s="9">
        <v>2796</v>
      </c>
    </row>
    <row r="118" spans="1:14" x14ac:dyDescent="0.3">
      <c r="A118" s="17" t="s">
        <v>10944</v>
      </c>
      <c r="B118" s="26">
        <v>309770.09970000025</v>
      </c>
      <c r="D118" s="17" t="s">
        <v>10944</v>
      </c>
      <c r="E118" s="26">
        <v>37293.192500000034</v>
      </c>
      <c r="G118" s="33" t="s">
        <v>10944</v>
      </c>
      <c r="H118" s="9">
        <v>1386</v>
      </c>
      <c r="J118" s="17" t="s">
        <v>10944</v>
      </c>
      <c r="K118" s="28">
        <v>0.12038990379031732</v>
      </c>
      <c r="M118" s="33" t="s">
        <v>10944</v>
      </c>
      <c r="N118" s="9">
        <v>5073</v>
      </c>
    </row>
    <row r="119" spans="1:14" x14ac:dyDescent="0.3">
      <c r="A119" s="17" t="s">
        <v>10945</v>
      </c>
      <c r="B119" s="26">
        <v>197115.20170000009</v>
      </c>
      <c r="D119" s="17" t="s">
        <v>10945</v>
      </c>
      <c r="E119" s="26">
        <v>31469.663800000035</v>
      </c>
      <c r="G119" s="33" t="s">
        <v>10945</v>
      </c>
      <c r="H119" s="9">
        <v>817</v>
      </c>
      <c r="J119" s="17" t="s">
        <v>10945</v>
      </c>
      <c r="K119" s="28">
        <v>0.15965112547684351</v>
      </c>
      <c r="M119" s="33" t="s">
        <v>10945</v>
      </c>
      <c r="N119" s="9">
        <v>3095</v>
      </c>
    </row>
    <row r="120" spans="1:14" x14ac:dyDescent="0.3">
      <c r="A120" s="17" t="s">
        <v>10946</v>
      </c>
      <c r="B120" s="26">
        <v>349120.07400000008</v>
      </c>
      <c r="D120" s="17" t="s">
        <v>10946</v>
      </c>
      <c r="E120" s="26">
        <v>35825.536599999927</v>
      </c>
      <c r="G120" s="33" t="s">
        <v>10946</v>
      </c>
      <c r="H120" s="9">
        <v>1462</v>
      </c>
      <c r="J120" s="17" t="s">
        <v>10946</v>
      </c>
      <c r="K120" s="28">
        <v>0.10261666191099604</v>
      </c>
      <c r="M120" s="33" t="s">
        <v>10946</v>
      </c>
      <c r="N120" s="9">
        <v>5741</v>
      </c>
    </row>
    <row r="121" spans="1:14" x14ac:dyDescent="0.3">
      <c r="A121" s="17" t="s">
        <v>10947</v>
      </c>
      <c r="B121" s="26">
        <v>332177.15950000001</v>
      </c>
      <c r="D121" s="17" t="s">
        <v>10947</v>
      </c>
      <c r="E121" s="26">
        <v>43436.13390000003</v>
      </c>
      <c r="G121" s="33" t="s">
        <v>10947</v>
      </c>
      <c r="H121" s="9">
        <v>1421</v>
      </c>
      <c r="J121" s="17" t="s">
        <v>10947</v>
      </c>
      <c r="K121" s="28">
        <v>0.13076195234308405</v>
      </c>
      <c r="M121" s="33" t="s">
        <v>10947</v>
      </c>
      <c r="N121" s="9">
        <v>5469</v>
      </c>
    </row>
    <row r="122" spans="1:14" x14ac:dyDescent="0.3">
      <c r="A122" s="18" t="s">
        <v>10934</v>
      </c>
      <c r="B122" s="30">
        <v>2297200.8603000008</v>
      </c>
      <c r="D122" s="18" t="s">
        <v>10934</v>
      </c>
      <c r="E122" s="30">
        <v>286397.02169999998</v>
      </c>
      <c r="G122" s="34" t="s">
        <v>10934</v>
      </c>
      <c r="H122" s="11">
        <v>9994</v>
      </c>
      <c r="J122" s="18" t="s">
        <v>10934</v>
      </c>
      <c r="K122" s="29">
        <v>0.12467217240315856</v>
      </c>
      <c r="M122" s="34" t="s">
        <v>10934</v>
      </c>
      <c r="N122" s="11">
        <v>37873</v>
      </c>
    </row>
    <row r="129" spans="1:14" x14ac:dyDescent="0.3">
      <c r="B129" s="35">
        <f>GETPIVOTDATA("Sales",$A$109)</f>
        <v>2297200.8603000008</v>
      </c>
      <c r="E129" s="35">
        <f>GETPIVOTDATA("Profit",$D$109)</f>
        <v>286397.02169999998</v>
      </c>
      <c r="H129" s="36">
        <f>GETPIVOTDATA("Order ID",$G$109)</f>
        <v>9994</v>
      </c>
      <c r="K129" s="37">
        <f>GETPIVOTDATA("profit margin",$J$109)</f>
        <v>0.12467217240315856</v>
      </c>
      <c r="N129" s="36">
        <f>GETPIVOTDATA("Quantity",$M$109)</f>
        <v>37873</v>
      </c>
    </row>
    <row r="138" spans="1:14" x14ac:dyDescent="0.3">
      <c r="A138" s="5" t="s">
        <v>10933</v>
      </c>
      <c r="B138" s="4" t="s">
        <v>10951</v>
      </c>
      <c r="C138" s="38" t="s">
        <v>10952</v>
      </c>
      <c r="D138" s="38" t="s">
        <v>10959</v>
      </c>
      <c r="E138" s="38" t="s">
        <v>10958</v>
      </c>
      <c r="F138" s="12" t="s">
        <v>10957</v>
      </c>
    </row>
    <row r="139" spans="1:14" x14ac:dyDescent="0.3">
      <c r="A139" s="7" t="s">
        <v>10935</v>
      </c>
      <c r="B139" s="19">
        <v>484247.49810000096</v>
      </c>
      <c r="C139" s="39">
        <v>49543.974100000007</v>
      </c>
      <c r="D139" s="39">
        <v>7581</v>
      </c>
      <c r="E139" s="45">
        <v>0.10231126499236715</v>
      </c>
      <c r="F139" s="20">
        <v>1993</v>
      </c>
    </row>
    <row r="140" spans="1:14" x14ac:dyDescent="0.3">
      <c r="A140" s="15" t="s">
        <v>10948</v>
      </c>
      <c r="B140" s="21">
        <v>470532.50899999985</v>
      </c>
      <c r="C140" s="40">
        <v>61618.603700000051</v>
      </c>
      <c r="D140" s="40">
        <v>7979</v>
      </c>
      <c r="E140" s="46">
        <v>0.13095504034557592</v>
      </c>
      <c r="F140" s="22">
        <v>2102</v>
      </c>
    </row>
    <row r="141" spans="1:14" x14ac:dyDescent="0.3">
      <c r="A141" s="15" t="s">
        <v>10949</v>
      </c>
      <c r="B141" s="21">
        <v>608473.83000000066</v>
      </c>
      <c r="C141" s="40">
        <v>81726.930800000177</v>
      </c>
      <c r="D141" s="40">
        <v>9810</v>
      </c>
      <c r="E141" s="46">
        <v>0.13431461924993568</v>
      </c>
      <c r="F141" s="22">
        <v>2580</v>
      </c>
    </row>
    <row r="142" spans="1:14" x14ac:dyDescent="0.3">
      <c r="A142" s="41" t="s">
        <v>10950</v>
      </c>
      <c r="B142" s="42">
        <v>733947.0231999997</v>
      </c>
      <c r="C142" s="43">
        <v>93507.513099999967</v>
      </c>
      <c r="D142" s="43">
        <v>12503</v>
      </c>
      <c r="E142" s="47">
        <v>0.12740362743390987</v>
      </c>
      <c r="F142" s="44">
        <v>3319</v>
      </c>
    </row>
    <row r="144" spans="1:14" x14ac:dyDescent="0.3">
      <c r="B144" s="48">
        <f>(GETPIVOTDATA("Sum of Sales",$A$138,"Years",2014)/GETPIVOTDATA("Sum of Sales",$A$138,"Years",2013))-1</f>
        <v>0.20620967905883303</v>
      </c>
      <c r="C144" s="48">
        <f>(GETPIVOTDATA("Sum of Profit",$A$138,"Years",2014)/GETPIVOTDATA("Sum of Profit",$A$138,"Years",2013))-1</f>
        <v>0.14414565902185772</v>
      </c>
      <c r="D144" s="48">
        <f>(GETPIVOTDATA("Sum of Quantity",$A$138,"Years",2014)/GETPIVOTDATA("Sum of Quantity",$A$138,"Years",2013))-1</f>
        <v>0.27451580020387367</v>
      </c>
      <c r="E144" s="48">
        <f>(GETPIVOTDATA("Sum of profit margin",$A$138,"Years",2014)/GETPIVOTDATA("Sum of profit margin",$A$138,"Years",2013))-1</f>
        <v>-5.1453757264990463E-2</v>
      </c>
      <c r="F144" s="48">
        <f>(GETPIVOTDATA("Count of Order ID",$A$138,"Years",2014)/GETPIVOTDATA("Count of Order ID",$A$138,"Years",2013))-1</f>
        <v>0.2864341085271318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charts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rahulnayak20041985@gmail.com</cp:lastModifiedBy>
  <dcterms:created xsi:type="dcterms:W3CDTF">2015-06-05T18:17:20Z</dcterms:created>
  <dcterms:modified xsi:type="dcterms:W3CDTF">2026-09-07T06:38:04Z</dcterms:modified>
</cp:coreProperties>
</file>