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e\Desktop\GitHub_Rahul\Me_Mastering_Excel\"/>
    </mc:Choice>
  </mc:AlternateContent>
  <xr:revisionPtr revIDLastSave="0" documentId="13_ncr:1_{F93248B0-0847-4503-B7D1-9E73342283E2}" xr6:coauthVersionLast="47" xr6:coauthVersionMax="47" xr10:uidLastSave="{00000000-0000-0000-0000-000000000000}"/>
  <bookViews>
    <workbookView xWindow="-108" yWindow="-108" windowWidth="23256" windowHeight="12456" xr2:uid="{8451049B-4116-4371-9249-12DD07DB1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B31" i="1"/>
  <c r="B22" i="1"/>
  <c r="B23" i="1"/>
  <c r="F24" i="1"/>
  <c r="F23" i="1"/>
  <c r="F22" i="1"/>
</calcChain>
</file>

<file path=xl/sharedStrings.xml><?xml version="1.0" encoding="utf-8"?>
<sst xmlns="http://schemas.openxmlformats.org/spreadsheetml/2006/main" count="88" uniqueCount="76">
  <si>
    <t>Order_ID</t>
  </si>
  <si>
    <t>Customer_Name</t>
  </si>
  <si>
    <t>Email</t>
  </si>
  <si>
    <t>Phone_Number</t>
  </si>
  <si>
    <t>Product</t>
  </si>
  <si>
    <t>Category</t>
  </si>
  <si>
    <t>Order_Date</t>
  </si>
  <si>
    <t>Quantity</t>
  </si>
  <si>
    <t>Unit_Price</t>
  </si>
  <si>
    <t>Discount_%</t>
  </si>
  <si>
    <t>Payment_Received</t>
  </si>
  <si>
    <t>Shipped</t>
  </si>
  <si>
    <t>Total_Amount</t>
  </si>
  <si>
    <t>Discount_Amount</t>
  </si>
  <si>
    <t>Net_Amount</t>
  </si>
  <si>
    <t>ORD1000</t>
  </si>
  <si>
    <t>Alice</t>
  </si>
  <si>
    <t>alice@mail.com</t>
  </si>
  <si>
    <t>9876543210</t>
  </si>
  <si>
    <t>Laptop</t>
  </si>
  <si>
    <t>Electronics</t>
  </si>
  <si>
    <t>ORD1001</t>
  </si>
  <si>
    <t>Bob</t>
  </si>
  <si>
    <t>bob@mail.com</t>
  </si>
  <si>
    <t>8765432109</t>
  </si>
  <si>
    <t>Headphones</t>
  </si>
  <si>
    <t>Accessories</t>
  </si>
  <si>
    <t>ORD1002</t>
  </si>
  <si>
    <t>Charlie</t>
  </si>
  <si>
    <t>charlie@mail.net</t>
  </si>
  <si>
    <t>7654321098</t>
  </si>
  <si>
    <t>Smartphone</t>
  </si>
  <si>
    <t>ORD1003</t>
  </si>
  <si>
    <t>David</t>
  </si>
  <si>
    <t>david@mail.org</t>
  </si>
  <si>
    <t>6543210987</t>
  </si>
  <si>
    <t>Monitor</t>
  </si>
  <si>
    <t>ORD1004</t>
  </si>
  <si>
    <t>Eva</t>
  </si>
  <si>
    <t>eva@mail.com</t>
  </si>
  <si>
    <t>5432109876</t>
  </si>
  <si>
    <t>Keyboard</t>
  </si>
  <si>
    <t>ORD1005</t>
  </si>
  <si>
    <t>Frank</t>
  </si>
  <si>
    <t>frank@mail.com</t>
  </si>
  <si>
    <t>4321098765</t>
  </si>
  <si>
    <t>Mouse</t>
  </si>
  <si>
    <t>ORD1006</t>
  </si>
  <si>
    <t>Grace</t>
  </si>
  <si>
    <t>grace@mail.net</t>
  </si>
  <si>
    <t>3210987654</t>
  </si>
  <si>
    <t>Webcam</t>
  </si>
  <si>
    <t>ORD1007</t>
  </si>
  <si>
    <t>Hannah</t>
  </si>
  <si>
    <t>hannah@mail.org</t>
  </si>
  <si>
    <t>2109876543</t>
  </si>
  <si>
    <t>Printer</t>
  </si>
  <si>
    <t>ORD1008</t>
  </si>
  <si>
    <t>Ivan</t>
  </si>
  <si>
    <t>ivan@mail.com</t>
  </si>
  <si>
    <t>1098765432</t>
  </si>
  <si>
    <t>Tablet</t>
  </si>
  <si>
    <t>ORD1009</t>
  </si>
  <si>
    <t>Julia</t>
  </si>
  <si>
    <t>julia@mail.com</t>
  </si>
  <si>
    <t>0987654321</t>
  </si>
  <si>
    <t>Charger</t>
  </si>
  <si>
    <t>No. of Products</t>
  </si>
  <si>
    <t>Column1</t>
  </si>
  <si>
    <t>Column2</t>
  </si>
  <si>
    <t>Categories</t>
  </si>
  <si>
    <t>.com</t>
  </si>
  <si>
    <t>.net</t>
  </si>
  <si>
    <t>.org</t>
  </si>
  <si>
    <t>Domain Names</t>
  </si>
  <si>
    <t>No. of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</si>
</sst>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64" formatCode="yyyy\-mm\-dd\ hh:mm:ss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38100</xdr:rowOff>
    </xdr:from>
    <xdr:to>
      <xdr:col>5</xdr:col>
      <xdr:colOff>685800</xdr:colOff>
      <xdr:row>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287121-66E7-8993-3EC5-2574C55664F4}"/>
            </a:ext>
          </a:extLst>
        </xdr:cNvPr>
        <xdr:cNvSpPr txBox="1"/>
      </xdr:nvSpPr>
      <xdr:spPr>
        <a:xfrm>
          <a:off x="4962525" y="228600"/>
          <a:ext cx="1314450" cy="31432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SUMIFS,</a:t>
          </a:r>
          <a:r>
            <a:rPr lang="en-US" sz="1100" baseline="0"/>
            <a:t> COUNTIFS</a:t>
          </a:r>
          <a:endParaRPr lang="en-US" sz="1100"/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3</xdr:col>
      <xdr:colOff>19050</xdr:colOff>
      <xdr:row>19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E7A1124-AEE0-E0F5-4E1B-B5F748866FF2}"/>
            </a:ext>
          </a:extLst>
        </xdr:cNvPr>
        <xdr:cNvSpPr txBox="1"/>
      </xdr:nvSpPr>
      <xdr:spPr>
        <a:xfrm>
          <a:off x="0" y="3238500"/>
          <a:ext cx="3467100" cy="381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Q1. Find the total number of products of</a:t>
          </a:r>
          <a:r>
            <a:rPr lang="en-US" sz="1100" baseline="0"/>
            <a:t> each Category.</a:t>
          </a:r>
          <a:endParaRPr lang="en-US" sz="1100"/>
        </a:p>
      </xdr:txBody>
    </xdr:sp>
    <xdr:clientData/>
  </xdr:twoCellAnchor>
  <xdr:oneCellAnchor>
    <xdr:from>
      <xdr:col>3</xdr:col>
      <xdr:colOff>904875</xdr:colOff>
      <xdr:row>17</xdr:row>
      <xdr:rowOff>180975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DF8DDF-4A19-C690-B1A9-8664E2565D16}"/>
            </a:ext>
          </a:extLst>
        </xdr:cNvPr>
        <xdr:cNvSpPr txBox="1"/>
      </xdr:nvSpPr>
      <xdr:spPr>
        <a:xfrm>
          <a:off x="4352925" y="3419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1295400</xdr:colOff>
      <xdr:row>17</xdr:row>
      <xdr:rowOff>1</xdr:rowOff>
    </xdr:from>
    <xdr:to>
      <xdr:col>9</xdr:col>
      <xdr:colOff>419100</xdr:colOff>
      <xdr:row>18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57C1AE-B0D1-91FD-3511-55AF79612A71}"/>
            </a:ext>
          </a:extLst>
        </xdr:cNvPr>
        <xdr:cNvSpPr txBox="1"/>
      </xdr:nvSpPr>
      <xdr:spPr>
        <a:xfrm>
          <a:off x="4743450" y="3238501"/>
          <a:ext cx="5267325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Q2. Find</a:t>
          </a:r>
          <a:r>
            <a:rPr lang="en-US" sz="1100" baseline="0"/>
            <a:t> the total number of emails for each category of domain names, .com, .net, .org.</a:t>
          </a:r>
          <a:endParaRPr lang="en-US" sz="1100"/>
        </a:p>
      </xdr:txBody>
    </xdr:sp>
    <xdr:clientData/>
  </xdr:twoCellAnchor>
  <xdr:twoCellAnchor>
    <xdr:from>
      <xdr:col>6</xdr:col>
      <xdr:colOff>552450</xdr:colOff>
      <xdr:row>20</xdr:row>
      <xdr:rowOff>161925</xdr:rowOff>
    </xdr:from>
    <xdr:to>
      <xdr:col>8</xdr:col>
      <xdr:colOff>933450</xdr:colOff>
      <xdr:row>23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C3A57F4-8915-2C34-4634-ED70DDFE59A9}"/>
            </a:ext>
          </a:extLst>
        </xdr:cNvPr>
        <xdr:cNvSpPr txBox="1"/>
      </xdr:nvSpPr>
      <xdr:spPr>
        <a:xfrm>
          <a:off x="7362825" y="3971925"/>
          <a:ext cx="24860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Wildcard</a:t>
          </a:r>
          <a:r>
            <a:rPr lang="en-US" sz="1100" baseline="0"/>
            <a:t> (*) counts any number of characters.</a:t>
          </a:r>
          <a:endParaRPr lang="en-US" sz="1100"/>
        </a:p>
      </xdr:txBody>
    </xdr:sp>
    <xdr:clientData/>
  </xdr:twoCellAnchor>
  <xdr:twoCellAnchor>
    <xdr:from>
      <xdr:col>0</xdr:col>
      <xdr:colOff>9525</xdr:colOff>
      <xdr:row>26</xdr:row>
      <xdr:rowOff>9525</xdr:rowOff>
    </xdr:from>
    <xdr:to>
      <xdr:col>3</xdr:col>
      <xdr:colOff>28575</xdr:colOff>
      <xdr:row>28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92372B2-8D49-F208-9058-FDA9B3EEAFF9}"/>
            </a:ext>
          </a:extLst>
        </xdr:cNvPr>
        <xdr:cNvSpPr txBox="1"/>
      </xdr:nvSpPr>
      <xdr:spPr>
        <a:xfrm>
          <a:off x="9525" y="4962525"/>
          <a:ext cx="34671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Q3. Find the total number of customers whose names start</a:t>
          </a:r>
          <a:r>
            <a:rPr lang="en-US" sz="1100" baseline="0"/>
            <a:t> with a vowel. </a:t>
          </a:r>
          <a:endParaRPr lang="en-US" sz="1100"/>
        </a:p>
      </xdr:txBody>
    </xdr:sp>
    <xdr:clientData/>
  </xdr:twoCellAnchor>
  <xdr:twoCellAnchor>
    <xdr:from>
      <xdr:col>4</xdr:col>
      <xdr:colOff>9525</xdr:colOff>
      <xdr:row>27</xdr:row>
      <xdr:rowOff>9526</xdr:rowOff>
    </xdr:from>
    <xdr:to>
      <xdr:col>9</xdr:col>
      <xdr:colOff>19050</xdr:colOff>
      <xdr:row>30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5A6C936-7D2A-D566-EB11-E73148565541}"/>
            </a:ext>
          </a:extLst>
        </xdr:cNvPr>
        <xdr:cNvSpPr txBox="1"/>
      </xdr:nvSpPr>
      <xdr:spPr>
        <a:xfrm>
          <a:off x="4762500" y="5153026"/>
          <a:ext cx="5153025" cy="561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 Find the sum of total</a:t>
          </a:r>
          <a:r>
            <a:rPr lang="en-US" sz="1100" baseline="0"/>
            <a:t> amount spent on products in each Electronics and Accessories categories separately.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6074C-5484-43F5-894D-D8B40199C040}" name="Table1" displayName="Table1" ref="A6:O16" totalsRowShown="0" headerRowDxfId="6" headerRowBorderDxfId="5" tableBorderDxfId="4">
  <autoFilter ref="A6:O16" xr:uid="{08E6074C-5484-43F5-894D-D8B40199C040}"/>
  <tableColumns count="15">
    <tableColumn id="1" xr3:uid="{A8ABD84E-C852-4C8F-B33B-54CD9349E482}" name="Order_ID"/>
    <tableColumn id="2" xr3:uid="{BF422B8C-125C-4088-9354-8ACAADCADDA3}" name="Customer_Name"/>
    <tableColumn id="3" xr3:uid="{75BB5890-45F6-4BE8-8587-9FE242416D4F}" name="Email"/>
    <tableColumn id="4" xr3:uid="{0451AA6C-DAC7-48EC-AA80-9298B1BF5D89}" name="Phone_Number" dataDxfId="3"/>
    <tableColumn id="5" xr3:uid="{7A92BB12-20CC-49A8-94EC-CA843F90B81D}" name="Product"/>
    <tableColumn id="6" xr3:uid="{6A518B90-DED7-45FF-ABCC-0F7F4A96D077}" name="Category"/>
    <tableColumn id="7" xr3:uid="{9C050025-6A26-4785-957C-C69DEC26BDA0}" name="Order_Date" dataDxfId="2"/>
    <tableColumn id="8" xr3:uid="{2B5534B4-6B7D-46AE-9B9A-0AAE5E44B61A}" name="Quantity"/>
    <tableColumn id="9" xr3:uid="{C2C870C1-B135-401A-9AC6-25EAE288A6B2}" name="Unit_Price"/>
    <tableColumn id="10" xr3:uid="{6A2C0B38-0F30-492E-AE4B-7EFBAAB76358}" name="Discount_%"/>
    <tableColumn id="11" xr3:uid="{6995F117-D192-45A1-913E-68800B7588C0}" name="Payment_Received"/>
    <tableColumn id="12" xr3:uid="{9E1F5960-2124-457D-BA03-E5309F58BF7D}" name="Shipped"/>
    <tableColumn id="13" xr3:uid="{A959570E-DD7A-42BC-A8D7-451710D646DE}" name="Total_Amount"/>
    <tableColumn id="14" xr3:uid="{B75F25C0-1976-4273-8CD4-DB0AA7AD4875}" name="Discount_Amount"/>
    <tableColumn id="15" xr3:uid="{236EF92C-E457-4741-968F-0B7FE1B29201}" name="Net_Am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D52CFE-11D0-4B2F-9F54-B915475DF201}" name="Table5" displayName="Table5" ref="A21:B23" totalsRowShown="0">
  <autoFilter ref="A21:B23" xr:uid="{73D52CFE-11D0-4B2F-9F54-B915475DF201}"/>
  <tableColumns count="2">
    <tableColumn id="1" xr3:uid="{7E854F55-E1E8-4837-84FC-5FA35BEB4D52}" name="Categories"/>
    <tableColumn id="2" xr3:uid="{07D5A557-0326-4A2E-8A6A-9256BF4287F9}" name="No. of Products" dataDxfId="1">
      <calculatedColumnFormula>COUNTIF(F7:F16, "Accessories")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15F99A-13D7-412A-8137-BFB32E87CA61}" name="Table6" displayName="Table6" ref="E21:F24" totalsRowShown="0">
  <autoFilter ref="E21:F24" xr:uid="{9F15F99A-13D7-412A-8137-BFB32E87CA61}"/>
  <tableColumns count="2">
    <tableColumn id="1" xr3:uid="{1F01BED8-0BB7-4186-8CC4-34346E4717AE}" name="Domain Names"/>
    <tableColumn id="2" xr3:uid="{05625446-897D-4FF6-8B19-CFCD04BF537E}" name="No. of emails" dataDxfId="0">
      <calculatedColumnFormula>COUNTIF(C7:C16, "*.com")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485EF1-4D96-4503-BC43-4138CAB24533}" name="Table7" displayName="Table7" ref="E32:F34" totalsRowShown="0">
  <autoFilter ref="E32:F34" xr:uid="{C3485EF1-4D96-4503-BC43-4138CAB24533}"/>
  <tableColumns count="2">
    <tableColumn id="1" xr3:uid="{B22354CD-2371-4D74-BCE1-4E5FEFC04CDB}" name="Column1"/>
    <tableColumn id="2" xr3:uid="{1B62882D-C062-45D5-B427-3F5DF7E70A8F}" name="Column2">
      <calculatedColumnFormula>SUMIF(F6:F15,"Accessories",M6:M15)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5C8E-7CBA-45B7-B7FE-172CA6C50FEB}">
  <dimension ref="A6:O34"/>
  <sheetViews>
    <sheetView tabSelected="1" topLeftCell="A19" workbookViewId="0">
      <selection activeCell="H35" sqref="H35"/>
    </sheetView>
  </sheetViews>
  <sheetFormatPr defaultRowHeight="14.4" x14ac:dyDescent="0.3"/>
  <cols>
    <col min="1" max="1" width="13.5546875" bestFit="1" customWidth="1"/>
    <col min="2" max="2" width="20.88671875" bestFit="1" customWidth="1"/>
    <col min="3" max="3" width="17.33203125" bestFit="1" customWidth="1"/>
    <col min="4" max="4" width="19.5546875" bestFit="1" customWidth="1"/>
    <col min="5" max="5" width="17.109375" bestFit="1" customWidth="1"/>
    <col min="6" max="6" width="13.6640625" bestFit="1" customWidth="1"/>
    <col min="7" max="7" width="18.33203125" bestFit="1" customWidth="1"/>
    <col min="8" max="8" width="13.33203125" bestFit="1" customWidth="1"/>
    <col min="9" max="9" width="14.6640625" bestFit="1" customWidth="1"/>
    <col min="10" max="10" width="16.109375" bestFit="1" customWidth="1"/>
    <col min="11" max="11" width="23" bestFit="1" customWidth="1"/>
    <col min="12" max="12" width="13" bestFit="1" customWidth="1"/>
    <col min="13" max="13" width="18" bestFit="1" customWidth="1"/>
    <col min="14" max="14" width="21.88671875" bestFit="1" customWidth="1"/>
    <col min="15" max="15" width="16.6640625" bestFit="1" customWidth="1"/>
  </cols>
  <sheetData>
    <row r="6" spans="1:15" x14ac:dyDescent="0.3">
      <c r="A6" s="1" t="s">
        <v>0</v>
      </c>
      <c r="B6" s="1" t="s">
        <v>1</v>
      </c>
      <c r="C6" s="1" t="s">
        <v>2</v>
      </c>
      <c r="D6" s="2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</row>
    <row r="7" spans="1:15" x14ac:dyDescent="0.3">
      <c r="A7" t="s">
        <v>15</v>
      </c>
      <c r="B7" t="s">
        <v>16</v>
      </c>
      <c r="C7" t="s">
        <v>17</v>
      </c>
      <c r="D7" s="3" t="s">
        <v>18</v>
      </c>
      <c r="E7" t="s">
        <v>19</v>
      </c>
      <c r="F7" t="s">
        <v>20</v>
      </c>
      <c r="G7" s="4">
        <v>45306</v>
      </c>
      <c r="H7">
        <v>1</v>
      </c>
      <c r="I7">
        <v>750</v>
      </c>
      <c r="J7">
        <v>0.1</v>
      </c>
      <c r="K7" t="b">
        <v>1</v>
      </c>
      <c r="L7" t="b">
        <v>1</v>
      </c>
      <c r="M7">
        <v>750</v>
      </c>
      <c r="N7">
        <v>75</v>
      </c>
      <c r="O7">
        <v>675</v>
      </c>
    </row>
    <row r="8" spans="1:15" x14ac:dyDescent="0.3">
      <c r="A8" t="s">
        <v>21</v>
      </c>
      <c r="B8" t="s">
        <v>22</v>
      </c>
      <c r="C8" t="s">
        <v>23</v>
      </c>
      <c r="D8" s="3" t="s">
        <v>24</v>
      </c>
      <c r="E8" t="s">
        <v>25</v>
      </c>
      <c r="F8" t="s">
        <v>26</v>
      </c>
      <c r="G8" s="4">
        <v>45318</v>
      </c>
      <c r="H8">
        <v>2</v>
      </c>
      <c r="I8">
        <v>150</v>
      </c>
      <c r="J8">
        <v>0.05</v>
      </c>
      <c r="K8" t="b">
        <v>1</v>
      </c>
      <c r="L8" t="b">
        <v>1</v>
      </c>
      <c r="M8">
        <v>300</v>
      </c>
      <c r="N8">
        <v>15</v>
      </c>
      <c r="O8">
        <v>285</v>
      </c>
    </row>
    <row r="9" spans="1:15" x14ac:dyDescent="0.3">
      <c r="A9" t="s">
        <v>27</v>
      </c>
      <c r="B9" t="s">
        <v>28</v>
      </c>
      <c r="C9" t="s">
        <v>29</v>
      </c>
      <c r="D9" s="3" t="s">
        <v>30</v>
      </c>
      <c r="E9" t="s">
        <v>31</v>
      </c>
      <c r="F9" t="s">
        <v>20</v>
      </c>
      <c r="G9" s="4">
        <v>45330</v>
      </c>
      <c r="H9">
        <v>1</v>
      </c>
      <c r="I9">
        <v>500</v>
      </c>
      <c r="J9">
        <v>0.15</v>
      </c>
      <c r="K9" t="b">
        <v>0</v>
      </c>
      <c r="L9" t="b">
        <v>0</v>
      </c>
      <c r="M9">
        <v>500</v>
      </c>
      <c r="N9">
        <v>75</v>
      </c>
      <c r="O9">
        <v>425</v>
      </c>
    </row>
    <row r="10" spans="1:15" x14ac:dyDescent="0.3">
      <c r="A10" t="s">
        <v>32</v>
      </c>
      <c r="B10" t="s">
        <v>33</v>
      </c>
      <c r="C10" t="s">
        <v>34</v>
      </c>
      <c r="D10" s="3" t="s">
        <v>35</v>
      </c>
      <c r="E10" t="s">
        <v>36</v>
      </c>
      <c r="F10" t="s">
        <v>20</v>
      </c>
      <c r="G10" s="4">
        <v>45342</v>
      </c>
      <c r="H10">
        <v>3</v>
      </c>
      <c r="I10">
        <v>300</v>
      </c>
      <c r="J10">
        <v>0</v>
      </c>
      <c r="K10" t="b">
        <v>1</v>
      </c>
      <c r="L10" t="b">
        <v>1</v>
      </c>
      <c r="M10">
        <v>900</v>
      </c>
      <c r="N10">
        <v>0</v>
      </c>
      <c r="O10">
        <v>900</v>
      </c>
    </row>
    <row r="11" spans="1:15" x14ac:dyDescent="0.3">
      <c r="A11" t="s">
        <v>37</v>
      </c>
      <c r="B11" t="s">
        <v>38</v>
      </c>
      <c r="C11" t="s">
        <v>39</v>
      </c>
      <c r="D11" s="3" t="s">
        <v>40</v>
      </c>
      <c r="E11" t="s">
        <v>41</v>
      </c>
      <c r="F11" t="s">
        <v>26</v>
      </c>
      <c r="G11" s="4">
        <v>45354</v>
      </c>
      <c r="H11">
        <v>2</v>
      </c>
      <c r="I11">
        <v>120</v>
      </c>
      <c r="J11">
        <v>0.05</v>
      </c>
      <c r="K11" t="b">
        <v>1</v>
      </c>
      <c r="L11" t="b">
        <v>1</v>
      </c>
      <c r="M11">
        <v>240</v>
      </c>
      <c r="N11">
        <v>12</v>
      </c>
      <c r="O11">
        <v>228</v>
      </c>
    </row>
    <row r="12" spans="1:15" x14ac:dyDescent="0.3">
      <c r="A12" t="s">
        <v>42</v>
      </c>
      <c r="B12" t="s">
        <v>43</v>
      </c>
      <c r="C12" t="s">
        <v>44</v>
      </c>
      <c r="D12" s="3" t="s">
        <v>45</v>
      </c>
      <c r="E12" t="s">
        <v>46</v>
      </c>
      <c r="F12" t="s">
        <v>26</v>
      </c>
      <c r="G12" s="4">
        <v>45366</v>
      </c>
      <c r="H12">
        <v>1</v>
      </c>
      <c r="I12">
        <v>80</v>
      </c>
      <c r="J12">
        <v>0</v>
      </c>
      <c r="K12" t="b">
        <v>0</v>
      </c>
      <c r="L12" t="b">
        <v>0</v>
      </c>
      <c r="M12">
        <v>80</v>
      </c>
      <c r="N12">
        <v>0</v>
      </c>
      <c r="O12">
        <v>80</v>
      </c>
    </row>
    <row r="13" spans="1:15" x14ac:dyDescent="0.3">
      <c r="A13" t="s">
        <v>47</v>
      </c>
      <c r="B13" t="s">
        <v>48</v>
      </c>
      <c r="C13" t="s">
        <v>49</v>
      </c>
      <c r="D13" s="3" t="s">
        <v>50</v>
      </c>
      <c r="E13" t="s">
        <v>51</v>
      </c>
      <c r="F13" t="s">
        <v>26</v>
      </c>
      <c r="G13" s="4">
        <v>45378</v>
      </c>
      <c r="H13">
        <v>1</v>
      </c>
      <c r="I13">
        <v>100</v>
      </c>
      <c r="J13">
        <v>0.1</v>
      </c>
      <c r="K13" t="b">
        <v>1</v>
      </c>
      <c r="L13" t="b">
        <v>1</v>
      </c>
      <c r="M13">
        <v>100</v>
      </c>
      <c r="N13">
        <v>10</v>
      </c>
      <c r="O13">
        <v>90</v>
      </c>
    </row>
    <row r="14" spans="1:15" x14ac:dyDescent="0.3">
      <c r="A14" t="s">
        <v>52</v>
      </c>
      <c r="B14" t="s">
        <v>53</v>
      </c>
      <c r="C14" t="s">
        <v>54</v>
      </c>
      <c r="D14" s="3" t="s">
        <v>55</v>
      </c>
      <c r="E14" t="s">
        <v>56</v>
      </c>
      <c r="F14" t="s">
        <v>20</v>
      </c>
      <c r="G14" s="4">
        <v>45390</v>
      </c>
      <c r="H14">
        <v>2</v>
      </c>
      <c r="I14">
        <v>200</v>
      </c>
      <c r="J14">
        <v>0.2</v>
      </c>
      <c r="K14" t="b">
        <v>1</v>
      </c>
      <c r="L14" t="b">
        <v>1</v>
      </c>
      <c r="M14">
        <v>400</v>
      </c>
      <c r="N14">
        <v>80</v>
      </c>
      <c r="O14">
        <v>320</v>
      </c>
    </row>
    <row r="15" spans="1:15" x14ac:dyDescent="0.3">
      <c r="A15" t="s">
        <v>57</v>
      </c>
      <c r="B15" t="s">
        <v>58</v>
      </c>
      <c r="C15" t="s">
        <v>59</v>
      </c>
      <c r="D15" s="3" t="s">
        <v>60</v>
      </c>
      <c r="E15" t="s">
        <v>61</v>
      </c>
      <c r="F15" t="s">
        <v>20</v>
      </c>
      <c r="G15" s="4">
        <v>45402</v>
      </c>
      <c r="H15">
        <v>1</v>
      </c>
      <c r="I15">
        <v>400</v>
      </c>
      <c r="J15">
        <v>0.1</v>
      </c>
      <c r="K15" t="b">
        <v>0</v>
      </c>
      <c r="L15" t="b">
        <v>0</v>
      </c>
      <c r="M15">
        <v>400</v>
      </c>
      <c r="N15">
        <v>40</v>
      </c>
      <c r="O15">
        <v>360</v>
      </c>
    </row>
    <row r="16" spans="1:15" x14ac:dyDescent="0.3">
      <c r="A16" t="s">
        <v>62</v>
      </c>
      <c r="B16" t="s">
        <v>63</v>
      </c>
      <c r="C16" t="s">
        <v>64</v>
      </c>
      <c r="D16" s="3" t="s">
        <v>65</v>
      </c>
      <c r="E16" t="s">
        <v>66</v>
      </c>
      <c r="F16" t="s">
        <v>26</v>
      </c>
      <c r="G16" s="4">
        <v>45414</v>
      </c>
      <c r="H16">
        <v>3</v>
      </c>
      <c r="I16">
        <v>50</v>
      </c>
      <c r="J16">
        <v>0</v>
      </c>
      <c r="K16" t="b">
        <v>1</v>
      </c>
      <c r="L16" t="b">
        <v>1</v>
      </c>
      <c r="M16">
        <v>150</v>
      </c>
      <c r="N16">
        <v>0</v>
      </c>
      <c r="O16">
        <v>150</v>
      </c>
    </row>
    <row r="21" spans="1:6" x14ac:dyDescent="0.3">
      <c r="A21" t="s">
        <v>70</v>
      </c>
      <c r="B21" t="s">
        <v>67</v>
      </c>
      <c r="E21" t="s">
        <v>74</v>
      </c>
      <c r="F21" t="s">
        <v>75</v>
      </c>
    </row>
    <row r="22" spans="1:6" x14ac:dyDescent="0.3">
      <c r="A22" t="s">
        <v>26</v>
      </c>
      <c r="B22">
        <f t="shared" ref="B22:B23" si="0">COUNTIF(F7:F16, "Accessories")</f>
        <v>5</v>
      </c>
      <c r="E22" t="s">
        <v>71</v>
      </c>
      <c r="F22">
        <f>COUNTIF(C7:C16, "*.com")</f>
        <v>6</v>
      </c>
    </row>
    <row r="23" spans="1:6" x14ac:dyDescent="0.3">
      <c r="A23" t="s">
        <v>20</v>
      </c>
      <c r="B23">
        <f t="shared" si="0"/>
        <v>5</v>
      </c>
      <c r="E23" t="s">
        <v>72</v>
      </c>
      <c r="F23">
        <f>COUNTIF(C8:C17, "*.com")</f>
        <v>5</v>
      </c>
    </row>
    <row r="24" spans="1:6" x14ac:dyDescent="0.3">
      <c r="E24" t="s">
        <v>73</v>
      </c>
      <c r="F24">
        <f>COUNTIF(C9:C18, "*.com")</f>
        <v>4</v>
      </c>
    </row>
    <row r="31" spans="1:6" x14ac:dyDescent="0.3">
      <c r="B31">
        <f>COUNTIF(B7:B16, "A*") + COUNTIF(B7:B16, "E*")+ COUNTIF(B7:B16, "I*") +  COUNTIF(B7:B16, "O*") +  COUNTIF(B7:B16, "U*")</f>
        <v>3</v>
      </c>
    </row>
    <row r="32" spans="1:6" x14ac:dyDescent="0.3">
      <c r="E32" t="s">
        <v>68</v>
      </c>
      <c r="F32" t="s">
        <v>69</v>
      </c>
    </row>
    <row r="33" spans="5:6" x14ac:dyDescent="0.3">
      <c r="E33" t="s">
        <v>20</v>
      </c>
      <c r="F33">
        <f>SUMIF(F7:F16,"Electronics",M7:M16)</f>
        <v>2950</v>
      </c>
    </row>
    <row r="34" spans="5:6" x14ac:dyDescent="0.3">
      <c r="E34" t="s">
        <v>26</v>
      </c>
      <c r="F34">
        <f>SUMIF(F7:F16,"Accessories",M7:M16)</f>
        <v>870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Rahul Pandey</cp:lastModifiedBy>
  <dcterms:created xsi:type="dcterms:W3CDTF">2025-07-14T20:21:01Z</dcterms:created>
  <dcterms:modified xsi:type="dcterms:W3CDTF">2025-08-23T05:13:34Z</dcterms:modified>
</cp:coreProperties>
</file>