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3" sheetId="3" r:id="rId1"/>
  </sheets>
  <calcPr calcId="124519"/>
</workbook>
</file>

<file path=xl/calcChain.xml><?xml version="1.0" encoding="utf-8"?>
<calcChain xmlns="http://schemas.openxmlformats.org/spreadsheetml/2006/main">
  <c r="BK3" i="3"/>
  <c r="BK4"/>
  <c r="BK5"/>
  <c r="BK6"/>
  <c r="BK7"/>
  <c r="BK8"/>
  <c r="BK9"/>
  <c r="BK10"/>
  <c r="BK11"/>
  <c r="BK12"/>
  <c r="BK13"/>
  <c r="BK14"/>
  <c r="BK15"/>
  <c r="BK16"/>
  <c r="BK17"/>
  <c r="BK2"/>
  <c r="BJ3"/>
  <c r="BJ4"/>
  <c r="BJ5"/>
  <c r="BJ6"/>
  <c r="BJ7"/>
  <c r="BJ8"/>
  <c r="BJ9"/>
  <c r="BJ10"/>
  <c r="BJ11"/>
  <c r="BJ12"/>
  <c r="BJ13"/>
  <c r="BJ14"/>
  <c r="BJ15"/>
  <c r="BJ16"/>
  <c r="BJ17"/>
  <c r="BJ2"/>
  <c r="AQ16"/>
  <c r="AR16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AQ17"/>
  <c r="AR17"/>
  <c r="AS17"/>
  <c r="AT17"/>
  <c r="AU17"/>
  <c r="AV17"/>
  <c r="AW17"/>
  <c r="AX17"/>
  <c r="AY17"/>
  <c r="AZ17"/>
  <c r="BA17"/>
  <c r="BB17"/>
  <c r="BC17"/>
  <c r="BD17"/>
  <c r="BE17"/>
  <c r="BF17"/>
  <c r="BG17"/>
  <c r="BH17"/>
  <c r="BI17"/>
  <c r="AQ3"/>
  <c r="AR3"/>
  <c r="AS3"/>
  <c r="AT3"/>
  <c r="AU3"/>
  <c r="AV3"/>
  <c r="AW3"/>
  <c r="AX3"/>
  <c r="AY3"/>
  <c r="AZ3"/>
  <c r="BA3"/>
  <c r="BB3"/>
  <c r="BC3"/>
  <c r="BD3"/>
  <c r="BE3"/>
  <c r="BF3"/>
  <c r="BG3"/>
  <c r="BH3"/>
  <c r="BI3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AQ7"/>
  <c r="AR7"/>
  <c r="AS7"/>
  <c r="AT7"/>
  <c r="AU7"/>
  <c r="AV7"/>
  <c r="AW7"/>
  <c r="AX7"/>
  <c r="AY7"/>
  <c r="AZ7"/>
  <c r="BA7"/>
  <c r="BB7"/>
  <c r="BC7"/>
  <c r="BD7"/>
  <c r="BE7"/>
  <c r="BF7"/>
  <c r="BG7"/>
  <c r="BH7"/>
  <c r="BI7"/>
  <c r="AQ8"/>
  <c r="AR8"/>
  <c r="AS8"/>
  <c r="AT8"/>
  <c r="AU8"/>
  <c r="AV8"/>
  <c r="AW8"/>
  <c r="AX8"/>
  <c r="AY8"/>
  <c r="AZ8"/>
  <c r="BA8"/>
  <c r="BB8"/>
  <c r="BC8"/>
  <c r="BD8"/>
  <c r="BE8"/>
  <c r="BF8"/>
  <c r="BG8"/>
  <c r="BH8"/>
  <c r="BI8"/>
  <c r="AQ9"/>
  <c r="AR9"/>
  <c r="AS9"/>
  <c r="AT9"/>
  <c r="AU9"/>
  <c r="AV9"/>
  <c r="AW9"/>
  <c r="AX9"/>
  <c r="AY9"/>
  <c r="AZ9"/>
  <c r="BA9"/>
  <c r="BB9"/>
  <c r="BC9"/>
  <c r="BD9"/>
  <c r="BE9"/>
  <c r="BF9"/>
  <c r="BG9"/>
  <c r="BH9"/>
  <c r="BI9"/>
  <c r="AQ10"/>
  <c r="AR10"/>
  <c r="AS10"/>
  <c r="AT10"/>
  <c r="AU10"/>
  <c r="AV10"/>
  <c r="AW10"/>
  <c r="AX10"/>
  <c r="AY10"/>
  <c r="AZ10"/>
  <c r="BA10"/>
  <c r="BB10"/>
  <c r="BC10"/>
  <c r="BD10"/>
  <c r="BE10"/>
  <c r="BF10"/>
  <c r="BG10"/>
  <c r="BH10"/>
  <c r="BI10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AQ12"/>
  <c r="AR12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AQ13"/>
  <c r="AR13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AQ14"/>
  <c r="AR14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AQ15"/>
  <c r="AR15"/>
  <c r="AS15"/>
  <c r="AT15"/>
  <c r="AU15"/>
  <c r="AV15"/>
  <c r="AW15"/>
  <c r="AX15"/>
  <c r="AY15"/>
  <c r="AZ15"/>
  <c r="BA15"/>
  <c r="BB15"/>
  <c r="BC15"/>
  <c r="BD15"/>
  <c r="BE15"/>
  <c r="BF15"/>
  <c r="BG15"/>
  <c r="BH15"/>
  <c r="BI15"/>
  <c r="AR2"/>
  <c r="AS2"/>
  <c r="AT2"/>
  <c r="AU2"/>
  <c r="AV2"/>
  <c r="AW2"/>
  <c r="AX2"/>
  <c r="AY2"/>
  <c r="AZ2"/>
  <c r="BA2"/>
  <c r="BB2"/>
  <c r="BC2"/>
  <c r="BD2"/>
  <c r="BE2"/>
  <c r="BF2"/>
  <c r="BG2"/>
  <c r="BH2"/>
  <c r="BI2"/>
  <c r="AQ2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X7"/>
  <c r="Y7"/>
  <c r="Z7"/>
  <c r="AA7"/>
  <c r="AB7"/>
  <c r="AC7"/>
  <c r="AD7"/>
  <c r="AE7"/>
  <c r="AF7"/>
  <c r="AG7"/>
  <c r="AH7"/>
  <c r="AI7"/>
  <c r="AJ7"/>
  <c r="AK7"/>
  <c r="AL7"/>
  <c r="AM7"/>
  <c r="AN7"/>
  <c r="AO7"/>
  <c r="AP7"/>
  <c r="X8"/>
  <c r="Y8"/>
  <c r="Z8"/>
  <c r="AA8"/>
  <c r="AB8"/>
  <c r="AC8"/>
  <c r="AD8"/>
  <c r="AE8"/>
  <c r="AF8"/>
  <c r="AG8"/>
  <c r="AH8"/>
  <c r="AI8"/>
  <c r="AJ8"/>
  <c r="AK8"/>
  <c r="AL8"/>
  <c r="AM8"/>
  <c r="AN8"/>
  <c r="AO8"/>
  <c r="AP8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AP10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X17"/>
  <c r="Y17"/>
  <c r="Z17"/>
  <c r="AA17"/>
  <c r="AB17"/>
  <c r="AC17"/>
  <c r="AD17"/>
  <c r="AE17"/>
  <c r="AF17"/>
  <c r="AG17"/>
  <c r="AH17"/>
  <c r="AI17"/>
  <c r="AJ17"/>
  <c r="AK17"/>
  <c r="AL17"/>
  <c r="AM17"/>
  <c r="AN17"/>
  <c r="AO17"/>
  <c r="AP17"/>
  <c r="Y2"/>
  <c r="Z2"/>
  <c r="AA2"/>
  <c r="AB2"/>
  <c r="AC2"/>
  <c r="AD2"/>
  <c r="AE2"/>
  <c r="AF2"/>
  <c r="AG2"/>
  <c r="AH2"/>
  <c r="AI2"/>
  <c r="AJ2"/>
  <c r="AK2"/>
  <c r="AL2"/>
  <c r="AM2"/>
  <c r="AN2"/>
  <c r="AO2"/>
  <c r="AP2"/>
  <c r="X2"/>
  <c r="W3"/>
  <c r="W4"/>
  <c r="W5"/>
  <c r="W6"/>
  <c r="W7"/>
  <c r="W8"/>
  <c r="W9"/>
  <c r="W10"/>
  <c r="W11"/>
  <c r="W12"/>
  <c r="W13"/>
  <c r="W14"/>
  <c r="W15"/>
  <c r="W16"/>
  <c r="W17"/>
  <c r="W2"/>
  <c r="V3"/>
  <c r="V4"/>
  <c r="V5"/>
  <c r="V6"/>
  <c r="V7"/>
  <c r="V8"/>
  <c r="V9"/>
  <c r="V10"/>
  <c r="V11"/>
  <c r="V12"/>
  <c r="V13"/>
  <c r="V14"/>
  <c r="V15"/>
  <c r="V16"/>
  <c r="V17"/>
  <c r="V2"/>
</calcChain>
</file>

<file path=xl/sharedStrings.xml><?xml version="1.0" encoding="utf-8"?>
<sst xmlns="http://schemas.openxmlformats.org/spreadsheetml/2006/main" count="38" uniqueCount="16">
  <si>
    <t>Line/Corridor</t>
  </si>
  <si>
    <t>Wigan/Bolton</t>
  </si>
  <si>
    <t>Rochdale/Oldham</t>
  </si>
  <si>
    <t>Ashton</t>
  </si>
  <si>
    <t>Marple/Glossop</t>
  </si>
  <si>
    <t>Stockport</t>
  </si>
  <si>
    <t>Styal Excl. Airport</t>
  </si>
  <si>
    <t>Manchester Airport</t>
  </si>
  <si>
    <t>Irlam</t>
  </si>
  <si>
    <t>Period</t>
  </si>
  <si>
    <t>Peak</t>
  </si>
  <si>
    <t>off-Peak</t>
  </si>
  <si>
    <t>Std_Dev</t>
  </si>
  <si>
    <t>mean value</t>
  </si>
  <si>
    <t>Total Outliers</t>
  </si>
  <si>
    <t>Anomaly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</si>
</sst>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imes New Roman"/>
      <family val="1"/>
    </font>
    <font>
      <u/>
      <sz val="8"/>
      <color indexed="12"/>
      <name val="Times New Roman"/>
      <family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0" borderId="0"/>
  </cellStyleXfs>
  <cellXfs count="44">
    <xf numFmtId="0" fontId="0" fillId="0" borderId="0" xfId="0"/>
    <xf numFmtId="0" fontId="16" fillId="0" borderId="16" xfId="42" applyFont="1" applyBorder="1"/>
    <xf numFmtId="0" fontId="16" fillId="0" borderId="12" xfId="42" applyFont="1" applyBorder="1" applyAlignment="1">
      <alignment horizontal="right"/>
    </xf>
    <xf numFmtId="0" fontId="16" fillId="0" borderId="11" xfId="42" applyFont="1" applyBorder="1" applyAlignment="1">
      <alignment horizontal="right"/>
    </xf>
    <xf numFmtId="0" fontId="16" fillId="0" borderId="17" xfId="42" applyFont="1" applyBorder="1" applyAlignment="1">
      <alignment horizontal="right"/>
    </xf>
    <xf numFmtId="0" fontId="16" fillId="0" borderId="31" xfId="42" applyFont="1" applyBorder="1" applyAlignment="1">
      <alignment horizontal="right"/>
    </xf>
    <xf numFmtId="0" fontId="16" fillId="0" borderId="30" xfId="42" applyFont="1" applyBorder="1" applyAlignment="1">
      <alignment horizontal="right"/>
    </xf>
    <xf numFmtId="0" fontId="1" fillId="0" borderId="18" xfId="42" applyFont="1" applyBorder="1"/>
    <xf numFmtId="0" fontId="1" fillId="0" borderId="13" xfId="42" applyFont="1" applyBorder="1" applyAlignment="1">
      <alignment horizontal="right"/>
    </xf>
    <xf numFmtId="0" fontId="1" fillId="0" borderId="10" xfId="42" applyFont="1" applyBorder="1" applyAlignment="1">
      <alignment horizontal="right"/>
    </xf>
    <xf numFmtId="0" fontId="1" fillId="0" borderId="19" xfId="42" applyFont="1" applyBorder="1" applyAlignment="1">
      <alignment horizontal="right"/>
    </xf>
    <xf numFmtId="1" fontId="1" fillId="0" borderId="13" xfId="42" applyNumberFormat="1" applyFont="1" applyBorder="1"/>
    <xf numFmtId="1" fontId="1" fillId="0" borderId="32" xfId="42" applyNumberFormat="1" applyFont="1" applyBorder="1"/>
    <xf numFmtId="0" fontId="1" fillId="0" borderId="21" xfId="42" applyFont="1" applyBorder="1"/>
    <xf numFmtId="0" fontId="1" fillId="0" borderId="22" xfId="42" applyFont="1" applyBorder="1" applyAlignment="1">
      <alignment horizontal="right"/>
    </xf>
    <xf numFmtId="0" fontId="1" fillId="0" borderId="23" xfId="42" applyFont="1" applyBorder="1" applyAlignment="1">
      <alignment horizontal="right"/>
    </xf>
    <xf numFmtId="0" fontId="1" fillId="0" borderId="24" xfId="42" applyFont="1" applyBorder="1" applyAlignment="1">
      <alignment horizontal="right"/>
    </xf>
    <xf numFmtId="1" fontId="1" fillId="0" borderId="29" xfId="42" applyNumberFormat="1" applyFont="1" applyBorder="1"/>
    <xf numFmtId="1" fontId="1" fillId="0" borderId="33" xfId="42" applyNumberFormat="1" applyFont="1" applyBorder="1"/>
    <xf numFmtId="0" fontId="1" fillId="0" borderId="26" xfId="42" applyFont="1" applyBorder="1"/>
    <xf numFmtId="0" fontId="1" fillId="0" borderId="15" xfId="42" applyFont="1" applyBorder="1" applyAlignment="1">
      <alignment horizontal="right"/>
    </xf>
    <xf numFmtId="0" fontId="1" fillId="0" borderId="14" xfId="42" applyFont="1" applyBorder="1" applyAlignment="1">
      <alignment horizontal="right"/>
    </xf>
    <xf numFmtId="0" fontId="1" fillId="0" borderId="27" xfId="42" applyFont="1" applyBorder="1" applyAlignment="1">
      <alignment horizontal="right"/>
    </xf>
    <xf numFmtId="1" fontId="20" fillId="0" borderId="20" xfId="41" applyNumberFormat="1" applyFont="1" applyBorder="1"/>
    <xf numFmtId="1" fontId="20" fillId="0" borderId="25" xfId="41" applyNumberFormat="1" applyFont="1" applyBorder="1"/>
    <xf numFmtId="0" fontId="1" fillId="0" borderId="19" xfId="46" applyFont="1" applyBorder="1" applyAlignment="1">
      <alignment horizontal="right"/>
    </xf>
    <xf numFmtId="0" fontId="1" fillId="0" borderId="18" xfId="46" applyFont="1" applyBorder="1"/>
    <xf numFmtId="0" fontId="1" fillId="0" borderId="13" xfId="46" applyFont="1" applyBorder="1" applyAlignment="1">
      <alignment horizontal="right"/>
    </xf>
    <xf numFmtId="0" fontId="1" fillId="0" borderId="10" xfId="46" applyFont="1" applyBorder="1" applyAlignment="1">
      <alignment horizontal="right"/>
    </xf>
    <xf numFmtId="1" fontId="1" fillId="0" borderId="13" xfId="46" applyNumberFormat="1" applyFont="1" applyBorder="1"/>
    <xf numFmtId="1" fontId="1" fillId="0" borderId="32" xfId="46" applyNumberFormat="1" applyFont="1" applyBorder="1"/>
    <xf numFmtId="0" fontId="1" fillId="0" borderId="21" xfId="46" applyFont="1" applyBorder="1"/>
    <xf numFmtId="0" fontId="1" fillId="0" borderId="22" xfId="46" applyFont="1" applyBorder="1" applyAlignment="1">
      <alignment horizontal="right"/>
    </xf>
    <xf numFmtId="0" fontId="1" fillId="0" borderId="23" xfId="46" applyFont="1" applyBorder="1" applyAlignment="1">
      <alignment horizontal="right"/>
    </xf>
    <xf numFmtId="0" fontId="1" fillId="0" borderId="24" xfId="46" applyFont="1" applyBorder="1" applyAlignment="1">
      <alignment horizontal="right"/>
    </xf>
    <xf numFmtId="1" fontId="1" fillId="0" borderId="29" xfId="46" applyNumberFormat="1" applyFont="1" applyBorder="1"/>
    <xf numFmtId="1" fontId="1" fillId="0" borderId="33" xfId="46" applyNumberFormat="1" applyFont="1" applyBorder="1"/>
    <xf numFmtId="0" fontId="1" fillId="0" borderId="26" xfId="46" applyFont="1" applyBorder="1"/>
    <xf numFmtId="0" fontId="1" fillId="0" borderId="15" xfId="46" applyFont="1" applyBorder="1" applyAlignment="1">
      <alignment horizontal="right"/>
    </xf>
    <xf numFmtId="0" fontId="1" fillId="0" borderId="14" xfId="46" applyFont="1" applyBorder="1" applyAlignment="1">
      <alignment horizontal="right"/>
    </xf>
    <xf numFmtId="0" fontId="1" fillId="0" borderId="27" xfId="46" applyFont="1" applyBorder="1" applyAlignment="1">
      <alignment horizontal="right"/>
    </xf>
    <xf numFmtId="1" fontId="1" fillId="0" borderId="28" xfId="46" applyNumberFormat="1" applyFont="1" applyBorder="1"/>
    <xf numFmtId="1" fontId="20" fillId="0" borderId="20" xfId="46" applyNumberFormat="1" applyFont="1" applyBorder="1"/>
    <xf numFmtId="1" fontId="20" fillId="0" borderId="25" xfId="46" applyNumberFormat="1" applyFont="1" applyBorder="1"/>
  </cellXfs>
  <cellStyles count="51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2 2" xfId="42"/>
    <cellStyle name="Normal 2 2 2" xfId="48"/>
    <cellStyle name="Normal 2 2 3" xfId="50"/>
    <cellStyle name="Normal 2 3" xfId="47"/>
    <cellStyle name="Normal 3" xfId="44"/>
    <cellStyle name="Normal 4" xfId="46"/>
    <cellStyle name="Normal 8" xfId="45"/>
    <cellStyle name="Note 2" xfId="49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topLeftCell="AR1" workbookViewId="0">
      <selection activeCell="BG23" sqref="BG23"/>
    </sheetView>
  </sheetViews>
  <sheetFormatPr defaultRowHeight="15"/>
  <cols>
    <col min="1" max="1" width="26.28515625" customWidth="1"/>
  </cols>
  <sheetData>
    <row r="1" spans="1:63" ht="15.75" thickBot="1">
      <c r="A1" s="1" t="s">
        <v>0</v>
      </c>
      <c r="B1" s="2">
        <v>1991</v>
      </c>
      <c r="C1" s="3">
        <v>1999</v>
      </c>
      <c r="D1" s="2">
        <v>2000</v>
      </c>
      <c r="E1" s="3">
        <v>2001</v>
      </c>
      <c r="F1" s="2">
        <v>2002</v>
      </c>
      <c r="G1" s="3">
        <v>2003</v>
      </c>
      <c r="H1" s="2">
        <v>2004</v>
      </c>
      <c r="I1" s="3">
        <v>2005</v>
      </c>
      <c r="J1" s="2">
        <v>2006</v>
      </c>
      <c r="K1" s="4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5">
        <v>2014</v>
      </c>
      <c r="S1" s="5">
        <v>2015</v>
      </c>
      <c r="T1" s="6">
        <v>2016</v>
      </c>
      <c r="U1" t="s">
        <v>9</v>
      </c>
      <c r="V1" t="s">
        <v>12</v>
      </c>
      <c r="W1" t="s">
        <v>13</v>
      </c>
      <c r="X1" s="2">
        <v>1991</v>
      </c>
      <c r="Y1" s="3">
        <v>1999</v>
      </c>
      <c r="Z1" s="2">
        <v>2000</v>
      </c>
      <c r="AA1" s="3">
        <v>2001</v>
      </c>
      <c r="AB1" s="2">
        <v>2002</v>
      </c>
      <c r="AC1" s="3">
        <v>2003</v>
      </c>
      <c r="AD1" s="2">
        <v>2004</v>
      </c>
      <c r="AE1" s="3">
        <v>2005</v>
      </c>
      <c r="AF1" s="2">
        <v>2006</v>
      </c>
      <c r="AG1" s="4">
        <v>2007</v>
      </c>
      <c r="AH1" s="2">
        <v>2008</v>
      </c>
      <c r="AI1" s="2">
        <v>2009</v>
      </c>
      <c r="AJ1" s="2">
        <v>2010</v>
      </c>
      <c r="AK1" s="2">
        <v>2011</v>
      </c>
      <c r="AL1" s="2">
        <v>2012</v>
      </c>
      <c r="AM1" s="2">
        <v>2013</v>
      </c>
      <c r="AN1" s="5">
        <v>2014</v>
      </c>
      <c r="AO1" s="5">
        <v>2015</v>
      </c>
      <c r="AP1" s="6">
        <v>2016</v>
      </c>
      <c r="AQ1" s="2">
        <v>1991</v>
      </c>
      <c r="AR1" s="3">
        <v>1999</v>
      </c>
      <c r="AS1" s="2">
        <v>2000</v>
      </c>
      <c r="AT1" s="3">
        <v>2001</v>
      </c>
      <c r="AU1" s="2">
        <v>2002</v>
      </c>
      <c r="AV1" s="3">
        <v>2003</v>
      </c>
      <c r="AW1" s="2">
        <v>2004</v>
      </c>
      <c r="AX1" s="3">
        <v>2005</v>
      </c>
      <c r="AY1" s="2">
        <v>2006</v>
      </c>
      <c r="AZ1" s="4">
        <v>2007</v>
      </c>
      <c r="BA1" s="2">
        <v>2008</v>
      </c>
      <c r="BB1" s="2">
        <v>2009</v>
      </c>
      <c r="BC1" s="2">
        <v>2010</v>
      </c>
      <c r="BD1" s="2">
        <v>2011</v>
      </c>
      <c r="BE1" s="2">
        <v>2012</v>
      </c>
      <c r="BF1" s="2">
        <v>2013</v>
      </c>
      <c r="BG1" s="5">
        <v>2014</v>
      </c>
      <c r="BH1" s="5">
        <v>2015</v>
      </c>
      <c r="BI1" s="6">
        <v>2016</v>
      </c>
      <c r="BJ1" t="s">
        <v>14</v>
      </c>
      <c r="BK1" t="s">
        <v>15</v>
      </c>
    </row>
    <row r="2" spans="1:63">
      <c r="A2" s="7" t="s">
        <v>1</v>
      </c>
      <c r="B2" s="8">
        <v>2541</v>
      </c>
      <c r="C2" s="9">
        <v>3306</v>
      </c>
      <c r="D2" s="8">
        <v>3356</v>
      </c>
      <c r="E2" s="9">
        <v>3624</v>
      </c>
      <c r="F2" s="8">
        <v>2970</v>
      </c>
      <c r="G2" s="9">
        <v>3338</v>
      </c>
      <c r="H2" s="8">
        <v>3574</v>
      </c>
      <c r="I2" s="9">
        <v>3898</v>
      </c>
      <c r="J2" s="8">
        <v>3937</v>
      </c>
      <c r="K2" s="10">
        <v>4444</v>
      </c>
      <c r="L2" s="8">
        <v>4573</v>
      </c>
      <c r="M2" s="11">
        <v>4573</v>
      </c>
      <c r="N2" s="11">
        <v>3247.0641336566964</v>
      </c>
      <c r="O2" s="11">
        <v>4306.8270008084073</v>
      </c>
      <c r="P2" s="11">
        <v>4850</v>
      </c>
      <c r="Q2" s="11">
        <v>4519</v>
      </c>
      <c r="R2" s="12">
        <v>4626.6364812419151</v>
      </c>
      <c r="S2" s="12">
        <v>4575</v>
      </c>
      <c r="T2" s="23">
        <v>4538.2037533512066</v>
      </c>
      <c r="U2" t="s">
        <v>10</v>
      </c>
      <c r="V2">
        <f>STDEV(B2:T2)</f>
        <v>679.25166630886429</v>
      </c>
      <c r="W2">
        <f>ROUND((AVERAGE(B2:T2)+MAX(B2:T2))/2,0)</f>
        <v>4393</v>
      </c>
      <c r="X2">
        <f>ROUND((($W2-B2)/$W2)*100,0)</f>
        <v>42</v>
      </c>
      <c r="Y2">
        <f t="shared" ref="Y2:AP2" si="0">ROUND((($W2-C2)/$W2)*100,0)</f>
        <v>25</v>
      </c>
      <c r="Z2">
        <f t="shared" si="0"/>
        <v>24</v>
      </c>
      <c r="AA2">
        <f t="shared" si="0"/>
        <v>18</v>
      </c>
      <c r="AB2">
        <f t="shared" si="0"/>
        <v>32</v>
      </c>
      <c r="AC2">
        <f t="shared" si="0"/>
        <v>24</v>
      </c>
      <c r="AD2">
        <f t="shared" si="0"/>
        <v>19</v>
      </c>
      <c r="AE2">
        <f t="shared" si="0"/>
        <v>11</v>
      </c>
      <c r="AF2">
        <f t="shared" si="0"/>
        <v>10</v>
      </c>
      <c r="AG2">
        <f t="shared" si="0"/>
        <v>-1</v>
      </c>
      <c r="AH2">
        <f t="shared" si="0"/>
        <v>-4</v>
      </c>
      <c r="AI2">
        <f t="shared" si="0"/>
        <v>-4</v>
      </c>
      <c r="AJ2">
        <f t="shared" si="0"/>
        <v>26</v>
      </c>
      <c r="AK2">
        <f t="shared" si="0"/>
        <v>2</v>
      </c>
      <c r="AL2">
        <f t="shared" si="0"/>
        <v>-10</v>
      </c>
      <c r="AM2">
        <f t="shared" si="0"/>
        <v>-3</v>
      </c>
      <c r="AN2">
        <f t="shared" si="0"/>
        <v>-5</v>
      </c>
      <c r="AO2">
        <f t="shared" si="0"/>
        <v>-4</v>
      </c>
      <c r="AP2">
        <f t="shared" si="0"/>
        <v>-3</v>
      </c>
      <c r="AQ2">
        <f>IF(X2&lt;0,IF(X2&lt;=-10,1,0),0)</f>
        <v>0</v>
      </c>
      <c r="AR2">
        <f t="shared" ref="AR2:BI2" si="1">IF(Y2&lt;0,IF(Y2&lt;=-10,1,0),0)</f>
        <v>0</v>
      </c>
      <c r="AS2">
        <f t="shared" si="1"/>
        <v>0</v>
      </c>
      <c r="AT2">
        <f t="shared" si="1"/>
        <v>0</v>
      </c>
      <c r="AU2">
        <f t="shared" si="1"/>
        <v>0</v>
      </c>
      <c r="AV2">
        <f t="shared" si="1"/>
        <v>0</v>
      </c>
      <c r="AW2">
        <f t="shared" si="1"/>
        <v>0</v>
      </c>
      <c r="AX2">
        <f t="shared" si="1"/>
        <v>0</v>
      </c>
      <c r="AY2">
        <f t="shared" si="1"/>
        <v>0</v>
      </c>
      <c r="AZ2">
        <f t="shared" si="1"/>
        <v>0</v>
      </c>
      <c r="BA2">
        <f t="shared" si="1"/>
        <v>0</v>
      </c>
      <c r="BB2">
        <f t="shared" si="1"/>
        <v>0</v>
      </c>
      <c r="BC2">
        <f t="shared" si="1"/>
        <v>0</v>
      </c>
      <c r="BD2">
        <f t="shared" si="1"/>
        <v>0</v>
      </c>
      <c r="BE2">
        <f t="shared" si="1"/>
        <v>1</v>
      </c>
      <c r="BF2">
        <f t="shared" si="1"/>
        <v>0</v>
      </c>
      <c r="BG2">
        <f t="shared" si="1"/>
        <v>0</v>
      </c>
      <c r="BH2">
        <f t="shared" si="1"/>
        <v>0</v>
      </c>
      <c r="BI2">
        <f t="shared" si="1"/>
        <v>0</v>
      </c>
      <c r="BJ2">
        <f>SUM(AQ2:BI2)</f>
        <v>1</v>
      </c>
      <c r="BK2">
        <f>IF(BJ2&gt;1,1,0)</f>
        <v>0</v>
      </c>
    </row>
    <row r="3" spans="1:63">
      <c r="A3" s="7" t="s">
        <v>2</v>
      </c>
      <c r="B3" s="8">
        <v>1200</v>
      </c>
      <c r="C3" s="9">
        <v>1268</v>
      </c>
      <c r="D3" s="8">
        <v>1377</v>
      </c>
      <c r="E3" s="9">
        <v>1383</v>
      </c>
      <c r="F3" s="8">
        <v>1133</v>
      </c>
      <c r="G3" s="9">
        <v>1322</v>
      </c>
      <c r="H3" s="8">
        <v>1572</v>
      </c>
      <c r="I3" s="9">
        <v>1619</v>
      </c>
      <c r="J3" s="8">
        <v>1437</v>
      </c>
      <c r="K3" s="10">
        <v>1518</v>
      </c>
      <c r="L3" s="8">
        <v>1442</v>
      </c>
      <c r="M3" s="11">
        <v>1104.23636363636</v>
      </c>
      <c r="N3" s="11">
        <v>1153</v>
      </c>
      <c r="O3" s="11">
        <v>1068.8866442199776</v>
      </c>
      <c r="P3" s="11">
        <v>1144</v>
      </c>
      <c r="Q3" s="11">
        <v>1098</v>
      </c>
      <c r="R3" s="12">
        <v>1216</v>
      </c>
      <c r="S3" s="12">
        <v>1217</v>
      </c>
      <c r="T3" s="23">
        <v>1405</v>
      </c>
      <c r="U3" t="s">
        <v>10</v>
      </c>
      <c r="V3">
        <f t="shared" ref="V3:V17" si="2">STDEV(B3:T3)</f>
        <v>169.61479879242248</v>
      </c>
      <c r="W3">
        <f t="shared" ref="W3:W17" si="3">ROUND((AVERAGE(B3:T3)+MAX(B3:T3))/2,0)</f>
        <v>1459</v>
      </c>
      <c r="X3">
        <f t="shared" ref="X3:X17" si="4">ROUND((($W3-B3)/$W3)*100,0)</f>
        <v>18</v>
      </c>
      <c r="Y3">
        <f t="shared" ref="Y3:Y17" si="5">ROUND((($W3-C3)/$W3)*100,0)</f>
        <v>13</v>
      </c>
      <c r="Z3">
        <f t="shared" ref="Z3:Z17" si="6">ROUND((($W3-D3)/$W3)*100,0)</f>
        <v>6</v>
      </c>
      <c r="AA3">
        <f t="shared" ref="AA3:AA17" si="7">ROUND((($W3-E3)/$W3)*100,0)</f>
        <v>5</v>
      </c>
      <c r="AB3">
        <f t="shared" ref="AB3:AB17" si="8">ROUND((($W3-F3)/$W3)*100,0)</f>
        <v>22</v>
      </c>
      <c r="AC3">
        <f t="shared" ref="AC3:AC17" si="9">ROUND((($W3-G3)/$W3)*100,0)</f>
        <v>9</v>
      </c>
      <c r="AD3">
        <f t="shared" ref="AD3:AD17" si="10">ROUND((($W3-H3)/$W3)*100,0)</f>
        <v>-8</v>
      </c>
      <c r="AE3">
        <f t="shared" ref="AE3:AE17" si="11">ROUND((($W3-I3)/$W3)*100,0)</f>
        <v>-11</v>
      </c>
      <c r="AF3">
        <f t="shared" ref="AF3:AF17" si="12">ROUND((($W3-J3)/$W3)*100,0)</f>
        <v>2</v>
      </c>
      <c r="AG3">
        <f t="shared" ref="AG3:AG17" si="13">ROUND((($W3-K3)/$W3)*100,0)</f>
        <v>-4</v>
      </c>
      <c r="AH3">
        <f t="shared" ref="AH3:AH17" si="14">ROUND((($W3-L3)/$W3)*100,0)</f>
        <v>1</v>
      </c>
      <c r="AI3">
        <f t="shared" ref="AI3:AI17" si="15">ROUND((($W3-M3)/$W3)*100,0)</f>
        <v>24</v>
      </c>
      <c r="AJ3">
        <f t="shared" ref="AJ3:AJ17" si="16">ROUND((($W3-N3)/$W3)*100,0)</f>
        <v>21</v>
      </c>
      <c r="AK3">
        <f t="shared" ref="AK3:AK17" si="17">ROUND((($W3-O3)/$W3)*100,0)</f>
        <v>27</v>
      </c>
      <c r="AL3">
        <f t="shared" ref="AL3:AL17" si="18">ROUND((($W3-P3)/$W3)*100,0)</f>
        <v>22</v>
      </c>
      <c r="AM3">
        <f t="shared" ref="AM3:AM17" si="19">ROUND((($W3-Q3)/$W3)*100,0)</f>
        <v>25</v>
      </c>
      <c r="AN3">
        <f t="shared" ref="AN3:AN17" si="20">ROUND((($W3-R3)/$W3)*100,0)</f>
        <v>17</v>
      </c>
      <c r="AO3">
        <f t="shared" ref="AO3:AO17" si="21">ROUND((($W3-S3)/$W3)*100,0)</f>
        <v>17</v>
      </c>
      <c r="AP3">
        <f t="shared" ref="AP3:AP17" si="22">ROUND((($W3-T3)/$W3)*100,0)</f>
        <v>4</v>
      </c>
      <c r="AQ3">
        <f t="shared" ref="AQ3:AQ15" si="23">IF(X3&lt;0,IF(X3&lt;=-10,1,0),0)</f>
        <v>0</v>
      </c>
      <c r="AR3">
        <f t="shared" ref="AR3:AR16" si="24">IF(Y3&lt;0,IF(Y3&lt;=-10,1,0),0)</f>
        <v>0</v>
      </c>
      <c r="AS3">
        <f t="shared" ref="AS3:AS16" si="25">IF(Z3&lt;0,IF(Z3&lt;=-10,1,0),0)</f>
        <v>0</v>
      </c>
      <c r="AT3">
        <f t="shared" ref="AT3:AT16" si="26">IF(AA3&lt;0,IF(AA3&lt;=-10,1,0),0)</f>
        <v>0</v>
      </c>
      <c r="AU3">
        <f t="shared" ref="AU3:AU16" si="27">IF(AB3&lt;0,IF(AB3&lt;=-10,1,0),0)</f>
        <v>0</v>
      </c>
      <c r="AV3">
        <f t="shared" ref="AV3:AV16" si="28">IF(AC3&lt;0,IF(AC3&lt;=-10,1,0),0)</f>
        <v>0</v>
      </c>
      <c r="AW3">
        <f t="shared" ref="AW3:AW16" si="29">IF(AD3&lt;0,IF(AD3&lt;=-10,1,0),0)</f>
        <v>0</v>
      </c>
      <c r="AX3">
        <f t="shared" ref="AX3:AX16" si="30">IF(AE3&lt;0,IF(AE3&lt;=-10,1,0),0)</f>
        <v>1</v>
      </c>
      <c r="AY3">
        <f t="shared" ref="AY3:AY16" si="31">IF(AF3&lt;0,IF(AF3&lt;=-10,1,0),0)</f>
        <v>0</v>
      </c>
      <c r="AZ3">
        <f t="shared" ref="AZ3:AZ16" si="32">IF(AG3&lt;0,IF(AG3&lt;=-10,1,0),0)</f>
        <v>0</v>
      </c>
      <c r="BA3">
        <f t="shared" ref="BA3:BA16" si="33">IF(AH3&lt;0,IF(AH3&lt;=-10,1,0),0)</f>
        <v>0</v>
      </c>
      <c r="BB3">
        <f t="shared" ref="BB3:BB16" si="34">IF(AI3&lt;0,IF(AI3&lt;=-10,1,0),0)</f>
        <v>0</v>
      </c>
      <c r="BC3">
        <f t="shared" ref="BC3:BC16" si="35">IF(AJ3&lt;0,IF(AJ3&lt;=-10,1,0),0)</f>
        <v>0</v>
      </c>
      <c r="BD3">
        <f t="shared" ref="BD3:BD16" si="36">IF(AK3&lt;0,IF(AK3&lt;=-10,1,0),0)</f>
        <v>0</v>
      </c>
      <c r="BE3">
        <f t="shared" ref="BE3:BE16" si="37">IF(AL3&lt;0,IF(AL3&lt;=-10,1,0),0)</f>
        <v>0</v>
      </c>
      <c r="BF3">
        <f t="shared" ref="BF3:BF16" si="38">IF(AM3&lt;0,IF(AM3&lt;=-10,1,0),0)</f>
        <v>0</v>
      </c>
      <c r="BG3">
        <f t="shared" ref="BG3:BG16" si="39">IF(AN3&lt;0,IF(AN3&lt;=-10,1,0),0)</f>
        <v>0</v>
      </c>
      <c r="BH3">
        <f t="shared" ref="BH3:BH16" si="40">IF(AO3&lt;0,IF(AO3&lt;=-10,1,0),0)</f>
        <v>0</v>
      </c>
      <c r="BI3">
        <f t="shared" ref="BI3:BI16" si="41">IF(AP3&lt;0,IF(AP3&lt;=-10,1,0),0)</f>
        <v>0</v>
      </c>
      <c r="BJ3">
        <f t="shared" ref="BJ3:BJ17" si="42">SUM(AQ3:BI3)</f>
        <v>1</v>
      </c>
      <c r="BK3">
        <f t="shared" ref="BK3:BK17" si="43">IF(BJ3&gt;1,1,0)</f>
        <v>0</v>
      </c>
    </row>
    <row r="4" spans="1:63" ht="15.75" thickBot="1">
      <c r="A4" s="13" t="s">
        <v>3</v>
      </c>
      <c r="B4" s="14">
        <v>407</v>
      </c>
      <c r="C4" s="15">
        <v>931</v>
      </c>
      <c r="D4" s="14">
        <v>871</v>
      </c>
      <c r="E4" s="15">
        <v>930</v>
      </c>
      <c r="F4" s="14">
        <v>1046</v>
      </c>
      <c r="G4" s="15">
        <v>1061</v>
      </c>
      <c r="H4" s="14">
        <v>1230</v>
      </c>
      <c r="I4" s="15">
        <v>1273</v>
      </c>
      <c r="J4" s="14">
        <v>1268</v>
      </c>
      <c r="K4" s="16">
        <v>1261</v>
      </c>
      <c r="L4" s="14">
        <v>1244</v>
      </c>
      <c r="M4" s="17">
        <v>1237</v>
      </c>
      <c r="N4" s="17">
        <v>1442</v>
      </c>
      <c r="O4" s="17">
        <v>1551</v>
      </c>
      <c r="P4" s="17">
        <v>1353</v>
      </c>
      <c r="Q4" s="17">
        <v>1209</v>
      </c>
      <c r="R4" s="18">
        <v>1291</v>
      </c>
      <c r="S4" s="18">
        <v>1420</v>
      </c>
      <c r="T4" s="24">
        <v>1538</v>
      </c>
      <c r="U4" t="s">
        <v>10</v>
      </c>
      <c r="V4">
        <f t="shared" si="2"/>
        <v>270.4410735613323</v>
      </c>
      <c r="W4">
        <f t="shared" si="3"/>
        <v>1369</v>
      </c>
      <c r="X4">
        <f t="shared" si="4"/>
        <v>70</v>
      </c>
      <c r="Y4">
        <f t="shared" si="5"/>
        <v>32</v>
      </c>
      <c r="Z4">
        <f t="shared" si="6"/>
        <v>36</v>
      </c>
      <c r="AA4">
        <f t="shared" si="7"/>
        <v>32</v>
      </c>
      <c r="AB4">
        <f t="shared" si="8"/>
        <v>24</v>
      </c>
      <c r="AC4">
        <f t="shared" si="9"/>
        <v>22</v>
      </c>
      <c r="AD4">
        <f t="shared" si="10"/>
        <v>10</v>
      </c>
      <c r="AE4">
        <f t="shared" si="11"/>
        <v>7</v>
      </c>
      <c r="AF4">
        <f t="shared" si="12"/>
        <v>7</v>
      </c>
      <c r="AG4">
        <f t="shared" si="13"/>
        <v>8</v>
      </c>
      <c r="AH4">
        <f t="shared" si="14"/>
        <v>9</v>
      </c>
      <c r="AI4">
        <f t="shared" si="15"/>
        <v>10</v>
      </c>
      <c r="AJ4">
        <f t="shared" si="16"/>
        <v>-5</v>
      </c>
      <c r="AK4">
        <f t="shared" si="17"/>
        <v>-13</v>
      </c>
      <c r="AL4">
        <f t="shared" si="18"/>
        <v>1</v>
      </c>
      <c r="AM4">
        <f t="shared" si="19"/>
        <v>12</v>
      </c>
      <c r="AN4">
        <f t="shared" si="20"/>
        <v>6</v>
      </c>
      <c r="AO4">
        <f t="shared" si="21"/>
        <v>-4</v>
      </c>
      <c r="AP4">
        <f t="shared" si="22"/>
        <v>-12</v>
      </c>
      <c r="AQ4">
        <f t="shared" si="23"/>
        <v>0</v>
      </c>
      <c r="AR4">
        <f t="shared" si="24"/>
        <v>0</v>
      </c>
      <c r="AS4">
        <f t="shared" si="25"/>
        <v>0</v>
      </c>
      <c r="AT4">
        <f t="shared" si="26"/>
        <v>0</v>
      </c>
      <c r="AU4">
        <f t="shared" si="27"/>
        <v>0</v>
      </c>
      <c r="AV4">
        <f t="shared" si="28"/>
        <v>0</v>
      </c>
      <c r="AW4">
        <f t="shared" si="29"/>
        <v>0</v>
      </c>
      <c r="AX4">
        <f t="shared" si="30"/>
        <v>0</v>
      </c>
      <c r="AY4">
        <f t="shared" si="31"/>
        <v>0</v>
      </c>
      <c r="AZ4">
        <f t="shared" si="32"/>
        <v>0</v>
      </c>
      <c r="BA4">
        <f t="shared" si="33"/>
        <v>0</v>
      </c>
      <c r="BB4">
        <f t="shared" si="34"/>
        <v>0</v>
      </c>
      <c r="BC4">
        <f t="shared" si="35"/>
        <v>0</v>
      </c>
      <c r="BD4">
        <f t="shared" si="36"/>
        <v>1</v>
      </c>
      <c r="BE4">
        <f t="shared" si="37"/>
        <v>0</v>
      </c>
      <c r="BF4">
        <f t="shared" si="38"/>
        <v>0</v>
      </c>
      <c r="BG4">
        <f t="shared" si="39"/>
        <v>0</v>
      </c>
      <c r="BH4">
        <f t="shared" si="40"/>
        <v>0</v>
      </c>
      <c r="BI4">
        <f t="shared" si="41"/>
        <v>1</v>
      </c>
      <c r="BJ4">
        <f t="shared" si="42"/>
        <v>2</v>
      </c>
      <c r="BK4">
        <f t="shared" si="43"/>
        <v>1</v>
      </c>
    </row>
    <row r="5" spans="1:63">
      <c r="A5" s="19" t="s">
        <v>4</v>
      </c>
      <c r="B5" s="20">
        <v>2111</v>
      </c>
      <c r="C5" s="21">
        <v>2173</v>
      </c>
      <c r="D5" s="20">
        <v>2280</v>
      </c>
      <c r="E5" s="21">
        <v>2026</v>
      </c>
      <c r="F5" s="20">
        <v>1793</v>
      </c>
      <c r="G5" s="21">
        <v>2038</v>
      </c>
      <c r="H5" s="20">
        <v>2270</v>
      </c>
      <c r="I5" s="21">
        <v>2400</v>
      </c>
      <c r="J5" s="20">
        <v>2335</v>
      </c>
      <c r="K5" s="22">
        <v>2539</v>
      </c>
      <c r="L5" s="20">
        <v>2518</v>
      </c>
      <c r="M5" s="11">
        <v>2426.1021897810201</v>
      </c>
      <c r="N5" s="11">
        <v>2614</v>
      </c>
      <c r="O5" s="11">
        <v>2644</v>
      </c>
      <c r="P5" s="11">
        <v>2905.2862263184843</v>
      </c>
      <c r="Q5" s="11">
        <v>2896</v>
      </c>
      <c r="R5" s="12">
        <v>3078</v>
      </c>
      <c r="S5" s="12">
        <v>3137.7406263784737</v>
      </c>
      <c r="T5" s="23">
        <v>3329</v>
      </c>
      <c r="U5" t="s">
        <v>10</v>
      </c>
      <c r="V5">
        <f t="shared" si="2"/>
        <v>416.65892299034425</v>
      </c>
      <c r="W5">
        <f t="shared" si="3"/>
        <v>2915</v>
      </c>
      <c r="X5">
        <f t="shared" si="4"/>
        <v>28</v>
      </c>
      <c r="Y5">
        <f t="shared" si="5"/>
        <v>25</v>
      </c>
      <c r="Z5">
        <f t="shared" si="6"/>
        <v>22</v>
      </c>
      <c r="AA5">
        <f t="shared" si="7"/>
        <v>30</v>
      </c>
      <c r="AB5">
        <f t="shared" si="8"/>
        <v>38</v>
      </c>
      <c r="AC5">
        <f t="shared" si="9"/>
        <v>30</v>
      </c>
      <c r="AD5">
        <f t="shared" si="10"/>
        <v>22</v>
      </c>
      <c r="AE5">
        <f t="shared" si="11"/>
        <v>18</v>
      </c>
      <c r="AF5">
        <f t="shared" si="12"/>
        <v>20</v>
      </c>
      <c r="AG5">
        <f t="shared" si="13"/>
        <v>13</v>
      </c>
      <c r="AH5">
        <f t="shared" si="14"/>
        <v>14</v>
      </c>
      <c r="AI5">
        <f t="shared" si="15"/>
        <v>17</v>
      </c>
      <c r="AJ5">
        <f t="shared" si="16"/>
        <v>10</v>
      </c>
      <c r="AK5">
        <f t="shared" si="17"/>
        <v>9</v>
      </c>
      <c r="AL5">
        <f t="shared" si="18"/>
        <v>0</v>
      </c>
      <c r="AM5">
        <f t="shared" si="19"/>
        <v>1</v>
      </c>
      <c r="AN5">
        <f t="shared" si="20"/>
        <v>-6</v>
      </c>
      <c r="AO5">
        <f t="shared" si="21"/>
        <v>-8</v>
      </c>
      <c r="AP5">
        <f t="shared" si="22"/>
        <v>-14</v>
      </c>
      <c r="AQ5">
        <f t="shared" si="23"/>
        <v>0</v>
      </c>
      <c r="AR5">
        <f t="shared" si="24"/>
        <v>0</v>
      </c>
      <c r="AS5">
        <f t="shared" si="25"/>
        <v>0</v>
      </c>
      <c r="AT5">
        <f t="shared" si="26"/>
        <v>0</v>
      </c>
      <c r="AU5">
        <f t="shared" si="27"/>
        <v>0</v>
      </c>
      <c r="AV5">
        <f t="shared" si="28"/>
        <v>0</v>
      </c>
      <c r="AW5">
        <f t="shared" si="29"/>
        <v>0</v>
      </c>
      <c r="AX5">
        <f t="shared" si="30"/>
        <v>0</v>
      </c>
      <c r="AY5">
        <f t="shared" si="31"/>
        <v>0</v>
      </c>
      <c r="AZ5">
        <f t="shared" si="32"/>
        <v>0</v>
      </c>
      <c r="BA5">
        <f t="shared" si="33"/>
        <v>0</v>
      </c>
      <c r="BB5">
        <f t="shared" si="34"/>
        <v>0</v>
      </c>
      <c r="BC5">
        <f t="shared" si="35"/>
        <v>0</v>
      </c>
      <c r="BD5">
        <f t="shared" si="36"/>
        <v>0</v>
      </c>
      <c r="BE5">
        <f t="shared" si="37"/>
        <v>0</v>
      </c>
      <c r="BF5">
        <f t="shared" si="38"/>
        <v>0</v>
      </c>
      <c r="BG5">
        <f t="shared" si="39"/>
        <v>0</v>
      </c>
      <c r="BH5">
        <f t="shared" si="40"/>
        <v>0</v>
      </c>
      <c r="BI5">
        <f t="shared" si="41"/>
        <v>1</v>
      </c>
      <c r="BJ5">
        <f t="shared" si="42"/>
        <v>1</v>
      </c>
      <c r="BK5">
        <f t="shared" si="43"/>
        <v>0</v>
      </c>
    </row>
    <row r="6" spans="1:63">
      <c r="A6" s="7" t="s">
        <v>5</v>
      </c>
      <c r="B6" s="8">
        <v>2633</v>
      </c>
      <c r="C6" s="9">
        <v>2396</v>
      </c>
      <c r="D6" s="8">
        <v>2175</v>
      </c>
      <c r="E6" s="9">
        <v>2152</v>
      </c>
      <c r="F6" s="8">
        <v>2218</v>
      </c>
      <c r="G6" s="9">
        <v>2392</v>
      </c>
      <c r="H6" s="8">
        <v>2216</v>
      </c>
      <c r="I6" s="9">
        <v>2513</v>
      </c>
      <c r="J6" s="8">
        <v>2576</v>
      </c>
      <c r="K6" s="10">
        <v>2801</v>
      </c>
      <c r="L6" s="8">
        <v>2941</v>
      </c>
      <c r="M6" s="11">
        <v>2760.0636557610237</v>
      </c>
      <c r="N6" s="11">
        <v>2922.1742532005701</v>
      </c>
      <c r="O6" s="11">
        <v>2804</v>
      </c>
      <c r="P6" s="11">
        <v>2970.1162354705666</v>
      </c>
      <c r="Q6" s="11">
        <v>2959</v>
      </c>
      <c r="R6" s="12">
        <v>3083</v>
      </c>
      <c r="S6" s="12">
        <v>3459.2841025641028</v>
      </c>
      <c r="T6" s="23">
        <v>3736</v>
      </c>
      <c r="U6" t="s">
        <v>10</v>
      </c>
      <c r="V6">
        <f t="shared" si="2"/>
        <v>431.05350876605951</v>
      </c>
      <c r="W6">
        <f t="shared" si="3"/>
        <v>3229</v>
      </c>
      <c r="X6">
        <f t="shared" si="4"/>
        <v>18</v>
      </c>
      <c r="Y6">
        <f t="shared" si="5"/>
        <v>26</v>
      </c>
      <c r="Z6">
        <f t="shared" si="6"/>
        <v>33</v>
      </c>
      <c r="AA6">
        <f t="shared" si="7"/>
        <v>33</v>
      </c>
      <c r="AB6">
        <f t="shared" si="8"/>
        <v>31</v>
      </c>
      <c r="AC6">
        <f t="shared" si="9"/>
        <v>26</v>
      </c>
      <c r="AD6">
        <f t="shared" si="10"/>
        <v>31</v>
      </c>
      <c r="AE6">
        <f t="shared" si="11"/>
        <v>22</v>
      </c>
      <c r="AF6">
        <f t="shared" si="12"/>
        <v>20</v>
      </c>
      <c r="AG6">
        <f t="shared" si="13"/>
        <v>13</v>
      </c>
      <c r="AH6">
        <f t="shared" si="14"/>
        <v>9</v>
      </c>
      <c r="AI6">
        <f t="shared" si="15"/>
        <v>15</v>
      </c>
      <c r="AJ6">
        <f t="shared" si="16"/>
        <v>10</v>
      </c>
      <c r="AK6">
        <f t="shared" si="17"/>
        <v>13</v>
      </c>
      <c r="AL6">
        <f t="shared" si="18"/>
        <v>8</v>
      </c>
      <c r="AM6">
        <f t="shared" si="19"/>
        <v>8</v>
      </c>
      <c r="AN6">
        <f t="shared" si="20"/>
        <v>5</v>
      </c>
      <c r="AO6">
        <f t="shared" si="21"/>
        <v>-7</v>
      </c>
      <c r="AP6">
        <f t="shared" si="22"/>
        <v>-16</v>
      </c>
      <c r="AQ6">
        <f t="shared" si="23"/>
        <v>0</v>
      </c>
      <c r="AR6">
        <f t="shared" si="24"/>
        <v>0</v>
      </c>
      <c r="AS6">
        <f t="shared" si="25"/>
        <v>0</v>
      </c>
      <c r="AT6">
        <f t="shared" si="26"/>
        <v>0</v>
      </c>
      <c r="AU6">
        <f t="shared" si="27"/>
        <v>0</v>
      </c>
      <c r="AV6">
        <f t="shared" si="28"/>
        <v>0</v>
      </c>
      <c r="AW6">
        <f t="shared" si="29"/>
        <v>0</v>
      </c>
      <c r="AX6">
        <f t="shared" si="30"/>
        <v>0</v>
      </c>
      <c r="AY6">
        <f t="shared" si="31"/>
        <v>0</v>
      </c>
      <c r="AZ6">
        <f t="shared" si="32"/>
        <v>0</v>
      </c>
      <c r="BA6">
        <f t="shared" si="33"/>
        <v>0</v>
      </c>
      <c r="BB6">
        <f t="shared" si="34"/>
        <v>0</v>
      </c>
      <c r="BC6">
        <f t="shared" si="35"/>
        <v>0</v>
      </c>
      <c r="BD6">
        <f t="shared" si="36"/>
        <v>0</v>
      </c>
      <c r="BE6">
        <f t="shared" si="37"/>
        <v>0</v>
      </c>
      <c r="BF6">
        <f t="shared" si="38"/>
        <v>0</v>
      </c>
      <c r="BG6">
        <f t="shared" si="39"/>
        <v>0</v>
      </c>
      <c r="BH6">
        <f t="shared" si="40"/>
        <v>0</v>
      </c>
      <c r="BI6">
        <f t="shared" si="41"/>
        <v>1</v>
      </c>
      <c r="BJ6">
        <f t="shared" si="42"/>
        <v>1</v>
      </c>
      <c r="BK6">
        <f t="shared" si="43"/>
        <v>0</v>
      </c>
    </row>
    <row r="7" spans="1:63">
      <c r="A7" s="7" t="s">
        <v>6</v>
      </c>
      <c r="B7" s="8">
        <v>505</v>
      </c>
      <c r="C7" s="9">
        <v>523</v>
      </c>
      <c r="D7" s="8">
        <v>568</v>
      </c>
      <c r="E7" s="9">
        <v>550</v>
      </c>
      <c r="F7" s="8">
        <v>460</v>
      </c>
      <c r="G7" s="9">
        <v>616</v>
      </c>
      <c r="H7" s="8">
        <v>709</v>
      </c>
      <c r="I7" s="9">
        <v>802</v>
      </c>
      <c r="J7" s="8">
        <v>807</v>
      </c>
      <c r="K7" s="10">
        <v>884</v>
      </c>
      <c r="L7" s="8">
        <v>966</v>
      </c>
      <c r="M7" s="11">
        <v>952.92988929889293</v>
      </c>
      <c r="N7" s="11">
        <v>1053.92619926199</v>
      </c>
      <c r="O7" s="11">
        <v>1186</v>
      </c>
      <c r="P7" s="11">
        <v>1051</v>
      </c>
      <c r="Q7" s="11">
        <v>1034</v>
      </c>
      <c r="R7" s="12">
        <v>1004</v>
      </c>
      <c r="S7" s="12">
        <v>1043.3271889400921</v>
      </c>
      <c r="T7" s="23">
        <v>1130</v>
      </c>
      <c r="U7" t="s">
        <v>10</v>
      </c>
      <c r="V7">
        <f t="shared" si="2"/>
        <v>237.4534677939719</v>
      </c>
      <c r="W7">
        <f t="shared" si="3"/>
        <v>1010</v>
      </c>
      <c r="X7">
        <f t="shared" si="4"/>
        <v>50</v>
      </c>
      <c r="Y7">
        <f t="shared" si="5"/>
        <v>48</v>
      </c>
      <c r="Z7">
        <f t="shared" si="6"/>
        <v>44</v>
      </c>
      <c r="AA7">
        <f t="shared" si="7"/>
        <v>46</v>
      </c>
      <c r="AB7">
        <f t="shared" si="8"/>
        <v>54</v>
      </c>
      <c r="AC7">
        <f t="shared" si="9"/>
        <v>39</v>
      </c>
      <c r="AD7">
        <f t="shared" si="10"/>
        <v>30</v>
      </c>
      <c r="AE7">
        <f t="shared" si="11"/>
        <v>21</v>
      </c>
      <c r="AF7">
        <f t="shared" si="12"/>
        <v>20</v>
      </c>
      <c r="AG7">
        <f t="shared" si="13"/>
        <v>12</v>
      </c>
      <c r="AH7">
        <f t="shared" si="14"/>
        <v>4</v>
      </c>
      <c r="AI7">
        <f t="shared" si="15"/>
        <v>6</v>
      </c>
      <c r="AJ7">
        <f t="shared" si="16"/>
        <v>-4</v>
      </c>
      <c r="AK7">
        <f t="shared" si="17"/>
        <v>-17</v>
      </c>
      <c r="AL7">
        <f t="shared" si="18"/>
        <v>-4</v>
      </c>
      <c r="AM7">
        <f t="shared" si="19"/>
        <v>-2</v>
      </c>
      <c r="AN7">
        <f t="shared" si="20"/>
        <v>1</v>
      </c>
      <c r="AO7">
        <f t="shared" si="21"/>
        <v>-3</v>
      </c>
      <c r="AP7">
        <f t="shared" si="22"/>
        <v>-12</v>
      </c>
      <c r="AQ7">
        <f t="shared" si="23"/>
        <v>0</v>
      </c>
      <c r="AR7">
        <f t="shared" si="24"/>
        <v>0</v>
      </c>
      <c r="AS7">
        <f t="shared" si="25"/>
        <v>0</v>
      </c>
      <c r="AT7">
        <f t="shared" si="26"/>
        <v>0</v>
      </c>
      <c r="AU7">
        <f t="shared" si="27"/>
        <v>0</v>
      </c>
      <c r="AV7">
        <f t="shared" si="28"/>
        <v>0</v>
      </c>
      <c r="AW7">
        <f t="shared" si="29"/>
        <v>0</v>
      </c>
      <c r="AX7">
        <f t="shared" si="30"/>
        <v>0</v>
      </c>
      <c r="AY7">
        <f t="shared" si="31"/>
        <v>0</v>
      </c>
      <c r="AZ7">
        <f t="shared" si="32"/>
        <v>0</v>
      </c>
      <c r="BA7">
        <f t="shared" si="33"/>
        <v>0</v>
      </c>
      <c r="BB7">
        <f t="shared" si="34"/>
        <v>0</v>
      </c>
      <c r="BC7">
        <f t="shared" si="35"/>
        <v>0</v>
      </c>
      <c r="BD7">
        <f t="shared" si="36"/>
        <v>1</v>
      </c>
      <c r="BE7">
        <f t="shared" si="37"/>
        <v>0</v>
      </c>
      <c r="BF7">
        <f t="shared" si="38"/>
        <v>0</v>
      </c>
      <c r="BG7">
        <f t="shared" si="39"/>
        <v>0</v>
      </c>
      <c r="BH7">
        <f t="shared" si="40"/>
        <v>0</v>
      </c>
      <c r="BI7">
        <f t="shared" si="41"/>
        <v>1</v>
      </c>
      <c r="BJ7">
        <f t="shared" si="42"/>
        <v>2</v>
      </c>
      <c r="BK7">
        <f t="shared" si="43"/>
        <v>1</v>
      </c>
    </row>
    <row r="8" spans="1:63">
      <c r="A8" s="7" t="s">
        <v>7</v>
      </c>
      <c r="B8" s="8">
        <v>0</v>
      </c>
      <c r="C8" s="9">
        <v>213</v>
      </c>
      <c r="D8" s="8">
        <v>178</v>
      </c>
      <c r="E8" s="9">
        <v>256</v>
      </c>
      <c r="F8" s="8">
        <v>222</v>
      </c>
      <c r="G8" s="9">
        <v>282</v>
      </c>
      <c r="H8" s="8">
        <v>429</v>
      </c>
      <c r="I8" s="9">
        <v>298</v>
      </c>
      <c r="J8" s="8">
        <v>455</v>
      </c>
      <c r="K8" s="10">
        <v>407</v>
      </c>
      <c r="L8" s="8">
        <v>435</v>
      </c>
      <c r="M8" s="11">
        <v>530</v>
      </c>
      <c r="N8" s="11">
        <v>454</v>
      </c>
      <c r="O8" s="11">
        <v>634</v>
      </c>
      <c r="P8" s="11">
        <v>693</v>
      </c>
      <c r="Q8" s="11">
        <v>609</v>
      </c>
      <c r="R8" s="12">
        <v>683</v>
      </c>
      <c r="S8" s="12">
        <v>763</v>
      </c>
      <c r="T8" s="23">
        <v>749</v>
      </c>
      <c r="U8" t="s">
        <v>10</v>
      </c>
      <c r="V8">
        <f t="shared" si="2"/>
        <v>215.87600675479814</v>
      </c>
      <c r="W8">
        <f t="shared" si="3"/>
        <v>600</v>
      </c>
      <c r="X8">
        <f t="shared" si="4"/>
        <v>100</v>
      </c>
      <c r="Y8">
        <f t="shared" si="5"/>
        <v>65</v>
      </c>
      <c r="Z8">
        <f t="shared" si="6"/>
        <v>70</v>
      </c>
      <c r="AA8">
        <f t="shared" si="7"/>
        <v>57</v>
      </c>
      <c r="AB8">
        <f t="shared" si="8"/>
        <v>63</v>
      </c>
      <c r="AC8">
        <f t="shared" si="9"/>
        <v>53</v>
      </c>
      <c r="AD8">
        <f t="shared" si="10"/>
        <v>29</v>
      </c>
      <c r="AE8">
        <f t="shared" si="11"/>
        <v>50</v>
      </c>
      <c r="AF8">
        <f t="shared" si="12"/>
        <v>24</v>
      </c>
      <c r="AG8">
        <f t="shared" si="13"/>
        <v>32</v>
      </c>
      <c r="AH8">
        <f t="shared" si="14"/>
        <v>28</v>
      </c>
      <c r="AI8">
        <f t="shared" si="15"/>
        <v>12</v>
      </c>
      <c r="AJ8">
        <f t="shared" si="16"/>
        <v>24</v>
      </c>
      <c r="AK8">
        <f t="shared" si="17"/>
        <v>-6</v>
      </c>
      <c r="AL8">
        <f t="shared" si="18"/>
        <v>-16</v>
      </c>
      <c r="AM8">
        <f t="shared" si="19"/>
        <v>-2</v>
      </c>
      <c r="AN8">
        <f t="shared" si="20"/>
        <v>-14</v>
      </c>
      <c r="AO8">
        <f t="shared" si="21"/>
        <v>-27</v>
      </c>
      <c r="AP8">
        <f t="shared" si="22"/>
        <v>-25</v>
      </c>
      <c r="AQ8">
        <f t="shared" si="23"/>
        <v>0</v>
      </c>
      <c r="AR8">
        <f t="shared" si="24"/>
        <v>0</v>
      </c>
      <c r="AS8">
        <f t="shared" si="25"/>
        <v>0</v>
      </c>
      <c r="AT8">
        <f t="shared" si="26"/>
        <v>0</v>
      </c>
      <c r="AU8">
        <f t="shared" si="27"/>
        <v>0</v>
      </c>
      <c r="AV8">
        <f t="shared" si="28"/>
        <v>0</v>
      </c>
      <c r="AW8">
        <f t="shared" si="29"/>
        <v>0</v>
      </c>
      <c r="AX8">
        <f t="shared" si="30"/>
        <v>0</v>
      </c>
      <c r="AY8">
        <f t="shared" si="31"/>
        <v>0</v>
      </c>
      <c r="AZ8">
        <f t="shared" si="32"/>
        <v>0</v>
      </c>
      <c r="BA8">
        <f t="shared" si="33"/>
        <v>0</v>
      </c>
      <c r="BB8">
        <f t="shared" si="34"/>
        <v>0</v>
      </c>
      <c r="BC8">
        <f t="shared" si="35"/>
        <v>0</v>
      </c>
      <c r="BD8">
        <f t="shared" si="36"/>
        <v>0</v>
      </c>
      <c r="BE8">
        <f t="shared" si="37"/>
        <v>1</v>
      </c>
      <c r="BF8">
        <f t="shared" si="38"/>
        <v>0</v>
      </c>
      <c r="BG8">
        <f t="shared" si="39"/>
        <v>1</v>
      </c>
      <c r="BH8">
        <f t="shared" si="40"/>
        <v>1</v>
      </c>
      <c r="BI8">
        <f t="shared" si="41"/>
        <v>1</v>
      </c>
      <c r="BJ8">
        <f t="shared" si="42"/>
        <v>4</v>
      </c>
      <c r="BK8">
        <f t="shared" si="43"/>
        <v>1</v>
      </c>
    </row>
    <row r="9" spans="1:63" ht="15.75" thickBot="1">
      <c r="A9" s="13" t="s">
        <v>8</v>
      </c>
      <c r="B9" s="14">
        <v>411</v>
      </c>
      <c r="C9" s="15">
        <v>367</v>
      </c>
      <c r="D9" s="14">
        <v>366</v>
      </c>
      <c r="E9" s="15">
        <v>369</v>
      </c>
      <c r="F9" s="14">
        <v>380</v>
      </c>
      <c r="G9" s="15">
        <v>405</v>
      </c>
      <c r="H9" s="14">
        <v>399</v>
      </c>
      <c r="I9" s="15">
        <v>483</v>
      </c>
      <c r="J9" s="14">
        <v>607</v>
      </c>
      <c r="K9" s="16">
        <v>546</v>
      </c>
      <c r="L9" s="14">
        <v>515</v>
      </c>
      <c r="M9" s="17">
        <v>563.71681415929208</v>
      </c>
      <c r="N9" s="17">
        <v>520</v>
      </c>
      <c r="O9" s="17">
        <v>532.72171253822626</v>
      </c>
      <c r="P9" s="17">
        <v>528</v>
      </c>
      <c r="Q9" s="17">
        <v>534</v>
      </c>
      <c r="R9" s="17">
        <v>513.29085872576184</v>
      </c>
      <c r="S9" s="17">
        <v>627.19113573407208</v>
      </c>
      <c r="T9" s="23">
        <v>843</v>
      </c>
      <c r="U9" t="s">
        <v>10</v>
      </c>
      <c r="V9">
        <f t="shared" si="2"/>
        <v>117.82769788141529</v>
      </c>
      <c r="W9">
        <f t="shared" si="3"/>
        <v>672</v>
      </c>
      <c r="X9">
        <f t="shared" si="4"/>
        <v>39</v>
      </c>
      <c r="Y9">
        <f t="shared" si="5"/>
        <v>45</v>
      </c>
      <c r="Z9">
        <f t="shared" si="6"/>
        <v>46</v>
      </c>
      <c r="AA9">
        <f t="shared" si="7"/>
        <v>45</v>
      </c>
      <c r="AB9">
        <f t="shared" si="8"/>
        <v>43</v>
      </c>
      <c r="AC9">
        <f t="shared" si="9"/>
        <v>40</v>
      </c>
      <c r="AD9">
        <f t="shared" si="10"/>
        <v>41</v>
      </c>
      <c r="AE9">
        <f t="shared" si="11"/>
        <v>28</v>
      </c>
      <c r="AF9">
        <f t="shared" si="12"/>
        <v>10</v>
      </c>
      <c r="AG9">
        <f t="shared" si="13"/>
        <v>19</v>
      </c>
      <c r="AH9">
        <f t="shared" si="14"/>
        <v>23</v>
      </c>
      <c r="AI9">
        <f t="shared" si="15"/>
        <v>16</v>
      </c>
      <c r="AJ9">
        <f t="shared" si="16"/>
        <v>23</v>
      </c>
      <c r="AK9">
        <f t="shared" si="17"/>
        <v>21</v>
      </c>
      <c r="AL9">
        <f t="shared" si="18"/>
        <v>21</v>
      </c>
      <c r="AM9">
        <f t="shared" si="19"/>
        <v>21</v>
      </c>
      <c r="AN9">
        <f t="shared" si="20"/>
        <v>24</v>
      </c>
      <c r="AO9">
        <f t="shared" si="21"/>
        <v>7</v>
      </c>
      <c r="AP9">
        <f t="shared" si="22"/>
        <v>-25</v>
      </c>
      <c r="AQ9">
        <f t="shared" si="23"/>
        <v>0</v>
      </c>
      <c r="AR9">
        <f t="shared" si="24"/>
        <v>0</v>
      </c>
      <c r="AS9">
        <f t="shared" si="25"/>
        <v>0</v>
      </c>
      <c r="AT9">
        <f t="shared" si="26"/>
        <v>0</v>
      </c>
      <c r="AU9">
        <f t="shared" si="27"/>
        <v>0</v>
      </c>
      <c r="AV9">
        <f t="shared" si="28"/>
        <v>0</v>
      </c>
      <c r="AW9">
        <f t="shared" si="29"/>
        <v>0</v>
      </c>
      <c r="AX9">
        <f t="shared" si="30"/>
        <v>0</v>
      </c>
      <c r="AY9">
        <f t="shared" si="31"/>
        <v>0</v>
      </c>
      <c r="AZ9">
        <f t="shared" si="32"/>
        <v>0</v>
      </c>
      <c r="BA9">
        <f t="shared" si="33"/>
        <v>0</v>
      </c>
      <c r="BB9">
        <f t="shared" si="34"/>
        <v>0</v>
      </c>
      <c r="BC9">
        <f t="shared" si="35"/>
        <v>0</v>
      </c>
      <c r="BD9">
        <f t="shared" si="36"/>
        <v>0</v>
      </c>
      <c r="BE9">
        <f t="shared" si="37"/>
        <v>0</v>
      </c>
      <c r="BF9">
        <f t="shared" si="38"/>
        <v>0</v>
      </c>
      <c r="BG9">
        <f t="shared" si="39"/>
        <v>0</v>
      </c>
      <c r="BH9">
        <f t="shared" si="40"/>
        <v>0</v>
      </c>
      <c r="BI9">
        <f t="shared" si="41"/>
        <v>1</v>
      </c>
      <c r="BJ9">
        <f t="shared" si="42"/>
        <v>1</v>
      </c>
      <c r="BK9">
        <f t="shared" si="43"/>
        <v>0</v>
      </c>
    </row>
    <row r="10" spans="1:63">
      <c r="A10" s="26" t="s">
        <v>1</v>
      </c>
      <c r="B10" s="27">
        <v>1215</v>
      </c>
      <c r="C10" s="28">
        <v>2148</v>
      </c>
      <c r="D10" s="27">
        <v>1847</v>
      </c>
      <c r="E10" s="28">
        <v>2159</v>
      </c>
      <c r="F10" s="27">
        <v>1878</v>
      </c>
      <c r="G10" s="28">
        <v>2522</v>
      </c>
      <c r="H10" s="27">
        <v>2174</v>
      </c>
      <c r="I10" s="28">
        <v>2436</v>
      </c>
      <c r="J10" s="27">
        <v>3133</v>
      </c>
      <c r="K10" s="25">
        <v>3320</v>
      </c>
      <c r="L10" s="27">
        <v>3549</v>
      </c>
      <c r="M10" s="29">
        <v>3354</v>
      </c>
      <c r="N10" s="29">
        <v>3034.3991370010785</v>
      </c>
      <c r="O10" s="29">
        <v>3834.0043149946059</v>
      </c>
      <c r="P10" s="29">
        <v>3543</v>
      </c>
      <c r="Q10" s="29">
        <v>4212</v>
      </c>
      <c r="R10" s="30">
        <v>3894.9960260115604</v>
      </c>
      <c r="S10" s="30">
        <v>3161</v>
      </c>
      <c r="T10" s="42">
        <v>3412</v>
      </c>
      <c r="U10" t="s">
        <v>11</v>
      </c>
      <c r="V10">
        <f t="shared" si="2"/>
        <v>823.00018311057033</v>
      </c>
      <c r="W10">
        <f t="shared" si="3"/>
        <v>3549</v>
      </c>
      <c r="X10">
        <f t="shared" si="4"/>
        <v>66</v>
      </c>
      <c r="Y10">
        <f t="shared" si="5"/>
        <v>39</v>
      </c>
      <c r="Z10">
        <f t="shared" si="6"/>
        <v>48</v>
      </c>
      <c r="AA10">
        <f t="shared" si="7"/>
        <v>39</v>
      </c>
      <c r="AB10">
        <f t="shared" si="8"/>
        <v>47</v>
      </c>
      <c r="AC10">
        <f t="shared" si="9"/>
        <v>29</v>
      </c>
      <c r="AD10">
        <f t="shared" si="10"/>
        <v>39</v>
      </c>
      <c r="AE10">
        <f t="shared" si="11"/>
        <v>31</v>
      </c>
      <c r="AF10">
        <f t="shared" si="12"/>
        <v>12</v>
      </c>
      <c r="AG10">
        <f t="shared" si="13"/>
        <v>6</v>
      </c>
      <c r="AH10">
        <f t="shared" si="14"/>
        <v>0</v>
      </c>
      <c r="AI10">
        <f t="shared" si="15"/>
        <v>5</v>
      </c>
      <c r="AJ10">
        <f t="shared" si="16"/>
        <v>14</v>
      </c>
      <c r="AK10">
        <f t="shared" si="17"/>
        <v>-8</v>
      </c>
      <c r="AL10">
        <f t="shared" si="18"/>
        <v>0</v>
      </c>
      <c r="AM10">
        <f t="shared" si="19"/>
        <v>-19</v>
      </c>
      <c r="AN10">
        <f t="shared" si="20"/>
        <v>-10</v>
      </c>
      <c r="AO10">
        <f t="shared" si="21"/>
        <v>11</v>
      </c>
      <c r="AP10">
        <f t="shared" si="22"/>
        <v>4</v>
      </c>
      <c r="AQ10">
        <f t="shared" si="23"/>
        <v>0</v>
      </c>
      <c r="AR10">
        <f t="shared" si="24"/>
        <v>0</v>
      </c>
      <c r="AS10">
        <f t="shared" si="25"/>
        <v>0</v>
      </c>
      <c r="AT10">
        <f t="shared" si="26"/>
        <v>0</v>
      </c>
      <c r="AU10">
        <f t="shared" si="27"/>
        <v>0</v>
      </c>
      <c r="AV10">
        <f t="shared" si="28"/>
        <v>0</v>
      </c>
      <c r="AW10">
        <f t="shared" si="29"/>
        <v>0</v>
      </c>
      <c r="AX10">
        <f t="shared" si="30"/>
        <v>0</v>
      </c>
      <c r="AY10">
        <f t="shared" si="31"/>
        <v>0</v>
      </c>
      <c r="AZ10">
        <f t="shared" si="32"/>
        <v>0</v>
      </c>
      <c r="BA10">
        <f t="shared" si="33"/>
        <v>0</v>
      </c>
      <c r="BB10">
        <f t="shared" si="34"/>
        <v>0</v>
      </c>
      <c r="BC10">
        <f t="shared" si="35"/>
        <v>0</v>
      </c>
      <c r="BD10">
        <f t="shared" si="36"/>
        <v>0</v>
      </c>
      <c r="BE10">
        <f t="shared" si="37"/>
        <v>0</v>
      </c>
      <c r="BF10">
        <f t="shared" si="38"/>
        <v>1</v>
      </c>
      <c r="BG10">
        <f t="shared" si="39"/>
        <v>1</v>
      </c>
      <c r="BH10">
        <f t="shared" si="40"/>
        <v>0</v>
      </c>
      <c r="BI10">
        <f t="shared" si="41"/>
        <v>0</v>
      </c>
      <c r="BJ10">
        <f t="shared" si="42"/>
        <v>2</v>
      </c>
      <c r="BK10">
        <f t="shared" si="43"/>
        <v>1</v>
      </c>
    </row>
    <row r="11" spans="1:63">
      <c r="A11" s="26" t="s">
        <v>2</v>
      </c>
      <c r="B11" s="27">
        <v>632</v>
      </c>
      <c r="C11" s="28">
        <v>681</v>
      </c>
      <c r="D11" s="27">
        <v>795</v>
      </c>
      <c r="E11" s="28">
        <v>881</v>
      </c>
      <c r="F11" s="27">
        <v>727</v>
      </c>
      <c r="G11" s="28">
        <v>918</v>
      </c>
      <c r="H11" s="27">
        <v>986</v>
      </c>
      <c r="I11" s="28">
        <v>1023</v>
      </c>
      <c r="J11" s="27">
        <v>1120</v>
      </c>
      <c r="K11" s="25">
        <v>1192</v>
      </c>
      <c r="L11" s="27">
        <v>1389</v>
      </c>
      <c r="M11" s="29">
        <v>1003.2294322132097</v>
      </c>
      <c r="N11" s="29">
        <v>949</v>
      </c>
      <c r="O11" s="29">
        <v>1006.0922459893047</v>
      </c>
      <c r="P11" s="29">
        <v>1012</v>
      </c>
      <c r="Q11" s="29">
        <v>940</v>
      </c>
      <c r="R11" s="30">
        <v>916</v>
      </c>
      <c r="S11" s="30">
        <v>903</v>
      </c>
      <c r="T11" s="42">
        <v>865</v>
      </c>
      <c r="U11" t="s">
        <v>11</v>
      </c>
      <c r="V11">
        <f t="shared" si="2"/>
        <v>176.3349541447416</v>
      </c>
      <c r="W11">
        <f t="shared" si="3"/>
        <v>1167</v>
      </c>
      <c r="X11">
        <f t="shared" si="4"/>
        <v>46</v>
      </c>
      <c r="Y11">
        <f t="shared" si="5"/>
        <v>42</v>
      </c>
      <c r="Z11">
        <f t="shared" si="6"/>
        <v>32</v>
      </c>
      <c r="AA11">
        <f t="shared" si="7"/>
        <v>25</v>
      </c>
      <c r="AB11">
        <f t="shared" si="8"/>
        <v>38</v>
      </c>
      <c r="AC11">
        <f t="shared" si="9"/>
        <v>21</v>
      </c>
      <c r="AD11">
        <f t="shared" si="10"/>
        <v>16</v>
      </c>
      <c r="AE11">
        <f t="shared" si="11"/>
        <v>12</v>
      </c>
      <c r="AF11">
        <f t="shared" si="12"/>
        <v>4</v>
      </c>
      <c r="AG11">
        <f t="shared" si="13"/>
        <v>-2</v>
      </c>
      <c r="AH11">
        <f t="shared" si="14"/>
        <v>-19</v>
      </c>
      <c r="AI11">
        <f t="shared" si="15"/>
        <v>14</v>
      </c>
      <c r="AJ11">
        <f t="shared" si="16"/>
        <v>19</v>
      </c>
      <c r="AK11">
        <f t="shared" si="17"/>
        <v>14</v>
      </c>
      <c r="AL11">
        <f t="shared" si="18"/>
        <v>13</v>
      </c>
      <c r="AM11">
        <f t="shared" si="19"/>
        <v>19</v>
      </c>
      <c r="AN11">
        <f t="shared" si="20"/>
        <v>22</v>
      </c>
      <c r="AO11">
        <f t="shared" si="21"/>
        <v>23</v>
      </c>
      <c r="AP11">
        <f t="shared" si="22"/>
        <v>26</v>
      </c>
      <c r="AQ11">
        <f t="shared" si="23"/>
        <v>0</v>
      </c>
      <c r="AR11">
        <f t="shared" si="24"/>
        <v>0</v>
      </c>
      <c r="AS11">
        <f t="shared" si="25"/>
        <v>0</v>
      </c>
      <c r="AT11">
        <f t="shared" si="26"/>
        <v>0</v>
      </c>
      <c r="AU11">
        <f t="shared" si="27"/>
        <v>0</v>
      </c>
      <c r="AV11">
        <f t="shared" si="28"/>
        <v>0</v>
      </c>
      <c r="AW11">
        <f t="shared" si="29"/>
        <v>0</v>
      </c>
      <c r="AX11">
        <f t="shared" si="30"/>
        <v>0</v>
      </c>
      <c r="AY11">
        <f t="shared" si="31"/>
        <v>0</v>
      </c>
      <c r="AZ11">
        <f t="shared" si="32"/>
        <v>0</v>
      </c>
      <c r="BA11">
        <f t="shared" si="33"/>
        <v>1</v>
      </c>
      <c r="BB11">
        <f t="shared" si="34"/>
        <v>0</v>
      </c>
      <c r="BC11">
        <f t="shared" si="35"/>
        <v>0</v>
      </c>
      <c r="BD11">
        <f t="shared" si="36"/>
        <v>0</v>
      </c>
      <c r="BE11">
        <f t="shared" si="37"/>
        <v>0</v>
      </c>
      <c r="BF11">
        <f t="shared" si="38"/>
        <v>0</v>
      </c>
      <c r="BG11">
        <f t="shared" si="39"/>
        <v>0</v>
      </c>
      <c r="BH11">
        <f t="shared" si="40"/>
        <v>0</v>
      </c>
      <c r="BI11">
        <f t="shared" si="41"/>
        <v>0</v>
      </c>
      <c r="BJ11">
        <f t="shared" si="42"/>
        <v>1</v>
      </c>
      <c r="BK11">
        <f t="shared" si="43"/>
        <v>0</v>
      </c>
    </row>
    <row r="12" spans="1:63" ht="15.75" thickBot="1">
      <c r="A12" s="31" t="s">
        <v>3</v>
      </c>
      <c r="B12" s="32">
        <v>159</v>
      </c>
      <c r="C12" s="33">
        <v>361</v>
      </c>
      <c r="D12" s="32">
        <v>362</v>
      </c>
      <c r="E12" s="33">
        <v>312</v>
      </c>
      <c r="F12" s="32">
        <v>363</v>
      </c>
      <c r="G12" s="33">
        <v>506</v>
      </c>
      <c r="H12" s="32">
        <v>548</v>
      </c>
      <c r="I12" s="33">
        <v>557</v>
      </c>
      <c r="J12" s="32">
        <v>582</v>
      </c>
      <c r="K12" s="34">
        <v>624</v>
      </c>
      <c r="L12" s="32">
        <v>639</v>
      </c>
      <c r="M12" s="35">
        <v>657</v>
      </c>
      <c r="N12" s="35">
        <v>682</v>
      </c>
      <c r="O12" s="35">
        <v>893</v>
      </c>
      <c r="P12" s="35">
        <v>864</v>
      </c>
      <c r="Q12" s="35">
        <v>611</v>
      </c>
      <c r="R12" s="36">
        <v>745</v>
      </c>
      <c r="S12" s="36">
        <v>649</v>
      </c>
      <c r="T12" s="43">
        <v>842</v>
      </c>
      <c r="U12" t="s">
        <v>11</v>
      </c>
      <c r="V12">
        <f t="shared" si="2"/>
        <v>197.26215228762516</v>
      </c>
      <c r="W12">
        <f t="shared" si="3"/>
        <v>735</v>
      </c>
      <c r="X12">
        <f t="shared" si="4"/>
        <v>78</v>
      </c>
      <c r="Y12">
        <f t="shared" si="5"/>
        <v>51</v>
      </c>
      <c r="Z12">
        <f t="shared" si="6"/>
        <v>51</v>
      </c>
      <c r="AA12">
        <f t="shared" si="7"/>
        <v>58</v>
      </c>
      <c r="AB12">
        <f t="shared" si="8"/>
        <v>51</v>
      </c>
      <c r="AC12">
        <f t="shared" si="9"/>
        <v>31</v>
      </c>
      <c r="AD12">
        <f t="shared" si="10"/>
        <v>25</v>
      </c>
      <c r="AE12">
        <f t="shared" si="11"/>
        <v>24</v>
      </c>
      <c r="AF12">
        <f t="shared" si="12"/>
        <v>21</v>
      </c>
      <c r="AG12">
        <f t="shared" si="13"/>
        <v>15</v>
      </c>
      <c r="AH12">
        <f t="shared" si="14"/>
        <v>13</v>
      </c>
      <c r="AI12">
        <f t="shared" si="15"/>
        <v>11</v>
      </c>
      <c r="AJ12">
        <f t="shared" si="16"/>
        <v>7</v>
      </c>
      <c r="AK12">
        <f t="shared" si="17"/>
        <v>-21</v>
      </c>
      <c r="AL12">
        <f t="shared" si="18"/>
        <v>-18</v>
      </c>
      <c r="AM12">
        <f t="shared" si="19"/>
        <v>17</v>
      </c>
      <c r="AN12">
        <f t="shared" si="20"/>
        <v>-1</v>
      </c>
      <c r="AO12">
        <f t="shared" si="21"/>
        <v>12</v>
      </c>
      <c r="AP12">
        <f t="shared" si="22"/>
        <v>-15</v>
      </c>
      <c r="AQ12">
        <f t="shared" si="23"/>
        <v>0</v>
      </c>
      <c r="AR12">
        <f t="shared" si="24"/>
        <v>0</v>
      </c>
      <c r="AS12">
        <f t="shared" si="25"/>
        <v>0</v>
      </c>
      <c r="AT12">
        <f t="shared" si="26"/>
        <v>0</v>
      </c>
      <c r="AU12">
        <f t="shared" si="27"/>
        <v>0</v>
      </c>
      <c r="AV12">
        <f t="shared" si="28"/>
        <v>0</v>
      </c>
      <c r="AW12">
        <f t="shared" si="29"/>
        <v>0</v>
      </c>
      <c r="AX12">
        <f t="shared" si="30"/>
        <v>0</v>
      </c>
      <c r="AY12">
        <f t="shared" si="31"/>
        <v>0</v>
      </c>
      <c r="AZ12">
        <f t="shared" si="32"/>
        <v>0</v>
      </c>
      <c r="BA12">
        <f t="shared" si="33"/>
        <v>0</v>
      </c>
      <c r="BB12">
        <f t="shared" si="34"/>
        <v>0</v>
      </c>
      <c r="BC12">
        <f t="shared" si="35"/>
        <v>0</v>
      </c>
      <c r="BD12">
        <f t="shared" si="36"/>
        <v>1</v>
      </c>
      <c r="BE12">
        <f t="shared" si="37"/>
        <v>1</v>
      </c>
      <c r="BF12">
        <f t="shared" si="38"/>
        <v>0</v>
      </c>
      <c r="BG12">
        <f t="shared" si="39"/>
        <v>0</v>
      </c>
      <c r="BH12">
        <f t="shared" si="40"/>
        <v>0</v>
      </c>
      <c r="BI12">
        <f t="shared" si="41"/>
        <v>1</v>
      </c>
      <c r="BJ12">
        <f t="shared" si="42"/>
        <v>3</v>
      </c>
      <c r="BK12">
        <f t="shared" si="43"/>
        <v>1</v>
      </c>
    </row>
    <row r="13" spans="1:63">
      <c r="A13" s="37" t="s">
        <v>4</v>
      </c>
      <c r="B13" s="38">
        <v>817</v>
      </c>
      <c r="C13" s="39">
        <v>819</v>
      </c>
      <c r="D13" s="38">
        <v>937</v>
      </c>
      <c r="E13" s="39">
        <v>981</v>
      </c>
      <c r="F13" s="38">
        <v>850</v>
      </c>
      <c r="G13" s="39">
        <v>1009</v>
      </c>
      <c r="H13" s="38">
        <v>994</v>
      </c>
      <c r="I13" s="39">
        <v>1090</v>
      </c>
      <c r="J13" s="38">
        <v>1107</v>
      </c>
      <c r="K13" s="40">
        <v>1449</v>
      </c>
      <c r="L13" s="38">
        <v>1336</v>
      </c>
      <c r="M13" s="29">
        <v>1417.7125382262998</v>
      </c>
      <c r="N13" s="29">
        <v>1516</v>
      </c>
      <c r="O13" s="29">
        <v>1661</v>
      </c>
      <c r="P13" s="29">
        <v>1656.7878275570583</v>
      </c>
      <c r="Q13" s="29">
        <v>1500</v>
      </c>
      <c r="R13" s="30">
        <v>1501</v>
      </c>
      <c r="S13" s="30">
        <v>1625.5069124423962</v>
      </c>
      <c r="T13" s="42">
        <v>1393</v>
      </c>
      <c r="U13" t="s">
        <v>11</v>
      </c>
      <c r="V13">
        <f t="shared" si="2"/>
        <v>301.85105107010361</v>
      </c>
      <c r="W13">
        <f t="shared" si="3"/>
        <v>1453</v>
      </c>
      <c r="X13">
        <f t="shared" si="4"/>
        <v>44</v>
      </c>
      <c r="Y13">
        <f t="shared" si="5"/>
        <v>44</v>
      </c>
      <c r="Z13">
        <f t="shared" si="6"/>
        <v>36</v>
      </c>
      <c r="AA13">
        <f t="shared" si="7"/>
        <v>32</v>
      </c>
      <c r="AB13">
        <f t="shared" si="8"/>
        <v>42</v>
      </c>
      <c r="AC13">
        <f t="shared" si="9"/>
        <v>31</v>
      </c>
      <c r="AD13">
        <f t="shared" si="10"/>
        <v>32</v>
      </c>
      <c r="AE13">
        <f t="shared" si="11"/>
        <v>25</v>
      </c>
      <c r="AF13">
        <f t="shared" si="12"/>
        <v>24</v>
      </c>
      <c r="AG13">
        <f t="shared" si="13"/>
        <v>0</v>
      </c>
      <c r="AH13">
        <f t="shared" si="14"/>
        <v>8</v>
      </c>
      <c r="AI13">
        <f t="shared" si="15"/>
        <v>2</v>
      </c>
      <c r="AJ13">
        <f t="shared" si="16"/>
        <v>-4</v>
      </c>
      <c r="AK13">
        <f t="shared" si="17"/>
        <v>-14</v>
      </c>
      <c r="AL13">
        <f t="shared" si="18"/>
        <v>-14</v>
      </c>
      <c r="AM13">
        <f t="shared" si="19"/>
        <v>-3</v>
      </c>
      <c r="AN13">
        <f t="shared" si="20"/>
        <v>-3</v>
      </c>
      <c r="AO13">
        <f t="shared" si="21"/>
        <v>-12</v>
      </c>
      <c r="AP13">
        <f t="shared" si="22"/>
        <v>4</v>
      </c>
      <c r="AQ13">
        <f t="shared" si="23"/>
        <v>0</v>
      </c>
      <c r="AR13">
        <f t="shared" si="24"/>
        <v>0</v>
      </c>
      <c r="AS13">
        <f t="shared" si="25"/>
        <v>0</v>
      </c>
      <c r="AT13">
        <f t="shared" si="26"/>
        <v>0</v>
      </c>
      <c r="AU13">
        <f t="shared" si="27"/>
        <v>0</v>
      </c>
      <c r="AV13">
        <f t="shared" si="28"/>
        <v>0</v>
      </c>
      <c r="AW13">
        <f t="shared" si="29"/>
        <v>0</v>
      </c>
      <c r="AX13">
        <f t="shared" si="30"/>
        <v>0</v>
      </c>
      <c r="AY13">
        <f t="shared" si="31"/>
        <v>0</v>
      </c>
      <c r="AZ13">
        <f t="shared" si="32"/>
        <v>0</v>
      </c>
      <c r="BA13">
        <f t="shared" si="33"/>
        <v>0</v>
      </c>
      <c r="BB13">
        <f t="shared" si="34"/>
        <v>0</v>
      </c>
      <c r="BC13">
        <f t="shared" si="35"/>
        <v>0</v>
      </c>
      <c r="BD13">
        <f t="shared" si="36"/>
        <v>1</v>
      </c>
      <c r="BE13">
        <f t="shared" si="37"/>
        <v>1</v>
      </c>
      <c r="BF13">
        <f t="shared" si="38"/>
        <v>0</v>
      </c>
      <c r="BG13">
        <f t="shared" si="39"/>
        <v>0</v>
      </c>
      <c r="BH13">
        <f t="shared" si="40"/>
        <v>1</v>
      </c>
      <c r="BI13">
        <f t="shared" si="41"/>
        <v>0</v>
      </c>
      <c r="BJ13">
        <f t="shared" si="42"/>
        <v>3</v>
      </c>
      <c r="BK13">
        <f t="shared" si="43"/>
        <v>1</v>
      </c>
    </row>
    <row r="14" spans="1:63">
      <c r="A14" s="26" t="s">
        <v>5</v>
      </c>
      <c r="B14" s="27">
        <v>1305</v>
      </c>
      <c r="C14" s="28">
        <v>999</v>
      </c>
      <c r="D14" s="27">
        <v>996</v>
      </c>
      <c r="E14" s="28">
        <v>1062</v>
      </c>
      <c r="F14" s="27">
        <v>857</v>
      </c>
      <c r="G14" s="28">
        <v>982</v>
      </c>
      <c r="H14" s="27">
        <v>968</v>
      </c>
      <c r="I14" s="28">
        <v>1114</v>
      </c>
      <c r="J14" s="27">
        <v>1179</v>
      </c>
      <c r="K14" s="25">
        <v>1268</v>
      </c>
      <c r="L14" s="27">
        <v>1348</v>
      </c>
      <c r="M14" s="29">
        <v>1436.8673550436854</v>
      </c>
      <c r="N14" s="29">
        <v>1547.1485305798251</v>
      </c>
      <c r="O14" s="29">
        <v>1709</v>
      </c>
      <c r="P14" s="29">
        <v>1754.5309789343248</v>
      </c>
      <c r="Q14" s="29">
        <v>1487</v>
      </c>
      <c r="R14" s="30">
        <v>1372</v>
      </c>
      <c r="S14" s="30">
        <v>1524.2079131109388</v>
      </c>
      <c r="T14" s="42">
        <v>1531</v>
      </c>
      <c r="U14" t="s">
        <v>11</v>
      </c>
      <c r="V14">
        <f t="shared" si="2"/>
        <v>268.09627819820975</v>
      </c>
      <c r="W14">
        <f t="shared" si="3"/>
        <v>1520</v>
      </c>
      <c r="X14">
        <f t="shared" si="4"/>
        <v>14</v>
      </c>
      <c r="Y14">
        <f t="shared" si="5"/>
        <v>34</v>
      </c>
      <c r="Z14">
        <f t="shared" si="6"/>
        <v>34</v>
      </c>
      <c r="AA14">
        <f t="shared" si="7"/>
        <v>30</v>
      </c>
      <c r="AB14">
        <f t="shared" si="8"/>
        <v>44</v>
      </c>
      <c r="AC14">
        <f t="shared" si="9"/>
        <v>35</v>
      </c>
      <c r="AD14">
        <f t="shared" si="10"/>
        <v>36</v>
      </c>
      <c r="AE14">
        <f t="shared" si="11"/>
        <v>27</v>
      </c>
      <c r="AF14">
        <f t="shared" si="12"/>
        <v>22</v>
      </c>
      <c r="AG14">
        <f t="shared" si="13"/>
        <v>17</v>
      </c>
      <c r="AH14">
        <f t="shared" si="14"/>
        <v>11</v>
      </c>
      <c r="AI14">
        <f t="shared" si="15"/>
        <v>5</v>
      </c>
      <c r="AJ14">
        <f t="shared" si="16"/>
        <v>-2</v>
      </c>
      <c r="AK14">
        <f t="shared" si="17"/>
        <v>-12</v>
      </c>
      <c r="AL14">
        <f t="shared" si="18"/>
        <v>-15</v>
      </c>
      <c r="AM14">
        <f t="shared" si="19"/>
        <v>2</v>
      </c>
      <c r="AN14">
        <f t="shared" si="20"/>
        <v>10</v>
      </c>
      <c r="AO14">
        <f t="shared" si="21"/>
        <v>0</v>
      </c>
      <c r="AP14">
        <f t="shared" si="22"/>
        <v>-1</v>
      </c>
      <c r="AQ14">
        <f t="shared" si="23"/>
        <v>0</v>
      </c>
      <c r="AR14">
        <f t="shared" si="24"/>
        <v>0</v>
      </c>
      <c r="AS14">
        <f t="shared" si="25"/>
        <v>0</v>
      </c>
      <c r="AT14">
        <f t="shared" si="26"/>
        <v>0</v>
      </c>
      <c r="AU14">
        <f t="shared" si="27"/>
        <v>0</v>
      </c>
      <c r="AV14">
        <f t="shared" si="28"/>
        <v>0</v>
      </c>
      <c r="AW14">
        <f t="shared" si="29"/>
        <v>0</v>
      </c>
      <c r="AX14">
        <f t="shared" si="30"/>
        <v>0</v>
      </c>
      <c r="AY14">
        <f t="shared" si="31"/>
        <v>0</v>
      </c>
      <c r="AZ14">
        <f t="shared" si="32"/>
        <v>0</v>
      </c>
      <c r="BA14">
        <f t="shared" si="33"/>
        <v>0</v>
      </c>
      <c r="BB14">
        <f t="shared" si="34"/>
        <v>0</v>
      </c>
      <c r="BC14">
        <f t="shared" si="35"/>
        <v>0</v>
      </c>
      <c r="BD14">
        <f t="shared" si="36"/>
        <v>1</v>
      </c>
      <c r="BE14">
        <f t="shared" si="37"/>
        <v>1</v>
      </c>
      <c r="BF14">
        <f t="shared" si="38"/>
        <v>0</v>
      </c>
      <c r="BG14">
        <f t="shared" si="39"/>
        <v>0</v>
      </c>
      <c r="BH14">
        <f t="shared" si="40"/>
        <v>0</v>
      </c>
      <c r="BI14">
        <f t="shared" si="41"/>
        <v>0</v>
      </c>
      <c r="BJ14">
        <f t="shared" si="42"/>
        <v>2</v>
      </c>
      <c r="BK14">
        <f t="shared" si="43"/>
        <v>1</v>
      </c>
    </row>
    <row r="15" spans="1:63">
      <c r="A15" s="26" t="s">
        <v>6</v>
      </c>
      <c r="B15" s="27">
        <v>280</v>
      </c>
      <c r="C15" s="28">
        <v>258</v>
      </c>
      <c r="D15" s="27">
        <v>288</v>
      </c>
      <c r="E15" s="28">
        <v>265</v>
      </c>
      <c r="F15" s="27">
        <v>244</v>
      </c>
      <c r="G15" s="28">
        <v>332</v>
      </c>
      <c r="H15" s="27">
        <v>320</v>
      </c>
      <c r="I15" s="28">
        <v>380</v>
      </c>
      <c r="J15" s="27">
        <v>430</v>
      </c>
      <c r="K15" s="25">
        <v>383</v>
      </c>
      <c r="L15" s="27">
        <v>423</v>
      </c>
      <c r="M15" s="29">
        <v>492.36290322580652</v>
      </c>
      <c r="N15" s="29">
        <v>623.12903225806463</v>
      </c>
      <c r="O15" s="29">
        <v>676</v>
      </c>
      <c r="P15" s="29">
        <v>608.51635111876078</v>
      </c>
      <c r="Q15" s="29">
        <v>576</v>
      </c>
      <c r="R15" s="30">
        <v>525</v>
      </c>
      <c r="S15" s="30">
        <v>505.39419087136923</v>
      </c>
      <c r="T15" s="42">
        <v>496</v>
      </c>
      <c r="U15" t="s">
        <v>11</v>
      </c>
      <c r="V15">
        <f t="shared" si="2"/>
        <v>136.27274596682375</v>
      </c>
      <c r="W15">
        <f t="shared" si="3"/>
        <v>551</v>
      </c>
      <c r="X15">
        <f t="shared" si="4"/>
        <v>49</v>
      </c>
      <c r="Y15">
        <f t="shared" si="5"/>
        <v>53</v>
      </c>
      <c r="Z15">
        <f t="shared" si="6"/>
        <v>48</v>
      </c>
      <c r="AA15">
        <f t="shared" si="7"/>
        <v>52</v>
      </c>
      <c r="AB15">
        <f t="shared" si="8"/>
        <v>56</v>
      </c>
      <c r="AC15">
        <f t="shared" si="9"/>
        <v>40</v>
      </c>
      <c r="AD15">
        <f t="shared" si="10"/>
        <v>42</v>
      </c>
      <c r="AE15">
        <f t="shared" si="11"/>
        <v>31</v>
      </c>
      <c r="AF15">
        <f t="shared" si="12"/>
        <v>22</v>
      </c>
      <c r="AG15">
        <f t="shared" si="13"/>
        <v>30</v>
      </c>
      <c r="AH15">
        <f t="shared" si="14"/>
        <v>23</v>
      </c>
      <c r="AI15">
        <f t="shared" si="15"/>
        <v>11</v>
      </c>
      <c r="AJ15">
        <f t="shared" si="16"/>
        <v>-13</v>
      </c>
      <c r="AK15">
        <f t="shared" si="17"/>
        <v>-23</v>
      </c>
      <c r="AL15">
        <f t="shared" si="18"/>
        <v>-10</v>
      </c>
      <c r="AM15">
        <f t="shared" si="19"/>
        <v>-5</v>
      </c>
      <c r="AN15">
        <f t="shared" si="20"/>
        <v>5</v>
      </c>
      <c r="AO15">
        <f t="shared" si="21"/>
        <v>8</v>
      </c>
      <c r="AP15">
        <f t="shared" si="22"/>
        <v>10</v>
      </c>
      <c r="AQ15">
        <f t="shared" si="23"/>
        <v>0</v>
      </c>
      <c r="AR15">
        <f t="shared" si="24"/>
        <v>0</v>
      </c>
      <c r="AS15">
        <f t="shared" si="25"/>
        <v>0</v>
      </c>
      <c r="AT15">
        <f t="shared" si="26"/>
        <v>0</v>
      </c>
      <c r="AU15">
        <f t="shared" si="27"/>
        <v>0</v>
      </c>
      <c r="AV15">
        <f t="shared" si="28"/>
        <v>0</v>
      </c>
      <c r="AW15">
        <f t="shared" si="29"/>
        <v>0</v>
      </c>
      <c r="AX15">
        <f t="shared" si="30"/>
        <v>0</v>
      </c>
      <c r="AY15">
        <f t="shared" si="31"/>
        <v>0</v>
      </c>
      <c r="AZ15">
        <f t="shared" si="32"/>
        <v>0</v>
      </c>
      <c r="BA15">
        <f t="shared" si="33"/>
        <v>0</v>
      </c>
      <c r="BB15">
        <f t="shared" si="34"/>
        <v>0</v>
      </c>
      <c r="BC15">
        <f t="shared" si="35"/>
        <v>1</v>
      </c>
      <c r="BD15">
        <f t="shared" si="36"/>
        <v>1</v>
      </c>
      <c r="BE15">
        <f t="shared" si="37"/>
        <v>1</v>
      </c>
      <c r="BF15">
        <f t="shared" si="38"/>
        <v>0</v>
      </c>
      <c r="BG15">
        <f t="shared" si="39"/>
        <v>0</v>
      </c>
      <c r="BH15">
        <f t="shared" si="40"/>
        <v>0</v>
      </c>
      <c r="BI15">
        <f t="shared" si="41"/>
        <v>0</v>
      </c>
      <c r="BJ15">
        <f t="shared" si="42"/>
        <v>3</v>
      </c>
      <c r="BK15">
        <f t="shared" si="43"/>
        <v>1</v>
      </c>
    </row>
    <row r="16" spans="1:63">
      <c r="A16" s="26" t="s">
        <v>7</v>
      </c>
      <c r="B16" s="27">
        <v>0</v>
      </c>
      <c r="C16" s="28">
        <v>445</v>
      </c>
      <c r="D16" s="27">
        <v>453</v>
      </c>
      <c r="E16" s="28">
        <v>598</v>
      </c>
      <c r="F16" s="27">
        <v>535</v>
      </c>
      <c r="G16" s="28">
        <v>678</v>
      </c>
      <c r="H16" s="27">
        <v>860</v>
      </c>
      <c r="I16" s="28">
        <v>810</v>
      </c>
      <c r="J16" s="27">
        <v>930</v>
      </c>
      <c r="K16" s="25">
        <v>848</v>
      </c>
      <c r="L16" s="27">
        <v>826</v>
      </c>
      <c r="M16" s="29">
        <v>1199</v>
      </c>
      <c r="N16" s="29">
        <v>1241</v>
      </c>
      <c r="O16" s="29">
        <v>1486</v>
      </c>
      <c r="P16" s="29">
        <v>1440</v>
      </c>
      <c r="Q16" s="29">
        <v>1465</v>
      </c>
      <c r="R16" s="30">
        <v>1562</v>
      </c>
      <c r="S16" s="30">
        <v>1501</v>
      </c>
      <c r="T16" s="42">
        <v>2040</v>
      </c>
      <c r="U16" t="s">
        <v>11</v>
      </c>
      <c r="V16">
        <f t="shared" si="2"/>
        <v>505.2234060873264</v>
      </c>
      <c r="W16">
        <f t="shared" si="3"/>
        <v>1518</v>
      </c>
      <c r="X16">
        <f t="shared" si="4"/>
        <v>100</v>
      </c>
      <c r="Y16">
        <f t="shared" si="5"/>
        <v>71</v>
      </c>
      <c r="Z16">
        <f t="shared" si="6"/>
        <v>70</v>
      </c>
      <c r="AA16">
        <f t="shared" si="7"/>
        <v>61</v>
      </c>
      <c r="AB16">
        <f t="shared" si="8"/>
        <v>65</v>
      </c>
      <c r="AC16">
        <f t="shared" si="9"/>
        <v>55</v>
      </c>
      <c r="AD16">
        <f t="shared" si="10"/>
        <v>43</v>
      </c>
      <c r="AE16">
        <f t="shared" si="11"/>
        <v>47</v>
      </c>
      <c r="AF16">
        <f t="shared" si="12"/>
        <v>39</v>
      </c>
      <c r="AG16">
        <f t="shared" si="13"/>
        <v>44</v>
      </c>
      <c r="AH16">
        <f t="shared" si="14"/>
        <v>46</v>
      </c>
      <c r="AI16">
        <f t="shared" si="15"/>
        <v>21</v>
      </c>
      <c r="AJ16">
        <f t="shared" si="16"/>
        <v>18</v>
      </c>
      <c r="AK16">
        <f t="shared" si="17"/>
        <v>2</v>
      </c>
      <c r="AL16">
        <f t="shared" si="18"/>
        <v>5</v>
      </c>
      <c r="AM16">
        <f t="shared" si="19"/>
        <v>3</v>
      </c>
      <c r="AN16">
        <f t="shared" si="20"/>
        <v>-3</v>
      </c>
      <c r="AO16">
        <f t="shared" si="21"/>
        <v>1</v>
      </c>
      <c r="AP16">
        <f t="shared" si="22"/>
        <v>-34</v>
      </c>
      <c r="AQ16">
        <f>IF(X16&lt;0,IF(X16&lt;=-10,1,0),0)</f>
        <v>0</v>
      </c>
      <c r="AR16">
        <f t="shared" si="24"/>
        <v>0</v>
      </c>
      <c r="AS16">
        <f t="shared" si="25"/>
        <v>0</v>
      </c>
      <c r="AT16">
        <f t="shared" si="26"/>
        <v>0</v>
      </c>
      <c r="AU16">
        <f t="shared" si="27"/>
        <v>0</v>
      </c>
      <c r="AV16">
        <f t="shared" si="28"/>
        <v>0</v>
      </c>
      <c r="AW16">
        <f t="shared" si="29"/>
        <v>0</v>
      </c>
      <c r="AX16">
        <f t="shared" si="30"/>
        <v>0</v>
      </c>
      <c r="AY16">
        <f t="shared" si="31"/>
        <v>0</v>
      </c>
      <c r="AZ16">
        <f t="shared" si="32"/>
        <v>0</v>
      </c>
      <c r="BA16">
        <f t="shared" si="33"/>
        <v>0</v>
      </c>
      <c r="BB16">
        <f t="shared" si="34"/>
        <v>0</v>
      </c>
      <c r="BC16">
        <f t="shared" si="35"/>
        <v>0</v>
      </c>
      <c r="BD16">
        <f t="shared" si="36"/>
        <v>0</v>
      </c>
      <c r="BE16">
        <f t="shared" si="37"/>
        <v>0</v>
      </c>
      <c r="BF16">
        <f t="shared" si="38"/>
        <v>0</v>
      </c>
      <c r="BG16">
        <f t="shared" si="39"/>
        <v>0</v>
      </c>
      <c r="BH16">
        <f t="shared" si="40"/>
        <v>0</v>
      </c>
      <c r="BI16">
        <f t="shared" si="41"/>
        <v>1</v>
      </c>
      <c r="BJ16">
        <f t="shared" si="42"/>
        <v>1</v>
      </c>
      <c r="BK16">
        <f t="shared" si="43"/>
        <v>0</v>
      </c>
    </row>
    <row r="17" spans="1:63" ht="15.75" thickBot="1">
      <c r="A17" s="31" t="s">
        <v>8</v>
      </c>
      <c r="B17" s="32">
        <v>128</v>
      </c>
      <c r="C17" s="33">
        <v>115</v>
      </c>
      <c r="D17" s="32">
        <v>101</v>
      </c>
      <c r="E17" s="33">
        <v>134</v>
      </c>
      <c r="F17" s="32">
        <v>145</v>
      </c>
      <c r="G17" s="33">
        <v>148</v>
      </c>
      <c r="H17" s="32">
        <v>109</v>
      </c>
      <c r="I17" s="33">
        <v>149</v>
      </c>
      <c r="J17" s="32">
        <v>151</v>
      </c>
      <c r="K17" s="34">
        <v>159</v>
      </c>
      <c r="L17" s="32">
        <v>139</v>
      </c>
      <c r="M17" s="35">
        <v>159</v>
      </c>
      <c r="N17" s="35">
        <v>212</v>
      </c>
      <c r="O17" s="35">
        <v>190.31818181818181</v>
      </c>
      <c r="P17" s="35">
        <v>248.13636363636365</v>
      </c>
      <c r="Q17" s="35">
        <v>301</v>
      </c>
      <c r="R17" s="36">
        <v>277.94468085106382</v>
      </c>
      <c r="S17" s="41">
        <v>263.85531914893619</v>
      </c>
      <c r="T17" s="42">
        <v>263</v>
      </c>
      <c r="U17" t="s">
        <v>11</v>
      </c>
      <c r="V17">
        <f t="shared" si="2"/>
        <v>62.730134348099796</v>
      </c>
      <c r="W17">
        <f t="shared" si="3"/>
        <v>240</v>
      </c>
      <c r="X17">
        <f t="shared" si="4"/>
        <v>47</v>
      </c>
      <c r="Y17">
        <f t="shared" si="5"/>
        <v>52</v>
      </c>
      <c r="Z17">
        <f t="shared" si="6"/>
        <v>58</v>
      </c>
      <c r="AA17">
        <f t="shared" si="7"/>
        <v>44</v>
      </c>
      <c r="AB17">
        <f t="shared" si="8"/>
        <v>40</v>
      </c>
      <c r="AC17">
        <f t="shared" si="9"/>
        <v>38</v>
      </c>
      <c r="AD17">
        <f t="shared" si="10"/>
        <v>55</v>
      </c>
      <c r="AE17">
        <f t="shared" si="11"/>
        <v>38</v>
      </c>
      <c r="AF17">
        <f t="shared" si="12"/>
        <v>37</v>
      </c>
      <c r="AG17">
        <f t="shared" si="13"/>
        <v>34</v>
      </c>
      <c r="AH17">
        <f t="shared" si="14"/>
        <v>42</v>
      </c>
      <c r="AI17">
        <f t="shared" si="15"/>
        <v>34</v>
      </c>
      <c r="AJ17">
        <f t="shared" si="16"/>
        <v>12</v>
      </c>
      <c r="AK17">
        <f t="shared" si="17"/>
        <v>21</v>
      </c>
      <c r="AL17">
        <f t="shared" si="18"/>
        <v>-3</v>
      </c>
      <c r="AM17">
        <f t="shared" si="19"/>
        <v>-25</v>
      </c>
      <c r="AN17">
        <f t="shared" si="20"/>
        <v>-16</v>
      </c>
      <c r="AO17">
        <f t="shared" si="21"/>
        <v>-10</v>
      </c>
      <c r="AP17">
        <f t="shared" si="22"/>
        <v>-10</v>
      </c>
      <c r="AQ17">
        <f t="shared" ref="AQ17" si="44">IF(X17&lt;0,IF(X17&lt;=-10,1,0),0)</f>
        <v>0</v>
      </c>
      <c r="AR17">
        <f t="shared" ref="AR17" si="45">IF(Y17&lt;0,IF(Y17&lt;=-10,1,0),0)</f>
        <v>0</v>
      </c>
      <c r="AS17">
        <f t="shared" ref="AS17" si="46">IF(Z17&lt;0,IF(Z17&lt;=-10,1,0),0)</f>
        <v>0</v>
      </c>
      <c r="AT17">
        <f t="shared" ref="AT17" si="47">IF(AA17&lt;0,IF(AA17&lt;=-10,1,0),0)</f>
        <v>0</v>
      </c>
      <c r="AU17">
        <f t="shared" ref="AU17" si="48">IF(AB17&lt;0,IF(AB17&lt;=-10,1,0),0)</f>
        <v>0</v>
      </c>
      <c r="AV17">
        <f t="shared" ref="AV17" si="49">IF(AC17&lt;0,IF(AC17&lt;=-10,1,0),0)</f>
        <v>0</v>
      </c>
      <c r="AW17">
        <f t="shared" ref="AW17" si="50">IF(AD17&lt;0,IF(AD17&lt;=-10,1,0),0)</f>
        <v>0</v>
      </c>
      <c r="AX17">
        <f t="shared" ref="AX17" si="51">IF(AE17&lt;0,IF(AE17&lt;=-10,1,0),0)</f>
        <v>0</v>
      </c>
      <c r="AY17">
        <f t="shared" ref="AY17" si="52">IF(AF17&lt;0,IF(AF17&lt;=-10,1,0),0)</f>
        <v>0</v>
      </c>
      <c r="AZ17">
        <f t="shared" ref="AZ17" si="53">IF(AG17&lt;0,IF(AG17&lt;=-10,1,0),0)</f>
        <v>0</v>
      </c>
      <c r="BA17">
        <f t="shared" ref="BA17" si="54">IF(AH17&lt;0,IF(AH17&lt;=-10,1,0),0)</f>
        <v>0</v>
      </c>
      <c r="BB17">
        <f t="shared" ref="BB17" si="55">IF(AI17&lt;0,IF(AI17&lt;=-10,1,0),0)</f>
        <v>0</v>
      </c>
      <c r="BC17">
        <f t="shared" ref="BC17" si="56">IF(AJ17&lt;0,IF(AJ17&lt;=-10,1,0),0)</f>
        <v>0</v>
      </c>
      <c r="BD17">
        <f t="shared" ref="BD17" si="57">IF(AK17&lt;0,IF(AK17&lt;=-10,1,0),0)</f>
        <v>0</v>
      </c>
      <c r="BE17">
        <f t="shared" ref="BE17" si="58">IF(AL17&lt;0,IF(AL17&lt;=-10,1,0),0)</f>
        <v>0</v>
      </c>
      <c r="BF17">
        <f t="shared" ref="BF17" si="59">IF(AM17&lt;0,IF(AM17&lt;=-10,1,0),0)</f>
        <v>1</v>
      </c>
      <c r="BG17">
        <f t="shared" ref="BG17" si="60">IF(AN17&lt;0,IF(AN17&lt;=-10,1,0),0)</f>
        <v>1</v>
      </c>
      <c r="BH17">
        <f t="shared" ref="BH17" si="61">IF(AO17&lt;0,IF(AO17&lt;=-10,1,0),0)</f>
        <v>1</v>
      </c>
      <c r="BI17">
        <f t="shared" ref="BI17" si="62">IF(AP17&lt;0,IF(AP17&lt;=-10,1,0),0)</f>
        <v>1</v>
      </c>
      <c r="BJ17">
        <f t="shared" si="42"/>
        <v>4</v>
      </c>
      <c r="BK17">
        <f t="shared" si="4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USERDEVICE</dc:creator>
  <cp:lastModifiedBy>USERDEVICE</cp:lastModifiedBy>
  <dcterms:created xsi:type="dcterms:W3CDTF">2023-12-31T13:29:21Z</dcterms:created>
  <dcterms:modified xsi:type="dcterms:W3CDTF">2023-12-31T14:42:37Z</dcterms:modified>
</cp:coreProperties>
</file>