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juv\OneDrive\Documents\"/>
    </mc:Choice>
  </mc:AlternateContent>
  <xr:revisionPtr revIDLastSave="0" documentId="8_{B445996B-F780-4940-AD1D-994BB2D5BD6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9" i="1" l="1"/>
  <c r="D19" i="1"/>
  <c r="C22" i="1"/>
  <c r="Y3" i="1"/>
  <c r="W5" i="1"/>
  <c r="V9" i="1"/>
  <c r="U9" i="1"/>
  <c r="U10" i="1"/>
  <c r="U11" i="1"/>
  <c r="Z11" i="1" s="1"/>
  <c r="U12" i="1"/>
  <c r="T14" i="1"/>
  <c r="T3" i="1"/>
  <c r="U3" i="1" s="1"/>
  <c r="V3" i="1" s="1"/>
  <c r="W3" i="1" s="1"/>
  <c r="R5" i="1"/>
  <c r="R6" i="1"/>
  <c r="R7" i="1"/>
  <c r="R8" i="1"/>
  <c r="R9" i="1"/>
  <c r="R10" i="1"/>
  <c r="R11" i="1"/>
  <c r="AB11" i="1" s="1"/>
  <c r="R12" i="1"/>
  <c r="AB12" i="1" s="1"/>
  <c r="R13" i="1"/>
  <c r="AB13" i="1" s="1"/>
  <c r="R14" i="1"/>
  <c r="R15" i="1"/>
  <c r="R16" i="1"/>
  <c r="R17" i="1"/>
  <c r="Q5" i="1"/>
  <c r="Q6" i="1"/>
  <c r="Q7" i="1"/>
  <c r="Q8" i="1"/>
  <c r="Q9" i="1"/>
  <c r="Q10" i="1"/>
  <c r="Q11" i="1"/>
  <c r="AA11" i="1" s="1"/>
  <c r="Q12" i="1"/>
  <c r="Q13" i="1"/>
  <c r="AA13" i="1" s="1"/>
  <c r="Q14" i="1"/>
  <c r="AA14" i="1" s="1"/>
  <c r="Q15" i="1"/>
  <c r="Q16" i="1"/>
  <c r="AA16" i="1" s="1"/>
  <c r="Q17" i="1"/>
  <c r="AA17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O5" i="1"/>
  <c r="Y5" i="1" s="1"/>
  <c r="O6" i="1"/>
  <c r="Y6" i="1" s="1"/>
  <c r="O7" i="1"/>
  <c r="O8" i="1"/>
  <c r="O9" i="1"/>
  <c r="O10" i="1"/>
  <c r="O11" i="1"/>
  <c r="O12" i="1"/>
  <c r="O13" i="1"/>
  <c r="O14" i="1"/>
  <c r="O15" i="1"/>
  <c r="O16" i="1"/>
  <c r="O17" i="1"/>
  <c r="R4" i="1"/>
  <c r="Q4" i="1"/>
  <c r="P4" i="1"/>
  <c r="P22" i="1" s="1"/>
  <c r="N4" i="1"/>
  <c r="O4" i="1"/>
  <c r="J4" i="1"/>
  <c r="T4" i="1" s="1"/>
  <c r="O18" i="1"/>
  <c r="R18" i="1"/>
  <c r="Q18" i="1"/>
  <c r="P18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O3" i="1"/>
  <c r="P3" i="1" s="1"/>
  <c r="Q3" i="1" s="1"/>
  <c r="R3" i="1" s="1"/>
  <c r="H22" i="1"/>
  <c r="H21" i="1"/>
  <c r="H20" i="1"/>
  <c r="H19" i="1"/>
  <c r="G22" i="1"/>
  <c r="G21" i="1"/>
  <c r="G20" i="1"/>
  <c r="G19" i="1"/>
  <c r="F22" i="1"/>
  <c r="F21" i="1"/>
  <c r="F20" i="1"/>
  <c r="F19" i="1"/>
  <c r="E22" i="1"/>
  <c r="E21" i="1"/>
  <c r="E20" i="1"/>
  <c r="E19" i="1"/>
  <c r="M4" i="1"/>
  <c r="W4" i="1" s="1"/>
  <c r="L4" i="1"/>
  <c r="V4" i="1" s="1"/>
  <c r="M17" i="1"/>
  <c r="W17" i="1" s="1"/>
  <c r="M16" i="1"/>
  <c r="W16" i="1" s="1"/>
  <c r="M15" i="1"/>
  <c r="W15" i="1" s="1"/>
  <c r="M14" i="1"/>
  <c r="W14" i="1" s="1"/>
  <c r="M13" i="1"/>
  <c r="W13" i="1" s="1"/>
  <c r="M12" i="1"/>
  <c r="W12" i="1" s="1"/>
  <c r="M11" i="1"/>
  <c r="W11" i="1" s="1"/>
  <c r="M10" i="1"/>
  <c r="W10" i="1" s="1"/>
  <c r="AB10" i="1" s="1"/>
  <c r="M9" i="1"/>
  <c r="W9" i="1" s="1"/>
  <c r="M8" i="1"/>
  <c r="W8" i="1" s="1"/>
  <c r="M7" i="1"/>
  <c r="W7" i="1" s="1"/>
  <c r="M6" i="1"/>
  <c r="W6" i="1" s="1"/>
  <c r="M5" i="1"/>
  <c r="L17" i="1"/>
  <c r="V17" i="1" s="1"/>
  <c r="L16" i="1"/>
  <c r="V16" i="1" s="1"/>
  <c r="L15" i="1"/>
  <c r="V15" i="1" s="1"/>
  <c r="L14" i="1"/>
  <c r="V14" i="1" s="1"/>
  <c r="L13" i="1"/>
  <c r="V13" i="1" s="1"/>
  <c r="L12" i="1"/>
  <c r="V12" i="1" s="1"/>
  <c r="L11" i="1"/>
  <c r="V11" i="1" s="1"/>
  <c r="L10" i="1"/>
  <c r="V10" i="1" s="1"/>
  <c r="L9" i="1"/>
  <c r="L8" i="1"/>
  <c r="V8" i="1" s="1"/>
  <c r="L7" i="1"/>
  <c r="V7" i="1" s="1"/>
  <c r="L6" i="1"/>
  <c r="V6" i="1" s="1"/>
  <c r="AA6" i="1" s="1"/>
  <c r="L5" i="1"/>
  <c r="V5" i="1" s="1"/>
  <c r="K17" i="1"/>
  <c r="U17" i="1" s="1"/>
  <c r="K16" i="1"/>
  <c r="U16" i="1" s="1"/>
  <c r="K15" i="1"/>
  <c r="U15" i="1" s="1"/>
  <c r="Z15" i="1" s="1"/>
  <c r="K14" i="1"/>
  <c r="U14" i="1" s="1"/>
  <c r="K13" i="1"/>
  <c r="U13" i="1" s="1"/>
  <c r="K12" i="1"/>
  <c r="K11" i="1"/>
  <c r="K10" i="1"/>
  <c r="K9" i="1"/>
  <c r="K8" i="1"/>
  <c r="U8" i="1" s="1"/>
  <c r="K7" i="1"/>
  <c r="U7" i="1" s="1"/>
  <c r="Z7" i="1" s="1"/>
  <c r="K6" i="1"/>
  <c r="U6" i="1" s="1"/>
  <c r="K5" i="1"/>
  <c r="U5" i="1" s="1"/>
  <c r="K4" i="1"/>
  <c r="U4" i="1" s="1"/>
  <c r="J17" i="1"/>
  <c r="T17" i="1" s="1"/>
  <c r="J16" i="1"/>
  <c r="T16" i="1" s="1"/>
  <c r="J15" i="1"/>
  <c r="T15" i="1" s="1"/>
  <c r="Y15" i="1" s="1"/>
  <c r="J14" i="1"/>
  <c r="J13" i="1"/>
  <c r="T13" i="1" s="1"/>
  <c r="J12" i="1"/>
  <c r="T12" i="1" s="1"/>
  <c r="J11" i="1"/>
  <c r="T11" i="1" s="1"/>
  <c r="Y11" i="1" s="1"/>
  <c r="J10" i="1"/>
  <c r="T10" i="1" s="1"/>
  <c r="J9" i="1"/>
  <c r="T9" i="1" s="1"/>
  <c r="J8" i="1"/>
  <c r="T8" i="1" s="1"/>
  <c r="J7" i="1"/>
  <c r="T7" i="1" s="1"/>
  <c r="J6" i="1"/>
  <c r="T6" i="1" s="1"/>
  <c r="J5" i="1"/>
  <c r="T5" i="1" s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J3" i="1"/>
  <c r="K3" i="1" s="1"/>
  <c r="L3" i="1" s="1"/>
  <c r="M3" i="1" s="1"/>
  <c r="E3" i="1"/>
  <c r="F3" i="1" s="1"/>
  <c r="G3" i="1" s="1"/>
  <c r="H3" i="1" s="1"/>
  <c r="I4" i="1"/>
  <c r="S4" i="1" s="1"/>
  <c r="D21" i="1"/>
  <c r="C21" i="1"/>
  <c r="D22" i="1"/>
  <c r="D20" i="1"/>
  <c r="C20" i="1"/>
  <c r="Q20" i="1" l="1"/>
  <c r="AB4" i="1"/>
  <c r="AA12" i="1"/>
  <c r="N22" i="1"/>
  <c r="AB14" i="1"/>
  <c r="Z13" i="1"/>
  <c r="Z14" i="1"/>
  <c r="Z12" i="1"/>
  <c r="Y14" i="1"/>
  <c r="AB5" i="1"/>
  <c r="AB20" i="1" s="1"/>
  <c r="AB3" i="1"/>
  <c r="X6" i="1"/>
  <c r="AD6" i="1" s="1"/>
  <c r="Y13" i="1"/>
  <c r="Z10" i="1"/>
  <c r="AA3" i="1"/>
  <c r="O22" i="1"/>
  <c r="Y7" i="1"/>
  <c r="AA9" i="1"/>
  <c r="X15" i="1"/>
  <c r="AA15" i="1"/>
  <c r="X5" i="1"/>
  <c r="Y12" i="1"/>
  <c r="Z9" i="1"/>
  <c r="Z3" i="1"/>
  <c r="AB17" i="1"/>
  <c r="AB6" i="1"/>
  <c r="Y8" i="1"/>
  <c r="Z5" i="1"/>
  <c r="AB15" i="1"/>
  <c r="T21" i="1"/>
  <c r="T19" i="1"/>
  <c r="T22" i="1"/>
  <c r="T20" i="1"/>
  <c r="U22" i="1"/>
  <c r="U21" i="1"/>
  <c r="U20" i="1"/>
  <c r="U19" i="1"/>
  <c r="AB9" i="1"/>
  <c r="Z17" i="1"/>
  <c r="Z16" i="1"/>
  <c r="S22" i="1"/>
  <c r="S21" i="1"/>
  <c r="S20" i="1"/>
  <c r="S19" i="1"/>
  <c r="X4" i="1"/>
  <c r="Y17" i="1"/>
  <c r="AA7" i="1"/>
  <c r="AB8" i="1"/>
  <c r="Y16" i="1"/>
  <c r="AA8" i="1"/>
  <c r="V22" i="1"/>
  <c r="V21" i="1"/>
  <c r="V20" i="1"/>
  <c r="V19" i="1"/>
  <c r="AB7" i="1"/>
  <c r="W22" i="1"/>
  <c r="W21" i="1"/>
  <c r="W20" i="1"/>
  <c r="W19" i="1"/>
  <c r="Z8" i="1"/>
  <c r="AA5" i="1"/>
  <c r="Y10" i="1"/>
  <c r="AA10" i="1"/>
  <c r="Y9" i="1"/>
  <c r="Z6" i="1"/>
  <c r="AB16" i="1"/>
  <c r="Q21" i="1"/>
  <c r="Q22" i="1"/>
  <c r="N19" i="1"/>
  <c r="R19" i="1"/>
  <c r="N20" i="1"/>
  <c r="R20" i="1"/>
  <c r="N21" i="1"/>
  <c r="R21" i="1"/>
  <c r="Y4" i="1"/>
  <c r="R22" i="1"/>
  <c r="Z4" i="1"/>
  <c r="O19" i="1"/>
  <c r="AA4" i="1"/>
  <c r="O20" i="1"/>
  <c r="X13" i="1"/>
  <c r="O21" i="1"/>
  <c r="Q19" i="1"/>
  <c r="P19" i="1"/>
  <c r="P20" i="1"/>
  <c r="P21" i="1"/>
  <c r="X14" i="1"/>
  <c r="X12" i="1"/>
  <c r="AD12" i="1" s="1"/>
  <c r="X11" i="1"/>
  <c r="AD11" i="1" s="1"/>
  <c r="X10" i="1"/>
  <c r="X9" i="1"/>
  <c r="AD9" i="1" s="1"/>
  <c r="X17" i="1"/>
  <c r="X8" i="1"/>
  <c r="AD8" i="1" s="1"/>
  <c r="X16" i="1"/>
  <c r="AD16" i="1" s="1"/>
  <c r="X7" i="1"/>
  <c r="AD7" i="1" s="1"/>
  <c r="J19" i="1"/>
  <c r="K22" i="1"/>
  <c r="J21" i="1"/>
  <c r="J22" i="1"/>
  <c r="L22" i="1"/>
  <c r="M22" i="1"/>
  <c r="K19" i="1"/>
  <c r="K20" i="1"/>
  <c r="K21" i="1"/>
  <c r="L19" i="1"/>
  <c r="L20" i="1"/>
  <c r="J20" i="1"/>
  <c r="L21" i="1"/>
  <c r="I19" i="1"/>
  <c r="M19" i="1"/>
  <c r="I20" i="1"/>
  <c r="M20" i="1"/>
  <c r="I21" i="1"/>
  <c r="M21" i="1"/>
  <c r="I22" i="1"/>
  <c r="AD17" i="1" l="1"/>
  <c r="AD14" i="1"/>
  <c r="AB22" i="1"/>
  <c r="AD5" i="1"/>
  <c r="AD13" i="1"/>
  <c r="AD10" i="1"/>
  <c r="AD15" i="1"/>
  <c r="AB21" i="1"/>
  <c r="AB19" i="1"/>
  <c r="Z19" i="1"/>
  <c r="Z22" i="1"/>
  <c r="Z21" i="1"/>
  <c r="Z20" i="1"/>
  <c r="AD4" i="1"/>
  <c r="X22" i="1"/>
  <c r="X19" i="1"/>
  <c r="X21" i="1"/>
  <c r="X20" i="1"/>
  <c r="AA22" i="1"/>
  <c r="AA21" i="1"/>
  <c r="AA20" i="1"/>
  <c r="AA19" i="1"/>
  <c r="Y19" i="1"/>
  <c r="Y20" i="1"/>
  <c r="Y22" i="1"/>
  <c r="Y21" i="1"/>
  <c r="AD22" i="1" l="1"/>
  <c r="AD21" i="1"/>
  <c r="AD20" i="1"/>
  <c r="AD19" i="1"/>
</calcChain>
</file>

<file path=xl/sharedStrings.xml><?xml version="1.0" encoding="utf-8"?>
<sst xmlns="http://purl.oclc.org/ooxml/spreadsheetml/main" count="42" uniqueCount="42">
  <si>
    <t>Employee payroll</t>
  </si>
  <si>
    <t xml:space="preserve">Last Name </t>
  </si>
  <si>
    <t>First Name</t>
  </si>
  <si>
    <t>Hourly wage</t>
  </si>
  <si>
    <t>Kern</t>
  </si>
  <si>
    <t>john</t>
  </si>
  <si>
    <t>Howard</t>
  </si>
  <si>
    <t>Glenda</t>
  </si>
  <si>
    <t>O'Donald</t>
  </si>
  <si>
    <t>Ron</t>
  </si>
  <si>
    <t xml:space="preserve">Smith </t>
  </si>
  <si>
    <t>Wendy</t>
  </si>
  <si>
    <t>Baker</t>
  </si>
  <si>
    <t>Paul</t>
  </si>
  <si>
    <t>velinda</t>
  </si>
  <si>
    <t>Tom</t>
  </si>
  <si>
    <t xml:space="preserve">westerfirld </t>
  </si>
  <si>
    <t>Nancy</t>
  </si>
  <si>
    <t>penfold</t>
  </si>
  <si>
    <t>Karen</t>
  </si>
  <si>
    <t>islington</t>
  </si>
  <si>
    <t>Dennis</t>
  </si>
  <si>
    <t>young</t>
  </si>
  <si>
    <t>Sandy</t>
  </si>
  <si>
    <t>trenton</t>
  </si>
  <si>
    <t>Linda</t>
  </si>
  <si>
    <t>norman</t>
  </si>
  <si>
    <t>Olivia</t>
  </si>
  <si>
    <t>mann</t>
  </si>
  <si>
    <t>Belssing</t>
  </si>
  <si>
    <t>underhill</t>
  </si>
  <si>
    <t>Cahndra</t>
  </si>
  <si>
    <t>House worked pay</t>
  </si>
  <si>
    <t>Max</t>
  </si>
  <si>
    <t>Min</t>
  </si>
  <si>
    <t>Average</t>
  </si>
  <si>
    <t>Total</t>
  </si>
  <si>
    <t>Overtime Hours pay</t>
  </si>
  <si>
    <t>Overtime bonus</t>
  </si>
  <si>
    <t>Total_pay</t>
  </si>
  <si>
    <t>Pay</t>
  </si>
  <si>
    <t>Janu Pay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</si>
</sst>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[$$-409]* #,##0.00_ ;_-[$$-409]* \-#,##0.00\ ;_-[$$-409]* &quot;-&quot;??_ ;_-@_ "/>
    <numFmt numFmtId="168" formatCode="0.0"/>
  </numFmts>
  <fonts count="1" x14ac:knownFonts="1"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16" fontId="0" fillId="0" borderId="0" xfId="0" applyNumberFormat="1"/>
    <xf numFmtId="0" fontId="0" fillId="0" borderId="0" xfId="0" applyNumberFormat="1"/>
    <xf numFmtId="168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5" fontId="0" fillId="4" borderId="0" xfId="0" applyNumberFormat="1" applyFill="1"/>
    <xf numFmtId="165" fontId="0" fillId="5" borderId="0" xfId="0" applyNumberFormat="1" applyFill="1" applyBorder="1"/>
    <xf numFmtId="16" fontId="0" fillId="5" borderId="0" xfId="0" applyNumberFormat="1" applyFill="1" applyBorder="1"/>
    <xf numFmtId="16" fontId="0" fillId="6" borderId="0" xfId="0" applyNumberFormat="1" applyFill="1"/>
    <xf numFmtId="165" fontId="0" fillId="6" borderId="0" xfId="0" applyNumberFormat="1" applyFill="1"/>
    <xf numFmtId="0" fontId="0" fillId="7" borderId="0" xfId="0" applyFill="1"/>
    <xf numFmtId="165" fontId="0" fillId="7" borderId="0" xfId="0" applyNumberForma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D22"/>
  <sheetViews>
    <sheetView tabSelected="1" topLeftCell="A3" workbookViewId="0">
      <selection activeCell="D21" sqref="D21"/>
    </sheetView>
  </sheetViews>
  <sheetFormatPr defaultRowHeight="14.4" x14ac:dyDescent="0.3"/>
  <cols>
    <col min="1" max="1" width="10.44140625" customWidth="1"/>
    <col min="2" max="2" width="10.88671875" customWidth="1"/>
    <col min="3" max="3" width="11.77734375" style="1" customWidth="1"/>
    <col min="4" max="8" width="15.6640625" customWidth="1"/>
    <col min="9" max="13" width="16.6640625" customWidth="1"/>
    <col min="14" max="14" width="11.33203125" customWidth="1"/>
    <col min="15" max="15" width="14.44140625" customWidth="1"/>
    <col min="16" max="16" width="13.44140625" customWidth="1"/>
    <col min="17" max="17" width="12.88671875" customWidth="1"/>
    <col min="18" max="18" width="13" customWidth="1"/>
    <col min="19" max="23" width="10.21875" customWidth="1"/>
    <col min="24" max="24" width="10.33203125" customWidth="1"/>
    <col min="25" max="25" width="10.109375" customWidth="1"/>
    <col min="26" max="26" width="10.33203125" customWidth="1"/>
    <col min="27" max="27" width="10.6640625" customWidth="1"/>
    <col min="28" max="29" width="10.44140625" customWidth="1"/>
    <col min="30" max="30" width="11.6640625" customWidth="1"/>
  </cols>
  <sheetData>
    <row r="1" spans="1:30" x14ac:dyDescent="0.3">
      <c r="A1" t="s">
        <v>0</v>
      </c>
    </row>
    <row r="2" spans="1:30" x14ac:dyDescent="0.3">
      <c r="D2" t="s">
        <v>32</v>
      </c>
      <c r="I2" t="s">
        <v>37</v>
      </c>
      <c r="N2" t="s">
        <v>40</v>
      </c>
      <c r="S2" t="s">
        <v>38</v>
      </c>
      <c r="X2" t="s">
        <v>39</v>
      </c>
      <c r="AD2" t="s">
        <v>41</v>
      </c>
    </row>
    <row r="3" spans="1:30" x14ac:dyDescent="0.3">
      <c r="A3" t="s">
        <v>1</v>
      </c>
      <c r="B3" t="s">
        <v>2</v>
      </c>
      <c r="C3" s="1" t="s">
        <v>3</v>
      </c>
      <c r="D3" s="5" t="d">
        <v>2024-01-01</v>
      </c>
      <c r="E3" s="5" t="d">
        <f>D3+7</f>
        <v>2024-01-08</v>
      </c>
      <c r="F3" s="5" t="d">
        <f t="shared" ref="F3:H3" si="0">E3+7</f>
        <v>2024-01-15</v>
      </c>
      <c r="G3" s="5" t="d">
        <f t="shared" si="0"/>
        <v>2024-01-22</v>
      </c>
      <c r="H3" s="5" t="d">
        <f t="shared" si="0"/>
        <v>2024-01-29</v>
      </c>
      <c r="I3" s="7" t="d">
        <v>2024-01-01</v>
      </c>
      <c r="J3" s="7" t="d">
        <f>I3+7</f>
        <v>2024-01-08</v>
      </c>
      <c r="K3" s="7" t="d">
        <f t="shared" ref="K3:M3" si="1">J3+7</f>
        <v>2024-01-15</v>
      </c>
      <c r="L3" s="7" t="d">
        <f t="shared" si="1"/>
        <v>2024-01-22</v>
      </c>
      <c r="M3" s="7" t="d">
        <f t="shared" si="1"/>
        <v>2024-01-29</v>
      </c>
      <c r="N3" s="9" t="d">
        <v>2024-01-01</v>
      </c>
      <c r="O3" s="9" t="d">
        <f>N3+7</f>
        <v>2024-01-08</v>
      </c>
      <c r="P3" s="9" t="d">
        <f t="shared" ref="P3:R3" si="2">O3+7</f>
        <v>2024-01-15</v>
      </c>
      <c r="Q3" s="9" t="d">
        <f t="shared" si="2"/>
        <v>2024-01-22</v>
      </c>
      <c r="R3" s="9" t="d">
        <f t="shared" si="2"/>
        <v>2024-01-29</v>
      </c>
      <c r="S3" s="12" t="d">
        <v>2024-01-01</v>
      </c>
      <c r="T3" s="12" t="d">
        <f>S3+7</f>
        <v>2024-01-08</v>
      </c>
      <c r="U3" s="12" t="d">
        <f t="shared" ref="U3:W3" si="3">T3+7</f>
        <v>2024-01-15</v>
      </c>
      <c r="V3" s="12" t="d">
        <f t="shared" si="3"/>
        <v>2024-01-22</v>
      </c>
      <c r="W3" s="12" t="d">
        <f t="shared" si="3"/>
        <v>2024-01-29</v>
      </c>
      <c r="X3" s="13" t="d">
        <v>2024-01-01</v>
      </c>
      <c r="Y3" s="13" t="d">
        <f>D3+7</f>
        <v>2024-01-08</v>
      </c>
      <c r="Z3" s="13" t="d">
        <f t="shared" ref="Z3:AB3" si="4">E3+7</f>
        <v>2024-01-15</v>
      </c>
      <c r="AA3" s="13" t="d">
        <f t="shared" si="4"/>
        <v>2024-01-22</v>
      </c>
      <c r="AB3" s="13" t="d">
        <f t="shared" si="4"/>
        <v>2024-01-29</v>
      </c>
      <c r="AC3" s="2"/>
      <c r="AD3" s="15"/>
    </row>
    <row r="4" spans="1:30" x14ac:dyDescent="0.3">
      <c r="A4" t="s">
        <v>4</v>
      </c>
      <c r="B4" t="s">
        <v>5</v>
      </c>
      <c r="C4" s="1">
        <v>15.9</v>
      </c>
      <c r="D4" s="6">
        <v>41</v>
      </c>
      <c r="E4" s="6">
        <v>42</v>
      </c>
      <c r="F4" s="6">
        <v>39</v>
      </c>
      <c r="G4" s="6">
        <v>30</v>
      </c>
      <c r="H4" s="6">
        <v>46</v>
      </c>
      <c r="I4" s="8">
        <f>IF(D4&gt;40,D4-40,0)</f>
        <v>1</v>
      </c>
      <c r="J4" s="8">
        <f>IF(E4&gt;40,E4-40,0)</f>
        <v>2</v>
      </c>
      <c r="K4" s="8">
        <f>IF(F4&gt;40,F4-40,0)</f>
        <v>0</v>
      </c>
      <c r="L4" s="8">
        <f>IF(G4&gt;40,G4-40,0)</f>
        <v>0</v>
      </c>
      <c r="M4" s="8">
        <f>IF(H4&gt;40,H4-40,0)</f>
        <v>6</v>
      </c>
      <c r="N4" s="10">
        <f>C4*D4</f>
        <v>651.9</v>
      </c>
      <c r="O4" s="10">
        <f>C4*E4</f>
        <v>667.80000000000007</v>
      </c>
      <c r="P4" s="10">
        <f>C4*F4</f>
        <v>620.1</v>
      </c>
      <c r="Q4" s="10">
        <f>C4*G4</f>
        <v>477</v>
      </c>
      <c r="R4" s="10">
        <f>C4*H4</f>
        <v>731.4</v>
      </c>
      <c r="S4" s="11">
        <f>0.5*C4*I4</f>
        <v>7.95</v>
      </c>
      <c r="T4" s="11">
        <f>0.5*C4*J4</f>
        <v>15.9</v>
      </c>
      <c r="U4" s="11">
        <f>0.5*C4*K4</f>
        <v>0</v>
      </c>
      <c r="V4" s="11">
        <f>0.5*C4*L4</f>
        <v>0</v>
      </c>
      <c r="W4" s="11">
        <f>0.5*C4*M4</f>
        <v>47.7</v>
      </c>
      <c r="X4" s="14">
        <f>N4+S4</f>
        <v>659.85</v>
      </c>
      <c r="Y4" s="14">
        <f t="shared" ref="Y4:AB17" si="5">O4+T4</f>
        <v>683.7</v>
      </c>
      <c r="Z4" s="14">
        <f t="shared" si="5"/>
        <v>620.1</v>
      </c>
      <c r="AA4" s="14">
        <f t="shared" si="5"/>
        <v>477</v>
      </c>
      <c r="AB4" s="14">
        <f t="shared" si="5"/>
        <v>779.1</v>
      </c>
      <c r="AC4" s="1"/>
      <c r="AD4" s="16">
        <f>SUM(X4:AB4)</f>
        <v>3219.75</v>
      </c>
    </row>
    <row r="5" spans="1:30" x14ac:dyDescent="0.3">
      <c r="A5" t="s">
        <v>6</v>
      </c>
      <c r="B5" t="s">
        <v>7</v>
      </c>
      <c r="C5" s="1">
        <v>10</v>
      </c>
      <c r="D5" s="6">
        <v>42</v>
      </c>
      <c r="E5" s="6">
        <v>41</v>
      </c>
      <c r="F5" s="6">
        <v>40</v>
      </c>
      <c r="G5" s="6">
        <v>38</v>
      </c>
      <c r="H5" s="6">
        <v>44</v>
      </c>
      <c r="I5" s="8">
        <f t="shared" ref="I5:M17" si="6">IF(D5&gt;40,D5-40,0)</f>
        <v>2</v>
      </c>
      <c r="J5" s="8">
        <f t="shared" si="6"/>
        <v>1</v>
      </c>
      <c r="K5" s="8">
        <f t="shared" si="6"/>
        <v>0</v>
      </c>
      <c r="L5" s="8">
        <f t="shared" si="6"/>
        <v>0</v>
      </c>
      <c r="M5" s="8">
        <f t="shared" si="6"/>
        <v>4</v>
      </c>
      <c r="N5" s="10">
        <f t="shared" ref="N5:R18" si="7">C5*D5</f>
        <v>420</v>
      </c>
      <c r="O5" s="10">
        <f t="shared" ref="O5:O17" si="8">C5*E5</f>
        <v>410</v>
      </c>
      <c r="P5" s="10">
        <f t="shared" ref="P5:P17" si="9">C5*F5</f>
        <v>400</v>
      </c>
      <c r="Q5" s="10">
        <f t="shared" ref="Q5:Q17" si="10">C5*G5</f>
        <v>380</v>
      </c>
      <c r="R5" s="10">
        <f t="shared" ref="R5:R17" si="11">C5*H5</f>
        <v>440</v>
      </c>
      <c r="S5" s="11">
        <f>0.5*C5*I5</f>
        <v>10</v>
      </c>
      <c r="T5" s="11">
        <f t="shared" ref="T5:T17" si="12">0.5*C5*J5</f>
        <v>5</v>
      </c>
      <c r="U5" s="11">
        <f t="shared" ref="U5:U17" si="13">0.5*C5*K5</f>
        <v>0</v>
      </c>
      <c r="V5" s="11">
        <f t="shared" ref="V5:V17" si="14">0.5*C5*L5</f>
        <v>0</v>
      </c>
      <c r="W5" s="11">
        <f t="shared" ref="W5:W16" si="15">0.5*C5*M5</f>
        <v>20</v>
      </c>
      <c r="X5" s="14">
        <f>N5+S5</f>
        <v>430</v>
      </c>
      <c r="Y5" s="14">
        <f t="shared" si="5"/>
        <v>415</v>
      </c>
      <c r="Z5" s="14">
        <f t="shared" si="5"/>
        <v>400</v>
      </c>
      <c r="AA5" s="14">
        <f t="shared" si="5"/>
        <v>380</v>
      </c>
      <c r="AB5" s="14">
        <f t="shared" si="5"/>
        <v>460</v>
      </c>
      <c r="AC5" s="1"/>
      <c r="AD5" s="16">
        <f>SUM(X5:AB5)</f>
        <v>2085</v>
      </c>
    </row>
    <row r="6" spans="1:30" x14ac:dyDescent="0.3">
      <c r="A6" t="s">
        <v>8</v>
      </c>
      <c r="B6" t="s">
        <v>9</v>
      </c>
      <c r="C6" s="1">
        <v>22.1</v>
      </c>
      <c r="D6" s="6">
        <v>49</v>
      </c>
      <c r="E6" s="6">
        <v>40</v>
      </c>
      <c r="F6" s="6">
        <v>33</v>
      </c>
      <c r="G6" s="6">
        <v>20</v>
      </c>
      <c r="H6" s="6">
        <v>18</v>
      </c>
      <c r="I6" s="8">
        <f t="shared" si="6"/>
        <v>9</v>
      </c>
      <c r="J6" s="8">
        <f t="shared" si="6"/>
        <v>0</v>
      </c>
      <c r="K6" s="8">
        <f t="shared" si="6"/>
        <v>0</v>
      </c>
      <c r="L6" s="8">
        <f t="shared" si="6"/>
        <v>0</v>
      </c>
      <c r="M6" s="8">
        <f t="shared" si="6"/>
        <v>0</v>
      </c>
      <c r="N6" s="10">
        <f t="shared" si="7"/>
        <v>1082.9000000000001</v>
      </c>
      <c r="O6" s="10">
        <f t="shared" si="8"/>
        <v>884</v>
      </c>
      <c r="P6" s="10">
        <f t="shared" si="9"/>
        <v>729.30000000000007</v>
      </c>
      <c r="Q6" s="10">
        <f t="shared" si="10"/>
        <v>442</v>
      </c>
      <c r="R6" s="10">
        <f t="shared" si="11"/>
        <v>397.8</v>
      </c>
      <c r="S6" s="11">
        <f>0.5*C6*I6</f>
        <v>99.45</v>
      </c>
      <c r="T6" s="11">
        <f t="shared" si="12"/>
        <v>0</v>
      </c>
      <c r="U6" s="11">
        <f t="shared" si="13"/>
        <v>0</v>
      </c>
      <c r="V6" s="11">
        <f t="shared" si="14"/>
        <v>0</v>
      </c>
      <c r="W6" s="11">
        <f t="shared" si="15"/>
        <v>0</v>
      </c>
      <c r="X6" s="14">
        <f>N6+S6</f>
        <v>1182.3500000000001</v>
      </c>
      <c r="Y6" s="14">
        <f t="shared" si="5"/>
        <v>884</v>
      </c>
      <c r="Z6" s="14">
        <f t="shared" si="5"/>
        <v>729.30000000000007</v>
      </c>
      <c r="AA6" s="14">
        <f t="shared" si="5"/>
        <v>442</v>
      </c>
      <c r="AB6" s="14">
        <f t="shared" si="5"/>
        <v>397.8</v>
      </c>
      <c r="AC6" s="1"/>
      <c r="AD6" s="16">
        <f t="shared" ref="AD5:AD17" si="16">SUM(X6:AB6)</f>
        <v>3635.4500000000007</v>
      </c>
    </row>
    <row r="7" spans="1:30" x14ac:dyDescent="0.3">
      <c r="A7" t="s">
        <v>10</v>
      </c>
      <c r="B7" t="s">
        <v>11</v>
      </c>
      <c r="C7" s="1">
        <v>19.100000000000001</v>
      </c>
      <c r="D7" s="6">
        <v>41</v>
      </c>
      <c r="E7" s="6">
        <v>41</v>
      </c>
      <c r="F7" s="6">
        <v>50</v>
      </c>
      <c r="G7" s="6">
        <v>47</v>
      </c>
      <c r="H7" s="6">
        <v>30</v>
      </c>
      <c r="I7" s="8">
        <f t="shared" si="6"/>
        <v>1</v>
      </c>
      <c r="J7" s="8">
        <f t="shared" si="6"/>
        <v>1</v>
      </c>
      <c r="K7" s="8">
        <f t="shared" si="6"/>
        <v>10</v>
      </c>
      <c r="L7" s="8">
        <f t="shared" si="6"/>
        <v>7</v>
      </c>
      <c r="M7" s="8">
        <f t="shared" si="6"/>
        <v>0</v>
      </c>
      <c r="N7" s="10">
        <f t="shared" si="7"/>
        <v>783.1</v>
      </c>
      <c r="O7" s="10">
        <f t="shared" si="8"/>
        <v>783.1</v>
      </c>
      <c r="P7" s="10">
        <f t="shared" si="9"/>
        <v>955.00000000000011</v>
      </c>
      <c r="Q7" s="10">
        <f t="shared" si="10"/>
        <v>897.7</v>
      </c>
      <c r="R7" s="10">
        <f t="shared" si="11"/>
        <v>573</v>
      </c>
      <c r="S7" s="11">
        <f>0.5*C7*I7</f>
        <v>9.5500000000000007</v>
      </c>
      <c r="T7" s="11">
        <f t="shared" si="12"/>
        <v>9.5500000000000007</v>
      </c>
      <c r="U7" s="11">
        <f t="shared" si="13"/>
        <v>95.5</v>
      </c>
      <c r="V7" s="11">
        <f t="shared" si="14"/>
        <v>66.850000000000009</v>
      </c>
      <c r="W7" s="11">
        <f t="shared" si="15"/>
        <v>0</v>
      </c>
      <c r="X7" s="14">
        <f t="shared" ref="X7:X17" si="17">N7+S7</f>
        <v>792.65</v>
      </c>
      <c r="Y7" s="14">
        <f t="shared" si="5"/>
        <v>792.65</v>
      </c>
      <c r="Z7" s="14">
        <f t="shared" si="5"/>
        <v>1050.5</v>
      </c>
      <c r="AA7" s="14">
        <f t="shared" si="5"/>
        <v>964.55000000000007</v>
      </c>
      <c r="AB7" s="14">
        <f t="shared" si="5"/>
        <v>573</v>
      </c>
      <c r="AC7" s="1"/>
      <c r="AD7" s="16">
        <f t="shared" si="16"/>
        <v>4173.3500000000004</v>
      </c>
    </row>
    <row r="8" spans="1:30" x14ac:dyDescent="0.3">
      <c r="A8" t="s">
        <v>12</v>
      </c>
      <c r="B8" t="s">
        <v>13</v>
      </c>
      <c r="C8" s="1">
        <v>6.9</v>
      </c>
      <c r="D8" s="6">
        <v>39</v>
      </c>
      <c r="E8" s="6">
        <v>52</v>
      </c>
      <c r="F8" s="6">
        <v>42</v>
      </c>
      <c r="G8" s="6">
        <v>40</v>
      </c>
      <c r="H8" s="6">
        <v>40</v>
      </c>
      <c r="I8" s="8">
        <f t="shared" si="6"/>
        <v>0</v>
      </c>
      <c r="J8" s="8">
        <f t="shared" si="6"/>
        <v>12</v>
      </c>
      <c r="K8" s="8">
        <f t="shared" si="6"/>
        <v>2</v>
      </c>
      <c r="L8" s="8">
        <f t="shared" si="6"/>
        <v>0</v>
      </c>
      <c r="M8" s="8">
        <f t="shared" si="6"/>
        <v>0</v>
      </c>
      <c r="N8" s="10">
        <f t="shared" si="7"/>
        <v>269.10000000000002</v>
      </c>
      <c r="O8" s="10">
        <f t="shared" si="8"/>
        <v>358.8</v>
      </c>
      <c r="P8" s="10">
        <f t="shared" si="9"/>
        <v>289.8</v>
      </c>
      <c r="Q8" s="10">
        <f t="shared" si="10"/>
        <v>276</v>
      </c>
      <c r="R8" s="10">
        <f t="shared" si="11"/>
        <v>276</v>
      </c>
      <c r="S8" s="11">
        <f>0.5*C8*I8</f>
        <v>0</v>
      </c>
      <c r="T8" s="11">
        <f t="shared" si="12"/>
        <v>41.400000000000006</v>
      </c>
      <c r="U8" s="11">
        <f t="shared" si="13"/>
        <v>6.9</v>
      </c>
      <c r="V8" s="11">
        <f t="shared" si="14"/>
        <v>0</v>
      </c>
      <c r="W8" s="11">
        <f t="shared" si="15"/>
        <v>0</v>
      </c>
      <c r="X8" s="14">
        <f t="shared" si="17"/>
        <v>269.10000000000002</v>
      </c>
      <c r="Y8" s="14">
        <f t="shared" si="5"/>
        <v>400.20000000000005</v>
      </c>
      <c r="Z8" s="14">
        <f t="shared" si="5"/>
        <v>296.7</v>
      </c>
      <c r="AA8" s="14">
        <f t="shared" si="5"/>
        <v>276</v>
      </c>
      <c r="AB8" s="14">
        <f>R8+W8</f>
        <v>276</v>
      </c>
      <c r="AC8" s="1"/>
      <c r="AD8" s="16">
        <f t="shared" si="16"/>
        <v>1518</v>
      </c>
    </row>
    <row r="9" spans="1:30" x14ac:dyDescent="0.3">
      <c r="A9" t="s">
        <v>14</v>
      </c>
      <c r="B9" t="s">
        <v>15</v>
      </c>
      <c r="C9" s="1">
        <v>14.2</v>
      </c>
      <c r="D9" s="6">
        <v>44</v>
      </c>
      <c r="E9" s="6">
        <v>51</v>
      </c>
      <c r="F9" s="6">
        <v>42</v>
      </c>
      <c r="G9" s="6">
        <v>40</v>
      </c>
      <c r="H9" s="6">
        <v>20</v>
      </c>
      <c r="I9" s="8">
        <f t="shared" si="6"/>
        <v>4</v>
      </c>
      <c r="J9" s="8">
        <f t="shared" si="6"/>
        <v>11</v>
      </c>
      <c r="K9" s="8">
        <f t="shared" si="6"/>
        <v>2</v>
      </c>
      <c r="L9" s="8">
        <f t="shared" si="6"/>
        <v>0</v>
      </c>
      <c r="M9" s="8">
        <f t="shared" si="6"/>
        <v>0</v>
      </c>
      <c r="N9" s="10">
        <f t="shared" si="7"/>
        <v>624.79999999999995</v>
      </c>
      <c r="O9" s="10">
        <f t="shared" si="8"/>
        <v>724.19999999999993</v>
      </c>
      <c r="P9" s="10">
        <f t="shared" si="9"/>
        <v>596.4</v>
      </c>
      <c r="Q9" s="10">
        <f t="shared" si="10"/>
        <v>568</v>
      </c>
      <c r="R9" s="10">
        <f t="shared" si="11"/>
        <v>284</v>
      </c>
      <c r="S9" s="11">
        <f>0.5*C9*I9</f>
        <v>28.4</v>
      </c>
      <c r="T9" s="11">
        <f t="shared" si="12"/>
        <v>78.099999999999994</v>
      </c>
      <c r="U9" s="11">
        <f t="shared" si="13"/>
        <v>14.2</v>
      </c>
      <c r="V9" s="11">
        <f t="shared" si="14"/>
        <v>0</v>
      </c>
      <c r="W9" s="11">
        <f t="shared" si="15"/>
        <v>0</v>
      </c>
      <c r="X9" s="14">
        <f t="shared" si="17"/>
        <v>653.19999999999993</v>
      </c>
      <c r="Y9" s="14">
        <f t="shared" si="5"/>
        <v>802.3</v>
      </c>
      <c r="Z9" s="14">
        <f t="shared" si="5"/>
        <v>610.6</v>
      </c>
      <c r="AA9" s="14">
        <f t="shared" si="5"/>
        <v>568</v>
      </c>
      <c r="AB9" s="14">
        <f t="shared" si="5"/>
        <v>284</v>
      </c>
      <c r="AC9" s="1"/>
      <c r="AD9" s="16">
        <f t="shared" si="16"/>
        <v>2918.1</v>
      </c>
    </row>
    <row r="10" spans="1:30" x14ac:dyDescent="0.3">
      <c r="A10" t="s">
        <v>16</v>
      </c>
      <c r="B10" t="s">
        <v>17</v>
      </c>
      <c r="C10" s="1">
        <v>18</v>
      </c>
      <c r="D10" s="6">
        <v>55</v>
      </c>
      <c r="E10" s="6">
        <v>60</v>
      </c>
      <c r="F10" s="6">
        <v>45</v>
      </c>
      <c r="G10" s="6">
        <v>40</v>
      </c>
      <c r="H10" s="6">
        <v>49</v>
      </c>
      <c r="I10" s="8">
        <f t="shared" si="6"/>
        <v>15</v>
      </c>
      <c r="J10" s="8">
        <f t="shared" si="6"/>
        <v>20</v>
      </c>
      <c r="K10" s="8">
        <f t="shared" si="6"/>
        <v>5</v>
      </c>
      <c r="L10" s="8">
        <f t="shared" si="6"/>
        <v>0</v>
      </c>
      <c r="M10" s="8">
        <f t="shared" si="6"/>
        <v>9</v>
      </c>
      <c r="N10" s="10">
        <f t="shared" si="7"/>
        <v>990</v>
      </c>
      <c r="O10" s="10">
        <f t="shared" si="8"/>
        <v>1080</v>
      </c>
      <c r="P10" s="10">
        <f t="shared" si="9"/>
        <v>810</v>
      </c>
      <c r="Q10" s="10">
        <f t="shared" si="10"/>
        <v>720</v>
      </c>
      <c r="R10" s="10">
        <f t="shared" si="11"/>
        <v>882</v>
      </c>
      <c r="S10" s="11">
        <f>0.5*C10*I10</f>
        <v>135</v>
      </c>
      <c r="T10" s="11">
        <f t="shared" si="12"/>
        <v>180</v>
      </c>
      <c r="U10" s="11">
        <f t="shared" si="13"/>
        <v>45</v>
      </c>
      <c r="V10" s="11">
        <f t="shared" si="14"/>
        <v>0</v>
      </c>
      <c r="W10" s="11">
        <f t="shared" si="15"/>
        <v>81</v>
      </c>
      <c r="X10" s="14">
        <f t="shared" si="17"/>
        <v>1125</v>
      </c>
      <c r="Y10" s="14">
        <f t="shared" si="5"/>
        <v>1260</v>
      </c>
      <c r="Z10" s="14">
        <f t="shared" si="5"/>
        <v>855</v>
      </c>
      <c r="AA10" s="14">
        <f t="shared" si="5"/>
        <v>720</v>
      </c>
      <c r="AB10" s="14">
        <f t="shared" si="5"/>
        <v>963</v>
      </c>
      <c r="AC10" s="1"/>
      <c r="AD10" s="16">
        <f t="shared" si="16"/>
        <v>4923</v>
      </c>
    </row>
    <row r="11" spans="1:30" x14ac:dyDescent="0.3">
      <c r="A11" t="s">
        <v>18</v>
      </c>
      <c r="B11" t="s">
        <v>19</v>
      </c>
      <c r="C11" s="1">
        <v>17.5</v>
      </c>
      <c r="D11" s="6">
        <v>33</v>
      </c>
      <c r="E11" s="6">
        <v>22</v>
      </c>
      <c r="F11" s="6">
        <v>54</v>
      </c>
      <c r="G11" s="6">
        <v>40</v>
      </c>
      <c r="H11" s="6">
        <v>20</v>
      </c>
      <c r="I11" s="8">
        <f t="shared" si="6"/>
        <v>0</v>
      </c>
      <c r="J11" s="8">
        <f t="shared" si="6"/>
        <v>0</v>
      </c>
      <c r="K11" s="8">
        <f t="shared" si="6"/>
        <v>14</v>
      </c>
      <c r="L11" s="8">
        <f t="shared" si="6"/>
        <v>0</v>
      </c>
      <c r="M11" s="8">
        <f t="shared" si="6"/>
        <v>0</v>
      </c>
      <c r="N11" s="10">
        <f t="shared" si="7"/>
        <v>577.5</v>
      </c>
      <c r="O11" s="10">
        <f t="shared" si="8"/>
        <v>385</v>
      </c>
      <c r="P11" s="10">
        <f t="shared" si="9"/>
        <v>945</v>
      </c>
      <c r="Q11" s="10">
        <f t="shared" si="10"/>
        <v>700</v>
      </c>
      <c r="R11" s="10">
        <f t="shared" si="11"/>
        <v>350</v>
      </c>
      <c r="S11" s="11">
        <f>0.5*C11*I11</f>
        <v>0</v>
      </c>
      <c r="T11" s="11">
        <f t="shared" si="12"/>
        <v>0</v>
      </c>
      <c r="U11" s="11">
        <f t="shared" si="13"/>
        <v>122.5</v>
      </c>
      <c r="V11" s="11">
        <f t="shared" si="14"/>
        <v>0</v>
      </c>
      <c r="W11" s="11">
        <f t="shared" si="15"/>
        <v>0</v>
      </c>
      <c r="X11" s="14">
        <f t="shared" si="17"/>
        <v>577.5</v>
      </c>
      <c r="Y11" s="14">
        <f t="shared" si="5"/>
        <v>385</v>
      </c>
      <c r="Z11" s="14">
        <f t="shared" si="5"/>
        <v>1067.5</v>
      </c>
      <c r="AA11" s="14">
        <f t="shared" si="5"/>
        <v>700</v>
      </c>
      <c r="AB11" s="14">
        <f t="shared" si="5"/>
        <v>350</v>
      </c>
      <c r="AC11" s="1"/>
      <c r="AD11" s="16">
        <f t="shared" si="16"/>
        <v>3080</v>
      </c>
    </row>
    <row r="12" spans="1:30" x14ac:dyDescent="0.3">
      <c r="A12" t="s">
        <v>20</v>
      </c>
      <c r="B12" t="s">
        <v>21</v>
      </c>
      <c r="C12" s="1">
        <v>14.7</v>
      </c>
      <c r="D12" s="6">
        <v>29</v>
      </c>
      <c r="E12" s="6">
        <v>40</v>
      </c>
      <c r="F12" s="6">
        <v>42</v>
      </c>
      <c r="G12" s="6">
        <v>40</v>
      </c>
      <c r="H12" s="6">
        <v>40</v>
      </c>
      <c r="I12" s="8">
        <f t="shared" si="6"/>
        <v>0</v>
      </c>
      <c r="J12" s="8">
        <f t="shared" si="6"/>
        <v>0</v>
      </c>
      <c r="K12" s="8">
        <f t="shared" si="6"/>
        <v>2</v>
      </c>
      <c r="L12" s="8">
        <f t="shared" si="6"/>
        <v>0</v>
      </c>
      <c r="M12" s="8">
        <f t="shared" si="6"/>
        <v>0</v>
      </c>
      <c r="N12" s="10">
        <f t="shared" si="7"/>
        <v>426.29999999999995</v>
      </c>
      <c r="O12" s="10">
        <f t="shared" si="8"/>
        <v>588</v>
      </c>
      <c r="P12" s="10">
        <f t="shared" si="9"/>
        <v>617.4</v>
      </c>
      <c r="Q12" s="10">
        <f t="shared" si="10"/>
        <v>588</v>
      </c>
      <c r="R12" s="10">
        <f t="shared" si="11"/>
        <v>588</v>
      </c>
      <c r="S12" s="11">
        <f>0.5*C12*I12</f>
        <v>0</v>
      </c>
      <c r="T12" s="11">
        <f t="shared" si="12"/>
        <v>0</v>
      </c>
      <c r="U12" s="11">
        <f t="shared" si="13"/>
        <v>14.7</v>
      </c>
      <c r="V12" s="11">
        <f t="shared" si="14"/>
        <v>0</v>
      </c>
      <c r="W12" s="11">
        <f t="shared" si="15"/>
        <v>0</v>
      </c>
      <c r="X12" s="14">
        <f t="shared" si="17"/>
        <v>426.29999999999995</v>
      </c>
      <c r="Y12" s="14">
        <f t="shared" si="5"/>
        <v>588</v>
      </c>
      <c r="Z12" s="14">
        <f t="shared" si="5"/>
        <v>632.1</v>
      </c>
      <c r="AA12" s="14">
        <f t="shared" si="5"/>
        <v>588</v>
      </c>
      <c r="AB12" s="14">
        <f t="shared" si="5"/>
        <v>588</v>
      </c>
      <c r="AC12" s="1"/>
      <c r="AD12" s="16">
        <f t="shared" si="16"/>
        <v>2822.4</v>
      </c>
    </row>
    <row r="13" spans="1:30" x14ac:dyDescent="0.3">
      <c r="A13" t="s">
        <v>22</v>
      </c>
      <c r="B13" t="s">
        <v>23</v>
      </c>
      <c r="C13" s="1">
        <v>13.9</v>
      </c>
      <c r="D13" s="6">
        <v>40</v>
      </c>
      <c r="E13" s="6">
        <v>40</v>
      </c>
      <c r="F13" s="6">
        <v>42</v>
      </c>
      <c r="G13" s="6">
        <v>40</v>
      </c>
      <c r="H13" s="6">
        <v>40</v>
      </c>
      <c r="I13" s="8">
        <f t="shared" si="6"/>
        <v>0</v>
      </c>
      <c r="J13" s="8">
        <f t="shared" si="6"/>
        <v>0</v>
      </c>
      <c r="K13" s="8">
        <f t="shared" si="6"/>
        <v>2</v>
      </c>
      <c r="L13" s="8">
        <f t="shared" si="6"/>
        <v>0</v>
      </c>
      <c r="M13" s="8">
        <f t="shared" si="6"/>
        <v>0</v>
      </c>
      <c r="N13" s="10">
        <f t="shared" si="7"/>
        <v>556</v>
      </c>
      <c r="O13" s="10">
        <f t="shared" si="8"/>
        <v>556</v>
      </c>
      <c r="P13" s="10">
        <f t="shared" si="9"/>
        <v>583.80000000000007</v>
      </c>
      <c r="Q13" s="10">
        <f t="shared" si="10"/>
        <v>556</v>
      </c>
      <c r="R13" s="10">
        <f t="shared" si="11"/>
        <v>556</v>
      </c>
      <c r="S13" s="11">
        <f>0.5*C13*I13</f>
        <v>0</v>
      </c>
      <c r="T13" s="11">
        <f t="shared" si="12"/>
        <v>0</v>
      </c>
      <c r="U13" s="11">
        <f t="shared" si="13"/>
        <v>13.9</v>
      </c>
      <c r="V13" s="11">
        <f t="shared" si="14"/>
        <v>0</v>
      </c>
      <c r="W13" s="11">
        <f t="shared" si="15"/>
        <v>0</v>
      </c>
      <c r="X13" s="14">
        <f t="shared" si="17"/>
        <v>556</v>
      </c>
      <c r="Y13" s="14">
        <f t="shared" si="5"/>
        <v>556</v>
      </c>
      <c r="Z13" s="14">
        <f t="shared" si="5"/>
        <v>597.70000000000005</v>
      </c>
      <c r="AA13" s="14">
        <f t="shared" si="5"/>
        <v>556</v>
      </c>
      <c r="AB13" s="14">
        <f t="shared" si="5"/>
        <v>556</v>
      </c>
      <c r="AC13" s="1"/>
      <c r="AD13" s="16">
        <f t="shared" si="16"/>
        <v>2821.7</v>
      </c>
    </row>
    <row r="14" spans="1:30" x14ac:dyDescent="0.3">
      <c r="A14" t="s">
        <v>24</v>
      </c>
      <c r="B14" t="s">
        <v>25</v>
      </c>
      <c r="C14" s="1">
        <v>11.2</v>
      </c>
      <c r="D14" s="6">
        <v>40</v>
      </c>
      <c r="E14" s="6">
        <v>40</v>
      </c>
      <c r="F14" s="6">
        <v>39</v>
      </c>
      <c r="G14" s="6">
        <v>42</v>
      </c>
      <c r="H14" s="6">
        <v>40</v>
      </c>
      <c r="I14" s="8">
        <f t="shared" si="6"/>
        <v>0</v>
      </c>
      <c r="J14" s="8">
        <f t="shared" si="6"/>
        <v>0</v>
      </c>
      <c r="K14" s="8">
        <f t="shared" si="6"/>
        <v>0</v>
      </c>
      <c r="L14" s="8">
        <f t="shared" si="6"/>
        <v>2</v>
      </c>
      <c r="M14" s="8">
        <f t="shared" si="6"/>
        <v>0</v>
      </c>
      <c r="N14" s="10">
        <f t="shared" si="7"/>
        <v>448</v>
      </c>
      <c r="O14" s="10">
        <f t="shared" si="8"/>
        <v>448</v>
      </c>
      <c r="P14" s="10">
        <f t="shared" si="9"/>
        <v>436.79999999999995</v>
      </c>
      <c r="Q14" s="10">
        <f t="shared" si="10"/>
        <v>470.4</v>
      </c>
      <c r="R14" s="10">
        <f t="shared" si="11"/>
        <v>448</v>
      </c>
      <c r="S14" s="11">
        <f>0.5*C14*I14</f>
        <v>0</v>
      </c>
      <c r="T14" s="11">
        <f t="shared" si="12"/>
        <v>0</v>
      </c>
      <c r="U14" s="11">
        <f t="shared" si="13"/>
        <v>0</v>
      </c>
      <c r="V14" s="11">
        <f t="shared" si="14"/>
        <v>11.2</v>
      </c>
      <c r="W14" s="11">
        <f t="shared" si="15"/>
        <v>0</v>
      </c>
      <c r="X14" s="14">
        <f t="shared" si="17"/>
        <v>448</v>
      </c>
      <c r="Y14" s="14">
        <f t="shared" si="5"/>
        <v>448</v>
      </c>
      <c r="Z14" s="14">
        <f t="shared" si="5"/>
        <v>436.79999999999995</v>
      </c>
      <c r="AA14" s="14">
        <f t="shared" si="5"/>
        <v>481.59999999999997</v>
      </c>
      <c r="AB14" s="14">
        <f t="shared" si="5"/>
        <v>448</v>
      </c>
      <c r="AC14" s="1"/>
      <c r="AD14" s="16">
        <f t="shared" si="16"/>
        <v>2262.3999999999996</v>
      </c>
    </row>
    <row r="15" spans="1:30" x14ac:dyDescent="0.3">
      <c r="A15" t="s">
        <v>26</v>
      </c>
      <c r="B15" t="s">
        <v>27</v>
      </c>
      <c r="C15" s="1">
        <v>10.1</v>
      </c>
      <c r="D15" s="6">
        <v>40</v>
      </c>
      <c r="E15" s="6">
        <v>40</v>
      </c>
      <c r="F15" s="6">
        <v>41</v>
      </c>
      <c r="G15" s="6">
        <v>42</v>
      </c>
      <c r="H15" s="6">
        <v>40</v>
      </c>
      <c r="I15" s="8">
        <f t="shared" si="6"/>
        <v>0</v>
      </c>
      <c r="J15" s="8">
        <f t="shared" si="6"/>
        <v>0</v>
      </c>
      <c r="K15" s="8">
        <f t="shared" si="6"/>
        <v>1</v>
      </c>
      <c r="L15" s="8">
        <f t="shared" si="6"/>
        <v>2</v>
      </c>
      <c r="M15" s="8">
        <f t="shared" si="6"/>
        <v>0</v>
      </c>
      <c r="N15" s="10">
        <f t="shared" si="7"/>
        <v>404</v>
      </c>
      <c r="O15" s="10">
        <f t="shared" si="8"/>
        <v>404</v>
      </c>
      <c r="P15" s="10">
        <f t="shared" si="9"/>
        <v>414.09999999999997</v>
      </c>
      <c r="Q15" s="10">
        <f t="shared" si="10"/>
        <v>424.2</v>
      </c>
      <c r="R15" s="10">
        <f t="shared" si="11"/>
        <v>404</v>
      </c>
      <c r="S15" s="11">
        <f>0.5*C15*I15</f>
        <v>0</v>
      </c>
      <c r="T15" s="11">
        <f t="shared" si="12"/>
        <v>0</v>
      </c>
      <c r="U15" s="11">
        <f t="shared" si="13"/>
        <v>5.05</v>
      </c>
      <c r="V15" s="11">
        <f t="shared" si="14"/>
        <v>10.1</v>
      </c>
      <c r="W15" s="11">
        <f t="shared" si="15"/>
        <v>0</v>
      </c>
      <c r="X15" s="14">
        <f t="shared" si="17"/>
        <v>404</v>
      </c>
      <c r="Y15" s="14">
        <f t="shared" si="5"/>
        <v>404</v>
      </c>
      <c r="Z15" s="14">
        <f t="shared" si="5"/>
        <v>419.15</v>
      </c>
      <c r="AA15" s="14">
        <f t="shared" si="5"/>
        <v>434.3</v>
      </c>
      <c r="AB15" s="14">
        <f t="shared" si="5"/>
        <v>404</v>
      </c>
      <c r="AC15" s="1"/>
      <c r="AD15" s="16">
        <f t="shared" si="16"/>
        <v>2065.4499999999998</v>
      </c>
    </row>
    <row r="16" spans="1:30" x14ac:dyDescent="0.3">
      <c r="A16" t="s">
        <v>28</v>
      </c>
      <c r="B16" t="s">
        <v>29</v>
      </c>
      <c r="C16" s="1">
        <v>9</v>
      </c>
      <c r="D16" s="6">
        <v>42</v>
      </c>
      <c r="E16" s="6">
        <v>42</v>
      </c>
      <c r="F16" s="6">
        <v>39</v>
      </c>
      <c r="G16" s="6">
        <v>42</v>
      </c>
      <c r="H16" s="6">
        <v>40</v>
      </c>
      <c r="I16" s="8">
        <f t="shared" si="6"/>
        <v>2</v>
      </c>
      <c r="J16" s="8">
        <f t="shared" si="6"/>
        <v>2</v>
      </c>
      <c r="K16" s="8">
        <f t="shared" si="6"/>
        <v>0</v>
      </c>
      <c r="L16" s="8">
        <f t="shared" si="6"/>
        <v>2</v>
      </c>
      <c r="M16" s="8">
        <f t="shared" si="6"/>
        <v>0</v>
      </c>
      <c r="N16" s="10">
        <f t="shared" si="7"/>
        <v>378</v>
      </c>
      <c r="O16" s="10">
        <f t="shared" si="8"/>
        <v>378</v>
      </c>
      <c r="P16" s="10">
        <f t="shared" si="9"/>
        <v>351</v>
      </c>
      <c r="Q16" s="10">
        <f t="shared" si="10"/>
        <v>378</v>
      </c>
      <c r="R16" s="10">
        <f t="shared" si="11"/>
        <v>360</v>
      </c>
      <c r="S16" s="11">
        <f>0.5*C16*I16</f>
        <v>9</v>
      </c>
      <c r="T16" s="11">
        <f t="shared" si="12"/>
        <v>9</v>
      </c>
      <c r="U16" s="11">
        <f t="shared" si="13"/>
        <v>0</v>
      </c>
      <c r="V16" s="11">
        <f t="shared" si="14"/>
        <v>9</v>
      </c>
      <c r="W16" s="11">
        <f t="shared" si="15"/>
        <v>0</v>
      </c>
      <c r="X16" s="14">
        <f t="shared" si="17"/>
        <v>387</v>
      </c>
      <c r="Y16" s="14">
        <f t="shared" si="5"/>
        <v>387</v>
      </c>
      <c r="Z16" s="14">
        <f t="shared" si="5"/>
        <v>351</v>
      </c>
      <c r="AA16" s="14">
        <f t="shared" si="5"/>
        <v>387</v>
      </c>
      <c r="AB16" s="14">
        <f t="shared" si="5"/>
        <v>360</v>
      </c>
      <c r="AC16" s="1"/>
      <c r="AD16" s="16">
        <f t="shared" si="16"/>
        <v>1872</v>
      </c>
    </row>
    <row r="17" spans="1:30" x14ac:dyDescent="0.3">
      <c r="A17" t="s">
        <v>30</v>
      </c>
      <c r="B17" t="s">
        <v>31</v>
      </c>
      <c r="C17" s="1">
        <v>8.44</v>
      </c>
      <c r="D17" s="6">
        <v>40</v>
      </c>
      <c r="E17" s="6">
        <v>43</v>
      </c>
      <c r="F17" s="6">
        <v>39</v>
      </c>
      <c r="G17" s="6">
        <v>41</v>
      </c>
      <c r="H17" s="6">
        <v>40</v>
      </c>
      <c r="I17" s="8">
        <f t="shared" si="6"/>
        <v>0</v>
      </c>
      <c r="J17" s="8">
        <f t="shared" si="6"/>
        <v>3</v>
      </c>
      <c r="K17" s="8">
        <f t="shared" si="6"/>
        <v>0</v>
      </c>
      <c r="L17" s="8">
        <f t="shared" si="6"/>
        <v>1</v>
      </c>
      <c r="M17" s="8">
        <f t="shared" si="6"/>
        <v>0</v>
      </c>
      <c r="N17" s="10">
        <f t="shared" si="7"/>
        <v>337.59999999999997</v>
      </c>
      <c r="O17" s="10">
        <f t="shared" si="8"/>
        <v>362.91999999999996</v>
      </c>
      <c r="P17" s="10">
        <f t="shared" si="9"/>
        <v>329.15999999999997</v>
      </c>
      <c r="Q17" s="10">
        <f t="shared" si="10"/>
        <v>346.03999999999996</v>
      </c>
      <c r="R17" s="10">
        <f t="shared" si="11"/>
        <v>337.59999999999997</v>
      </c>
      <c r="S17" s="11">
        <f>0.5*C17*I17</f>
        <v>0</v>
      </c>
      <c r="T17" s="11">
        <f t="shared" si="12"/>
        <v>12.66</v>
      </c>
      <c r="U17" s="11">
        <f t="shared" si="13"/>
        <v>0</v>
      </c>
      <c r="V17" s="11">
        <f t="shared" si="14"/>
        <v>4.22</v>
      </c>
      <c r="W17" s="11">
        <f>0.5*C17*M17</f>
        <v>0</v>
      </c>
      <c r="X17" s="14">
        <f t="shared" si="17"/>
        <v>337.59999999999997</v>
      </c>
      <c r="Y17" s="14">
        <f t="shared" si="5"/>
        <v>375.58</v>
      </c>
      <c r="Z17" s="14">
        <f t="shared" si="5"/>
        <v>329.15999999999997</v>
      </c>
      <c r="AA17" s="14">
        <f t="shared" si="5"/>
        <v>350.26</v>
      </c>
      <c r="AB17" s="14">
        <f t="shared" si="5"/>
        <v>337.59999999999997</v>
      </c>
      <c r="AC17" s="1"/>
      <c r="AD17" s="16">
        <f t="shared" si="16"/>
        <v>1730.1999999999998</v>
      </c>
    </row>
    <row r="18" spans="1:30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1">
        <f t="shared" si="7"/>
        <v>0</v>
      </c>
      <c r="O18" s="1">
        <f t="shared" ref="O18" si="18">D18*E18</f>
        <v>0</v>
      </c>
      <c r="P18" s="1">
        <f t="shared" si="7"/>
        <v>0</v>
      </c>
      <c r="Q18" s="1">
        <f t="shared" si="7"/>
        <v>0</v>
      </c>
      <c r="R18" s="1">
        <f t="shared" si="7"/>
        <v>0</v>
      </c>
    </row>
    <row r="19" spans="1:30" x14ac:dyDescent="0.3">
      <c r="A19" t="s">
        <v>33</v>
      </c>
      <c r="C19" s="1">
        <f>MAX(C4:C17)</f>
        <v>22.1</v>
      </c>
      <c r="D19" s="4">
        <f>MAX(D4:D17)</f>
        <v>55</v>
      </c>
      <c r="E19" s="4">
        <f>MAX(E4:E17)</f>
        <v>60</v>
      </c>
      <c r="F19" s="4">
        <f>MAX(F4:F17)</f>
        <v>54</v>
      </c>
      <c r="G19" s="4">
        <f>MAX(G4:G17)</f>
        <v>47</v>
      </c>
      <c r="H19" s="4">
        <f>MAX(H4:H17)</f>
        <v>49</v>
      </c>
      <c r="I19" s="4">
        <f>MAX(I4:I17)</f>
        <v>15</v>
      </c>
      <c r="J19" s="4">
        <f>MAX(J4:J17)</f>
        <v>20</v>
      </c>
      <c r="K19" s="4">
        <f>MAX(K4:K17)</f>
        <v>14</v>
      </c>
      <c r="L19" s="4">
        <f>MAX(L4:L17)</f>
        <v>7</v>
      </c>
      <c r="M19" s="4">
        <f>MAX(M4:M17)</f>
        <v>9</v>
      </c>
      <c r="N19" s="1">
        <f>MAX(N4:N17)</f>
        <v>1082.9000000000001</v>
      </c>
      <c r="O19" s="1">
        <f>MAX(O4:O17)</f>
        <v>1080</v>
      </c>
      <c r="P19" s="1">
        <f>MAX(P4:P17)</f>
        <v>955.00000000000011</v>
      </c>
      <c r="Q19" s="1">
        <f>MAX(Q4:Q17)</f>
        <v>897.7</v>
      </c>
      <c r="R19" s="1">
        <f>MAX(R4:R17)</f>
        <v>882</v>
      </c>
      <c r="S19" s="1">
        <f>MAX(S4:S17)</f>
        <v>135</v>
      </c>
      <c r="T19" s="1">
        <f>MAX(T4:T17)</f>
        <v>180</v>
      </c>
      <c r="U19" s="1">
        <f>MAX(U4:U17)</f>
        <v>122.5</v>
      </c>
      <c r="V19" s="1">
        <f>MAX(V4:V17)</f>
        <v>66.850000000000009</v>
      </c>
      <c r="W19" s="1">
        <f>MAX(W4:W17)</f>
        <v>81</v>
      </c>
      <c r="X19" s="1">
        <f>MAX(X4:X17)</f>
        <v>1182.3500000000001</v>
      </c>
      <c r="Y19" s="1">
        <f t="shared" ref="Y19:AB19" si="19">MAX(Y4:Y17)</f>
        <v>1260</v>
      </c>
      <c r="Z19" s="1">
        <f t="shared" si="19"/>
        <v>1067.5</v>
      </c>
      <c r="AA19" s="1">
        <f t="shared" si="19"/>
        <v>964.55000000000007</v>
      </c>
      <c r="AB19" s="1">
        <f t="shared" si="19"/>
        <v>963</v>
      </c>
      <c r="AC19" s="1"/>
      <c r="AD19" s="1">
        <f t="shared" ref="AD19" si="20">MAX(AD4:AD17)</f>
        <v>4923</v>
      </c>
    </row>
    <row r="20" spans="1:30" x14ac:dyDescent="0.3">
      <c r="A20" t="s">
        <v>34</v>
      </c>
      <c r="C20" s="1">
        <f>MIN(C4:C17)</f>
        <v>6.9</v>
      </c>
      <c r="D20" s="4">
        <f>MIN(D4:D17)</f>
        <v>29</v>
      </c>
      <c r="E20" s="4">
        <f>MIN(E4:E17)</f>
        <v>22</v>
      </c>
      <c r="F20" s="4">
        <f>MIN(F4:F17)</f>
        <v>33</v>
      </c>
      <c r="G20" s="4">
        <f>MIN(G4:G17)</f>
        <v>20</v>
      </c>
      <c r="H20" s="4">
        <f>MIN(H4:H17)</f>
        <v>18</v>
      </c>
      <c r="I20" s="4">
        <f>MIN(I4:I17)</f>
        <v>0</v>
      </c>
      <c r="J20" s="4">
        <f>MIN(J4:J17)</f>
        <v>0</v>
      </c>
      <c r="K20" s="4">
        <f>MIN(K4:K17)</f>
        <v>0</v>
      </c>
      <c r="L20" s="4">
        <f>MIN(L4:L17)</f>
        <v>0</v>
      </c>
      <c r="M20" s="4">
        <f>MIN(M4:M17)</f>
        <v>0</v>
      </c>
      <c r="N20" s="1">
        <f>MIN(N4:N17)</f>
        <v>269.10000000000002</v>
      </c>
      <c r="O20" s="1">
        <f>MIN(O4:O17)</f>
        <v>358.8</v>
      </c>
      <c r="P20" s="1">
        <f>MIN(P4:P17)</f>
        <v>289.8</v>
      </c>
      <c r="Q20" s="1">
        <f>MIN(Q4:Q17)</f>
        <v>276</v>
      </c>
      <c r="R20" s="1">
        <f>MIN(R4:R17)</f>
        <v>276</v>
      </c>
      <c r="S20" s="1">
        <f>MIN(S4:S17)</f>
        <v>0</v>
      </c>
      <c r="T20" s="1">
        <f>MIN(T4:T17)</f>
        <v>0</v>
      </c>
      <c r="U20" s="1">
        <f>MIN(U4:U17)</f>
        <v>0</v>
      </c>
      <c r="V20" s="1">
        <f>MIN(V4:V17)</f>
        <v>0</v>
      </c>
      <c r="W20" s="1">
        <f>MIN(W4:W17)</f>
        <v>0</v>
      </c>
      <c r="X20" s="1">
        <f>MIN(X4:X17)</f>
        <v>269.10000000000002</v>
      </c>
      <c r="Y20" s="1">
        <f t="shared" ref="Y20:AB20" si="21">MIN(Y4:Y17)</f>
        <v>375.58</v>
      </c>
      <c r="Z20" s="1">
        <f t="shared" si="21"/>
        <v>296.7</v>
      </c>
      <c r="AA20" s="1">
        <f t="shared" si="21"/>
        <v>276</v>
      </c>
      <c r="AB20" s="1">
        <f t="shared" si="21"/>
        <v>276</v>
      </c>
      <c r="AC20" s="1"/>
      <c r="AD20" s="1">
        <f t="shared" ref="AD20" si="22">MIN(AD4:AD17)</f>
        <v>1518</v>
      </c>
    </row>
    <row r="21" spans="1:30" x14ac:dyDescent="0.3">
      <c r="A21" t="s">
        <v>35</v>
      </c>
      <c r="C21" s="1">
        <f>AVERAGE(C4:C17)</f>
        <v>13.645714285714286</v>
      </c>
      <c r="D21" s="4">
        <f>AVERAGE(D4:D17)</f>
        <v>41.071428571428569</v>
      </c>
      <c r="E21" s="4">
        <f>AVERAGE(E4:E17)</f>
        <v>42.428571428571431</v>
      </c>
      <c r="F21" s="4">
        <f>AVERAGE(F4:F17)</f>
        <v>41.928571428571431</v>
      </c>
      <c r="G21" s="4">
        <f>AVERAGE(G4:G17)</f>
        <v>38.714285714285715</v>
      </c>
      <c r="H21" s="4">
        <f>AVERAGE(H4:H17)</f>
        <v>36.214285714285715</v>
      </c>
      <c r="I21" s="4">
        <f>AVERAGE(I4:I17)</f>
        <v>2.4285714285714284</v>
      </c>
      <c r="J21" s="4">
        <f>AVERAGE(J4:J17)</f>
        <v>3.7142857142857144</v>
      </c>
      <c r="K21" s="4">
        <f>AVERAGE(K4:K17)</f>
        <v>2.7142857142857144</v>
      </c>
      <c r="L21" s="4">
        <f>AVERAGE(L4:L17)</f>
        <v>1</v>
      </c>
      <c r="M21" s="4">
        <f>AVERAGE(M4:M17)</f>
        <v>1.3571428571428572</v>
      </c>
      <c r="N21" s="1">
        <f>AVERAGE(N4:N17)</f>
        <v>567.80000000000007</v>
      </c>
      <c r="O21" s="1">
        <f>AVERAGE(O4:O17)</f>
        <v>573.55857142857144</v>
      </c>
      <c r="P21" s="1">
        <f>AVERAGE(P4:P17)</f>
        <v>576.99</v>
      </c>
      <c r="Q21" s="1">
        <f>AVERAGE(Q4:Q17)</f>
        <v>515.95285714285706</v>
      </c>
      <c r="R21" s="1">
        <f>AVERAGE(R4:R17)</f>
        <v>473.41428571428571</v>
      </c>
      <c r="S21" s="1">
        <f>AVERAGE(S4:S17)</f>
        <v>21.38214285714286</v>
      </c>
      <c r="T21" s="1">
        <f>AVERAGE(T4:T17)</f>
        <v>25.115000000000002</v>
      </c>
      <c r="U21" s="1">
        <f>AVERAGE(U4:U17)</f>
        <v>22.696428571428573</v>
      </c>
      <c r="V21" s="1">
        <f>AVERAGE(V4:V17)</f>
        <v>7.2407142857142857</v>
      </c>
      <c r="W21" s="1">
        <f>AVERAGE(W4:W17)</f>
        <v>10.62142857142857</v>
      </c>
      <c r="X21" s="1">
        <f>AVERAGE(X4:X17)</f>
        <v>589.18214285714282</v>
      </c>
      <c r="Y21" s="1">
        <f t="shared" ref="Y21:AB21" si="23">AVERAGE(Y4:Y17)</f>
        <v>598.67357142857145</v>
      </c>
      <c r="Z21" s="1">
        <f t="shared" si="23"/>
        <v>599.68642857142856</v>
      </c>
      <c r="AA21" s="1">
        <f t="shared" si="23"/>
        <v>523.19357142857154</v>
      </c>
      <c r="AB21" s="1">
        <f t="shared" si="23"/>
        <v>484.03571428571428</v>
      </c>
      <c r="AC21" s="1"/>
      <c r="AD21" s="1">
        <f t="shared" ref="AD21" si="24">AVERAGE(AD4:AD17)</f>
        <v>2794.7714285714283</v>
      </c>
    </row>
    <row r="22" spans="1:30" x14ac:dyDescent="0.3">
      <c r="A22" t="s">
        <v>36</v>
      </c>
      <c r="C22" s="1">
        <f>SUM(C4:C17)</f>
        <v>191.04</v>
      </c>
      <c r="D22" s="4">
        <f>SUM(D4:D17)</f>
        <v>575</v>
      </c>
      <c r="E22" s="4">
        <f>SUM(E4:E17)</f>
        <v>594</v>
      </c>
      <c r="F22" s="4">
        <f>SUM(F4:F17)</f>
        <v>587</v>
      </c>
      <c r="G22" s="4">
        <f>SUM(G4:G17)</f>
        <v>542</v>
      </c>
      <c r="H22" s="4">
        <f>SUM(H4:H17)</f>
        <v>507</v>
      </c>
      <c r="I22" s="4">
        <f>SUM(I4:I17)</f>
        <v>34</v>
      </c>
      <c r="J22" s="4">
        <f>SUM(J4:J17)</f>
        <v>52</v>
      </c>
      <c r="K22" s="4">
        <f>SUM(K4:K17)</f>
        <v>38</v>
      </c>
      <c r="L22" s="4">
        <f>SUM(L4:L17)</f>
        <v>14</v>
      </c>
      <c r="M22" s="4">
        <f>SUM(M4:M17)</f>
        <v>19</v>
      </c>
      <c r="N22" s="1">
        <f>SUM(N4:N17)</f>
        <v>7949.2000000000007</v>
      </c>
      <c r="O22" s="1">
        <f>SUM(O4:O17)</f>
        <v>8029.82</v>
      </c>
      <c r="P22" s="1">
        <f>SUM(P4:P17)</f>
        <v>8077.8600000000006</v>
      </c>
      <c r="Q22" s="1">
        <f>SUM(Q4:Q17)</f>
        <v>7223.3399999999992</v>
      </c>
      <c r="R22" s="1">
        <f>SUM(R4:R17)</f>
        <v>6627.8</v>
      </c>
      <c r="S22" s="1">
        <f>SUM(S4:S17)</f>
        <v>299.35000000000002</v>
      </c>
      <c r="T22" s="1">
        <f>SUM(T4:T17)</f>
        <v>351.61</v>
      </c>
      <c r="U22" s="1">
        <f>SUM(U4:U17)</f>
        <v>317.75</v>
      </c>
      <c r="V22" s="1">
        <f>SUM(V4:V17)</f>
        <v>101.37</v>
      </c>
      <c r="W22" s="1">
        <f>SUM(W4:W17)</f>
        <v>148.69999999999999</v>
      </c>
      <c r="X22" s="1">
        <f>SUM(X4:X17)</f>
        <v>8248.5499999999993</v>
      </c>
      <c r="Y22" s="1">
        <f t="shared" ref="Y22:AB22" si="25">SUM(Y4:Y17)</f>
        <v>8381.43</v>
      </c>
      <c r="Z22" s="1">
        <f t="shared" si="25"/>
        <v>8395.61</v>
      </c>
      <c r="AA22" s="1">
        <f t="shared" si="25"/>
        <v>7324.7100000000009</v>
      </c>
      <c r="AB22" s="1">
        <f t="shared" si="25"/>
        <v>6776.5</v>
      </c>
      <c r="AC22" s="1"/>
      <c r="AD22" s="1">
        <f t="shared" ref="AD22" si="26">SUM(AD4:AD17)</f>
        <v>39126.799999999996</v>
      </c>
    </row>
  </sheetData>
  <pageMargins left="0.70000000000000007" right="0.70000000000000007" top="0.75" bottom="0.75" header="0.30000000000000004" footer="0.30000000000000004"/>
  <pageSetup scale="31" orientation="landscape" r:id="rId1"/>
  <ignoredErrors>
    <ignoredError sqref="D19:D22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</dc:creator>
  <cp:lastModifiedBy>Rajesh Kathiresan</cp:lastModifiedBy>
  <cp:lastPrinted>2024-02-11T08:09:07Z</cp:lastPrinted>
  <dcterms:created xsi:type="dcterms:W3CDTF">2024-02-11T06:22:49Z</dcterms:created>
  <dcterms:modified xsi:type="dcterms:W3CDTF">2024-02-11T08:09:42Z</dcterms:modified>
</cp:coreProperties>
</file>