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178E6F5-FA94-4736-988C-BFA34509EE4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Початкові дані" sheetId="2" r:id="rId1"/>
    <sheet name="Розподіл" sheetId="1" r:id="rId2"/>
    <sheet name="Сортування" sheetId="3" r:id="rId3"/>
    <sheet name="Автофільтр" sheetId="6" r:id="rId4"/>
    <sheet name="Розширений фільтр" sheetId="7" r:id="rId5"/>
  </sheets>
  <definedNames>
    <definedName name="_xlnm._FilterDatabase" localSheetId="3" hidden="1">Автофільтр!$A$2:$J$8</definedName>
    <definedName name="_xlnm._FilterDatabase" localSheetId="4" hidden="1">'Розширений фільтр'!$A$2:$J$8</definedName>
    <definedName name="_xlnm.Criteria" localSheetId="4">'Розширений фільтр'!$M$2:$N$4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B3" i="1"/>
  <c r="B4" i="1"/>
  <c r="B2" i="1"/>
  <c r="F8" i="7" l="1"/>
  <c r="E8" i="7"/>
  <c r="D8" i="7"/>
  <c r="C8" i="7"/>
  <c r="B8" i="7"/>
  <c r="I7" i="7"/>
  <c r="G7" i="7"/>
  <c r="I6" i="7"/>
  <c r="G6" i="7"/>
  <c r="H6" i="7" s="1"/>
  <c r="I5" i="7"/>
  <c r="G5" i="7"/>
  <c r="I4" i="7"/>
  <c r="G4" i="7"/>
  <c r="I3" i="7"/>
  <c r="G3" i="7"/>
  <c r="F8" i="6"/>
  <c r="E8" i="6"/>
  <c r="D8" i="6"/>
  <c r="C8" i="6"/>
  <c r="B8" i="6"/>
  <c r="I7" i="6"/>
  <c r="G7" i="6"/>
  <c r="H7" i="6" s="1"/>
  <c r="I6" i="6"/>
  <c r="G6" i="6"/>
  <c r="H6" i="6" s="1"/>
  <c r="I5" i="6"/>
  <c r="G5" i="6"/>
  <c r="H5" i="6" s="1"/>
  <c r="I4" i="6"/>
  <c r="G4" i="6"/>
  <c r="H4" i="6" s="1"/>
  <c r="I3" i="6"/>
  <c r="G3" i="6"/>
  <c r="H3" i="6" s="1"/>
  <c r="F8" i="3"/>
  <c r="E8" i="3"/>
  <c r="D8" i="3"/>
  <c r="C8" i="3"/>
  <c r="B8" i="3"/>
  <c r="G8" i="3" s="1"/>
  <c r="I7" i="3"/>
  <c r="G7" i="3"/>
  <c r="H7" i="3" s="1"/>
  <c r="I6" i="3"/>
  <c r="G6" i="3"/>
  <c r="I5" i="3"/>
  <c r="G5" i="3"/>
  <c r="H5" i="3" s="1"/>
  <c r="I4" i="3"/>
  <c r="H4" i="3"/>
  <c r="G4" i="3"/>
  <c r="J4" i="3" s="1"/>
  <c r="I3" i="3"/>
  <c r="G3" i="3"/>
  <c r="H3" i="3" s="1"/>
  <c r="G8" i="7" l="1"/>
  <c r="J3" i="7" s="1"/>
  <c r="H4" i="7"/>
  <c r="H7" i="7"/>
  <c r="J5" i="7"/>
  <c r="J6" i="7"/>
  <c r="J4" i="7"/>
  <c r="H3" i="7"/>
  <c r="H5" i="7"/>
  <c r="J7" i="7"/>
  <c r="G8" i="6"/>
  <c r="J6" i="6"/>
  <c r="J4" i="6"/>
  <c r="J5" i="6"/>
  <c r="J3" i="6"/>
  <c r="J7" i="6"/>
  <c r="J3" i="3"/>
  <c r="J5" i="3"/>
  <c r="J7" i="3"/>
  <c r="J6" i="3"/>
  <c r="H6" i="3"/>
  <c r="I3" i="2"/>
  <c r="I4" i="2"/>
  <c r="G4" i="2"/>
  <c r="I7" i="2"/>
  <c r="I5" i="2"/>
  <c r="I6" i="2"/>
  <c r="G7" i="2"/>
  <c r="G5" i="2"/>
  <c r="G6" i="2"/>
  <c r="G3" i="2"/>
  <c r="F8" i="2"/>
  <c r="B8" i="2"/>
  <c r="E8" i="2"/>
  <c r="D8" i="2"/>
  <c r="C8" i="2"/>
  <c r="G8" i="2" l="1"/>
  <c r="J7" i="2" s="1"/>
  <c r="H6" i="2"/>
  <c r="H5" i="2"/>
  <c r="H7" i="2"/>
  <c r="H4" i="2"/>
  <c r="H3" i="2"/>
  <c r="J3" i="2" l="1"/>
  <c r="J4" i="2"/>
  <c r="J6" i="2"/>
  <c r="J5" i="2"/>
</calcChain>
</file>

<file path=xl/sharedStrings.xml><?xml version="1.0" encoding="utf-8"?>
<sst xmlns="http://schemas.openxmlformats.org/spreadsheetml/2006/main" count="58" uniqueCount="19">
  <si>
    <t>Виторг мережі магазинів в тис. грн</t>
  </si>
  <si>
    <t>Магазин</t>
  </si>
  <si>
    <t>Лютий</t>
  </si>
  <si>
    <t>Січень</t>
  </si>
  <si>
    <t>Березень</t>
  </si>
  <si>
    <t>Квітень</t>
  </si>
  <si>
    <t>Травень</t>
  </si>
  <si>
    <t>Всього</t>
  </si>
  <si>
    <t>Сумарний виторг</t>
  </si>
  <si>
    <t>Місце</t>
  </si>
  <si>
    <t>Середній виторг</t>
  </si>
  <si>
    <t>Процент</t>
  </si>
  <si>
    <t>Первинне сортування (останій місяць)</t>
  </si>
  <si>
    <t>Вторине сортування (сумарний виторг)</t>
  </si>
  <si>
    <t>&gt;500</t>
  </si>
  <si>
    <t>&lt;=3</t>
  </si>
  <si>
    <t>Діапазони</t>
  </si>
  <si>
    <t>Кількість</t>
  </si>
  <si>
    <t>Премія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</si>
</sst>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2021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10" xfId="0" applyBorder="1"/>
    <xf numFmtId="9" fontId="0" fillId="0" borderId="13" xfId="1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9" fontId="0" fillId="0" borderId="22" xfId="1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0" fillId="0" borderId="25" xfId="0" applyBorder="1"/>
    <xf numFmtId="0" fontId="2" fillId="0" borderId="9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6" xfId="0" applyBorder="1"/>
    <xf numFmtId="0" fontId="0" fillId="0" borderId="27" xfId="0" applyBorder="1"/>
    <xf numFmtId="0" fontId="4" fillId="0" borderId="2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0" fillId="0" borderId="13" xfId="0" applyBorder="1"/>
    <xf numFmtId="0" fontId="0" fillId="0" borderId="22" xfId="0" applyBorder="1"/>
    <xf numFmtId="0" fontId="0" fillId="0" borderId="14" xfId="0" applyBorder="1"/>
    <xf numFmtId="0" fontId="0" fillId="0" borderId="11" xfId="0" applyBorder="1"/>
    <xf numFmtId="0" fontId="0" fillId="0" borderId="28" xfId="0" applyBorder="1"/>
    <xf numFmtId="0" fontId="0" fillId="0" borderId="28" xfId="0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0" fontId="0" fillId="0" borderId="15" xfId="0" applyBorder="1"/>
    <xf numFmtId="0" fontId="4" fillId="0" borderId="6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4" fillId="0" borderId="1" xfId="0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3" xfId="0" applyBorder="1"/>
    <xf numFmtId="0" fontId="0" fillId="0" borderId="29" xfId="0" applyBorder="1"/>
    <xf numFmtId="0" fontId="0" fillId="0" borderId="30" xfId="0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6C01-B985-48E4-B2A7-10EE5774DB92}">
  <dimension ref="A1:O15"/>
  <sheetViews>
    <sheetView tabSelected="1" workbookViewId="0">
      <selection activeCell="K2" sqref="K2"/>
    </sheetView>
  </sheetViews>
  <sheetFormatPr defaultRowHeight="15" x14ac:dyDescent="0.25"/>
  <cols>
    <col min="7" max="7" width="11.28515625" customWidth="1"/>
    <col min="9" max="9" width="11.85546875" customWidth="1"/>
    <col min="10" max="10" width="10.140625" customWidth="1"/>
  </cols>
  <sheetData>
    <row r="1" spans="1:15" ht="15.75" thickBo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3"/>
    </row>
    <row r="2" spans="1:15" ht="27" thickTop="1" thickBot="1" x14ac:dyDescent="0.3">
      <c r="A2" s="1" t="s">
        <v>1</v>
      </c>
      <c r="B2" s="29" t="s">
        <v>3</v>
      </c>
      <c r="C2" s="20" t="s">
        <v>2</v>
      </c>
      <c r="D2" s="20" t="s">
        <v>4</v>
      </c>
      <c r="E2" s="20" t="s">
        <v>5</v>
      </c>
      <c r="F2" s="22" t="s">
        <v>6</v>
      </c>
      <c r="G2" s="30" t="s">
        <v>8</v>
      </c>
      <c r="H2" s="20" t="s">
        <v>9</v>
      </c>
      <c r="I2" s="21" t="s">
        <v>10</v>
      </c>
      <c r="J2" s="22" t="s">
        <v>11</v>
      </c>
      <c r="K2" s="39" t="s">
        <v>18</v>
      </c>
    </row>
    <row r="3" spans="1:15" ht="15.75" thickTop="1" x14ac:dyDescent="0.25">
      <c r="A3" s="27">
        <v>1</v>
      </c>
      <c r="B3" s="25">
        <v>769</v>
      </c>
      <c r="C3" s="10">
        <v>482</v>
      </c>
      <c r="D3" s="10">
        <v>234</v>
      </c>
      <c r="E3" s="10">
        <v>625</v>
      </c>
      <c r="F3" s="31">
        <v>532</v>
      </c>
      <c r="G3" s="25">
        <f>SUM(B3:F3)</f>
        <v>2642</v>
      </c>
      <c r="H3" s="10">
        <f>RANK(G3,$G$3:$G$7,0)</f>
        <v>3</v>
      </c>
      <c r="I3" s="19">
        <f>AVERAGE(B3:F3)</f>
        <v>528.4</v>
      </c>
      <c r="J3" s="11">
        <f t="shared" ref="J3:J6" si="0">$J$8 * G3 / $G$8</f>
        <v>0.19332650373188937</v>
      </c>
      <c r="K3" s="27">
        <f>IF(H3=1,G3*0.75%, IF(H3=2,G3*0.5%, IF(H3=3,G3*0.3%, IF(H3=4,G3*0.2%,))))</f>
        <v>7.9260000000000002</v>
      </c>
    </row>
    <row r="4" spans="1:15" x14ac:dyDescent="0.25">
      <c r="A4" s="28">
        <v>2</v>
      </c>
      <c r="B4" s="14">
        <v>344</v>
      </c>
      <c r="C4" s="8">
        <v>493</v>
      </c>
      <c r="D4" s="8">
        <v>790</v>
      </c>
      <c r="E4" s="8">
        <v>289</v>
      </c>
      <c r="F4" s="32">
        <v>581</v>
      </c>
      <c r="G4" s="14">
        <f t="shared" ref="G4:G8" si="1">SUM(B4:F4)</f>
        <v>2497</v>
      </c>
      <c r="H4" s="8">
        <f t="shared" ref="H4:H7" si="2">RANK(G4,$G$3:$G$7,0)</f>
        <v>5</v>
      </c>
      <c r="I4" s="9">
        <f t="shared" ref="I4:I7" si="3">AVERAGE(B4:F4)</f>
        <v>499.4</v>
      </c>
      <c r="J4" s="15">
        <f t="shared" si="0"/>
        <v>0.18271623006000293</v>
      </c>
      <c r="K4" s="28">
        <f t="shared" ref="K4:K7" si="4">IF(H4=1,G4*0.75%, IF(H4=2,G4*0.5%, IF(H4=3,G4*0.3%, IF(H4=4,G4*0.2%,))))</f>
        <v>0</v>
      </c>
    </row>
    <row r="5" spans="1:15" x14ac:dyDescent="0.25">
      <c r="A5" s="28">
        <v>3</v>
      </c>
      <c r="B5" s="14">
        <v>777</v>
      </c>
      <c r="C5" s="8">
        <v>267</v>
      </c>
      <c r="D5" s="8">
        <v>627</v>
      </c>
      <c r="E5" s="8">
        <v>582</v>
      </c>
      <c r="F5" s="32">
        <v>321</v>
      </c>
      <c r="G5" s="14">
        <f t="shared" si="1"/>
        <v>2574</v>
      </c>
      <c r="H5" s="8">
        <f t="shared" si="2"/>
        <v>4</v>
      </c>
      <c r="I5" s="9">
        <f t="shared" si="3"/>
        <v>514.79999999999995</v>
      </c>
      <c r="J5" s="15">
        <f t="shared" si="0"/>
        <v>0.18835065125128056</v>
      </c>
      <c r="K5" s="46">
        <f t="shared" si="4"/>
        <v>5.1479999999999997</v>
      </c>
    </row>
    <row r="6" spans="1:15" x14ac:dyDescent="0.25">
      <c r="A6" s="28">
        <v>4</v>
      </c>
      <c r="B6" s="14">
        <v>726</v>
      </c>
      <c r="C6" s="8">
        <v>233</v>
      </c>
      <c r="D6" s="8">
        <v>649</v>
      </c>
      <c r="E6" s="8">
        <v>509</v>
      </c>
      <c r="F6" s="32">
        <v>566</v>
      </c>
      <c r="G6" s="14">
        <f t="shared" si="1"/>
        <v>2683</v>
      </c>
      <c r="H6" s="8">
        <f t="shared" si="2"/>
        <v>2</v>
      </c>
      <c r="I6" s="9">
        <f t="shared" si="3"/>
        <v>536.6</v>
      </c>
      <c r="J6" s="15">
        <f t="shared" si="0"/>
        <v>0.19632665008049174</v>
      </c>
      <c r="K6" s="4">
        <f t="shared" si="4"/>
        <v>13.415000000000001</v>
      </c>
    </row>
    <row r="7" spans="1:15" ht="15.75" thickBot="1" x14ac:dyDescent="0.3">
      <c r="A7" s="38">
        <v>5</v>
      </c>
      <c r="B7" s="26">
        <v>666</v>
      </c>
      <c r="C7" s="16">
        <v>655</v>
      </c>
      <c r="D7" s="16">
        <v>373</v>
      </c>
      <c r="E7" s="16">
        <v>791</v>
      </c>
      <c r="F7" s="33">
        <v>785</v>
      </c>
      <c r="G7" s="26">
        <f t="shared" si="1"/>
        <v>3270</v>
      </c>
      <c r="H7" s="16">
        <f t="shared" si="2"/>
        <v>1</v>
      </c>
      <c r="I7" s="17">
        <f t="shared" si="3"/>
        <v>654</v>
      </c>
      <c r="J7" s="18">
        <f>$J$8 * G7 / $G$8</f>
        <v>0.23927996487633543</v>
      </c>
      <c r="K7" s="38">
        <f t="shared" si="4"/>
        <v>24.524999999999999</v>
      </c>
    </row>
    <row r="8" spans="1:15" ht="16.5" thickTop="1" thickBot="1" x14ac:dyDescent="0.3">
      <c r="A8" s="6" t="s">
        <v>7</v>
      </c>
      <c r="B8" s="34">
        <f>B3+B4+B5+B6+B7</f>
        <v>3282</v>
      </c>
      <c r="C8" s="35">
        <f t="shared" ref="C8:F8" si="5">C3+C4+C5+C6+C7</f>
        <v>2130</v>
      </c>
      <c r="D8" s="35">
        <f t="shared" si="5"/>
        <v>2673</v>
      </c>
      <c r="E8" s="35">
        <f t="shared" si="5"/>
        <v>2796</v>
      </c>
      <c r="F8" s="12">
        <f t="shared" si="5"/>
        <v>2785</v>
      </c>
      <c r="G8" s="34">
        <f t="shared" si="1"/>
        <v>13666</v>
      </c>
      <c r="H8" s="35"/>
      <c r="I8" s="36"/>
      <c r="J8" s="37">
        <v>1</v>
      </c>
      <c r="K8" s="7"/>
    </row>
    <row r="9" spans="1:15" ht="15.75" thickTop="1" x14ac:dyDescent="0.25">
      <c r="O9" s="2"/>
    </row>
    <row r="10" spans="1:15" x14ac:dyDescent="0.25">
      <c r="O10" s="2"/>
    </row>
    <row r="12" spans="1:15" x14ac:dyDescent="0.25">
      <c r="L12" s="2"/>
      <c r="M12" s="2"/>
    </row>
    <row r="13" spans="1:15" x14ac:dyDescent="0.25">
      <c r="L13" s="2"/>
      <c r="M13" s="2"/>
    </row>
    <row r="14" spans="1:15" x14ac:dyDescent="0.25">
      <c r="L14" s="2"/>
      <c r="M14" s="2"/>
    </row>
    <row r="15" spans="1:15" x14ac:dyDescent="0.25">
      <c r="L15" s="2"/>
      <c r="M15" s="2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H16" sqref="H16"/>
    </sheetView>
  </sheetViews>
  <sheetFormatPr defaultRowHeight="15" x14ac:dyDescent="0.25"/>
  <cols>
    <col min="1" max="1" width="10.42578125" bestFit="1" customWidth="1"/>
  </cols>
  <sheetData>
    <row r="1" spans="1:2" ht="16.5" thickTop="1" thickBot="1" x14ac:dyDescent="0.3">
      <c r="A1" s="7" t="s">
        <v>16</v>
      </c>
      <c r="B1" s="44" t="s">
        <v>17</v>
      </c>
    </row>
    <row r="2" spans="1:2" ht="15.75" thickTop="1" x14ac:dyDescent="0.25">
      <c r="A2" s="13">
        <v>750</v>
      </c>
      <c r="B2" s="27">
        <f>FREQUENCY('Початкові дані'!$G$3:$G$7,A2:A3)</f>
        <v>0</v>
      </c>
    </row>
    <row r="3" spans="1:2" x14ac:dyDescent="0.25">
      <c r="A3" s="45">
        <v>1500</v>
      </c>
      <c r="B3" s="28">
        <f>FREQUENCY('Початкові дані'!$G$3:$G$7,A3:A4)</f>
        <v>0</v>
      </c>
    </row>
    <row r="4" spans="1:2" ht="15.75" thickBot="1" x14ac:dyDescent="0.3">
      <c r="A4" s="3">
        <v>9999999</v>
      </c>
      <c r="B4" s="5">
        <f>FREQUENCY('Початкові дані'!$G$3:$G$7,A4:A5)</f>
        <v>5</v>
      </c>
    </row>
    <row r="5" spans="1: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2403D-AEB1-41ED-BE41-2DF4331309B1}">
  <dimension ref="A1:L9"/>
  <sheetViews>
    <sheetView workbookViewId="0">
      <selection activeCell="O10" sqref="O10"/>
    </sheetView>
  </sheetViews>
  <sheetFormatPr defaultRowHeight="15" x14ac:dyDescent="0.25"/>
  <cols>
    <col min="9" max="9" width="10" customWidth="1"/>
    <col min="11" max="11" width="12.85546875" customWidth="1"/>
    <col min="12" max="12" width="12.42578125" customWidth="1"/>
  </cols>
  <sheetData>
    <row r="1" spans="1:12" ht="15.75" thickBo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2" ht="52.5" thickTop="1" thickBot="1" x14ac:dyDescent="0.3">
      <c r="A2" s="1" t="s">
        <v>1</v>
      </c>
      <c r="B2" s="29" t="s">
        <v>3</v>
      </c>
      <c r="C2" s="20" t="s">
        <v>2</v>
      </c>
      <c r="D2" s="20" t="s">
        <v>4</v>
      </c>
      <c r="E2" s="20" t="s">
        <v>5</v>
      </c>
      <c r="F2" s="22" t="s">
        <v>6</v>
      </c>
      <c r="G2" s="30" t="s">
        <v>8</v>
      </c>
      <c r="H2" s="20" t="s">
        <v>9</v>
      </c>
      <c r="I2" s="21" t="s">
        <v>10</v>
      </c>
      <c r="J2" s="22" t="s">
        <v>11</v>
      </c>
      <c r="K2" s="41" t="s">
        <v>12</v>
      </c>
      <c r="L2" s="41" t="s">
        <v>13</v>
      </c>
    </row>
    <row r="3" spans="1:12" ht="15.75" thickTop="1" x14ac:dyDescent="0.25">
      <c r="A3" s="27">
        <v>1</v>
      </c>
      <c r="B3" s="25">
        <v>769</v>
      </c>
      <c r="C3" s="10">
        <v>482</v>
      </c>
      <c r="D3" s="10">
        <v>234</v>
      </c>
      <c r="E3" s="10">
        <v>625</v>
      </c>
      <c r="F3" s="31">
        <v>532</v>
      </c>
      <c r="G3" s="25">
        <f>SUM(B3:F3)</f>
        <v>2642</v>
      </c>
      <c r="H3" s="10">
        <f>RANK(G3,$G$3:$G$7,0)</f>
        <v>3</v>
      </c>
      <c r="I3" s="19">
        <f>AVERAGE(B3:F3)</f>
        <v>528.4</v>
      </c>
      <c r="J3" s="11">
        <f t="shared" ref="J3:J6" si="0">$J$8 * G3 / $G$8</f>
        <v>0.19332650373188937</v>
      </c>
      <c r="K3" s="42">
        <v>321</v>
      </c>
      <c r="L3" s="42">
        <v>3270</v>
      </c>
    </row>
    <row r="4" spans="1:12" x14ac:dyDescent="0.25">
      <c r="A4" s="28">
        <v>2</v>
      </c>
      <c r="B4" s="14">
        <v>344</v>
      </c>
      <c r="C4" s="8">
        <v>493</v>
      </c>
      <c r="D4" s="8">
        <v>790</v>
      </c>
      <c r="E4" s="8">
        <v>289</v>
      </c>
      <c r="F4" s="32">
        <v>581</v>
      </c>
      <c r="G4" s="14">
        <f t="shared" ref="G4:G8" si="1">SUM(B4:F4)</f>
        <v>2497</v>
      </c>
      <c r="H4" s="8">
        <f t="shared" ref="H4:H7" si="2">RANK(G4,$G$3:$G$7,0)</f>
        <v>5</v>
      </c>
      <c r="I4" s="9">
        <f t="shared" ref="I4:I7" si="3">AVERAGE(B4:F4)</f>
        <v>499.4</v>
      </c>
      <c r="J4" s="15">
        <f t="shared" si="0"/>
        <v>0.18271623006000293</v>
      </c>
      <c r="K4" s="42">
        <v>532</v>
      </c>
      <c r="L4" s="42">
        <v>2683</v>
      </c>
    </row>
    <row r="5" spans="1:12" x14ac:dyDescent="0.25">
      <c r="A5" s="28">
        <v>3</v>
      </c>
      <c r="B5" s="14">
        <v>777</v>
      </c>
      <c r="C5" s="8">
        <v>267</v>
      </c>
      <c r="D5" s="8">
        <v>627</v>
      </c>
      <c r="E5" s="8">
        <v>582</v>
      </c>
      <c r="F5" s="32">
        <v>321</v>
      </c>
      <c r="G5" s="14">
        <f t="shared" si="1"/>
        <v>2574</v>
      </c>
      <c r="H5" s="8">
        <f t="shared" si="2"/>
        <v>4</v>
      </c>
      <c r="I5" s="9">
        <f t="shared" si="3"/>
        <v>514.79999999999995</v>
      </c>
      <c r="J5" s="15">
        <f t="shared" si="0"/>
        <v>0.18835065125128056</v>
      </c>
      <c r="K5" s="42">
        <v>566</v>
      </c>
      <c r="L5" s="42">
        <v>2642</v>
      </c>
    </row>
    <row r="6" spans="1:12" x14ac:dyDescent="0.25">
      <c r="A6" s="28">
        <v>4</v>
      </c>
      <c r="B6" s="14">
        <v>726</v>
      </c>
      <c r="C6" s="8">
        <v>233</v>
      </c>
      <c r="D6" s="8">
        <v>649</v>
      </c>
      <c r="E6" s="8">
        <v>509</v>
      </c>
      <c r="F6" s="32">
        <v>566</v>
      </c>
      <c r="G6" s="14">
        <f t="shared" si="1"/>
        <v>2683</v>
      </c>
      <c r="H6" s="8">
        <f t="shared" si="2"/>
        <v>2</v>
      </c>
      <c r="I6" s="9">
        <f t="shared" si="3"/>
        <v>536.6</v>
      </c>
      <c r="J6" s="15">
        <f t="shared" si="0"/>
        <v>0.19632665008049174</v>
      </c>
      <c r="K6" s="42">
        <v>581</v>
      </c>
      <c r="L6" s="42">
        <v>2574</v>
      </c>
    </row>
    <row r="7" spans="1:12" ht="15.75" thickBot="1" x14ac:dyDescent="0.3">
      <c r="A7" s="38">
        <v>5</v>
      </c>
      <c r="B7" s="26">
        <v>666</v>
      </c>
      <c r="C7" s="16">
        <v>655</v>
      </c>
      <c r="D7" s="16">
        <v>373</v>
      </c>
      <c r="E7" s="16">
        <v>791</v>
      </c>
      <c r="F7" s="33">
        <v>785</v>
      </c>
      <c r="G7" s="26">
        <f t="shared" si="1"/>
        <v>3270</v>
      </c>
      <c r="H7" s="16">
        <f t="shared" si="2"/>
        <v>1</v>
      </c>
      <c r="I7" s="17">
        <f t="shared" si="3"/>
        <v>654</v>
      </c>
      <c r="J7" s="18">
        <f>$J$8 * G7 / $G$8</f>
        <v>0.23927996487633543</v>
      </c>
      <c r="K7" s="42">
        <v>785</v>
      </c>
      <c r="L7" s="42">
        <v>2497</v>
      </c>
    </row>
    <row r="8" spans="1:12" ht="16.5" thickTop="1" thickBot="1" x14ac:dyDescent="0.3">
      <c r="A8" s="6" t="s">
        <v>7</v>
      </c>
      <c r="B8" s="34">
        <f>B3+B4+B5+B6+B7</f>
        <v>3282</v>
      </c>
      <c r="C8" s="35">
        <f t="shared" ref="C8:F8" si="4">C3+C4+C5+C6+C7</f>
        <v>2130</v>
      </c>
      <c r="D8" s="35">
        <f t="shared" si="4"/>
        <v>2673</v>
      </c>
      <c r="E8" s="35">
        <f t="shared" si="4"/>
        <v>2796</v>
      </c>
      <c r="F8" s="12">
        <f t="shared" si="4"/>
        <v>2785</v>
      </c>
      <c r="G8" s="34">
        <f t="shared" si="1"/>
        <v>13666</v>
      </c>
      <c r="H8" s="35"/>
      <c r="I8" s="36"/>
      <c r="J8" s="37">
        <v>1</v>
      </c>
      <c r="K8" s="40"/>
      <c r="L8" s="40"/>
    </row>
    <row r="9" spans="1:12" ht="15.75" thickTop="1" x14ac:dyDescent="0.25"/>
  </sheetData>
  <sortState ref="L3:L8">
    <sortCondition descending="1" ref="L8"/>
  </sortState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DCE3-A632-4FDC-B068-A504DAD9D429}">
  <sheetPr filterMode="1"/>
  <dimension ref="A1:J9"/>
  <sheetViews>
    <sheetView workbookViewId="0">
      <selection activeCell="O11" sqref="O11"/>
    </sheetView>
  </sheetViews>
  <sheetFormatPr defaultRowHeight="15" x14ac:dyDescent="0.25"/>
  <sheetData>
    <row r="1" spans="1:10" ht="15.75" thickBo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27" thickTop="1" thickBot="1" x14ac:dyDescent="0.3">
      <c r="A2" s="1" t="s">
        <v>1</v>
      </c>
      <c r="B2" s="29" t="s">
        <v>3</v>
      </c>
      <c r="C2" s="20" t="s">
        <v>2</v>
      </c>
      <c r="D2" s="20" t="s">
        <v>4</v>
      </c>
      <c r="E2" s="20" t="s">
        <v>5</v>
      </c>
      <c r="F2" s="22" t="s">
        <v>6</v>
      </c>
      <c r="G2" s="30" t="s">
        <v>8</v>
      </c>
      <c r="H2" s="20" t="s">
        <v>9</v>
      </c>
      <c r="I2" s="21" t="s">
        <v>10</v>
      </c>
      <c r="J2" s="22" t="s">
        <v>11</v>
      </c>
    </row>
    <row r="3" spans="1:10" ht="15.75" thickTop="1" x14ac:dyDescent="0.25">
      <c r="A3" s="27">
        <v>1</v>
      </c>
      <c r="B3" s="25">
        <v>769</v>
      </c>
      <c r="C3" s="10">
        <v>482</v>
      </c>
      <c r="D3" s="10">
        <v>234</v>
      </c>
      <c r="E3" s="10">
        <v>625</v>
      </c>
      <c r="F3" s="31">
        <v>532</v>
      </c>
      <c r="G3" s="25">
        <f>SUM(B3:F3)</f>
        <v>2642</v>
      </c>
      <c r="H3" s="10">
        <f>RANK(G3,$G$3:$G$7,0)</f>
        <v>3</v>
      </c>
      <c r="I3" s="19">
        <f>AVERAGE(B3:F3)</f>
        <v>528.4</v>
      </c>
      <c r="J3" s="11">
        <f t="shared" ref="J3:J6" si="0">$J$8 * G3 / $G$8</f>
        <v>0.19332650373188937</v>
      </c>
    </row>
    <row r="4" spans="1:10" hidden="1" x14ac:dyDescent="0.25">
      <c r="A4" s="28">
        <v>2</v>
      </c>
      <c r="B4" s="14">
        <v>344</v>
      </c>
      <c r="C4" s="8">
        <v>493</v>
      </c>
      <c r="D4" s="8">
        <v>790</v>
      </c>
      <c r="E4" s="8">
        <v>289</v>
      </c>
      <c r="F4" s="32">
        <v>581</v>
      </c>
      <c r="G4" s="14">
        <f t="shared" ref="G4:G8" si="1">SUM(B4:F4)</f>
        <v>2497</v>
      </c>
      <c r="H4" s="8">
        <f t="shared" ref="H4:H7" si="2">RANK(G4,$G$3:$G$7,0)</f>
        <v>5</v>
      </c>
      <c r="I4" s="9">
        <f t="shared" ref="I4:I7" si="3">AVERAGE(B4:F4)</f>
        <v>499.4</v>
      </c>
      <c r="J4" s="15">
        <f t="shared" si="0"/>
        <v>0.18271623006000293</v>
      </c>
    </row>
    <row r="5" spans="1:10" hidden="1" x14ac:dyDescent="0.25">
      <c r="A5" s="28">
        <v>3</v>
      </c>
      <c r="B5" s="14">
        <v>777</v>
      </c>
      <c r="C5" s="8">
        <v>267</v>
      </c>
      <c r="D5" s="8">
        <v>627</v>
      </c>
      <c r="E5" s="8">
        <v>582</v>
      </c>
      <c r="F5" s="32">
        <v>321</v>
      </c>
      <c r="G5" s="14">
        <f t="shared" si="1"/>
        <v>2574</v>
      </c>
      <c r="H5" s="8">
        <f t="shared" si="2"/>
        <v>4</v>
      </c>
      <c r="I5" s="9">
        <f t="shared" si="3"/>
        <v>514.79999999999995</v>
      </c>
      <c r="J5" s="15">
        <f t="shared" si="0"/>
        <v>0.18835065125128056</v>
      </c>
    </row>
    <row r="6" spans="1:10" x14ac:dyDescent="0.25">
      <c r="A6" s="28">
        <v>4</v>
      </c>
      <c r="B6" s="14">
        <v>726</v>
      </c>
      <c r="C6" s="8">
        <v>233</v>
      </c>
      <c r="D6" s="8">
        <v>649</v>
      </c>
      <c r="E6" s="8">
        <v>509</v>
      </c>
      <c r="F6" s="32">
        <v>566</v>
      </c>
      <c r="G6" s="14">
        <f t="shared" si="1"/>
        <v>2683</v>
      </c>
      <c r="H6" s="8">
        <f t="shared" si="2"/>
        <v>2</v>
      </c>
      <c r="I6" s="9">
        <f t="shared" si="3"/>
        <v>536.6</v>
      </c>
      <c r="J6" s="15">
        <f t="shared" si="0"/>
        <v>0.19632665008049174</v>
      </c>
    </row>
    <row r="7" spans="1:10" ht="15.75" thickBot="1" x14ac:dyDescent="0.3">
      <c r="A7" s="38">
        <v>5</v>
      </c>
      <c r="B7" s="26">
        <v>666</v>
      </c>
      <c r="C7" s="16">
        <v>655</v>
      </c>
      <c r="D7" s="16">
        <v>373</v>
      </c>
      <c r="E7" s="16">
        <v>791</v>
      </c>
      <c r="F7" s="33">
        <v>785</v>
      </c>
      <c r="G7" s="26">
        <f t="shared" si="1"/>
        <v>3270</v>
      </c>
      <c r="H7" s="16">
        <f t="shared" si="2"/>
        <v>1</v>
      </c>
      <c r="I7" s="17">
        <f t="shared" si="3"/>
        <v>654</v>
      </c>
      <c r="J7" s="18">
        <f>$J$8 * G7 / $G$8</f>
        <v>0.23927996487633543</v>
      </c>
    </row>
    <row r="8" spans="1:10" ht="16.5" hidden="1" thickTop="1" thickBot="1" x14ac:dyDescent="0.3">
      <c r="A8" s="6" t="s">
        <v>7</v>
      </c>
      <c r="B8" s="34">
        <f>B3+B4+B5+B6+B7</f>
        <v>3282</v>
      </c>
      <c r="C8" s="35">
        <f t="shared" ref="C8:F8" si="4">C3+C4+C5+C6+C7</f>
        <v>2130</v>
      </c>
      <c r="D8" s="35">
        <f t="shared" si="4"/>
        <v>2673</v>
      </c>
      <c r="E8" s="35">
        <f t="shared" si="4"/>
        <v>2796</v>
      </c>
      <c r="F8" s="12">
        <f t="shared" si="4"/>
        <v>2785</v>
      </c>
      <c r="G8" s="34">
        <f t="shared" si="1"/>
        <v>13666</v>
      </c>
      <c r="H8" s="35"/>
      <c r="I8" s="36"/>
      <c r="J8" s="37">
        <v>1</v>
      </c>
    </row>
    <row r="9" spans="1:10" ht="15.75" thickTop="1" x14ac:dyDescent="0.25"/>
  </sheetData>
  <autoFilter ref="A2:J8" xr:uid="{04300BC6-9EE7-437F-9D65-E664D68EBD55}">
    <filterColumn colId="1">
      <customFilters>
        <customFilter operator="greaterThan" val="500"/>
      </customFilters>
    </filterColumn>
    <filterColumn colId="7">
      <customFilters>
        <customFilter operator="lessThanOrEqual" val="3"/>
      </customFilters>
    </filterColumn>
  </autoFilter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676D-B539-4EE5-B2F3-894AFAA78162}">
  <sheetPr filterMode="1"/>
  <dimension ref="A1:N9"/>
  <sheetViews>
    <sheetView workbookViewId="0">
      <selection activeCell="M3" sqref="M3"/>
    </sheetView>
  </sheetViews>
  <sheetFormatPr defaultRowHeight="15" x14ac:dyDescent="0.25"/>
  <sheetData>
    <row r="1" spans="1:14" ht="15.75" thickBo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</row>
    <row r="2" spans="1:14" ht="27" thickTop="1" thickBot="1" x14ac:dyDescent="0.3">
      <c r="A2" s="1" t="s">
        <v>1</v>
      </c>
      <c r="B2" s="29" t="s">
        <v>3</v>
      </c>
      <c r="C2" s="20" t="s">
        <v>2</v>
      </c>
      <c r="D2" s="20" t="s">
        <v>4</v>
      </c>
      <c r="E2" s="20" t="s">
        <v>5</v>
      </c>
      <c r="F2" s="22" t="s">
        <v>6</v>
      </c>
      <c r="G2" s="30" t="s">
        <v>8</v>
      </c>
      <c r="H2" s="20" t="s">
        <v>9</v>
      </c>
      <c r="I2" s="21" t="s">
        <v>10</v>
      </c>
      <c r="J2" s="22" t="s">
        <v>11</v>
      </c>
      <c r="M2" s="29" t="s">
        <v>3</v>
      </c>
      <c r="N2" s="43" t="s">
        <v>9</v>
      </c>
    </row>
    <row r="3" spans="1:14" ht="15.75" thickTop="1" x14ac:dyDescent="0.25">
      <c r="A3" s="27">
        <v>1</v>
      </c>
      <c r="B3" s="25">
        <v>769</v>
      </c>
      <c r="C3" s="10">
        <v>482</v>
      </c>
      <c r="D3" s="10">
        <v>234</v>
      </c>
      <c r="E3" s="10">
        <v>625</v>
      </c>
      <c r="F3" s="31">
        <v>532</v>
      </c>
      <c r="G3" s="25">
        <f>SUM(B3:F3)</f>
        <v>2642</v>
      </c>
      <c r="H3" s="10">
        <f>RANK(G3,$G$3:$G$7,0)</f>
        <v>3</v>
      </c>
      <c r="I3" s="19">
        <f>AVERAGE(B3:F3)</f>
        <v>528.4</v>
      </c>
      <c r="J3" s="11">
        <f t="shared" ref="J3:J6" si="0">$J$8 * G3 / $G$8</f>
        <v>0.19332650373188937</v>
      </c>
      <c r="M3" t="s">
        <v>14</v>
      </c>
    </row>
    <row r="4" spans="1:14" hidden="1" x14ac:dyDescent="0.25">
      <c r="A4" s="28">
        <v>2</v>
      </c>
      <c r="B4" s="14">
        <v>344</v>
      </c>
      <c r="C4" s="8">
        <v>493</v>
      </c>
      <c r="D4" s="8">
        <v>790</v>
      </c>
      <c r="E4" s="8">
        <v>289</v>
      </c>
      <c r="F4" s="32">
        <v>581</v>
      </c>
      <c r="G4" s="14">
        <f t="shared" ref="G4:G8" si="1">SUM(B4:F4)</f>
        <v>2497</v>
      </c>
      <c r="H4" s="8">
        <f t="shared" ref="H4:H7" si="2">RANK(G4,$G$3:$G$7,0)</f>
        <v>5</v>
      </c>
      <c r="I4" s="9">
        <f t="shared" ref="I4:I7" si="3">AVERAGE(B4:F4)</f>
        <v>499.4</v>
      </c>
      <c r="J4" s="15">
        <f t="shared" si="0"/>
        <v>0.18271623006000293</v>
      </c>
      <c r="N4" t="s">
        <v>15</v>
      </c>
    </row>
    <row r="5" spans="1:14" x14ac:dyDescent="0.25">
      <c r="A5" s="28">
        <v>3</v>
      </c>
      <c r="B5" s="14">
        <v>777</v>
      </c>
      <c r="C5" s="8">
        <v>267</v>
      </c>
      <c r="D5" s="8">
        <v>627</v>
      </c>
      <c r="E5" s="8">
        <v>582</v>
      </c>
      <c r="F5" s="32">
        <v>321</v>
      </c>
      <c r="G5" s="14">
        <f t="shared" si="1"/>
        <v>2574</v>
      </c>
      <c r="H5" s="8">
        <f t="shared" si="2"/>
        <v>4</v>
      </c>
      <c r="I5" s="9">
        <f t="shared" si="3"/>
        <v>514.79999999999995</v>
      </c>
      <c r="J5" s="15">
        <f t="shared" si="0"/>
        <v>0.18835065125128056</v>
      </c>
      <c r="N5" t="s">
        <v>15</v>
      </c>
    </row>
    <row r="6" spans="1:14" x14ac:dyDescent="0.25">
      <c r="A6" s="28">
        <v>4</v>
      </c>
      <c r="B6" s="14">
        <v>726</v>
      </c>
      <c r="C6" s="8">
        <v>233</v>
      </c>
      <c r="D6" s="8">
        <v>649</v>
      </c>
      <c r="E6" s="8">
        <v>509</v>
      </c>
      <c r="F6" s="32">
        <v>566</v>
      </c>
      <c r="G6" s="14">
        <f t="shared" si="1"/>
        <v>2683</v>
      </c>
      <c r="H6" s="8">
        <f t="shared" si="2"/>
        <v>2</v>
      </c>
      <c r="I6" s="9">
        <f t="shared" si="3"/>
        <v>536.6</v>
      </c>
      <c r="J6" s="15">
        <f t="shared" si="0"/>
        <v>0.19632665008049174</v>
      </c>
    </row>
    <row r="7" spans="1:14" ht="15.75" thickBot="1" x14ac:dyDescent="0.3">
      <c r="A7" s="38">
        <v>5</v>
      </c>
      <c r="B7" s="26">
        <v>666</v>
      </c>
      <c r="C7" s="16">
        <v>655</v>
      </c>
      <c r="D7" s="16">
        <v>373</v>
      </c>
      <c r="E7" s="16">
        <v>791</v>
      </c>
      <c r="F7" s="33">
        <v>785</v>
      </c>
      <c r="G7" s="26">
        <f t="shared" si="1"/>
        <v>3270</v>
      </c>
      <c r="H7" s="16">
        <f t="shared" si="2"/>
        <v>1</v>
      </c>
      <c r="I7" s="17">
        <f t="shared" si="3"/>
        <v>654</v>
      </c>
      <c r="J7" s="18">
        <f>$J$8 * G7 / $G$8</f>
        <v>0.23927996487633543</v>
      </c>
    </row>
    <row r="8" spans="1:14" ht="16.5" thickTop="1" thickBot="1" x14ac:dyDescent="0.3">
      <c r="A8" s="6" t="s">
        <v>7</v>
      </c>
      <c r="B8" s="34">
        <f>B3+B4+B5+B6+B7</f>
        <v>3282</v>
      </c>
      <c r="C8" s="35">
        <f t="shared" ref="C8:F8" si="4">C3+C4+C5+C6+C7</f>
        <v>2130</v>
      </c>
      <c r="D8" s="35">
        <f t="shared" si="4"/>
        <v>2673</v>
      </c>
      <c r="E8" s="35">
        <f t="shared" si="4"/>
        <v>2796</v>
      </c>
      <c r="F8" s="12">
        <f t="shared" si="4"/>
        <v>2785</v>
      </c>
      <c r="G8" s="34">
        <f t="shared" si="1"/>
        <v>13666</v>
      </c>
      <c r="H8" s="35"/>
      <c r="I8" s="36"/>
      <c r="J8" s="37">
        <v>1</v>
      </c>
    </row>
    <row r="9" spans="1:14" ht="15.75" thickTop="1" x14ac:dyDescent="0.25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Початкові дані</vt:lpstr>
      <vt:lpstr>Розподіл</vt:lpstr>
      <vt:lpstr>Сортування</vt:lpstr>
      <vt:lpstr>Автофільтр</vt:lpstr>
      <vt:lpstr>Розширений фільтр</vt:lpstr>
      <vt:lpstr>'Розширений фільтр'!Критерии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2021-11-03T10:15:23Z</dcterms:modified>
</cp:coreProperties>
</file>