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Carl\Dropbox\Work\Rak\Solutions Kit\"/>
    </mc:Choice>
  </mc:AlternateContent>
  <xr:revisionPtr revIDLastSave="0" documentId="13_ncr:1_{33E9DE7B-489A-443C-865D-5AB3015A3A33}" xr6:coauthVersionLast="47" xr6:coauthVersionMax="47" xr10:uidLastSave="{00000000-0000-0000-0000-000000000000}"/>
  <bookViews>
    <workbookView xWindow="1035" yWindow="1035" windowWidth="24555" windowHeight="12765" xr2:uid="{00000000-000D-0000-FFFF-FFFF00000000}"/>
  </bookViews>
  <sheets>
    <sheet name="Estimated usage time of RAK2270" sheetId="2" r:id="rId1"/>
    <sheet name="Sheet1" sheetId="3" r:id="rId2"/>
  </sheets>
  <definedNames>
    <definedName name="EU868_">'Estimated usage time of RAK2270'!$R$27:$R$34</definedName>
    <definedName name="US915_">'Estimated usage time of RAK2270'!$S$27:$S$37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B7" i="2"/>
  <c r="G6" i="2"/>
  <c r="G19" i="2" s="1"/>
  <c r="G5" i="2"/>
  <c r="G18" i="2" s="1"/>
  <c r="G4" i="2"/>
  <c r="G17" i="2" s="1"/>
  <c r="I10" i="2" s="1"/>
  <c r="G3" i="2"/>
  <c r="G16" i="2" s="1"/>
  <c r="I11" i="2" l="1"/>
  <c r="I12" i="2" s="1"/>
  <c r="B9" i="2"/>
</calcChain>
</file>

<file path=xl/sharedStrings.xml><?xml version="1.0" encoding="utf-8"?>
<sst xmlns="http://schemas.openxmlformats.org/spreadsheetml/2006/main" count="146" uniqueCount="81">
  <si>
    <t>Test data</t>
  </si>
  <si>
    <t>Power consumption a single cycle</t>
  </si>
  <si>
    <t>User defined parameters</t>
  </si>
  <si>
    <t>Characteristics Of  Battery</t>
  </si>
  <si>
    <t>Type</t>
  </si>
  <si>
    <t>Power consumption</t>
  </si>
  <si>
    <t>Total times of EEPROM reads and writes per hour</t>
  </si>
  <si>
    <t>Part Number</t>
  </si>
  <si>
    <t>CP145550</t>
  </si>
  <si>
    <t>EEPROM</t>
  </si>
  <si>
    <t>mAh</t>
  </si>
  <si>
    <t>Enable or Disable Lis3D</t>
  </si>
  <si>
    <t>Enable</t>
  </si>
  <si>
    <t>Voltage</t>
  </si>
  <si>
    <t>V</t>
  </si>
  <si>
    <t>NTC</t>
  </si>
  <si>
    <t>Number of temperature readings per hour</t>
  </si>
  <si>
    <t>Capacity</t>
  </si>
  <si>
    <t>EU868 Lora(TX=0,DR=0)</t>
  </si>
  <si>
    <t>US915</t>
  </si>
  <si>
    <t>TXP=0,DR=0  as default</t>
  </si>
  <si>
    <t>Battery efficiency</t>
  </si>
  <si>
    <t>US915 Lora(TX=0,DR=0)</t>
  </si>
  <si>
    <t>Number of lora packets sent per hour</t>
  </si>
  <si>
    <t>Effevtive capacity</t>
  </si>
  <si>
    <t xml:space="preserve">Storage time in Inactive mode </t>
  </si>
  <si>
    <t>Unit: day</t>
  </si>
  <si>
    <t>Self -discharge Rate</t>
  </si>
  <si>
    <t>per year</t>
  </si>
  <si>
    <t>Equivalent current of battery self discharge</t>
  </si>
  <si>
    <t>uA</t>
  </si>
  <si>
    <t xml:space="preserve">Sleep current </t>
  </si>
  <si>
    <t>Estimated usable time(Result)</t>
  </si>
  <si>
    <r>
      <rPr>
        <sz val="12"/>
        <color theme="1"/>
        <rFont val="Times New Roman"/>
        <charset val="134"/>
      </rPr>
      <t>Power consumption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uA</t>
    </r>
    <r>
      <rPr>
        <sz val="12"/>
        <color theme="1"/>
        <rFont val="宋体"/>
        <charset val="134"/>
      </rPr>
      <t>）</t>
    </r>
  </si>
  <si>
    <t>NOTE</t>
  </si>
  <si>
    <t>Hours</t>
  </si>
  <si>
    <t>Power consumption of  EEPROM</t>
  </si>
  <si>
    <t xml:space="preserve">Inactive mode </t>
  </si>
  <si>
    <t>Days</t>
  </si>
  <si>
    <t>Stand-by current</t>
  </si>
  <si>
    <t>Active mode (Enable Lis3D)</t>
  </si>
  <si>
    <t>Years</t>
  </si>
  <si>
    <t>Average current during reading and writing</t>
  </si>
  <si>
    <t>mA</t>
  </si>
  <si>
    <t>Active mode (Disable Lis3D)</t>
  </si>
  <si>
    <t>Time required of read and write 100 bytes</t>
  </si>
  <si>
    <t>ms</t>
  </si>
  <si>
    <t>Battery consumption during storage</t>
  </si>
  <si>
    <t>Power consumption of  LIS3D</t>
  </si>
  <si>
    <t>Power down current</t>
  </si>
  <si>
    <t>Average current during  enabled under default Settings</t>
  </si>
  <si>
    <t>Power consumption of  NTC</t>
  </si>
  <si>
    <t>Average current during Temperature Reading</t>
  </si>
  <si>
    <t>Time required of Single temperature read</t>
  </si>
  <si>
    <t>Power consumption of  Lorawan</t>
  </si>
  <si>
    <t xml:space="preserve"> EU868</t>
  </si>
  <si>
    <t xml:space="preserve">Average current during TX </t>
  </si>
  <si>
    <t>TX=0</t>
  </si>
  <si>
    <t>TX=1</t>
  </si>
  <si>
    <t>TX=2</t>
  </si>
  <si>
    <t>TX=3</t>
  </si>
  <si>
    <t>TX=4</t>
  </si>
  <si>
    <t>TX=5</t>
  </si>
  <si>
    <t>TX=6</t>
  </si>
  <si>
    <t>TX=7</t>
  </si>
  <si>
    <t>TX=8</t>
  </si>
  <si>
    <t>TX=9</t>
  </si>
  <si>
    <t>TX=10</t>
  </si>
  <si>
    <t xml:space="preserve">Average current during RX </t>
  </si>
  <si>
    <t>Time required of TX 10 bytes</t>
  </si>
  <si>
    <t>DR=0</t>
  </si>
  <si>
    <t>DR=1</t>
  </si>
  <si>
    <t>DR=2</t>
  </si>
  <si>
    <t>DR=3</t>
  </si>
  <si>
    <t>DR=4</t>
  </si>
  <si>
    <t>DR=5</t>
  </si>
  <si>
    <t>Time required of RX1</t>
  </si>
  <si>
    <t>Time required of RX2</t>
  </si>
  <si>
    <t>Disable</t>
  </si>
  <si>
    <t>EU868</t>
  </si>
  <si>
    <t>LoRaWAN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</si>
</sst>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6"/>
      <scheme val="minor"/>
    </font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28"/>
      <color theme="1"/>
      <name val="Times New Roman"/>
      <charset val="134"/>
    </font>
    <font>
      <sz val="10.5"/>
      <color theme="1"/>
      <name val="Times New Roman"/>
      <charset val="134"/>
    </font>
    <font>
      <sz val="18"/>
      <name val="Times New Roman"/>
      <charset val="134"/>
    </font>
    <font>
      <sz val="18"/>
      <color rgb="FFFF000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12"/>
      <color theme="1"/>
      <name val="宋体"/>
      <charset val="134"/>
    </font>
    <font>
      <sz val="18"/>
      <color theme="1"/>
      <name val="Times New Roman"/>
      <charset val="134"/>
    </font>
    <font>
      <sz val="12"/>
      <color rgb="FFFF0000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>
      <alignment vertical="center"/>
    </xf>
    <xf numFmtId="0" fontId="6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2" fillId="5" borderId="1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zoomScale="55" zoomScaleNormal="55" workbookViewId="0">
      <selection activeCell="I19" sqref="I19"/>
    </sheetView>
  </sheetViews>
  <sheetFormatPr defaultColWidth="9.125" defaultRowHeight="15.75"/>
  <cols>
    <col min="1" max="1" width="22.875" style="2" customWidth="1"/>
    <col min="2" max="2" width="12.25" style="2" customWidth="1"/>
    <col min="3" max="3" width="16.625" style="2" customWidth="1"/>
    <col min="4" max="4" width="17.25" style="2" customWidth="1"/>
    <col min="5" max="5" width="14.125" style="2" customWidth="1"/>
    <col min="6" max="6" width="28" style="2" customWidth="1"/>
    <col min="7" max="7" width="30.5" style="2" customWidth="1"/>
    <col min="8" max="8" width="45.875" style="2" customWidth="1"/>
    <col min="9" max="9" width="48.875" style="2" customWidth="1"/>
    <col min="10" max="10" width="22.375" style="3" customWidth="1"/>
    <col min="11" max="11" width="41.75" style="2" customWidth="1"/>
    <col min="12" max="12" width="13.125" style="2" customWidth="1"/>
    <col min="13" max="13" width="29.875" style="2" customWidth="1"/>
    <col min="14" max="14" width="20.25" style="2" customWidth="1"/>
    <col min="15" max="15" width="14.875" style="2" customWidth="1"/>
    <col min="16" max="16" width="9.75" style="2" customWidth="1"/>
    <col min="17" max="17" width="13.25" style="2" customWidth="1"/>
    <col min="18" max="18" width="19.375" style="2" customWidth="1"/>
    <col min="19" max="19" width="17" style="2" customWidth="1"/>
    <col min="20" max="20" width="30.625" style="2" customWidth="1"/>
    <col min="21" max="21" width="28.5" style="4" customWidth="1"/>
    <col min="22" max="22" width="18.125" style="2" customWidth="1"/>
    <col min="23" max="23" width="11.875" style="2" customWidth="1"/>
    <col min="24" max="24" width="9.875" style="4" customWidth="1"/>
    <col min="25" max="16384" width="9.125" style="2"/>
  </cols>
  <sheetData>
    <row r="1" spans="1:28" ht="34.5">
      <c r="A1" s="35" t="s">
        <v>0</v>
      </c>
      <c r="B1" s="36"/>
      <c r="C1" s="36"/>
      <c r="D1" s="36"/>
      <c r="E1" s="36"/>
      <c r="F1" s="35" t="s">
        <v>1</v>
      </c>
      <c r="G1" s="36"/>
      <c r="H1" s="36"/>
      <c r="I1" s="35" t="s">
        <v>2</v>
      </c>
      <c r="J1" s="36"/>
      <c r="K1" s="36"/>
    </row>
    <row r="2" spans="1:28" ht="46.5">
      <c r="A2" s="33" t="s">
        <v>3</v>
      </c>
      <c r="B2" s="33"/>
      <c r="C2" s="33"/>
      <c r="D2" s="6"/>
      <c r="E2" s="6"/>
      <c r="F2" s="7" t="s">
        <v>4</v>
      </c>
      <c r="G2" s="7" t="s">
        <v>5</v>
      </c>
      <c r="H2" s="8"/>
      <c r="I2" s="19" t="s">
        <v>6</v>
      </c>
      <c r="J2" s="20">
        <v>0</v>
      </c>
      <c r="K2" s="21"/>
      <c r="U2" s="2"/>
    </row>
    <row r="3" spans="1:28" ht="23.25">
      <c r="A3" s="9" t="s">
        <v>7</v>
      </c>
      <c r="B3" s="5" t="s">
        <v>8</v>
      </c>
      <c r="C3" s="9"/>
      <c r="D3" s="6"/>
      <c r="E3" s="6"/>
      <c r="F3" s="7" t="s">
        <v>9</v>
      </c>
      <c r="G3" s="7">
        <f>B13*B14/1000/3600</f>
        <v>1.9444444444444445E-5</v>
      </c>
      <c r="H3" s="8" t="s">
        <v>10</v>
      </c>
      <c r="I3" s="22" t="s">
        <v>11</v>
      </c>
      <c r="J3" s="20" t="s">
        <v>78</v>
      </c>
      <c r="K3" s="22"/>
      <c r="U3" s="2"/>
      <c r="Y3" s="29"/>
      <c r="Z3" s="29"/>
      <c r="AA3" s="29"/>
      <c r="AB3" s="29"/>
    </row>
    <row r="4" spans="1:28" ht="46.9" customHeight="1">
      <c r="A4" s="9" t="s">
        <v>13</v>
      </c>
      <c r="B4" s="5">
        <v>3</v>
      </c>
      <c r="C4" s="9" t="s">
        <v>14</v>
      </c>
      <c r="D4" s="6"/>
      <c r="E4" s="6"/>
      <c r="F4" s="7" t="s">
        <v>15</v>
      </c>
      <c r="G4" s="7">
        <f>B22*B21/1000/3600</f>
        <v>6.1416666666666662E-4</v>
      </c>
      <c r="H4" s="8" t="s">
        <v>10</v>
      </c>
      <c r="I4" s="22" t="s">
        <v>16</v>
      </c>
      <c r="J4" s="20">
        <v>1</v>
      </c>
      <c r="K4" s="23"/>
      <c r="L4" s="24"/>
      <c r="U4" s="2"/>
      <c r="Y4" s="4"/>
      <c r="AB4" s="4"/>
    </row>
    <row r="5" spans="1:28" ht="23.25">
      <c r="A5" s="9" t="s">
        <v>17</v>
      </c>
      <c r="B5" s="5">
        <v>600</v>
      </c>
      <c r="C5" s="9" t="s">
        <v>10</v>
      </c>
      <c r="D5" s="6"/>
      <c r="E5" s="6"/>
      <c r="F5" s="7" t="s">
        <v>18</v>
      </c>
      <c r="G5" s="7">
        <f>(C38*C26+C44*C37+C50*C37)/1000/3600</f>
        <v>4.3555555555555556E-2</v>
      </c>
      <c r="H5" s="8" t="s">
        <v>10</v>
      </c>
      <c r="I5" s="22" t="s">
        <v>80</v>
      </c>
      <c r="J5" s="25" t="s">
        <v>79</v>
      </c>
      <c r="K5" s="22" t="s">
        <v>20</v>
      </c>
      <c r="U5" s="2"/>
      <c r="Y5" s="4"/>
      <c r="AB5" s="4"/>
    </row>
    <row r="6" spans="1:28" ht="23.25">
      <c r="A6" s="9" t="s">
        <v>21</v>
      </c>
      <c r="B6" s="10">
        <v>0.8</v>
      </c>
      <c r="C6" s="9"/>
      <c r="D6" s="6"/>
      <c r="E6" s="6"/>
      <c r="F6" s="11" t="s">
        <v>22</v>
      </c>
      <c r="G6" s="11">
        <f>(D26*D38+D37*D44+D50)/1000/3600</f>
        <v>1.4344444444444444E-2</v>
      </c>
      <c r="H6" s="8" t="s">
        <v>10</v>
      </c>
      <c r="I6" s="22" t="s">
        <v>23</v>
      </c>
      <c r="J6" s="25">
        <v>1</v>
      </c>
      <c r="K6" s="21"/>
      <c r="U6" s="2"/>
      <c r="Y6" s="4"/>
      <c r="AB6" s="4"/>
    </row>
    <row r="7" spans="1:28" ht="36" customHeight="1">
      <c r="A7" s="9" t="s">
        <v>24</v>
      </c>
      <c r="B7" s="5">
        <f>B6*B5</f>
        <v>480</v>
      </c>
      <c r="C7" s="9" t="s">
        <v>10</v>
      </c>
      <c r="D7" s="6"/>
      <c r="E7" s="6"/>
      <c r="I7" s="22" t="s">
        <v>25</v>
      </c>
      <c r="J7" s="25">
        <v>60</v>
      </c>
      <c r="K7" s="22" t="s">
        <v>26</v>
      </c>
      <c r="U7" s="2"/>
    </row>
    <row r="8" spans="1:28" ht="23.25">
      <c r="A8" s="9" t="s">
        <v>27</v>
      </c>
      <c r="B8" s="10">
        <v>0.02</v>
      </c>
      <c r="C8" s="9" t="s">
        <v>28</v>
      </c>
      <c r="D8" s="6"/>
      <c r="E8" s="6"/>
      <c r="I8" s="26"/>
      <c r="U8" s="2"/>
    </row>
    <row r="9" spans="1:28" ht="34.5">
      <c r="A9" s="12" t="s">
        <v>29</v>
      </c>
      <c r="B9" s="9">
        <f>B7*B8/24/365*1000</f>
        <v>1.095890410958904</v>
      </c>
      <c r="C9" s="9" t="s">
        <v>30</v>
      </c>
      <c r="D9" s="6"/>
      <c r="E9" s="6"/>
      <c r="F9" s="35" t="s">
        <v>31</v>
      </c>
      <c r="G9" s="36"/>
      <c r="H9" s="36"/>
      <c r="I9" s="35" t="s">
        <v>32</v>
      </c>
      <c r="J9" s="36"/>
      <c r="K9" s="36"/>
      <c r="U9" s="2"/>
    </row>
    <row r="10" spans="1:28">
      <c r="A10" s="6"/>
      <c r="B10" s="6"/>
      <c r="C10" s="6"/>
      <c r="D10" s="6"/>
      <c r="E10" s="6"/>
      <c r="F10" s="7" t="s">
        <v>4</v>
      </c>
      <c r="G10" s="7" t="s">
        <v>33</v>
      </c>
      <c r="H10" s="8" t="s">
        <v>34</v>
      </c>
      <c r="I10" s="27">
        <f>(B7-G15)/(G16+G17+IF(J5="Eu868",G18,G19)+G11/1000+IF(J3="Enable",1,0)*G12/1000)</f>
        <v>9183.5558137136231</v>
      </c>
      <c r="J10" s="34" t="s">
        <v>35</v>
      </c>
      <c r="K10" s="34"/>
      <c r="U10" s="2"/>
    </row>
    <row r="11" spans="1:28">
      <c r="A11" s="31" t="s">
        <v>36</v>
      </c>
      <c r="B11" s="31"/>
      <c r="C11" s="31"/>
      <c r="D11" s="6"/>
      <c r="E11" s="6"/>
      <c r="F11" s="7" t="s">
        <v>37</v>
      </c>
      <c r="G11" s="13">
        <v>7</v>
      </c>
      <c r="H11" s="8"/>
      <c r="I11" s="27">
        <f>I10/24</f>
        <v>382.64815890473432</v>
      </c>
      <c r="J11" s="34" t="s">
        <v>38</v>
      </c>
      <c r="K11" s="34"/>
      <c r="U11" s="2"/>
    </row>
    <row r="12" spans="1:28">
      <c r="A12" s="9" t="s">
        <v>39</v>
      </c>
      <c r="B12" s="5">
        <v>0.5</v>
      </c>
      <c r="C12" s="9" t="s">
        <v>30</v>
      </c>
      <c r="D12" s="6"/>
      <c r="E12" s="6"/>
      <c r="F12" s="7" t="s">
        <v>40</v>
      </c>
      <c r="G12" s="13">
        <v>9</v>
      </c>
      <c r="H12" s="8"/>
      <c r="I12" s="27">
        <f>I11/365</f>
        <v>1.0483511202869433</v>
      </c>
      <c r="J12" s="34" t="s">
        <v>41</v>
      </c>
      <c r="K12" s="34"/>
      <c r="L12"/>
      <c r="M12"/>
      <c r="U12" s="2"/>
    </row>
    <row r="13" spans="1:28" ht="31.5">
      <c r="A13" s="12" t="s">
        <v>42</v>
      </c>
      <c r="B13" s="5">
        <v>7</v>
      </c>
      <c r="C13" s="9" t="s">
        <v>43</v>
      </c>
      <c r="D13" s="6"/>
      <c r="E13" s="6"/>
      <c r="F13" s="7" t="s">
        <v>44</v>
      </c>
      <c r="G13" s="13">
        <v>7</v>
      </c>
      <c r="H13" s="8"/>
      <c r="J13" s="2"/>
      <c r="L13"/>
      <c r="M13"/>
      <c r="U13" s="2"/>
    </row>
    <row r="14" spans="1:28" ht="31.5">
      <c r="A14" s="12" t="s">
        <v>45</v>
      </c>
      <c r="B14" s="5">
        <v>10</v>
      </c>
      <c r="C14" s="9" t="s">
        <v>46</v>
      </c>
      <c r="D14" s="6"/>
      <c r="E14" s="6"/>
      <c r="L14"/>
      <c r="M14"/>
      <c r="U14" s="2"/>
    </row>
    <row r="15" spans="1:28" ht="30.6" customHeight="1">
      <c r="A15" s="6"/>
      <c r="B15" s="6"/>
      <c r="C15" s="6"/>
      <c r="D15" s="6"/>
      <c r="E15" s="6"/>
      <c r="F15" s="7" t="s">
        <v>47</v>
      </c>
      <c r="G15" s="13">
        <f>G11/1000*J7*24</f>
        <v>10.08</v>
      </c>
      <c r="H15" s="7" t="s">
        <v>10</v>
      </c>
      <c r="L15"/>
      <c r="M15"/>
      <c r="U15" s="2"/>
    </row>
    <row r="16" spans="1:28">
      <c r="A16" s="31" t="s">
        <v>48</v>
      </c>
      <c r="B16" s="31"/>
      <c r="C16" s="31"/>
      <c r="D16" s="6"/>
      <c r="E16" s="6"/>
      <c r="F16" s="7" t="s">
        <v>9</v>
      </c>
      <c r="G16" s="13">
        <f>G3*J2</f>
        <v>0</v>
      </c>
      <c r="H16" s="7" t="s">
        <v>10</v>
      </c>
      <c r="J16" s="28"/>
      <c r="K16"/>
      <c r="L16"/>
      <c r="M16"/>
      <c r="U16" s="2"/>
    </row>
    <row r="17" spans="1:21">
      <c r="A17" s="9" t="s">
        <v>49</v>
      </c>
      <c r="B17" s="5">
        <v>0.5</v>
      </c>
      <c r="C17" s="9" t="s">
        <v>30</v>
      </c>
      <c r="D17" s="6"/>
      <c r="E17" s="6"/>
      <c r="F17" s="7" t="s">
        <v>15</v>
      </c>
      <c r="G17" s="13">
        <f>G4*J4</f>
        <v>6.1416666666666662E-4</v>
      </c>
      <c r="H17" s="7" t="s">
        <v>10</v>
      </c>
      <c r="J17" s="28"/>
      <c r="K17"/>
      <c r="L17"/>
      <c r="M17"/>
      <c r="U17" s="2"/>
    </row>
    <row r="18" spans="1:21" ht="39.950000000000003" customHeight="1">
      <c r="A18" s="12" t="s">
        <v>50</v>
      </c>
      <c r="B18" s="5">
        <v>4</v>
      </c>
      <c r="C18" s="9" t="s">
        <v>30</v>
      </c>
      <c r="D18" s="6"/>
      <c r="E18" s="6"/>
      <c r="F18" s="7" t="s">
        <v>18</v>
      </c>
      <c r="G18" s="13">
        <f>G5*J6</f>
        <v>4.3555555555555556E-2</v>
      </c>
      <c r="H18" s="7" t="s">
        <v>10</v>
      </c>
      <c r="U18" s="2"/>
    </row>
    <row r="19" spans="1:21">
      <c r="A19" s="14"/>
      <c r="B19" s="15"/>
      <c r="C19" s="6"/>
      <c r="D19" s="6"/>
      <c r="E19" s="6"/>
      <c r="F19" s="7" t="s">
        <v>22</v>
      </c>
      <c r="G19" s="13">
        <f>G6*J6</f>
        <v>1.4344444444444444E-2</v>
      </c>
      <c r="H19" s="7" t="s">
        <v>10</v>
      </c>
      <c r="U19" s="2"/>
    </row>
    <row r="20" spans="1:21">
      <c r="A20" s="31" t="s">
        <v>51</v>
      </c>
      <c r="B20" s="31"/>
      <c r="C20" s="31"/>
      <c r="D20" s="16"/>
      <c r="E20" s="16"/>
      <c r="F20"/>
      <c r="G20"/>
      <c r="J20" s="28"/>
      <c r="K20"/>
      <c r="U20" s="2"/>
    </row>
    <row r="21" spans="1:21" ht="31.5">
      <c r="A21" s="12" t="s">
        <v>52</v>
      </c>
      <c r="B21" s="5">
        <v>6.7</v>
      </c>
      <c r="C21" s="9" t="s">
        <v>43</v>
      </c>
      <c r="D21" s="6"/>
      <c r="E21" s="6"/>
      <c r="J21" s="28"/>
      <c r="K21"/>
      <c r="U21" s="2"/>
    </row>
    <row r="22" spans="1:21" ht="31.5">
      <c r="A22" s="12" t="s">
        <v>53</v>
      </c>
      <c r="B22" s="5">
        <v>330</v>
      </c>
      <c r="C22" s="9" t="s">
        <v>46</v>
      </c>
      <c r="D22" s="14"/>
      <c r="E22" s="15"/>
      <c r="F22" s="4"/>
      <c r="G22" s="4"/>
      <c r="J22" s="28"/>
      <c r="K22"/>
      <c r="U22" s="2"/>
    </row>
    <row r="23" spans="1:21">
      <c r="A23" s="6"/>
      <c r="B23" s="6"/>
      <c r="C23" s="6"/>
      <c r="D23" s="6"/>
      <c r="E23" s="6"/>
      <c r="J23" s="28"/>
      <c r="K23"/>
      <c r="U23" s="2"/>
    </row>
    <row r="24" spans="1:21">
      <c r="A24" s="31" t="s">
        <v>54</v>
      </c>
      <c r="B24" s="31"/>
      <c r="C24" s="31"/>
      <c r="D24" s="31"/>
      <c r="E24" s="31"/>
      <c r="F24" s="17"/>
      <c r="G24" s="17"/>
      <c r="H24" s="4"/>
      <c r="J24" s="28"/>
      <c r="K24"/>
      <c r="L24"/>
      <c r="M24"/>
      <c r="U24" s="2"/>
    </row>
    <row r="25" spans="1:21">
      <c r="A25" s="32"/>
      <c r="B25" s="32"/>
      <c r="C25" s="18" t="s">
        <v>55</v>
      </c>
      <c r="D25" s="18" t="s">
        <v>19</v>
      </c>
      <c r="E25" s="18"/>
      <c r="H25" s="4"/>
      <c r="J25" s="28"/>
      <c r="K25"/>
      <c r="L25"/>
      <c r="M25"/>
      <c r="U25" s="2"/>
    </row>
    <row r="26" spans="1:21">
      <c r="A26" s="33" t="s">
        <v>56</v>
      </c>
      <c r="B26" s="5" t="s">
        <v>57</v>
      </c>
      <c r="C26" s="5">
        <v>102</v>
      </c>
      <c r="D26" s="5">
        <v>138</v>
      </c>
      <c r="E26" s="9" t="s">
        <v>43</v>
      </c>
      <c r="H26" s="4"/>
      <c r="R26" s="1"/>
      <c r="S26" s="1"/>
      <c r="T26" s="1"/>
      <c r="U26" s="1"/>
    </row>
    <row r="27" spans="1:21">
      <c r="A27" s="33"/>
      <c r="B27" s="5" t="s">
        <v>58</v>
      </c>
      <c r="C27" s="5">
        <v>92</v>
      </c>
      <c r="D27" s="5">
        <v>138</v>
      </c>
      <c r="E27" s="9" t="s">
        <v>43</v>
      </c>
      <c r="H27" s="4"/>
      <c r="J27" s="28"/>
      <c r="K27"/>
      <c r="L27"/>
      <c r="M27"/>
      <c r="R27"/>
      <c r="S27"/>
      <c r="T27"/>
      <c r="U27"/>
    </row>
    <row r="28" spans="1:21">
      <c r="A28" s="33"/>
      <c r="B28" s="5" t="s">
        <v>59</v>
      </c>
      <c r="C28" s="5">
        <v>83</v>
      </c>
      <c r="D28" s="5">
        <v>138</v>
      </c>
      <c r="E28" s="9" t="s">
        <v>43</v>
      </c>
      <c r="H28" s="4"/>
      <c r="J28" s="28"/>
      <c r="K28"/>
      <c r="L28"/>
      <c r="M28"/>
      <c r="R28"/>
      <c r="S28"/>
      <c r="T28"/>
      <c r="U28"/>
    </row>
    <row r="29" spans="1:21">
      <c r="A29" s="33"/>
      <c r="B29" s="5" t="s">
        <v>60</v>
      </c>
      <c r="C29" s="5">
        <v>75</v>
      </c>
      <c r="D29" s="5">
        <v>138</v>
      </c>
      <c r="E29" s="9" t="s">
        <v>43</v>
      </c>
      <c r="H29" s="4"/>
      <c r="J29" s="28"/>
      <c r="K29"/>
      <c r="L29"/>
      <c r="M29"/>
      <c r="R29"/>
      <c r="S29"/>
      <c r="T29"/>
      <c r="U29"/>
    </row>
    <row r="30" spans="1:21">
      <c r="A30" s="33"/>
      <c r="B30" s="5" t="s">
        <v>61</v>
      </c>
      <c r="C30" s="5">
        <v>66</v>
      </c>
      <c r="D30" s="5">
        <v>138</v>
      </c>
      <c r="E30" s="9" t="s">
        <v>43</v>
      </c>
      <c r="H30" s="4"/>
      <c r="J30" s="28"/>
      <c r="K30"/>
      <c r="L30"/>
      <c r="M30"/>
      <c r="R30"/>
      <c r="S30"/>
      <c r="T30"/>
      <c r="U30"/>
    </row>
    <row r="31" spans="1:21">
      <c r="A31" s="33"/>
      <c r="B31" s="5" t="s">
        <v>62</v>
      </c>
      <c r="C31" s="5">
        <v>61</v>
      </c>
      <c r="D31" s="5">
        <v>134</v>
      </c>
      <c r="E31" s="9" t="s">
        <v>43</v>
      </c>
      <c r="H31" s="4"/>
      <c r="J31" s="28"/>
      <c r="K31"/>
      <c r="L31"/>
      <c r="M31"/>
      <c r="R31"/>
      <c r="S31"/>
      <c r="T31"/>
      <c r="U31"/>
    </row>
    <row r="32" spans="1:21">
      <c r="A32" s="33"/>
      <c r="B32" s="5" t="s">
        <v>63</v>
      </c>
      <c r="C32" s="5">
        <v>54</v>
      </c>
      <c r="D32" s="5">
        <v>128</v>
      </c>
      <c r="E32" s="9" t="s">
        <v>43</v>
      </c>
      <c r="H32" s="4"/>
      <c r="J32" s="28"/>
      <c r="K32"/>
      <c r="L32"/>
      <c r="M32"/>
      <c r="R32"/>
      <c r="S32"/>
      <c r="T32"/>
    </row>
    <row r="33" spans="1:20">
      <c r="A33" s="33"/>
      <c r="B33" s="5" t="s">
        <v>64</v>
      </c>
      <c r="C33" s="5">
        <v>48</v>
      </c>
      <c r="D33" s="5">
        <v>120</v>
      </c>
      <c r="E33" s="9" t="s">
        <v>43</v>
      </c>
      <c r="H33" s="4"/>
      <c r="J33" s="28"/>
      <c r="K33"/>
      <c r="L33"/>
      <c r="M33"/>
      <c r="R33"/>
      <c r="S33"/>
      <c r="T33"/>
    </row>
    <row r="34" spans="1:20">
      <c r="A34" s="33"/>
      <c r="B34" s="5" t="s">
        <v>65</v>
      </c>
      <c r="C34" s="5"/>
      <c r="D34" s="5">
        <v>111</v>
      </c>
      <c r="E34" s="9" t="s">
        <v>43</v>
      </c>
      <c r="H34" s="4"/>
      <c r="J34" s="28"/>
      <c r="K34"/>
      <c r="L34"/>
      <c r="M34"/>
      <c r="R34"/>
      <c r="S34"/>
      <c r="T34"/>
    </row>
    <row r="35" spans="1:20">
      <c r="A35" s="33"/>
      <c r="B35" s="5" t="s">
        <v>66</v>
      </c>
      <c r="C35" s="5"/>
      <c r="D35" s="5">
        <v>100</v>
      </c>
      <c r="E35" s="9" t="s">
        <v>43</v>
      </c>
      <c r="H35" s="4"/>
      <c r="J35" s="28"/>
      <c r="K35"/>
      <c r="L35"/>
      <c r="M35"/>
      <c r="R35"/>
      <c r="S35"/>
    </row>
    <row r="36" spans="1:20">
      <c r="A36" s="33"/>
      <c r="B36" s="5" t="s">
        <v>67</v>
      </c>
      <c r="C36" s="5"/>
      <c r="D36" s="5">
        <v>91</v>
      </c>
      <c r="E36" s="9" t="s">
        <v>43</v>
      </c>
      <c r="H36" s="4"/>
      <c r="J36" s="28"/>
      <c r="K36"/>
      <c r="L36"/>
      <c r="M36"/>
      <c r="R36"/>
      <c r="S36"/>
    </row>
    <row r="37" spans="1:20">
      <c r="A37" s="33" t="s">
        <v>68</v>
      </c>
      <c r="B37" s="33"/>
      <c r="C37" s="5">
        <v>10</v>
      </c>
      <c r="D37" s="5">
        <v>10</v>
      </c>
      <c r="E37" s="9" t="s">
        <v>43</v>
      </c>
      <c r="H37" s="4"/>
      <c r="J37" s="28"/>
      <c r="K37"/>
      <c r="L37"/>
      <c r="M37"/>
      <c r="R37"/>
      <c r="S37"/>
    </row>
    <row r="38" spans="1:20" ht="22.15" customHeight="1">
      <c r="A38" s="30" t="s">
        <v>69</v>
      </c>
      <c r="B38" s="5" t="s">
        <v>70</v>
      </c>
      <c r="C38" s="5">
        <v>1500</v>
      </c>
      <c r="D38" s="5">
        <v>370</v>
      </c>
      <c r="E38" s="9" t="s">
        <v>46</v>
      </c>
      <c r="H38" s="4"/>
      <c r="J38" s="28"/>
      <c r="K38"/>
      <c r="L38"/>
      <c r="M38"/>
      <c r="R38" s="1"/>
      <c r="S38" s="1"/>
    </row>
    <row r="39" spans="1:20">
      <c r="A39" s="30"/>
      <c r="B39" s="5" t="s">
        <v>71</v>
      </c>
      <c r="C39" s="5">
        <v>815</v>
      </c>
      <c r="D39" s="5">
        <v>200</v>
      </c>
      <c r="E39" s="9" t="s">
        <v>46</v>
      </c>
      <c r="J39" s="28"/>
      <c r="K39"/>
      <c r="L39"/>
      <c r="M39"/>
      <c r="R39"/>
      <c r="S39"/>
    </row>
    <row r="40" spans="1:20">
      <c r="A40" s="30"/>
      <c r="B40" s="5" t="s">
        <v>72</v>
      </c>
      <c r="C40" s="5">
        <v>370</v>
      </c>
      <c r="D40" s="5">
        <v>110</v>
      </c>
      <c r="E40" s="9" t="s">
        <v>46</v>
      </c>
      <c r="J40" s="28"/>
      <c r="K40"/>
      <c r="L40"/>
      <c r="M40"/>
      <c r="R40"/>
      <c r="S40"/>
    </row>
    <row r="41" spans="1:20">
      <c r="A41" s="30"/>
      <c r="B41" s="5" t="s">
        <v>73</v>
      </c>
      <c r="C41" s="5">
        <v>200</v>
      </c>
      <c r="D41" s="5">
        <v>61</v>
      </c>
      <c r="E41" s="9" t="s">
        <v>46</v>
      </c>
      <c r="J41" s="28"/>
      <c r="K41"/>
      <c r="R41"/>
      <c r="S41"/>
    </row>
    <row r="42" spans="1:20">
      <c r="A42" s="30"/>
      <c r="B42" s="5" t="s">
        <v>74</v>
      </c>
      <c r="C42" s="5">
        <v>111</v>
      </c>
      <c r="D42" s="5">
        <v>28</v>
      </c>
      <c r="E42" s="9" t="s">
        <v>46</v>
      </c>
      <c r="J42" s="28"/>
      <c r="K42"/>
      <c r="R42"/>
      <c r="S42"/>
    </row>
    <row r="43" spans="1:20">
      <c r="A43" s="30"/>
      <c r="B43" s="5" t="s">
        <v>75</v>
      </c>
      <c r="C43" s="5">
        <v>60</v>
      </c>
      <c r="D43" s="5"/>
      <c r="E43" s="9" t="s">
        <v>46</v>
      </c>
      <c r="J43" s="28"/>
      <c r="K43"/>
      <c r="R43"/>
      <c r="S43"/>
    </row>
    <row r="44" spans="1:20">
      <c r="A44" s="30" t="s">
        <v>76</v>
      </c>
      <c r="B44" s="5" t="s">
        <v>70</v>
      </c>
      <c r="C44" s="5">
        <v>190</v>
      </c>
      <c r="D44" s="5">
        <v>50</v>
      </c>
      <c r="E44" s="9" t="s">
        <v>46</v>
      </c>
      <c r="J44" s="28"/>
      <c r="K44"/>
      <c r="R44"/>
      <c r="S44" s="4"/>
    </row>
    <row r="45" spans="1:20">
      <c r="A45" s="30"/>
      <c r="B45" s="5" t="s">
        <v>71</v>
      </c>
      <c r="C45" s="5">
        <v>130</v>
      </c>
      <c r="D45" s="5">
        <v>50</v>
      </c>
      <c r="E45" s="9" t="s">
        <v>46</v>
      </c>
      <c r="J45" s="28"/>
      <c r="K45"/>
    </row>
    <row r="46" spans="1:20">
      <c r="A46" s="30"/>
      <c r="B46" s="5" t="s">
        <v>72</v>
      </c>
      <c r="C46" s="5">
        <v>80</v>
      </c>
      <c r="D46" s="5">
        <v>50</v>
      </c>
      <c r="E46" s="9" t="s">
        <v>46</v>
      </c>
      <c r="J46" s="28"/>
      <c r="K46"/>
    </row>
    <row r="47" spans="1:20">
      <c r="A47" s="30"/>
      <c r="B47" s="5" t="s">
        <v>73</v>
      </c>
      <c r="C47" s="5">
        <v>65</v>
      </c>
      <c r="D47" s="5">
        <v>50</v>
      </c>
      <c r="E47" s="9" t="s">
        <v>46</v>
      </c>
      <c r="J47" s="28"/>
      <c r="K47"/>
    </row>
    <row r="48" spans="1:20">
      <c r="A48" s="30"/>
      <c r="B48" s="5" t="s">
        <v>74</v>
      </c>
      <c r="C48" s="5">
        <v>55</v>
      </c>
      <c r="D48" s="5">
        <v>50</v>
      </c>
      <c r="E48" s="9" t="s">
        <v>46</v>
      </c>
    </row>
    <row r="49" spans="1:5">
      <c r="A49" s="30"/>
      <c r="B49" s="5" t="s">
        <v>75</v>
      </c>
      <c r="C49" s="5">
        <v>49</v>
      </c>
      <c r="D49" s="9"/>
      <c r="E49" s="9" t="s">
        <v>46</v>
      </c>
    </row>
    <row r="50" spans="1:5">
      <c r="A50" s="30" t="s">
        <v>77</v>
      </c>
      <c r="B50" s="5" t="s">
        <v>70</v>
      </c>
      <c r="C50" s="5">
        <v>190</v>
      </c>
      <c r="D50" s="5">
        <v>80</v>
      </c>
      <c r="E50" s="9" t="s">
        <v>46</v>
      </c>
    </row>
    <row r="51" spans="1:5">
      <c r="A51" s="30"/>
      <c r="B51" s="5" t="s">
        <v>71</v>
      </c>
      <c r="C51" s="5">
        <v>190</v>
      </c>
      <c r="D51" s="5">
        <v>80</v>
      </c>
      <c r="E51" s="9" t="s">
        <v>46</v>
      </c>
    </row>
    <row r="52" spans="1:5">
      <c r="A52" s="30"/>
      <c r="B52" s="5" t="s">
        <v>72</v>
      </c>
      <c r="C52" s="5">
        <v>190</v>
      </c>
      <c r="D52" s="5">
        <v>80</v>
      </c>
      <c r="E52" s="9" t="s">
        <v>46</v>
      </c>
    </row>
    <row r="53" spans="1:5">
      <c r="A53" s="30"/>
      <c r="B53" s="5" t="s">
        <v>73</v>
      </c>
      <c r="C53" s="5">
        <v>190</v>
      </c>
      <c r="D53" s="5">
        <v>80</v>
      </c>
      <c r="E53" s="9" t="s">
        <v>46</v>
      </c>
    </row>
    <row r="54" spans="1:5">
      <c r="A54" s="30"/>
      <c r="B54" s="5" t="s">
        <v>74</v>
      </c>
      <c r="C54" s="5">
        <v>190</v>
      </c>
      <c r="D54" s="5">
        <v>80</v>
      </c>
      <c r="E54" s="9" t="s">
        <v>46</v>
      </c>
    </row>
    <row r="55" spans="1:5">
      <c r="A55" s="30"/>
      <c r="B55" s="5" t="s">
        <v>75</v>
      </c>
      <c r="C55" s="5">
        <v>190</v>
      </c>
      <c r="D55" s="9"/>
      <c r="E55" s="9" t="s">
        <v>46</v>
      </c>
    </row>
  </sheetData>
  <mergeCells count="19">
    <mergeCell ref="A1:E1"/>
    <mergeCell ref="F1:H1"/>
    <mergeCell ref="I1:K1"/>
    <mergeCell ref="A2:C2"/>
    <mergeCell ref="F9:H9"/>
    <mergeCell ref="I9:K9"/>
    <mergeCell ref="J10:K10"/>
    <mergeCell ref="A11:C11"/>
    <mergeCell ref="J11:K11"/>
    <mergeCell ref="J12:K12"/>
    <mergeCell ref="A16:C16"/>
    <mergeCell ref="A38:A43"/>
    <mergeCell ref="A44:A49"/>
    <mergeCell ref="A50:A55"/>
    <mergeCell ref="A20:C20"/>
    <mergeCell ref="A24:E24"/>
    <mergeCell ref="A25:B25"/>
    <mergeCell ref="A37:B37"/>
    <mergeCell ref="A26:A36"/>
  </mergeCells>
  <dataValidations count="1">
    <dataValidation type="list" allowBlank="1" showInputMessage="1" showErrorMessage="1" sqref="J8" xr:uid="{00000000-0002-0000-0000-000002000000}">
      <formula1>IF(J5=$R$38,EU868_,US915_)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Sheet1!$B$1:$B$2</xm:f>
          </x14:formula1>
          <xm:sqref>J3</xm:sqref>
        </x14:dataValidation>
        <x14:dataValidation type="list" allowBlank="1" showInputMessage="1" showErrorMessage="1" xr:uid="{00000000-0002-0000-0000-000001000000}">
          <x14:formula1>
            <xm:f>Sheet1!$A$65:$B$65</xm:f>
          </x14:formula1>
          <xm:sqref>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>
      <selection activeCell="G70" sqref="G70"/>
    </sheetView>
  </sheetViews>
  <sheetFormatPr defaultColWidth="8.75" defaultRowHeight="15.75"/>
  <sheetData>
    <row r="1" spans="1:4">
      <c r="A1">
        <v>1</v>
      </c>
      <c r="B1" s="1" t="s">
        <v>78</v>
      </c>
      <c r="C1">
        <v>1</v>
      </c>
      <c r="D1">
        <v>4</v>
      </c>
    </row>
    <row r="2" spans="1:4">
      <c r="A2">
        <v>2</v>
      </c>
      <c r="B2" s="1" t="s">
        <v>12</v>
      </c>
      <c r="C2">
        <v>2</v>
      </c>
      <c r="D2">
        <v>5</v>
      </c>
    </row>
    <row r="3" spans="1:4">
      <c r="A3">
        <v>3</v>
      </c>
      <c r="C3">
        <v>3</v>
      </c>
    </row>
    <row r="4" spans="1:4">
      <c r="A4">
        <v>4</v>
      </c>
      <c r="C4">
        <v>4</v>
      </c>
    </row>
    <row r="5" spans="1:4">
      <c r="A5">
        <v>5</v>
      </c>
      <c r="C5">
        <v>5</v>
      </c>
    </row>
    <row r="6" spans="1:4">
      <c r="A6">
        <v>6</v>
      </c>
      <c r="C6">
        <v>6</v>
      </c>
    </row>
    <row r="7" spans="1:4">
      <c r="A7">
        <v>7</v>
      </c>
      <c r="C7">
        <v>7</v>
      </c>
    </row>
    <row r="8" spans="1:4">
      <c r="A8">
        <v>8</v>
      </c>
      <c r="C8">
        <v>8</v>
      </c>
    </row>
    <row r="9" spans="1:4">
      <c r="A9">
        <v>9</v>
      </c>
      <c r="C9">
        <v>9</v>
      </c>
    </row>
    <row r="10" spans="1:4">
      <c r="A10">
        <v>10</v>
      </c>
      <c r="C10">
        <v>10</v>
      </c>
    </row>
    <row r="11" spans="1:4">
      <c r="A11">
        <v>11</v>
      </c>
      <c r="C11">
        <v>11</v>
      </c>
    </row>
    <row r="12" spans="1:4">
      <c r="A12">
        <v>12</v>
      </c>
      <c r="C12">
        <v>12</v>
      </c>
    </row>
    <row r="13" spans="1:4">
      <c r="A13">
        <v>13</v>
      </c>
      <c r="C13">
        <v>13</v>
      </c>
    </row>
    <row r="14" spans="1:4">
      <c r="A14">
        <v>14</v>
      </c>
      <c r="C14">
        <v>14</v>
      </c>
    </row>
    <row r="15" spans="1:4">
      <c r="A15">
        <v>15</v>
      </c>
      <c r="C15">
        <v>15</v>
      </c>
    </row>
    <row r="16" spans="1:4">
      <c r="A16">
        <v>16</v>
      </c>
      <c r="C16">
        <v>16</v>
      </c>
    </row>
    <row r="17" spans="1:3">
      <c r="A17">
        <v>17</v>
      </c>
      <c r="C17">
        <v>17</v>
      </c>
    </row>
    <row r="18" spans="1:3">
      <c r="A18">
        <v>18</v>
      </c>
      <c r="C18">
        <v>18</v>
      </c>
    </row>
    <row r="19" spans="1:3">
      <c r="A19">
        <v>19</v>
      </c>
      <c r="C19">
        <v>19</v>
      </c>
    </row>
    <row r="20" spans="1:3">
      <c r="A20">
        <v>20</v>
      </c>
      <c r="C20">
        <v>20</v>
      </c>
    </row>
    <row r="21" spans="1:3">
      <c r="A21">
        <v>21</v>
      </c>
      <c r="C21">
        <v>21</v>
      </c>
    </row>
    <row r="22" spans="1:3">
      <c r="A22">
        <v>22</v>
      </c>
      <c r="C22">
        <v>22</v>
      </c>
    </row>
    <row r="23" spans="1:3">
      <c r="A23">
        <v>23</v>
      </c>
      <c r="C23">
        <v>23</v>
      </c>
    </row>
    <row r="24" spans="1:3">
      <c r="A24">
        <v>24</v>
      </c>
      <c r="C24">
        <v>24</v>
      </c>
    </row>
    <row r="25" spans="1:3">
      <c r="A25">
        <v>25</v>
      </c>
      <c r="C25">
        <v>25</v>
      </c>
    </row>
    <row r="26" spans="1:3">
      <c r="A26">
        <v>26</v>
      </c>
      <c r="C26">
        <v>26</v>
      </c>
    </row>
    <row r="27" spans="1:3">
      <c r="A27">
        <v>27</v>
      </c>
      <c r="C27">
        <v>27</v>
      </c>
    </row>
    <row r="28" spans="1:3">
      <c r="A28">
        <v>28</v>
      </c>
      <c r="C28">
        <v>28</v>
      </c>
    </row>
    <row r="29" spans="1:3">
      <c r="A29">
        <v>29</v>
      </c>
      <c r="C29">
        <v>29</v>
      </c>
    </row>
    <row r="30" spans="1:3">
      <c r="A30">
        <v>30</v>
      </c>
      <c r="C30">
        <v>30</v>
      </c>
    </row>
    <row r="31" spans="1:3">
      <c r="A31">
        <v>31</v>
      </c>
      <c r="C31">
        <v>31</v>
      </c>
    </row>
    <row r="32" spans="1:3">
      <c r="A32">
        <v>32</v>
      </c>
      <c r="C32">
        <v>32</v>
      </c>
    </row>
    <row r="33" spans="1:3">
      <c r="A33">
        <v>33</v>
      </c>
      <c r="C33">
        <v>33</v>
      </c>
    </row>
    <row r="34" spans="1:3">
      <c r="A34">
        <v>34</v>
      </c>
      <c r="C34">
        <v>34</v>
      </c>
    </row>
    <row r="35" spans="1:3">
      <c r="A35">
        <v>35</v>
      </c>
      <c r="C35">
        <v>35</v>
      </c>
    </row>
    <row r="36" spans="1:3">
      <c r="A36">
        <v>36</v>
      </c>
      <c r="C36">
        <v>36</v>
      </c>
    </row>
    <row r="37" spans="1:3">
      <c r="A37">
        <v>37</v>
      </c>
      <c r="C37">
        <v>37</v>
      </c>
    </row>
    <row r="38" spans="1:3">
      <c r="A38">
        <v>38</v>
      </c>
      <c r="C38">
        <v>38</v>
      </c>
    </row>
    <row r="39" spans="1:3">
      <c r="A39">
        <v>39</v>
      </c>
      <c r="C39">
        <v>39</v>
      </c>
    </row>
    <row r="40" spans="1:3">
      <c r="A40">
        <v>40</v>
      </c>
      <c r="C40">
        <v>40</v>
      </c>
    </row>
    <row r="41" spans="1:3">
      <c r="A41">
        <v>41</v>
      </c>
      <c r="C41">
        <v>41</v>
      </c>
    </row>
    <row r="42" spans="1:3">
      <c r="A42">
        <v>42</v>
      </c>
      <c r="C42">
        <v>42</v>
      </c>
    </row>
    <row r="43" spans="1:3">
      <c r="A43">
        <v>43</v>
      </c>
      <c r="C43">
        <v>43</v>
      </c>
    </row>
    <row r="44" spans="1:3">
      <c r="A44">
        <v>44</v>
      </c>
      <c r="C44">
        <v>44</v>
      </c>
    </row>
    <row r="45" spans="1:3">
      <c r="A45">
        <v>45</v>
      </c>
      <c r="C45">
        <v>45</v>
      </c>
    </row>
    <row r="46" spans="1:3">
      <c r="A46">
        <v>46</v>
      </c>
      <c r="C46">
        <v>46</v>
      </c>
    </row>
    <row r="47" spans="1:3">
      <c r="A47">
        <v>47</v>
      </c>
      <c r="C47">
        <v>47</v>
      </c>
    </row>
    <row r="48" spans="1:3">
      <c r="A48">
        <v>48</v>
      </c>
      <c r="C48">
        <v>48</v>
      </c>
    </row>
    <row r="49" spans="1:3">
      <c r="A49">
        <v>49</v>
      </c>
      <c r="C49">
        <v>49</v>
      </c>
    </row>
    <row r="50" spans="1:3">
      <c r="A50">
        <v>50</v>
      </c>
      <c r="C50">
        <v>50</v>
      </c>
    </row>
    <row r="51" spans="1:3">
      <c r="A51">
        <v>51</v>
      </c>
      <c r="C51">
        <v>51</v>
      </c>
    </row>
    <row r="52" spans="1:3">
      <c r="A52">
        <v>52</v>
      </c>
      <c r="C52">
        <v>52</v>
      </c>
    </row>
    <row r="53" spans="1:3">
      <c r="A53">
        <v>53</v>
      </c>
      <c r="C53">
        <v>53</v>
      </c>
    </row>
    <row r="54" spans="1:3">
      <c r="A54">
        <v>54</v>
      </c>
      <c r="C54">
        <v>54</v>
      </c>
    </row>
    <row r="55" spans="1:3">
      <c r="A55">
        <v>55</v>
      </c>
      <c r="C55">
        <v>55</v>
      </c>
    </row>
    <row r="56" spans="1:3">
      <c r="A56">
        <v>56</v>
      </c>
      <c r="C56">
        <v>56</v>
      </c>
    </row>
    <row r="57" spans="1:3">
      <c r="A57">
        <v>57</v>
      </c>
      <c r="C57">
        <v>57</v>
      </c>
    </row>
    <row r="58" spans="1:3">
      <c r="A58">
        <v>58</v>
      </c>
      <c r="C58">
        <v>58</v>
      </c>
    </row>
    <row r="59" spans="1:3">
      <c r="A59">
        <v>59</v>
      </c>
      <c r="C59">
        <v>59</v>
      </c>
    </row>
    <row r="60" spans="1:3">
      <c r="A60">
        <v>60</v>
      </c>
      <c r="C60">
        <v>60</v>
      </c>
    </row>
    <row r="65" spans="1:2">
      <c r="A65" t="s">
        <v>79</v>
      </c>
      <c r="B65" t="s">
        <v>19</v>
      </c>
    </row>
    <row r="66" spans="1:2">
      <c r="A66">
        <v>0</v>
      </c>
      <c r="B66">
        <v>0</v>
      </c>
    </row>
    <row r="67" spans="1:2">
      <c r="A67">
        <v>1</v>
      </c>
      <c r="B67">
        <v>1</v>
      </c>
    </row>
    <row r="68" spans="1:2">
      <c r="A68">
        <v>2</v>
      </c>
      <c r="B68">
        <v>2</v>
      </c>
    </row>
    <row r="69" spans="1:2">
      <c r="A69">
        <v>3</v>
      </c>
      <c r="B69">
        <v>3</v>
      </c>
    </row>
    <row r="70" spans="1:2">
      <c r="A70">
        <v>4</v>
      </c>
      <c r="B70">
        <v>4</v>
      </c>
    </row>
    <row r="71" spans="1:2">
      <c r="A71">
        <v>5</v>
      </c>
      <c r="B71">
        <v>5</v>
      </c>
    </row>
    <row r="72" spans="1:2">
      <c r="A72">
        <v>6</v>
      </c>
      <c r="B72">
        <v>6</v>
      </c>
    </row>
    <row r="73" spans="1:2">
      <c r="A73">
        <v>7</v>
      </c>
      <c r="B73">
        <v>7</v>
      </c>
    </row>
    <row r="74" spans="1:2">
      <c r="B74">
        <v>8</v>
      </c>
    </row>
    <row r="75" spans="1:2">
      <c r="B75">
        <v>9</v>
      </c>
    </row>
    <row r="76" spans="1:2">
      <c r="B76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Estimated usage time of RAK2270</vt:lpstr>
      <vt:lpstr>Sheet1</vt:lpstr>
      <vt:lpstr>EU868_</vt:lpstr>
      <vt:lpstr>US915_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張益銘</dc:creator>
  <cp:lastModifiedBy>Carl Rowan</cp:lastModifiedBy>
  <dcterms:created xsi:type="dcterms:W3CDTF">2022-09-30T09:31:00Z</dcterms:created>
  <dcterms:modified xsi:type="dcterms:W3CDTF">2023-10-26T09:25:23Z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960C5408872B4BA58CBFA24FDE32026A_12</vt:lpwstr>
  </property>
  <property fmtid="{D5CDD505-2E9C-101B-9397-08002B2CF9AE}" pid="3" name="KSOProductBuildVer">
    <vt:lpwstr>2052-11.1.0.14309</vt:lpwstr>
  </property>
</Properties>
</file>